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jviscuso\Desktop\"/>
    </mc:Choice>
  </mc:AlternateContent>
  <xr:revisionPtr revIDLastSave="0" documentId="13_ncr:1_{EF50554F-F844-413B-A371-6D318FA7618F}" xr6:coauthVersionLast="47" xr6:coauthVersionMax="47" xr10:uidLastSave="{00000000-0000-0000-0000-000000000000}"/>
  <bookViews>
    <workbookView xWindow="-120" yWindow="-120" windowWidth="29040" windowHeight="15720" firstSheet="1" activeTab="1" xr2:uid="{BDCBBE1C-3C3C-4AA8-8B69-416440F93ADA}"/>
  </bookViews>
  <sheets>
    <sheet name="_CIQHiddenCacheSheet" sheetId="38" state="veryHidden" r:id="rId1"/>
    <sheet name="Cover" sheetId="39" r:id="rId2"/>
    <sheet name="Assumptions" sheetId="24" r:id="rId3"/>
    <sheet name="OpBuild" sheetId="47" r:id="rId4"/>
    <sheet name="DCF (Downside)" sheetId="40" r:id="rId5"/>
    <sheet name="DCF (Base)" sheetId="51" r:id="rId6"/>
    <sheet name="WACC" sheetId="43" r:id="rId7"/>
    <sheet name="Comps" sheetId="45" r:id="rId8"/>
    <sheet name="Stock Data" sheetId="44" r:id="rId9"/>
    <sheet name="Stock Chart" sheetId="46" r:id="rId10"/>
    <sheet name="Price Forecasts" sheetId="48" r:id="rId11"/>
    <sheet name="Data" sheetId="54" r:id="rId12"/>
    <sheet name="Regression Analysis" sheetId="53" r:id="rId13"/>
  </sheets>
  <externalReferences>
    <externalReference r:id="rId14"/>
  </externalReferences>
  <definedNames>
    <definedName name="_xlnm._FilterDatabase" localSheetId="11" hidden="1">Data!$J$2:$L$10</definedName>
    <definedName name="CIQWBGuid" hidden="1">"dc9b26c5-499d-4d0a-be20-27f647aacca1"</definedName>
    <definedName name="CIQWBInfo" hidden="1">"{ ""CIQVersion"":""9.49.2423.4439"" }"</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EXPENSE_CODE_">"01"</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3" hidden="1">44812.0544097222</definedName>
    <definedName name="IQ_NAMES_REVISION_DATE_" localSheetId="9" hidden="1">44812.0544097222</definedName>
    <definedName name="IQ_NAMES_REVISION_DATE_" localSheetId="8" hidden="1">44812.0544097222</definedName>
    <definedName name="IQ_NAMES_REVISION_DATE_" localSheetId="6" hidden="1">44812.0544097222</definedName>
    <definedName name="IQ_NAMES_REVISION_DATE_" hidden="1">44819.6120138889</definedName>
    <definedName name="IQ_NTM">6000</definedName>
    <definedName name="IQ_OPENED55" hidden="1">1</definedName>
    <definedName name="IQ_QTD" hidden="1">750000</definedName>
    <definedName name="IQ_TODAY" hidden="1">0</definedName>
    <definedName name="IQ_WEEK">50000</definedName>
    <definedName name="IQ_YTD">3000</definedName>
    <definedName name="IQ_YTDMONTH" hidden="1">130000</definedName>
    <definedName name="MKT.CAP">'[1]DCF Assumptions'!$F$11</definedName>
    <definedName name="MLNK8ca5125a156c405dbf1543e2f2b8bbf2" hidden="1">#REF!</definedName>
    <definedName name="_xlnm.Print_Area" localSheetId="8">'Stock Data'!$B$2:$C$17</definedName>
    <definedName name="PV.Term.Value">'[1]DCF Assumptions'!$F$6</definedName>
    <definedName name="Scenarios">#REF!</definedName>
    <definedName name="Scenarios_1">#REF!</definedName>
    <definedName name="Shares">'[1]DCF Assumptions'!$F$12</definedName>
    <definedName name="Sum.PV.FCF">'[1]DCF Assumptions'!$F$7</definedName>
    <definedName name="TER.GROWTH.RATE">'[1]DCF Assumptions'!$F$4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40" l="1"/>
  <c r="C31" i="51"/>
  <c r="I112" i="24"/>
  <c r="G50" i="45"/>
  <c r="H50" i="45"/>
  <c r="I50" i="45"/>
  <c r="J50" i="45"/>
  <c r="K50" i="45"/>
  <c r="L50" i="45"/>
  <c r="M50" i="45"/>
  <c r="N50" i="45"/>
  <c r="O50" i="45"/>
  <c r="F50" i="45"/>
  <c r="D57" i="47"/>
  <c r="E57" i="47"/>
  <c r="F57" i="47"/>
  <c r="C57" i="47"/>
  <c r="Q56" i="47"/>
  <c r="R56" i="47"/>
  <c r="S56" i="47"/>
  <c r="P56" i="47"/>
  <c r="Q16" i="47"/>
  <c r="R16" i="47"/>
  <c r="S16" i="47"/>
  <c r="P16" i="47"/>
  <c r="D17" i="47"/>
  <c r="E17" i="47"/>
  <c r="F17" i="47"/>
  <c r="C17" i="47"/>
  <c r="H4" i="54"/>
  <c r="H5" i="54"/>
  <c r="H6" i="54"/>
  <c r="H7" i="54"/>
  <c r="H8" i="54"/>
  <c r="H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251" i="54"/>
  <c r="H252" i="54"/>
  <c r="H253" i="54"/>
  <c r="H254" i="54"/>
  <c r="H255" i="54"/>
  <c r="H256" i="54"/>
  <c r="H257" i="54"/>
  <c r="H258" i="54"/>
  <c r="H259" i="54"/>
  <c r="H260" i="54"/>
  <c r="H261" i="54"/>
  <c r="H262" i="54"/>
  <c r="H263" i="54"/>
  <c r="H264" i="54"/>
  <c r="H265" i="54"/>
  <c r="H266" i="54"/>
  <c r="H267" i="54"/>
  <c r="H268" i="54"/>
  <c r="H269" i="54"/>
  <c r="H270" i="54"/>
  <c r="H271" i="54"/>
  <c r="H272" i="54"/>
  <c r="H273" i="54"/>
  <c r="H274" i="54"/>
  <c r="H275" i="54"/>
  <c r="H276" i="54"/>
  <c r="H277" i="54"/>
  <c r="H278" i="54"/>
  <c r="H279" i="54"/>
  <c r="H280" i="54"/>
  <c r="H281" i="54"/>
  <c r="H282" i="54"/>
  <c r="H283" i="54"/>
  <c r="H284" i="54"/>
  <c r="H285" i="54"/>
  <c r="H286" i="54"/>
  <c r="H287" i="54"/>
  <c r="H288" i="54"/>
  <c r="H289" i="54"/>
  <c r="H290" i="54"/>
  <c r="H291" i="54"/>
  <c r="H292" i="54"/>
  <c r="H293" i="54"/>
  <c r="H294" i="54"/>
  <c r="H295" i="54"/>
  <c r="H296" i="54"/>
  <c r="H297" i="54"/>
  <c r="H298" i="54"/>
  <c r="H299" i="54"/>
  <c r="H300" i="54"/>
  <c r="H301" i="54"/>
  <c r="H302" i="54"/>
  <c r="H303" i="54"/>
  <c r="H304" i="54"/>
  <c r="H305" i="54"/>
  <c r="H306" i="54"/>
  <c r="H307" i="54"/>
  <c r="H308" i="54"/>
  <c r="H309" i="54"/>
  <c r="H310" i="54"/>
  <c r="H311" i="54"/>
  <c r="H312" i="54"/>
  <c r="H313" i="54"/>
  <c r="H314" i="54"/>
  <c r="H315" i="54"/>
  <c r="H316" i="54"/>
  <c r="H317" i="54"/>
  <c r="H318" i="54"/>
  <c r="H319" i="54"/>
  <c r="H320" i="54"/>
  <c r="H321" i="54"/>
  <c r="H322" i="54"/>
  <c r="H323" i="54"/>
  <c r="H324" i="54"/>
  <c r="H325" i="54"/>
  <c r="H326" i="54"/>
  <c r="H327" i="54"/>
  <c r="H328" i="54"/>
  <c r="H329" i="54"/>
  <c r="H330" i="54"/>
  <c r="H331" i="54"/>
  <c r="H332" i="54"/>
  <c r="H333" i="54"/>
  <c r="H334" i="54"/>
  <c r="H335" i="54"/>
  <c r="H336" i="54"/>
  <c r="H337" i="54"/>
  <c r="H338" i="54"/>
  <c r="H339" i="54"/>
  <c r="H340" i="54"/>
  <c r="H341" i="54"/>
  <c r="H342" i="54"/>
  <c r="H343" i="54"/>
  <c r="H344" i="54"/>
  <c r="H345" i="54"/>
  <c r="H346" i="54"/>
  <c r="H347" i="54"/>
  <c r="H348" i="54"/>
  <c r="H349" i="54"/>
  <c r="H350" i="54"/>
  <c r="H351" i="54"/>
  <c r="H352" i="54"/>
  <c r="H353" i="54"/>
  <c r="H354" i="54"/>
  <c r="H355" i="54"/>
  <c r="H356" i="54"/>
  <c r="H357" i="54"/>
  <c r="H358" i="54"/>
  <c r="H359" i="54"/>
  <c r="H360" i="54"/>
  <c r="H361" i="54"/>
  <c r="H362" i="54"/>
  <c r="H363" i="54"/>
  <c r="H364" i="54"/>
  <c r="H365" i="54"/>
  <c r="H366" i="54"/>
  <c r="H367" i="54"/>
  <c r="H368" i="54"/>
  <c r="H369" i="54"/>
  <c r="H370" i="54"/>
  <c r="H371" i="54"/>
  <c r="H372" i="54"/>
  <c r="H373" i="54"/>
  <c r="H374" i="54"/>
  <c r="H375" i="54"/>
  <c r="H376" i="54"/>
  <c r="H377" i="54"/>
  <c r="H378" i="54"/>
  <c r="H379" i="54"/>
  <c r="H380" i="54"/>
  <c r="H381" i="54"/>
  <c r="H382" i="54"/>
  <c r="H383" i="54"/>
  <c r="H384" i="54"/>
  <c r="H385" i="54"/>
  <c r="H386" i="54"/>
  <c r="H387" i="54"/>
  <c r="H388" i="54"/>
  <c r="H389" i="54"/>
  <c r="H390" i="54"/>
  <c r="H391" i="54"/>
  <c r="H392" i="54"/>
  <c r="H393" i="54"/>
  <c r="H394" i="54"/>
  <c r="H395" i="54"/>
  <c r="H396" i="54"/>
  <c r="H397" i="54"/>
  <c r="H398" i="54"/>
  <c r="H399" i="54"/>
  <c r="H400" i="54"/>
  <c r="H401" i="54"/>
  <c r="H402" i="54"/>
  <c r="H403" i="54"/>
  <c r="H404" i="54"/>
  <c r="H405" i="54"/>
  <c r="H406" i="54"/>
  <c r="H407" i="54"/>
  <c r="H408" i="54"/>
  <c r="H409" i="54"/>
  <c r="H410" i="54"/>
  <c r="H411" i="54"/>
  <c r="H412" i="54"/>
  <c r="H413" i="54"/>
  <c r="H414" i="54"/>
  <c r="H415" i="54"/>
  <c r="H416" i="54"/>
  <c r="H417" i="54"/>
  <c r="H418" i="54"/>
  <c r="H419" i="54"/>
  <c r="H420" i="54"/>
  <c r="H421" i="54"/>
  <c r="H422" i="54"/>
  <c r="H423" i="54"/>
  <c r="H424" i="54"/>
  <c r="H425" i="54"/>
  <c r="H426" i="54"/>
  <c r="H427" i="54"/>
  <c r="H428" i="54"/>
  <c r="H429" i="54"/>
  <c r="H430" i="54"/>
  <c r="H431" i="54"/>
  <c r="H432" i="54"/>
  <c r="H433" i="54"/>
  <c r="H434" i="54"/>
  <c r="H435" i="54"/>
  <c r="H436" i="54"/>
  <c r="H437" i="54"/>
  <c r="H438" i="54"/>
  <c r="H439" i="54"/>
  <c r="H440" i="54"/>
  <c r="H441" i="54"/>
  <c r="H442" i="54"/>
  <c r="H443" i="54"/>
  <c r="H444" i="54"/>
  <c r="H445" i="54"/>
  <c r="H446" i="54"/>
  <c r="H447" i="54"/>
  <c r="H448" i="54"/>
  <c r="H449" i="54"/>
  <c r="H450" i="54"/>
  <c r="H451" i="54"/>
  <c r="H452" i="54"/>
  <c r="H453" i="54"/>
  <c r="H454" i="54"/>
  <c r="H455" i="54"/>
  <c r="H456" i="54"/>
  <c r="H457" i="54"/>
  <c r="H458" i="54"/>
  <c r="H459" i="54"/>
  <c r="H460" i="54"/>
  <c r="H461" i="54"/>
  <c r="H462" i="54"/>
  <c r="H463" i="54"/>
  <c r="H464" i="54"/>
  <c r="H465" i="54"/>
  <c r="H466" i="54"/>
  <c r="H467" i="54"/>
  <c r="H468" i="54"/>
  <c r="H469" i="54"/>
  <c r="H470" i="54"/>
  <c r="H471" i="54"/>
  <c r="H472" i="54"/>
  <c r="H473" i="54"/>
  <c r="H474" i="54"/>
  <c r="H475" i="54"/>
  <c r="H476" i="54"/>
  <c r="H477" i="54"/>
  <c r="H478" i="54"/>
  <c r="H479" i="54"/>
  <c r="H480" i="54"/>
  <c r="H481" i="54"/>
  <c r="H482" i="54"/>
  <c r="H483" i="54"/>
  <c r="H484" i="54"/>
  <c r="H485" i="54"/>
  <c r="H486" i="54"/>
  <c r="H487" i="54"/>
  <c r="H488" i="54"/>
  <c r="H489" i="54"/>
  <c r="H490" i="54"/>
  <c r="H491" i="54"/>
  <c r="H492" i="54"/>
  <c r="H493" i="54"/>
  <c r="H494" i="54"/>
  <c r="H495" i="54"/>
  <c r="H496" i="54"/>
  <c r="H497" i="54"/>
  <c r="H498" i="54"/>
  <c r="H499" i="54"/>
  <c r="H500" i="54"/>
  <c r="H501" i="54"/>
  <c r="H502" i="54"/>
  <c r="H503" i="54"/>
  <c r="H504" i="54"/>
  <c r="H505" i="54"/>
  <c r="H506" i="54"/>
  <c r="H507" i="54"/>
  <c r="H508" i="54"/>
  <c r="H509" i="54"/>
  <c r="H510" i="54"/>
  <c r="H511" i="54"/>
  <c r="H512" i="54"/>
  <c r="H513" i="54"/>
  <c r="H514" i="54"/>
  <c r="H515" i="54"/>
  <c r="H516" i="54"/>
  <c r="H517" i="54"/>
  <c r="H518" i="54"/>
  <c r="H519" i="54"/>
  <c r="H520" i="54"/>
  <c r="H521" i="54"/>
  <c r="H522" i="54"/>
  <c r="H523" i="54"/>
  <c r="H524" i="54"/>
  <c r="H525" i="54"/>
  <c r="H526" i="54"/>
  <c r="H527" i="54"/>
  <c r="H528" i="54"/>
  <c r="H529" i="54"/>
  <c r="H530" i="54"/>
  <c r="H531" i="54"/>
  <c r="H532" i="54"/>
  <c r="H533" i="54"/>
  <c r="H534" i="54"/>
  <c r="H535" i="54"/>
  <c r="H536" i="54"/>
  <c r="H537" i="54"/>
  <c r="H538" i="54"/>
  <c r="H539" i="54"/>
  <c r="H540" i="54"/>
  <c r="H541" i="54"/>
  <c r="H542" i="54"/>
  <c r="H543" i="54"/>
  <c r="H544" i="54"/>
  <c r="H545" i="54"/>
  <c r="H546" i="54"/>
  <c r="H547" i="54"/>
  <c r="H548" i="54"/>
  <c r="H549" i="54"/>
  <c r="H550" i="54"/>
  <c r="H551" i="54"/>
  <c r="H552" i="54"/>
  <c r="H553" i="54"/>
  <c r="H554" i="54"/>
  <c r="H555" i="54"/>
  <c r="H556" i="54"/>
  <c r="H557" i="54"/>
  <c r="H558" i="54"/>
  <c r="H559" i="54"/>
  <c r="H560" i="54"/>
  <c r="H561" i="54"/>
  <c r="H562" i="54"/>
  <c r="H563" i="54"/>
  <c r="H564" i="54"/>
  <c r="H565" i="54"/>
  <c r="H566" i="54"/>
  <c r="H567" i="54"/>
  <c r="H568" i="54"/>
  <c r="H569" i="54"/>
  <c r="H570" i="54"/>
  <c r="H571" i="54"/>
  <c r="H572" i="54"/>
  <c r="H573" i="54"/>
  <c r="H574" i="54"/>
  <c r="H575" i="54"/>
  <c r="H576" i="54"/>
  <c r="H577" i="54"/>
  <c r="H578" i="54"/>
  <c r="H579" i="54"/>
  <c r="H580" i="54"/>
  <c r="H581" i="54"/>
  <c r="H582" i="54"/>
  <c r="H583" i="54"/>
  <c r="H584" i="54"/>
  <c r="H585" i="54"/>
  <c r="H586" i="54"/>
  <c r="H587" i="54"/>
  <c r="H588" i="54"/>
  <c r="H589" i="54"/>
  <c r="H590" i="54"/>
  <c r="H591" i="54"/>
  <c r="H592" i="54"/>
  <c r="H593" i="54"/>
  <c r="H594" i="54"/>
  <c r="H595" i="54"/>
  <c r="H596" i="54"/>
  <c r="H597" i="54"/>
  <c r="H598" i="54"/>
  <c r="H599" i="54"/>
  <c r="H600" i="54"/>
  <c r="H601" i="54"/>
  <c r="H602" i="54"/>
  <c r="H603" i="54"/>
  <c r="H604" i="54"/>
  <c r="H605" i="54"/>
  <c r="H606" i="54"/>
  <c r="H607" i="54"/>
  <c r="H608" i="54"/>
  <c r="H609" i="54"/>
  <c r="H610" i="54"/>
  <c r="H611" i="54"/>
  <c r="H612" i="54"/>
  <c r="H613" i="54"/>
  <c r="H614" i="54"/>
  <c r="H615" i="54"/>
  <c r="H616" i="54"/>
  <c r="H617" i="54"/>
  <c r="H618" i="54"/>
  <c r="H619" i="54"/>
  <c r="H620" i="54"/>
  <c r="H621" i="54"/>
  <c r="H622" i="54"/>
  <c r="H623" i="54"/>
  <c r="H624" i="54"/>
  <c r="H625" i="54"/>
  <c r="H626" i="54"/>
  <c r="H627" i="54"/>
  <c r="H628" i="54"/>
  <c r="H629" i="54"/>
  <c r="H630" i="54"/>
  <c r="H631" i="54"/>
  <c r="H632" i="54"/>
  <c r="H633" i="54"/>
  <c r="H634" i="54"/>
  <c r="H635" i="54"/>
  <c r="H636" i="54"/>
  <c r="H637" i="54"/>
  <c r="H638" i="54"/>
  <c r="H639" i="54"/>
  <c r="H640" i="54"/>
  <c r="H641" i="54"/>
  <c r="H642" i="54"/>
  <c r="H643" i="54"/>
  <c r="H644" i="54"/>
  <c r="H645" i="54"/>
  <c r="H646" i="54"/>
  <c r="H647" i="54"/>
  <c r="H648" i="54"/>
  <c r="H649" i="54"/>
  <c r="H650" i="54"/>
  <c r="H651" i="54"/>
  <c r="H652" i="54"/>
  <c r="H653" i="54"/>
  <c r="H654" i="54"/>
  <c r="H655" i="54"/>
  <c r="H656" i="54"/>
  <c r="H657" i="54"/>
  <c r="H658" i="54"/>
  <c r="H659" i="54"/>
  <c r="H660" i="54"/>
  <c r="H661" i="54"/>
  <c r="H662" i="54"/>
  <c r="H663" i="54"/>
  <c r="H664" i="54"/>
  <c r="H665" i="54"/>
  <c r="H666" i="54"/>
  <c r="H667" i="54"/>
  <c r="H668" i="54"/>
  <c r="H669" i="54"/>
  <c r="H670" i="54"/>
  <c r="H671" i="54"/>
  <c r="H672" i="54"/>
  <c r="H673" i="54"/>
  <c r="H674" i="54"/>
  <c r="H675" i="54"/>
  <c r="H676" i="54"/>
  <c r="H677" i="54"/>
  <c r="H678" i="54"/>
  <c r="H679" i="54"/>
  <c r="H680" i="54"/>
  <c r="H681" i="54"/>
  <c r="H682" i="54"/>
  <c r="H683" i="54"/>
  <c r="H684" i="54"/>
  <c r="H685" i="54"/>
  <c r="H686" i="54"/>
  <c r="H687" i="54"/>
  <c r="H688" i="54"/>
  <c r="H689" i="54"/>
  <c r="H690" i="54"/>
  <c r="H691" i="54"/>
  <c r="H692" i="54"/>
  <c r="H693" i="54"/>
  <c r="H694" i="54"/>
  <c r="H695" i="54"/>
  <c r="H696" i="54"/>
  <c r="H697" i="54"/>
  <c r="H698" i="54"/>
  <c r="H699" i="54"/>
  <c r="H700" i="54"/>
  <c r="H701" i="54"/>
  <c r="H702" i="54"/>
  <c r="H703" i="54"/>
  <c r="H704" i="54"/>
  <c r="H705" i="54"/>
  <c r="H706" i="54"/>
  <c r="H707" i="54"/>
  <c r="H708" i="54"/>
  <c r="H709" i="54"/>
  <c r="H710" i="54"/>
  <c r="H711" i="54"/>
  <c r="H712" i="54"/>
  <c r="H713" i="54"/>
  <c r="H714" i="54"/>
  <c r="H715" i="54"/>
  <c r="H716" i="54"/>
  <c r="H717" i="54"/>
  <c r="H718" i="54"/>
  <c r="H719" i="54"/>
  <c r="H720" i="54"/>
  <c r="H721" i="54"/>
  <c r="H722" i="54"/>
  <c r="H723" i="54"/>
  <c r="H724" i="54"/>
  <c r="H725" i="54"/>
  <c r="H726" i="54"/>
  <c r="H727" i="54"/>
  <c r="H728" i="54"/>
  <c r="H729" i="54"/>
  <c r="H730" i="54"/>
  <c r="H731" i="54"/>
  <c r="H732" i="54"/>
  <c r="H733" i="54"/>
  <c r="H734" i="54"/>
  <c r="H735" i="54"/>
  <c r="H736" i="54"/>
  <c r="H737" i="54"/>
  <c r="H738" i="54"/>
  <c r="H739" i="54"/>
  <c r="H740" i="54"/>
  <c r="H741" i="54"/>
  <c r="H742" i="54"/>
  <c r="H743" i="54"/>
  <c r="H744" i="54"/>
  <c r="H745" i="54"/>
  <c r="H746" i="54"/>
  <c r="H747" i="54"/>
  <c r="H748" i="54"/>
  <c r="H749" i="54"/>
  <c r="H750" i="54"/>
  <c r="H751" i="54"/>
  <c r="H752" i="54"/>
  <c r="H753" i="54"/>
  <c r="H754" i="54"/>
  <c r="H755" i="54"/>
  <c r="H756" i="54"/>
  <c r="H757" i="54"/>
  <c r="H758" i="54"/>
  <c r="H759" i="54"/>
  <c r="H760" i="54"/>
  <c r="H761" i="54"/>
  <c r="H762" i="54"/>
  <c r="H763" i="54"/>
  <c r="H764" i="54"/>
  <c r="H765" i="54"/>
  <c r="H766" i="54"/>
  <c r="H767" i="54"/>
  <c r="H768" i="54"/>
  <c r="H769" i="54"/>
  <c r="H770" i="54"/>
  <c r="H771" i="54"/>
  <c r="H772" i="54"/>
  <c r="H773" i="54"/>
  <c r="H774" i="54"/>
  <c r="H775" i="54"/>
  <c r="H776" i="54"/>
  <c r="H777" i="54"/>
  <c r="H778" i="54"/>
  <c r="H779" i="54"/>
  <c r="H780" i="54"/>
  <c r="H781" i="54"/>
  <c r="H782" i="54"/>
  <c r="H783" i="54"/>
  <c r="H784" i="54"/>
  <c r="H785" i="54"/>
  <c r="H786" i="54"/>
  <c r="H787" i="54"/>
  <c r="H788" i="54"/>
  <c r="H789" i="54"/>
  <c r="H790" i="54"/>
  <c r="H791" i="54"/>
  <c r="H792" i="54"/>
  <c r="H793" i="54"/>
  <c r="H794" i="54"/>
  <c r="H795" i="54"/>
  <c r="H796" i="54"/>
  <c r="H797" i="54"/>
  <c r="H798" i="54"/>
  <c r="H799" i="54"/>
  <c r="H800" i="54"/>
  <c r="H801" i="54"/>
  <c r="H802" i="54"/>
  <c r="H803" i="54"/>
  <c r="H804" i="54"/>
  <c r="H805" i="54"/>
  <c r="H806" i="54"/>
  <c r="H807" i="54"/>
  <c r="H808" i="54"/>
  <c r="H809" i="54"/>
  <c r="H810" i="54"/>
  <c r="H811" i="54"/>
  <c r="H812" i="54"/>
  <c r="H813" i="54"/>
  <c r="H814" i="54"/>
  <c r="H815" i="54"/>
  <c r="H816" i="54"/>
  <c r="H817" i="54"/>
  <c r="H818" i="54"/>
  <c r="H819" i="54"/>
  <c r="H820" i="54"/>
  <c r="H821" i="54"/>
  <c r="H822" i="54"/>
  <c r="H823" i="54"/>
  <c r="H824" i="54"/>
  <c r="H825" i="54"/>
  <c r="H826" i="54"/>
  <c r="H827" i="54"/>
  <c r="H828" i="54"/>
  <c r="H829" i="54"/>
  <c r="H830" i="54"/>
  <c r="H831" i="54"/>
  <c r="H832" i="54"/>
  <c r="H833" i="54"/>
  <c r="H834" i="54"/>
  <c r="H835" i="54"/>
  <c r="H836" i="54"/>
  <c r="H837" i="54"/>
  <c r="H838" i="54"/>
  <c r="H839" i="54"/>
  <c r="H840" i="54"/>
  <c r="H841" i="54"/>
  <c r="H842" i="54"/>
  <c r="H843" i="54"/>
  <c r="H844" i="54"/>
  <c r="H845" i="54"/>
  <c r="H846" i="54"/>
  <c r="H847" i="54"/>
  <c r="H848" i="54"/>
  <c r="H849" i="54"/>
  <c r="H850" i="54"/>
  <c r="H851" i="54"/>
  <c r="H852" i="54"/>
  <c r="H853" i="54"/>
  <c r="H854" i="54"/>
  <c r="H855" i="54"/>
  <c r="H856" i="54"/>
  <c r="H857" i="54"/>
  <c r="H858" i="54"/>
  <c r="H859" i="54"/>
  <c r="H860" i="54"/>
  <c r="H861" i="54"/>
  <c r="H862" i="54"/>
  <c r="H863" i="54"/>
  <c r="H864" i="54"/>
  <c r="H865" i="54"/>
  <c r="H866" i="54"/>
  <c r="H867" i="54"/>
  <c r="H868" i="54"/>
  <c r="H869" i="54"/>
  <c r="H870" i="54"/>
  <c r="H871" i="54"/>
  <c r="H872" i="54"/>
  <c r="H873" i="54"/>
  <c r="H874" i="54"/>
  <c r="H875" i="54"/>
  <c r="H876" i="54"/>
  <c r="H877" i="54"/>
  <c r="H878" i="54"/>
  <c r="H879" i="54"/>
  <c r="H880" i="54"/>
  <c r="H881" i="54"/>
  <c r="H882" i="54"/>
  <c r="H883" i="54"/>
  <c r="H884" i="54"/>
  <c r="H885" i="54"/>
  <c r="H886" i="54"/>
  <c r="H887" i="54"/>
  <c r="H888" i="54"/>
  <c r="H889" i="54"/>
  <c r="H890" i="54"/>
  <c r="H891" i="54"/>
  <c r="H892" i="54"/>
  <c r="H893" i="54"/>
  <c r="H894" i="54"/>
  <c r="H895" i="54"/>
  <c r="H896" i="54"/>
  <c r="H897" i="54"/>
  <c r="H898" i="54"/>
  <c r="H899" i="54"/>
  <c r="H900" i="54"/>
  <c r="H901" i="54"/>
  <c r="H902" i="54"/>
  <c r="H903" i="54"/>
  <c r="H904" i="54"/>
  <c r="H905" i="54"/>
  <c r="H906" i="54"/>
  <c r="H907" i="54"/>
  <c r="H908" i="54"/>
  <c r="H909" i="54"/>
  <c r="H910" i="54"/>
  <c r="H911" i="54"/>
  <c r="H912" i="54"/>
  <c r="H913" i="54"/>
  <c r="H914" i="54"/>
  <c r="H915" i="54"/>
  <c r="H916" i="54"/>
  <c r="H917" i="54"/>
  <c r="H918" i="54"/>
  <c r="H919" i="54"/>
  <c r="H920" i="54"/>
  <c r="H921" i="54"/>
  <c r="H922" i="54"/>
  <c r="H923" i="54"/>
  <c r="H924" i="54"/>
  <c r="H925" i="54"/>
  <c r="H926" i="54"/>
  <c r="H927" i="54"/>
  <c r="H928" i="54"/>
  <c r="H929" i="54"/>
  <c r="H930" i="54"/>
  <c r="H931" i="54"/>
  <c r="H932" i="54"/>
  <c r="H933" i="54"/>
  <c r="H934" i="54"/>
  <c r="H935" i="54"/>
  <c r="H936" i="54"/>
  <c r="H937" i="54"/>
  <c r="H938" i="54"/>
  <c r="H939" i="54"/>
  <c r="H940" i="54"/>
  <c r="H941" i="54"/>
  <c r="H942" i="54"/>
  <c r="H943" i="54"/>
  <c r="H944" i="54"/>
  <c r="H945" i="54"/>
  <c r="H946" i="54"/>
  <c r="H947" i="54"/>
  <c r="H948" i="54"/>
  <c r="H949" i="54"/>
  <c r="H950" i="54"/>
  <c r="H951" i="54"/>
  <c r="H952" i="54"/>
  <c r="H953" i="54"/>
  <c r="H954" i="54"/>
  <c r="H955" i="54"/>
  <c r="H956" i="54"/>
  <c r="H957" i="54"/>
  <c r="H958" i="54"/>
  <c r="H959" i="54"/>
  <c r="H960" i="54"/>
  <c r="H961" i="54"/>
  <c r="H962" i="54"/>
  <c r="H963" i="54"/>
  <c r="H964" i="54"/>
  <c r="H965" i="54"/>
  <c r="H966" i="54"/>
  <c r="H967" i="54"/>
  <c r="H968" i="54"/>
  <c r="H969" i="54"/>
  <c r="H970" i="54"/>
  <c r="H971" i="54"/>
  <c r="H972" i="54"/>
  <c r="H973" i="54"/>
  <c r="H974" i="54"/>
  <c r="H975" i="54"/>
  <c r="H976" i="54"/>
  <c r="H977" i="54"/>
  <c r="H978" i="54"/>
  <c r="H979" i="54"/>
  <c r="H980" i="54"/>
  <c r="H981" i="54"/>
  <c r="H982" i="54"/>
  <c r="H983" i="54"/>
  <c r="H984" i="54"/>
  <c r="H985" i="54"/>
  <c r="H986" i="54"/>
  <c r="H987" i="54"/>
  <c r="H988" i="54"/>
  <c r="H989" i="54"/>
  <c r="H990" i="54"/>
  <c r="H991" i="54"/>
  <c r="H992" i="54"/>
  <c r="H993" i="54"/>
  <c r="H994" i="54"/>
  <c r="H995" i="54"/>
  <c r="H996" i="54"/>
  <c r="H997" i="54"/>
  <c r="H998" i="54"/>
  <c r="H999" i="54"/>
  <c r="H1000" i="54"/>
  <c r="H1001" i="54"/>
  <c r="H1002" i="54"/>
  <c r="H1003" i="54"/>
  <c r="H1004" i="54"/>
  <c r="H1005" i="54"/>
  <c r="H1006" i="54"/>
  <c r="H1007" i="54"/>
  <c r="H1008" i="54"/>
  <c r="H1009" i="54"/>
  <c r="H1010" i="54"/>
  <c r="H1011" i="54"/>
  <c r="H1012" i="54"/>
  <c r="H1013" i="54"/>
  <c r="H1014" i="54"/>
  <c r="H1015" i="54"/>
  <c r="H1016" i="54"/>
  <c r="H1017" i="54"/>
  <c r="H1018" i="54"/>
  <c r="H1019" i="54"/>
  <c r="H1020" i="54"/>
  <c r="H1021" i="54"/>
  <c r="H1022" i="54"/>
  <c r="H1023" i="54"/>
  <c r="H1024" i="54"/>
  <c r="H1025" i="54"/>
  <c r="H1026" i="54"/>
  <c r="H1027" i="54"/>
  <c r="H1028" i="54"/>
  <c r="H1029" i="54"/>
  <c r="H1030" i="54"/>
  <c r="H1031" i="54"/>
  <c r="H1032" i="54"/>
  <c r="H1033" i="54"/>
  <c r="H1034" i="54"/>
  <c r="H1035" i="54"/>
  <c r="H1036" i="54"/>
  <c r="H1037" i="54"/>
  <c r="H1038" i="54"/>
  <c r="H1039" i="54"/>
  <c r="H1040" i="54"/>
  <c r="H1041" i="54"/>
  <c r="H1042" i="54"/>
  <c r="H1043" i="54"/>
  <c r="H1044" i="54"/>
  <c r="H1045" i="54"/>
  <c r="H1046" i="54"/>
  <c r="H1047" i="54"/>
  <c r="H1048" i="54"/>
  <c r="H1049" i="54"/>
  <c r="H1050" i="54"/>
  <c r="H1051" i="54"/>
  <c r="H1052" i="54"/>
  <c r="H1053" i="54"/>
  <c r="H1054" i="54"/>
  <c r="H1055" i="54"/>
  <c r="H1056" i="54"/>
  <c r="H1057" i="54"/>
  <c r="H1058" i="54"/>
  <c r="H1059" i="54"/>
  <c r="H1060" i="54"/>
  <c r="H1061" i="54"/>
  <c r="H1062" i="54"/>
  <c r="H1063" i="54"/>
  <c r="H1064" i="54"/>
  <c r="H1065" i="54"/>
  <c r="H1066" i="54"/>
  <c r="H1067" i="54"/>
  <c r="H1068" i="54"/>
  <c r="H1069" i="54"/>
  <c r="H1070" i="54"/>
  <c r="H1071" i="54"/>
  <c r="H1072" i="54"/>
  <c r="H1073" i="54"/>
  <c r="H1074" i="54"/>
  <c r="H1075" i="54"/>
  <c r="H1076" i="54"/>
  <c r="H1077" i="54"/>
  <c r="H1078" i="54"/>
  <c r="H1079" i="54"/>
  <c r="H1080" i="54"/>
  <c r="H1081" i="54"/>
  <c r="H1082" i="54"/>
  <c r="H1083" i="54"/>
  <c r="H1084" i="54"/>
  <c r="H1085" i="54"/>
  <c r="H1086" i="54"/>
  <c r="H1087" i="54"/>
  <c r="H1088" i="54"/>
  <c r="H1089" i="54"/>
  <c r="H1090" i="54"/>
  <c r="H1091" i="54"/>
  <c r="H1092" i="54"/>
  <c r="H1093" i="54"/>
  <c r="H1094" i="54"/>
  <c r="H1095" i="54"/>
  <c r="H1096" i="54"/>
  <c r="H1097" i="54"/>
  <c r="H1098" i="54"/>
  <c r="H1099" i="54"/>
  <c r="H1100" i="54"/>
  <c r="H1101" i="54"/>
  <c r="H1102" i="54"/>
  <c r="H1103" i="54"/>
  <c r="H1104" i="54"/>
  <c r="H1105" i="54"/>
  <c r="H1106" i="54"/>
  <c r="H1107" i="54"/>
  <c r="H1108" i="54"/>
  <c r="H1109" i="54"/>
  <c r="H1110" i="54"/>
  <c r="H1111" i="54"/>
  <c r="H1112" i="54"/>
  <c r="H1113" i="54"/>
  <c r="H1114" i="54"/>
  <c r="H1115" i="54"/>
  <c r="H1116" i="54"/>
  <c r="H1117" i="54"/>
  <c r="H1118" i="54"/>
  <c r="H1119" i="54"/>
  <c r="H1120" i="54"/>
  <c r="H1121" i="54"/>
  <c r="H1122" i="54"/>
  <c r="H1123" i="54"/>
  <c r="H1124" i="54"/>
  <c r="H1125" i="54"/>
  <c r="H1126" i="54"/>
  <c r="H1127" i="54"/>
  <c r="H1128" i="54"/>
  <c r="H1129" i="54"/>
  <c r="H1130" i="54"/>
  <c r="H1131" i="54"/>
  <c r="H1132" i="54"/>
  <c r="H1133" i="54"/>
  <c r="H1134" i="54"/>
  <c r="H1135" i="54"/>
  <c r="H1136" i="54"/>
  <c r="H1137" i="54"/>
  <c r="H1138" i="54"/>
  <c r="H1139" i="54"/>
  <c r="H1140" i="54"/>
  <c r="H1141" i="54"/>
  <c r="H1142" i="54"/>
  <c r="H1143" i="54"/>
  <c r="H1144" i="54"/>
  <c r="H1145" i="54"/>
  <c r="H1146" i="54"/>
  <c r="H1147" i="54"/>
  <c r="H1148" i="54"/>
  <c r="H1149" i="54"/>
  <c r="H1150" i="54"/>
  <c r="H1151" i="54"/>
  <c r="H1152" i="54"/>
  <c r="H1153" i="54"/>
  <c r="H1154" i="54"/>
  <c r="H1155" i="54"/>
  <c r="H1156" i="54"/>
  <c r="H1157" i="54"/>
  <c r="H1158" i="54"/>
  <c r="H1159" i="54"/>
  <c r="H1160" i="54"/>
  <c r="H1161" i="54"/>
  <c r="H1162" i="54"/>
  <c r="H1163" i="54"/>
  <c r="H1164" i="54"/>
  <c r="H1165" i="54"/>
  <c r="H1166" i="54"/>
  <c r="H1167" i="54"/>
  <c r="H1168" i="54"/>
  <c r="H1169" i="54"/>
  <c r="H1170" i="54"/>
  <c r="H1171" i="54"/>
  <c r="H1172" i="54"/>
  <c r="H1173" i="54"/>
  <c r="H1174" i="54"/>
  <c r="H1175" i="54"/>
  <c r="H1176" i="54"/>
  <c r="H1177" i="54"/>
  <c r="H1178" i="54"/>
  <c r="H1179" i="54"/>
  <c r="H1180" i="54"/>
  <c r="H1181" i="54"/>
  <c r="H1182" i="54"/>
  <c r="H1183" i="54"/>
  <c r="H1184" i="54"/>
  <c r="H1185" i="54"/>
  <c r="H1186" i="54"/>
  <c r="H1187" i="54"/>
  <c r="H1188" i="54"/>
  <c r="H1189" i="54"/>
  <c r="H1190" i="54"/>
  <c r="H1191" i="54"/>
  <c r="H1192" i="54"/>
  <c r="H1193" i="54"/>
  <c r="H1194" i="54"/>
  <c r="H1195" i="54"/>
  <c r="H1196" i="54"/>
  <c r="H1197" i="54"/>
  <c r="H1198" i="54"/>
  <c r="H1199" i="54"/>
  <c r="H1200" i="54"/>
  <c r="H1201" i="54"/>
  <c r="H1202" i="54"/>
  <c r="H1203" i="54"/>
  <c r="H1204" i="54"/>
  <c r="H1205" i="54"/>
  <c r="H1206" i="54"/>
  <c r="H1207" i="54"/>
  <c r="H1208" i="54"/>
  <c r="H1209" i="54"/>
  <c r="H1210" i="54"/>
  <c r="H1211" i="54"/>
  <c r="H1212" i="54"/>
  <c r="H1213" i="54"/>
  <c r="H1214" i="54"/>
  <c r="H1215" i="54"/>
  <c r="H1216" i="54"/>
  <c r="H1217" i="54"/>
  <c r="H1218" i="54"/>
  <c r="H1219" i="54"/>
  <c r="H1220" i="54"/>
  <c r="H1221" i="54"/>
  <c r="H1222" i="54"/>
  <c r="H1223" i="54"/>
  <c r="H1224" i="54"/>
  <c r="H1225" i="54"/>
  <c r="H1226" i="54"/>
  <c r="H1227" i="54"/>
  <c r="H1228" i="54"/>
  <c r="H1229" i="54"/>
  <c r="H1230" i="54"/>
  <c r="H1231" i="54"/>
  <c r="H1232" i="54"/>
  <c r="H1233" i="54"/>
  <c r="H1234" i="54"/>
  <c r="H1235" i="54"/>
  <c r="H1236" i="54"/>
  <c r="H1237" i="54"/>
  <c r="H1238" i="54"/>
  <c r="H1239" i="54"/>
  <c r="H1240" i="54"/>
  <c r="H1241" i="54"/>
  <c r="H1242" i="54"/>
  <c r="H1243" i="54"/>
  <c r="H1244" i="54"/>
  <c r="H1245" i="54"/>
  <c r="H1246" i="54"/>
  <c r="H1247" i="54"/>
  <c r="H1248" i="54"/>
  <c r="H1249" i="54"/>
  <c r="H1250" i="54"/>
  <c r="H1251" i="54"/>
  <c r="H1252" i="54"/>
  <c r="H1253" i="54"/>
  <c r="H1254" i="54"/>
  <c r="H1255" i="54"/>
  <c r="H1256" i="54"/>
  <c r="H1257" i="54"/>
  <c r="H1258" i="54"/>
  <c r="H1259" i="54"/>
  <c r="H1260" i="54"/>
  <c r="H1261" i="54"/>
  <c r="H1262" i="54"/>
  <c r="H1263" i="54"/>
  <c r="H1264" i="54"/>
  <c r="H1265" i="54"/>
  <c r="H1266" i="54"/>
  <c r="H1267" i="54"/>
  <c r="H1268" i="54"/>
  <c r="H1269" i="54"/>
  <c r="H1270" i="54"/>
  <c r="H1271" i="54"/>
  <c r="H1272" i="54"/>
  <c r="H1273" i="54"/>
  <c r="H1274" i="54"/>
  <c r="H1275" i="54"/>
  <c r="H1276" i="54"/>
  <c r="H1277" i="54"/>
  <c r="H1278" i="54"/>
  <c r="H1279" i="54"/>
  <c r="H1280" i="54"/>
  <c r="H1281" i="54"/>
  <c r="H1282" i="54"/>
  <c r="H1283" i="54"/>
  <c r="H1284" i="54"/>
  <c r="H1285" i="54"/>
  <c r="H1286" i="54"/>
  <c r="H1287" i="54"/>
  <c r="H1288" i="54"/>
  <c r="H1289" i="54"/>
  <c r="H1290" i="54"/>
  <c r="H1291" i="54"/>
  <c r="H1292" i="54"/>
  <c r="H1293" i="54"/>
  <c r="H1294" i="54"/>
  <c r="H1295" i="54"/>
  <c r="H1296" i="54"/>
  <c r="H1297" i="54"/>
  <c r="H1298" i="54"/>
  <c r="H1299" i="54"/>
  <c r="H1300" i="54"/>
  <c r="H1301" i="54"/>
  <c r="H1302" i="54"/>
  <c r="H1303" i="54"/>
  <c r="H1304" i="54"/>
  <c r="H1305" i="54"/>
  <c r="H1306" i="54"/>
  <c r="H1307" i="54"/>
  <c r="H1308" i="54"/>
  <c r="H1309" i="54"/>
  <c r="H1310" i="54"/>
  <c r="H1311" i="54"/>
  <c r="H1312" i="54"/>
  <c r="H1313" i="54"/>
  <c r="H1314" i="54"/>
  <c r="H1315" i="54"/>
  <c r="H1316" i="54"/>
  <c r="H1317" i="54"/>
  <c r="H1318" i="54"/>
  <c r="H1319" i="54"/>
  <c r="H1320" i="54"/>
  <c r="H1321" i="54"/>
  <c r="H1322" i="54"/>
  <c r="H1323" i="54"/>
  <c r="H1324" i="54"/>
  <c r="H1325" i="54"/>
  <c r="H1326" i="54"/>
  <c r="H1327" i="54"/>
  <c r="H1328" i="54"/>
  <c r="H1329" i="54"/>
  <c r="H1330" i="54"/>
  <c r="H1331" i="54"/>
  <c r="H1332" i="54"/>
  <c r="H1333" i="54"/>
  <c r="H1334" i="54"/>
  <c r="H1335" i="54"/>
  <c r="H1336" i="54"/>
  <c r="H1337" i="54"/>
  <c r="H1338" i="54"/>
  <c r="H1339" i="54"/>
  <c r="H1340" i="54"/>
  <c r="H1341" i="54"/>
  <c r="H1342" i="54"/>
  <c r="H1343" i="54"/>
  <c r="H1344" i="54"/>
  <c r="H1345" i="54"/>
  <c r="H1346" i="54"/>
  <c r="H1347" i="54"/>
  <c r="H1348" i="54"/>
  <c r="H1349" i="54"/>
  <c r="H1350" i="54"/>
  <c r="H1351" i="54"/>
  <c r="H1352" i="54"/>
  <c r="H1353" i="54"/>
  <c r="H1354" i="54"/>
  <c r="H1355" i="54"/>
  <c r="H1356" i="54"/>
  <c r="H1357" i="54"/>
  <c r="H1358" i="54"/>
  <c r="H1359" i="54"/>
  <c r="H1360" i="54"/>
  <c r="H1361" i="54"/>
  <c r="H1362" i="54"/>
  <c r="H1363" i="54"/>
  <c r="H1364" i="54"/>
  <c r="H1365" i="54"/>
  <c r="H1366" i="54"/>
  <c r="H1367" i="54"/>
  <c r="H1368" i="54"/>
  <c r="H1369" i="54"/>
  <c r="H1370" i="54"/>
  <c r="H1371" i="54"/>
  <c r="H1372" i="54"/>
  <c r="H1373" i="54"/>
  <c r="H1374" i="54"/>
  <c r="H1375" i="54"/>
  <c r="H1376" i="54"/>
  <c r="H1377" i="54"/>
  <c r="H1378" i="54"/>
  <c r="H1379" i="54"/>
  <c r="H1380" i="54"/>
  <c r="H1381" i="54"/>
  <c r="H1382" i="54"/>
  <c r="H1383" i="54"/>
  <c r="H1384" i="54"/>
  <c r="H1385" i="54"/>
  <c r="H1386" i="54"/>
  <c r="H1387" i="54"/>
  <c r="H1388" i="54"/>
  <c r="H1389" i="54"/>
  <c r="H1390" i="54"/>
  <c r="H1391" i="54"/>
  <c r="H1392" i="54"/>
  <c r="H1393" i="54"/>
  <c r="H1394" i="54"/>
  <c r="H1395" i="54"/>
  <c r="H1396" i="54"/>
  <c r="H1397" i="54"/>
  <c r="H1398" i="54"/>
  <c r="H1399" i="54"/>
  <c r="H1400" i="54"/>
  <c r="H1401" i="54"/>
  <c r="H1402" i="54"/>
  <c r="H1403" i="54"/>
  <c r="H1404" i="54"/>
  <c r="H1405" i="54"/>
  <c r="H1406" i="54"/>
  <c r="H1407" i="54"/>
  <c r="H1408" i="54"/>
  <c r="H1409" i="54"/>
  <c r="H1410" i="54"/>
  <c r="H1411" i="54"/>
  <c r="H1412" i="54"/>
  <c r="H1413" i="54"/>
  <c r="H1414" i="54"/>
  <c r="H1415" i="54"/>
  <c r="H1416" i="54"/>
  <c r="H1417" i="54"/>
  <c r="H1418" i="54"/>
  <c r="H1419" i="54"/>
  <c r="H1420" i="54"/>
  <c r="H1421" i="54"/>
  <c r="H1422" i="54"/>
  <c r="H1423" i="54"/>
  <c r="H1424" i="54"/>
  <c r="H1425" i="54"/>
  <c r="H1426" i="54"/>
  <c r="H1427" i="54"/>
  <c r="H1428" i="54"/>
  <c r="H1429" i="54"/>
  <c r="H1430" i="54"/>
  <c r="H1431" i="54"/>
  <c r="H1432" i="54"/>
  <c r="H1433" i="54"/>
  <c r="H1434" i="54"/>
  <c r="H1435" i="54"/>
  <c r="H1436" i="54"/>
  <c r="H1437" i="54"/>
  <c r="H1438" i="54"/>
  <c r="H1439" i="54"/>
  <c r="H1440" i="54"/>
  <c r="H1441" i="54"/>
  <c r="H1442" i="54"/>
  <c r="H1443" i="54"/>
  <c r="H1444" i="54"/>
  <c r="H1445" i="54"/>
  <c r="H1446" i="54"/>
  <c r="H1447" i="54"/>
  <c r="H1448" i="54"/>
  <c r="H1449" i="54"/>
  <c r="H1450" i="54"/>
  <c r="H1451" i="54"/>
  <c r="H1452" i="54"/>
  <c r="H1453" i="54"/>
  <c r="H1454" i="54"/>
  <c r="H1455" i="54"/>
  <c r="H1456" i="54"/>
  <c r="H1457" i="54"/>
  <c r="H1458" i="54"/>
  <c r="H1459" i="54"/>
  <c r="H1460" i="54"/>
  <c r="H1461" i="54"/>
  <c r="H1462" i="54"/>
  <c r="H1463" i="54"/>
  <c r="H1464" i="54"/>
  <c r="H1465" i="54"/>
  <c r="H1466" i="54"/>
  <c r="H1467" i="54"/>
  <c r="H1468" i="54"/>
  <c r="H1469" i="54"/>
  <c r="H1470" i="54"/>
  <c r="H1471" i="54"/>
  <c r="H1472" i="54"/>
  <c r="H1473" i="54"/>
  <c r="H1474" i="54"/>
  <c r="H1475" i="54"/>
  <c r="H1476" i="54"/>
  <c r="H1477" i="54"/>
  <c r="H1478" i="54"/>
  <c r="H1479" i="54"/>
  <c r="H1480" i="54"/>
  <c r="H1481" i="54"/>
  <c r="H1482" i="54"/>
  <c r="H1483" i="54"/>
  <c r="H1484" i="54"/>
  <c r="H1485" i="54"/>
  <c r="H1486" i="54"/>
  <c r="H1487" i="54"/>
  <c r="H1488" i="54"/>
  <c r="H1489" i="54"/>
  <c r="H1490" i="54"/>
  <c r="H1491" i="54"/>
  <c r="H1492" i="54"/>
  <c r="H1493" i="54"/>
  <c r="H1494" i="54"/>
  <c r="H1495" i="54"/>
  <c r="H1496" i="54"/>
  <c r="H1497" i="54"/>
  <c r="H1498" i="54"/>
  <c r="H1499" i="54"/>
  <c r="H1500" i="54"/>
  <c r="H1501" i="54"/>
  <c r="H1502" i="54"/>
  <c r="H1503" i="54"/>
  <c r="H1504" i="54"/>
  <c r="H1505" i="54"/>
  <c r="H1506" i="54"/>
  <c r="H1507" i="54"/>
  <c r="H1508" i="54"/>
  <c r="H1509" i="54"/>
  <c r="H1510" i="54"/>
  <c r="H1511" i="54"/>
  <c r="H1512" i="54"/>
  <c r="H1513" i="54"/>
  <c r="H1514" i="54"/>
  <c r="H1515" i="54"/>
  <c r="H1516" i="54"/>
  <c r="H1517" i="54"/>
  <c r="H1518" i="54"/>
  <c r="H1519" i="54"/>
  <c r="H1520" i="54"/>
  <c r="H1521" i="54"/>
  <c r="H1522" i="54"/>
  <c r="H1523" i="54"/>
  <c r="H1524" i="54"/>
  <c r="H1525" i="54"/>
  <c r="H1526" i="54"/>
  <c r="H1527" i="54"/>
  <c r="H1528" i="54"/>
  <c r="H1529" i="54"/>
  <c r="H1530" i="54"/>
  <c r="H1531" i="54"/>
  <c r="H1532" i="54"/>
  <c r="H1533" i="54"/>
  <c r="H1534" i="54"/>
  <c r="H1535" i="54"/>
  <c r="H1536" i="54"/>
  <c r="H1537" i="54"/>
  <c r="H1538" i="54"/>
  <c r="H1539" i="54"/>
  <c r="H1540" i="54"/>
  <c r="H1541" i="54"/>
  <c r="H1542" i="54"/>
  <c r="H1543" i="54"/>
  <c r="H1544" i="54"/>
  <c r="H1545" i="54"/>
  <c r="H1546" i="54"/>
  <c r="H1547" i="54"/>
  <c r="H1548" i="54"/>
  <c r="H1549" i="54"/>
  <c r="H1550" i="54"/>
  <c r="H1551" i="54"/>
  <c r="H1552" i="54"/>
  <c r="H1553" i="54"/>
  <c r="H1554" i="54"/>
  <c r="H1555" i="54"/>
  <c r="H1556" i="54"/>
  <c r="H1557" i="54"/>
  <c r="H1558" i="54"/>
  <c r="H1559" i="54"/>
  <c r="H1560" i="54"/>
  <c r="H1561" i="54"/>
  <c r="H1562" i="54"/>
  <c r="H1563" i="54"/>
  <c r="H1564" i="54"/>
  <c r="H1565" i="54"/>
  <c r="H1566" i="54"/>
  <c r="H1567" i="54"/>
  <c r="H1568" i="54"/>
  <c r="H1569" i="54"/>
  <c r="H1570" i="54"/>
  <c r="H1571" i="54"/>
  <c r="H1572" i="54"/>
  <c r="H1573" i="54"/>
  <c r="H1574" i="54"/>
  <c r="H1575" i="54"/>
  <c r="H1576" i="54"/>
  <c r="H1577" i="54"/>
  <c r="H1578" i="54"/>
  <c r="H1579" i="54"/>
  <c r="H1580" i="54"/>
  <c r="H1581" i="54"/>
  <c r="H1582" i="54"/>
  <c r="H1583" i="54"/>
  <c r="H1584" i="54"/>
  <c r="H1585" i="54"/>
  <c r="H1586" i="54"/>
  <c r="H1587" i="54"/>
  <c r="H1588" i="54"/>
  <c r="H1589" i="54"/>
  <c r="H1590" i="54"/>
  <c r="H1591" i="54"/>
  <c r="H1592" i="54"/>
  <c r="H1593" i="54"/>
  <c r="H1594" i="54"/>
  <c r="H1595" i="54"/>
  <c r="H1596" i="54"/>
  <c r="H1597" i="54"/>
  <c r="H1598" i="54"/>
  <c r="H1599" i="54"/>
  <c r="H1600" i="54"/>
  <c r="H1601" i="54"/>
  <c r="H1602" i="54"/>
  <c r="H1603" i="54"/>
  <c r="H1604" i="54"/>
  <c r="H1605" i="54"/>
  <c r="H1606" i="54"/>
  <c r="H1607" i="54"/>
  <c r="H1608" i="54"/>
  <c r="H1609" i="54"/>
  <c r="H1610" i="54"/>
  <c r="H1611" i="54"/>
  <c r="H1612" i="54"/>
  <c r="H1613" i="54"/>
  <c r="H1614" i="54"/>
  <c r="H1615" i="54"/>
  <c r="H1616" i="54"/>
  <c r="H1617" i="54"/>
  <c r="H1618" i="54"/>
  <c r="H1619" i="54"/>
  <c r="H1620" i="54"/>
  <c r="H1621" i="54"/>
  <c r="H1622" i="54"/>
  <c r="H1623" i="54"/>
  <c r="H1624" i="54"/>
  <c r="H1625" i="54"/>
  <c r="H1626" i="54"/>
  <c r="H1627" i="54"/>
  <c r="H1628" i="54"/>
  <c r="H1629" i="54"/>
  <c r="H1630" i="54"/>
  <c r="H1631" i="54"/>
  <c r="H1632" i="54"/>
  <c r="H1633" i="54"/>
  <c r="H1634" i="54"/>
  <c r="H1635" i="54"/>
  <c r="H1636" i="54"/>
  <c r="H1637" i="54"/>
  <c r="H1638" i="54"/>
  <c r="H1639" i="54"/>
  <c r="H1640" i="54"/>
  <c r="H1641" i="54"/>
  <c r="H1642" i="54"/>
  <c r="H1643" i="54"/>
  <c r="H1644" i="54"/>
  <c r="H1645" i="54"/>
  <c r="H1646" i="54"/>
  <c r="H1647" i="54"/>
  <c r="H1648" i="54"/>
  <c r="H1649" i="54"/>
  <c r="H1650" i="54"/>
  <c r="H1651" i="54"/>
  <c r="H1652" i="54"/>
  <c r="H1653" i="54"/>
  <c r="H1654" i="54"/>
  <c r="H1655" i="54"/>
  <c r="H1656" i="54"/>
  <c r="H1657" i="54"/>
  <c r="H1658" i="54"/>
  <c r="H1659" i="54"/>
  <c r="H1660" i="54"/>
  <c r="H1661" i="54"/>
  <c r="H1662" i="54"/>
  <c r="H1663" i="54"/>
  <c r="H1664" i="54"/>
  <c r="H1665" i="54"/>
  <c r="H1666" i="54"/>
  <c r="H1667" i="54"/>
  <c r="H1668" i="54"/>
  <c r="H1669" i="54"/>
  <c r="H1670" i="54"/>
  <c r="H1671" i="54"/>
  <c r="H1672" i="54"/>
  <c r="H1673" i="54"/>
  <c r="H1674" i="54"/>
  <c r="H1675" i="54"/>
  <c r="H1676" i="54"/>
  <c r="H1677" i="54"/>
  <c r="H1678" i="54"/>
  <c r="H1679" i="54"/>
  <c r="H1680" i="54"/>
  <c r="H1681" i="54"/>
  <c r="H1682" i="54"/>
  <c r="H1683" i="54"/>
  <c r="H1684" i="54"/>
  <c r="H1685" i="54"/>
  <c r="H1686" i="54"/>
  <c r="H1687" i="54"/>
  <c r="H1688" i="54"/>
  <c r="H1689" i="54"/>
  <c r="H1690" i="54"/>
  <c r="H1691" i="54"/>
  <c r="H1692" i="54"/>
  <c r="H1693" i="54"/>
  <c r="H1694" i="54"/>
  <c r="H1695" i="54"/>
  <c r="H1696" i="54"/>
  <c r="H1697" i="54"/>
  <c r="H1698" i="54"/>
  <c r="H1699" i="54"/>
  <c r="H1700" i="54"/>
  <c r="H1701" i="54"/>
  <c r="H1702" i="54"/>
  <c r="H1703" i="54"/>
  <c r="H1704" i="54"/>
  <c r="H1705" i="54"/>
  <c r="H1706" i="54"/>
  <c r="H1707" i="54"/>
  <c r="H1708" i="54"/>
  <c r="H1709" i="54"/>
  <c r="H1710" i="54"/>
  <c r="H1711" i="54"/>
  <c r="H1712" i="54"/>
  <c r="H1713" i="54"/>
  <c r="H1714" i="54"/>
  <c r="H1715" i="54"/>
  <c r="H1716" i="54"/>
  <c r="H1717" i="54"/>
  <c r="H1718" i="54"/>
  <c r="H1719" i="54"/>
  <c r="H1720" i="54"/>
  <c r="H1721" i="54"/>
  <c r="H1722" i="54"/>
  <c r="H1723" i="54"/>
  <c r="H1724" i="54"/>
  <c r="H1725" i="54"/>
  <c r="H1726" i="54"/>
  <c r="H1727" i="54"/>
  <c r="H1728" i="54"/>
  <c r="H1729" i="54"/>
  <c r="H1730" i="54"/>
  <c r="H1731" i="54"/>
  <c r="H1732" i="54"/>
  <c r="H1733" i="54"/>
  <c r="H1734" i="54"/>
  <c r="H1735" i="54"/>
  <c r="H1736" i="54"/>
  <c r="H1737" i="54"/>
  <c r="H1738" i="54"/>
  <c r="H1739" i="54"/>
  <c r="H1740" i="54"/>
  <c r="H1741" i="54"/>
  <c r="H1742" i="54"/>
  <c r="H1743" i="54"/>
  <c r="H1744" i="54"/>
  <c r="H1745" i="54"/>
  <c r="H1746" i="54"/>
  <c r="H1747" i="54"/>
  <c r="H1748" i="54"/>
  <c r="H1749" i="54"/>
  <c r="H1750" i="54"/>
  <c r="H1751" i="54"/>
  <c r="H1752" i="54"/>
  <c r="H1753" i="54"/>
  <c r="H1754" i="54"/>
  <c r="H1755" i="54"/>
  <c r="H1756" i="54"/>
  <c r="H1757" i="54"/>
  <c r="H1758" i="54"/>
  <c r="H1759" i="54"/>
  <c r="H1760" i="54"/>
  <c r="H1761" i="54"/>
  <c r="H1762" i="54"/>
  <c r="H1763" i="54"/>
  <c r="H1764" i="54"/>
  <c r="H1765" i="54"/>
  <c r="H1766" i="54"/>
  <c r="H1767" i="54"/>
  <c r="H1768" i="54"/>
  <c r="H1769" i="54"/>
  <c r="H1770" i="54"/>
  <c r="H1771" i="54"/>
  <c r="H1772" i="54"/>
  <c r="H1773" i="54"/>
  <c r="H1774" i="54"/>
  <c r="H1775" i="54"/>
  <c r="H1776" i="54"/>
  <c r="H1777" i="54"/>
  <c r="H1778" i="54"/>
  <c r="H1779" i="54"/>
  <c r="H1780" i="54"/>
  <c r="H1781" i="54"/>
  <c r="H1782" i="54"/>
  <c r="H1783" i="54"/>
  <c r="H1784" i="54"/>
  <c r="H1785" i="54"/>
  <c r="H1786" i="54"/>
  <c r="H1787" i="54"/>
  <c r="H1788" i="54"/>
  <c r="H1789" i="54"/>
  <c r="H1790" i="54"/>
  <c r="H1791" i="54"/>
  <c r="H1792" i="54"/>
  <c r="H1793" i="54"/>
  <c r="H1794" i="54"/>
  <c r="H1795" i="54"/>
  <c r="H1796" i="54"/>
  <c r="H1797" i="54"/>
  <c r="H1798" i="54"/>
  <c r="H1799" i="54"/>
  <c r="H1800" i="54"/>
  <c r="H1801" i="54"/>
  <c r="H1802" i="54"/>
  <c r="H1803" i="54"/>
  <c r="H1804" i="54"/>
  <c r="H1805" i="54"/>
  <c r="H1806" i="54"/>
  <c r="H1807" i="54"/>
  <c r="H1808" i="54"/>
  <c r="H1809" i="54"/>
  <c r="H1810" i="54"/>
  <c r="H1811" i="54"/>
  <c r="H1812" i="54"/>
  <c r="H1813" i="54"/>
  <c r="H1814" i="54"/>
  <c r="H1815" i="54"/>
  <c r="H1816" i="54"/>
  <c r="H1817" i="54"/>
  <c r="H1818" i="54"/>
  <c r="H1819" i="54"/>
  <c r="H1820" i="54"/>
  <c r="H1821" i="54"/>
  <c r="H1822" i="54"/>
  <c r="H1823" i="54"/>
  <c r="H1824" i="54"/>
  <c r="H1825" i="54"/>
  <c r="H1826" i="54"/>
  <c r="H1827" i="54"/>
  <c r="H1828" i="54"/>
  <c r="H1829" i="54"/>
  <c r="H1830" i="54"/>
  <c r="H1831" i="54"/>
  <c r="H1832" i="54"/>
  <c r="H1833" i="54"/>
  <c r="H1834" i="54"/>
  <c r="H1835" i="54"/>
  <c r="H1836" i="54"/>
  <c r="H1837" i="54"/>
  <c r="H1838" i="54"/>
  <c r="H1839" i="54"/>
  <c r="H1840" i="54"/>
  <c r="H1841" i="54"/>
  <c r="H1842" i="54"/>
  <c r="H1843" i="54"/>
  <c r="H1844" i="54"/>
  <c r="H1845" i="54"/>
  <c r="H1846" i="54"/>
  <c r="H1847" i="54"/>
  <c r="H1848" i="54"/>
  <c r="H1849" i="54"/>
  <c r="H1850" i="54"/>
  <c r="H1851" i="54"/>
  <c r="H1852" i="54"/>
  <c r="H1853" i="54"/>
  <c r="H1854" i="54"/>
  <c r="H1855" i="54"/>
  <c r="H1856" i="54"/>
  <c r="H1857" i="54"/>
  <c r="H1858" i="54"/>
  <c r="H1859" i="54"/>
  <c r="H1860" i="54"/>
  <c r="H1861" i="54"/>
  <c r="H1862" i="54"/>
  <c r="H1863" i="54"/>
  <c r="H1864" i="54"/>
  <c r="H1865" i="54"/>
  <c r="H1866" i="54"/>
  <c r="H1867" i="54"/>
  <c r="H1868" i="54"/>
  <c r="H1869" i="54"/>
  <c r="H1870" i="54"/>
  <c r="H1871" i="54"/>
  <c r="H1872" i="54"/>
  <c r="H1873" i="54"/>
  <c r="H1874" i="54"/>
  <c r="H1875" i="54"/>
  <c r="H1876" i="54"/>
  <c r="H1877" i="54"/>
  <c r="H1878" i="54"/>
  <c r="H1879" i="54"/>
  <c r="H1880" i="54"/>
  <c r="H1881" i="54"/>
  <c r="H1882" i="54"/>
  <c r="H1883" i="54"/>
  <c r="H1884" i="54"/>
  <c r="H1885" i="54"/>
  <c r="H1886" i="54"/>
  <c r="H1887" i="54"/>
  <c r="H1888" i="54"/>
  <c r="H1889" i="54"/>
  <c r="H1890" i="54"/>
  <c r="H1891" i="54"/>
  <c r="H1892" i="54"/>
  <c r="H1893" i="54"/>
  <c r="H1894" i="54"/>
  <c r="H1895" i="54"/>
  <c r="H1896" i="54"/>
  <c r="H1897" i="54"/>
  <c r="H1898" i="54"/>
  <c r="H1899" i="54"/>
  <c r="H1900" i="54"/>
  <c r="H1901" i="54"/>
  <c r="H1902" i="54"/>
  <c r="H1903" i="54"/>
  <c r="H1904" i="54"/>
  <c r="H1905" i="54"/>
  <c r="H1906" i="54"/>
  <c r="H1907" i="54"/>
  <c r="H1908" i="54"/>
  <c r="H1909" i="54"/>
  <c r="H1910" i="54"/>
  <c r="H1911" i="54"/>
  <c r="H1912" i="54"/>
  <c r="H1913" i="54"/>
  <c r="H1914" i="54"/>
  <c r="H1915" i="54"/>
  <c r="H1916" i="54"/>
  <c r="H1917" i="54"/>
  <c r="H1918" i="54"/>
  <c r="H1919" i="54"/>
  <c r="H1920" i="54"/>
  <c r="H1921" i="54"/>
  <c r="H1922" i="54"/>
  <c r="H1923" i="54"/>
  <c r="H1924" i="54"/>
  <c r="H1925" i="54"/>
  <c r="H1926" i="54"/>
  <c r="H1927" i="54"/>
  <c r="H1928" i="54"/>
  <c r="H1929" i="54"/>
  <c r="H1930" i="54"/>
  <c r="H1931" i="54"/>
  <c r="H1932" i="54"/>
  <c r="H1933" i="54"/>
  <c r="H1934" i="54"/>
  <c r="H1935" i="54"/>
  <c r="H1936" i="54"/>
  <c r="H1937" i="54"/>
  <c r="H1938" i="54"/>
  <c r="H1939" i="54"/>
  <c r="H1940" i="54"/>
  <c r="H1941" i="54"/>
  <c r="H1942" i="54"/>
  <c r="H1943" i="54"/>
  <c r="H1944" i="54"/>
  <c r="H1945" i="54"/>
  <c r="H1946" i="54"/>
  <c r="H1947" i="54"/>
  <c r="H1948" i="54"/>
  <c r="H1949" i="54"/>
  <c r="H1950" i="54"/>
  <c r="H1951" i="54"/>
  <c r="H1952" i="54"/>
  <c r="H1953" i="54"/>
  <c r="H1954" i="54"/>
  <c r="H1955" i="54"/>
  <c r="H1956" i="54"/>
  <c r="H1957" i="54"/>
  <c r="H1958" i="54"/>
  <c r="H1959" i="54"/>
  <c r="H1960" i="54"/>
  <c r="H1961" i="54"/>
  <c r="H1962" i="54"/>
  <c r="H1963" i="54"/>
  <c r="H1964" i="54"/>
  <c r="H1965" i="54"/>
  <c r="H1966" i="54"/>
  <c r="H1967" i="54"/>
  <c r="H1968" i="54"/>
  <c r="H1969" i="54"/>
  <c r="H1970" i="54"/>
  <c r="H1971" i="54"/>
  <c r="H1972" i="54"/>
  <c r="H1973" i="54"/>
  <c r="H1974" i="54"/>
  <c r="H1975" i="54"/>
  <c r="H1976" i="54"/>
  <c r="H1977" i="54"/>
  <c r="H1978" i="54"/>
  <c r="H1979" i="54"/>
  <c r="H1980" i="54"/>
  <c r="H1981" i="54"/>
  <c r="H1982" i="54"/>
  <c r="H1983" i="54"/>
  <c r="H1984" i="54"/>
  <c r="H1985" i="54"/>
  <c r="H1986" i="54"/>
  <c r="H1987" i="54"/>
  <c r="H1988" i="54"/>
  <c r="H1989" i="54"/>
  <c r="H1990" i="54"/>
  <c r="H1991" i="54"/>
  <c r="H1992" i="54"/>
  <c r="H1993" i="54"/>
  <c r="H1994" i="54"/>
  <c r="H1995" i="54"/>
  <c r="H1996" i="54"/>
  <c r="H1997" i="54"/>
  <c r="H1998" i="54"/>
  <c r="H1999" i="54"/>
  <c r="H2000" i="54"/>
  <c r="H2001" i="54"/>
  <c r="H2002" i="54"/>
  <c r="H2003" i="54"/>
  <c r="H2004" i="54"/>
  <c r="H2005" i="54"/>
  <c r="H2006" i="54"/>
  <c r="H2007" i="54"/>
  <c r="H2008" i="54"/>
  <c r="H2009" i="54"/>
  <c r="H2010" i="54"/>
  <c r="H2011" i="54"/>
  <c r="H2012" i="54"/>
  <c r="H2013" i="54"/>
  <c r="H2014" i="54"/>
  <c r="H2015" i="54"/>
  <c r="H2016" i="54"/>
  <c r="H2017" i="54"/>
  <c r="H2018" i="54"/>
  <c r="H2019" i="54"/>
  <c r="H2020" i="54"/>
  <c r="H2021" i="54"/>
  <c r="H2022" i="54"/>
  <c r="H2023" i="54"/>
  <c r="H2024" i="54"/>
  <c r="H2025" i="54"/>
  <c r="H2026" i="54"/>
  <c r="H2027" i="54"/>
  <c r="H2028" i="54"/>
  <c r="H2029" i="54"/>
  <c r="H2030" i="54"/>
  <c r="H2031" i="54"/>
  <c r="H2032" i="54"/>
  <c r="H2033" i="54"/>
  <c r="H2034" i="54"/>
  <c r="H2035" i="54"/>
  <c r="H2036" i="54"/>
  <c r="H2037" i="54"/>
  <c r="H2038" i="54"/>
  <c r="H2039" i="54"/>
  <c r="H2040" i="54"/>
  <c r="H2041" i="54"/>
  <c r="H2042" i="54"/>
  <c r="H2043" i="54"/>
  <c r="H2044" i="54"/>
  <c r="H2045" i="54"/>
  <c r="H2046" i="54"/>
  <c r="H2047" i="54"/>
  <c r="H2048" i="54"/>
  <c r="H2049" i="54"/>
  <c r="H2050" i="54"/>
  <c r="H2051" i="54"/>
  <c r="H2052" i="54"/>
  <c r="H2053" i="54"/>
  <c r="H2054" i="54"/>
  <c r="H2055" i="54"/>
  <c r="H2056" i="54"/>
  <c r="H2057" i="54"/>
  <c r="H2058" i="54"/>
  <c r="H2059" i="54"/>
  <c r="H2060" i="54"/>
  <c r="H2061" i="54"/>
  <c r="H2062" i="54"/>
  <c r="H2063" i="54"/>
  <c r="H2064" i="54"/>
  <c r="H2065" i="54"/>
  <c r="H2066" i="54"/>
  <c r="H2067" i="54"/>
  <c r="H2068" i="54"/>
  <c r="H2069" i="54"/>
  <c r="H2070" i="54"/>
  <c r="H2071" i="54"/>
  <c r="H2072" i="54"/>
  <c r="H2073" i="54"/>
  <c r="H2074" i="54"/>
  <c r="H2075" i="54"/>
  <c r="H2076" i="54"/>
  <c r="H2077" i="54"/>
  <c r="H2078" i="54"/>
  <c r="H2079" i="54"/>
  <c r="H2080" i="54"/>
  <c r="H2081" i="54"/>
  <c r="H2082" i="54"/>
  <c r="H2083" i="54"/>
  <c r="H2084" i="54"/>
  <c r="H2085" i="54"/>
  <c r="H2086" i="54"/>
  <c r="H2087" i="54"/>
  <c r="H2088" i="54"/>
  <c r="H2089" i="54"/>
  <c r="H2090" i="54"/>
  <c r="H2091" i="54"/>
  <c r="H2092" i="54"/>
  <c r="H2093" i="54"/>
  <c r="H2094" i="54"/>
  <c r="H2095" i="54"/>
  <c r="H2096" i="54"/>
  <c r="H2097" i="54"/>
  <c r="H2098" i="54"/>
  <c r="H2099" i="54"/>
  <c r="H2100" i="54"/>
  <c r="H2101" i="54"/>
  <c r="H2102" i="54"/>
  <c r="H2103" i="54"/>
  <c r="H2104" i="54"/>
  <c r="H2105" i="54"/>
  <c r="H2106" i="54"/>
  <c r="H2107" i="54"/>
  <c r="H2108" i="54"/>
  <c r="H2109" i="54"/>
  <c r="H2110" i="54"/>
  <c r="H2111" i="54"/>
  <c r="H2112" i="54"/>
  <c r="H2113" i="54"/>
  <c r="H2114" i="54"/>
  <c r="H2115" i="54"/>
  <c r="H2116" i="54"/>
  <c r="H2117" i="54"/>
  <c r="H2118" i="54"/>
  <c r="H2119" i="54"/>
  <c r="H2120" i="54"/>
  <c r="H2121" i="54"/>
  <c r="H2122" i="54"/>
  <c r="H2123" i="54"/>
  <c r="H2124" i="54"/>
  <c r="H2125" i="54"/>
  <c r="H2126" i="54"/>
  <c r="H2127" i="54"/>
  <c r="H2128" i="54"/>
  <c r="H2129" i="54"/>
  <c r="H2130" i="54"/>
  <c r="H2131" i="54"/>
  <c r="H2132" i="54"/>
  <c r="H2133" i="54"/>
  <c r="H2134" i="54"/>
  <c r="H2135" i="54"/>
  <c r="H2136" i="54"/>
  <c r="H2137" i="54"/>
  <c r="H2138" i="54"/>
  <c r="H2139" i="54"/>
  <c r="H2140" i="54"/>
  <c r="H2141" i="54"/>
  <c r="H2142" i="54"/>
  <c r="H2143" i="54"/>
  <c r="H2144" i="54"/>
  <c r="H2145" i="54"/>
  <c r="H2146" i="54"/>
  <c r="H2147" i="54"/>
  <c r="H2148" i="54"/>
  <c r="H2149" i="54"/>
  <c r="H2150" i="54"/>
  <c r="H2151" i="54"/>
  <c r="H2152" i="54"/>
  <c r="H2153" i="54"/>
  <c r="H2154" i="54"/>
  <c r="H2155" i="54"/>
  <c r="H2156" i="54"/>
  <c r="H2157" i="54"/>
  <c r="H2158" i="54"/>
  <c r="H2159" i="54"/>
  <c r="H2160" i="54"/>
  <c r="H2161" i="54"/>
  <c r="H2162" i="54"/>
  <c r="H2163" i="54"/>
  <c r="H2164" i="54"/>
  <c r="H2165" i="54"/>
  <c r="H2166" i="54"/>
  <c r="H2167" i="54"/>
  <c r="H2168" i="54"/>
  <c r="H2169" i="54"/>
  <c r="H2170" i="54"/>
  <c r="H2171" i="54"/>
  <c r="H2172" i="54"/>
  <c r="H2173" i="54"/>
  <c r="H2174" i="54"/>
  <c r="H2175" i="54"/>
  <c r="H2176" i="54"/>
  <c r="H2177" i="54"/>
  <c r="H2178" i="54"/>
  <c r="H2179" i="54"/>
  <c r="H2180" i="54"/>
  <c r="H2181" i="54"/>
  <c r="H2182" i="54"/>
  <c r="H2183" i="54"/>
  <c r="H2184" i="54"/>
  <c r="H2185" i="54"/>
  <c r="H2186" i="54"/>
  <c r="H2187" i="54"/>
  <c r="H2188" i="54"/>
  <c r="H2189" i="54"/>
  <c r="H2190" i="54"/>
  <c r="H2191" i="54"/>
  <c r="H2192" i="54"/>
  <c r="H2193" i="54"/>
  <c r="H2194" i="54"/>
  <c r="H2195" i="54"/>
  <c r="H2196" i="54"/>
  <c r="H2197" i="54"/>
  <c r="H2198" i="54"/>
  <c r="H2199" i="54"/>
  <c r="H2200" i="54"/>
  <c r="H2201" i="54"/>
  <c r="H2202" i="54"/>
  <c r="H2203" i="54"/>
  <c r="H2204" i="54"/>
  <c r="H2205" i="54"/>
  <c r="H2206" i="54"/>
  <c r="H2207" i="54"/>
  <c r="H2208" i="54"/>
  <c r="H2209" i="54"/>
  <c r="H2210" i="54"/>
  <c r="H2211" i="54"/>
  <c r="H2212" i="54"/>
  <c r="H2213" i="54"/>
  <c r="H2214" i="54"/>
  <c r="H2215" i="54"/>
  <c r="H2216" i="54"/>
  <c r="H2217" i="54"/>
  <c r="H2218" i="54"/>
  <c r="H2219" i="54"/>
  <c r="H2220" i="54"/>
  <c r="H2221" i="54"/>
  <c r="H2222" i="54"/>
  <c r="H2223" i="54"/>
  <c r="H2224" i="54"/>
  <c r="H2225" i="54"/>
  <c r="H2226" i="54"/>
  <c r="H2227" i="54"/>
  <c r="H2228" i="54"/>
  <c r="H2229" i="54"/>
  <c r="H2230" i="54"/>
  <c r="H2231" i="54"/>
  <c r="H2232" i="54"/>
  <c r="H2233" i="54"/>
  <c r="H2234" i="54"/>
  <c r="H2235" i="54"/>
  <c r="H2236" i="54"/>
  <c r="H2237" i="54"/>
  <c r="H2238" i="54"/>
  <c r="H2239" i="54"/>
  <c r="H2240" i="54"/>
  <c r="H2241" i="54"/>
  <c r="H2242" i="54"/>
  <c r="H2243" i="54"/>
  <c r="H2244" i="54"/>
  <c r="H2245" i="54"/>
  <c r="H2246" i="54"/>
  <c r="H2247" i="54"/>
  <c r="H2248" i="54"/>
  <c r="H2249" i="54"/>
  <c r="H2250" i="54"/>
  <c r="H2251" i="54"/>
  <c r="H2252" i="54"/>
  <c r="H2253" i="54"/>
  <c r="H2254" i="54"/>
  <c r="H2255" i="54"/>
  <c r="H2256" i="54"/>
  <c r="H2257" i="54"/>
  <c r="H2258" i="54"/>
  <c r="H2259" i="54"/>
  <c r="H2260" i="54"/>
  <c r="H2261" i="54"/>
  <c r="H2262" i="54"/>
  <c r="H2263" i="54"/>
  <c r="H2264" i="54"/>
  <c r="H2265" i="54"/>
  <c r="H2266" i="54"/>
  <c r="H2267" i="54"/>
  <c r="H2268" i="54"/>
  <c r="H2269" i="54"/>
  <c r="H2270" i="54"/>
  <c r="H2271" i="54"/>
  <c r="H2272" i="54"/>
  <c r="H2273" i="54"/>
  <c r="H2274" i="54"/>
  <c r="H2275" i="54"/>
  <c r="H2276" i="54"/>
  <c r="H2277" i="54"/>
  <c r="H2278" i="54"/>
  <c r="H2279" i="54"/>
  <c r="H2280" i="54"/>
  <c r="H2281" i="54"/>
  <c r="H2282" i="54"/>
  <c r="H2283" i="54"/>
  <c r="H2284" i="54"/>
  <c r="H2285" i="54"/>
  <c r="H2286" i="54"/>
  <c r="H2287" i="54"/>
  <c r="H2288" i="54"/>
  <c r="H2289" i="54"/>
  <c r="H2290" i="54"/>
  <c r="H2291" i="54"/>
  <c r="H2292" i="54"/>
  <c r="H2293" i="54"/>
  <c r="H2294" i="54"/>
  <c r="H2295" i="54"/>
  <c r="H2296" i="54"/>
  <c r="H2297" i="54"/>
  <c r="H2298" i="54"/>
  <c r="H2299" i="54"/>
  <c r="H2300" i="54"/>
  <c r="H2301" i="54"/>
  <c r="H2302" i="54"/>
  <c r="H2303" i="54"/>
  <c r="H2304" i="54"/>
  <c r="H2305" i="54"/>
  <c r="H2306" i="54"/>
  <c r="H2307" i="54"/>
  <c r="H2308" i="54"/>
  <c r="H2309" i="54"/>
  <c r="H2310" i="54"/>
  <c r="H2311" i="54"/>
  <c r="H2312" i="54"/>
  <c r="H2313" i="54"/>
  <c r="H2314" i="54"/>
  <c r="H2315" i="54"/>
  <c r="H2316" i="54"/>
  <c r="H2317" i="54"/>
  <c r="H2318" i="54"/>
  <c r="H2319" i="54"/>
  <c r="H2320" i="54"/>
  <c r="H2321" i="54"/>
  <c r="H2322" i="54"/>
  <c r="H2323" i="54"/>
  <c r="H2324" i="54"/>
  <c r="H2325" i="54"/>
  <c r="H2326" i="54"/>
  <c r="H2327" i="54"/>
  <c r="H2328" i="54"/>
  <c r="H2329" i="54"/>
  <c r="H2330" i="54"/>
  <c r="H2331" i="54"/>
  <c r="H2332" i="54"/>
  <c r="H2333" i="54"/>
  <c r="H2334" i="54"/>
  <c r="H2335" i="54"/>
  <c r="H2336" i="54"/>
  <c r="H2337" i="54"/>
  <c r="H2338" i="54"/>
  <c r="H2339" i="54"/>
  <c r="H2340" i="54"/>
  <c r="H2341" i="54"/>
  <c r="H2342" i="54"/>
  <c r="H2343" i="54"/>
  <c r="H2344" i="54"/>
  <c r="H2345" i="54"/>
  <c r="H2346" i="54"/>
  <c r="H2347" i="54"/>
  <c r="H2348" i="54"/>
  <c r="H2349" i="54"/>
  <c r="H2350" i="54"/>
  <c r="H2351" i="54"/>
  <c r="H2352" i="54"/>
  <c r="H2353" i="54"/>
  <c r="H2354" i="54"/>
  <c r="H2355" i="54"/>
  <c r="H2356" i="54"/>
  <c r="H2357" i="54"/>
  <c r="H2358" i="54"/>
  <c r="H2359" i="54"/>
  <c r="H2360" i="54"/>
  <c r="H2361" i="54"/>
  <c r="H2362" i="54"/>
  <c r="H2363" i="54"/>
  <c r="H2364" i="54"/>
  <c r="H2365" i="54"/>
  <c r="H2366" i="54"/>
  <c r="H2367" i="54"/>
  <c r="H2368" i="54"/>
  <c r="H2369" i="54"/>
  <c r="H2370" i="54"/>
  <c r="H2371" i="54"/>
  <c r="H2372" i="54"/>
  <c r="H2373" i="54"/>
  <c r="H2374" i="54"/>
  <c r="H2375" i="54"/>
  <c r="H2376" i="54"/>
  <c r="H2377" i="54"/>
  <c r="H2378" i="54"/>
  <c r="H2379" i="54"/>
  <c r="H2380" i="54"/>
  <c r="H2381" i="54"/>
  <c r="H2382" i="54"/>
  <c r="H2383" i="54"/>
  <c r="H2384" i="54"/>
  <c r="H2385" i="54"/>
  <c r="H2386" i="54"/>
  <c r="H2387" i="54"/>
  <c r="H2388" i="54"/>
  <c r="H2389" i="54"/>
  <c r="H2390" i="54"/>
  <c r="H2391" i="54"/>
  <c r="H2392" i="54"/>
  <c r="H2393" i="54"/>
  <c r="H2394" i="54"/>
  <c r="H2395" i="54"/>
  <c r="H2396" i="54"/>
  <c r="H2397" i="54"/>
  <c r="H2398" i="54"/>
  <c r="H2399" i="54"/>
  <c r="H2400" i="54"/>
  <c r="H2401" i="54"/>
  <c r="H2402" i="54"/>
  <c r="H2403" i="54"/>
  <c r="H2404" i="54"/>
  <c r="H2405" i="54"/>
  <c r="H2406" i="54"/>
  <c r="H2407" i="54"/>
  <c r="H2408" i="54"/>
  <c r="H2409" i="54"/>
  <c r="H2410" i="54"/>
  <c r="H2411" i="54"/>
  <c r="H2412" i="54"/>
  <c r="H2413" i="54"/>
  <c r="H2414" i="54"/>
  <c r="H2415" i="54"/>
  <c r="H2416" i="54"/>
  <c r="H2417" i="54"/>
  <c r="H2418" i="54"/>
  <c r="H2419" i="54"/>
  <c r="H2420" i="54"/>
  <c r="H2421" i="54"/>
  <c r="H2422" i="54"/>
  <c r="H2423" i="54"/>
  <c r="H2424" i="54"/>
  <c r="H2425" i="54"/>
  <c r="H2426" i="54"/>
  <c r="H2427" i="54"/>
  <c r="H2428" i="54"/>
  <c r="H2429" i="54"/>
  <c r="H2430" i="54"/>
  <c r="H2431" i="54"/>
  <c r="H2432" i="54"/>
  <c r="H2433" i="54"/>
  <c r="H2434" i="54"/>
  <c r="H2435" i="54"/>
  <c r="H2436" i="54"/>
  <c r="H2437" i="54"/>
  <c r="H2438" i="54"/>
  <c r="H2439" i="54"/>
  <c r="H2440" i="54"/>
  <c r="H2441" i="54"/>
  <c r="H2442" i="54"/>
  <c r="H2443" i="54"/>
  <c r="H2444" i="54"/>
  <c r="H2445" i="54"/>
  <c r="H2446" i="54"/>
  <c r="H2447" i="54"/>
  <c r="H2448" i="54"/>
  <c r="H2449" i="54"/>
  <c r="H2450" i="54"/>
  <c r="H2451" i="54"/>
  <c r="H2452" i="54"/>
  <c r="H2453" i="54"/>
  <c r="H2454" i="54"/>
  <c r="H2455" i="54"/>
  <c r="H2456" i="54"/>
  <c r="H2457" i="54"/>
  <c r="H2458" i="54"/>
  <c r="H2459" i="54"/>
  <c r="H2460" i="54"/>
  <c r="H2461" i="54"/>
  <c r="H2462" i="54"/>
  <c r="H2463" i="54"/>
  <c r="H2464" i="54"/>
  <c r="H2465" i="54"/>
  <c r="H2466" i="54"/>
  <c r="H2467" i="54"/>
  <c r="H2468" i="54"/>
  <c r="H2469" i="54"/>
  <c r="H2470" i="54"/>
  <c r="H2471" i="54"/>
  <c r="H2472" i="54"/>
  <c r="H2473" i="54"/>
  <c r="H2474" i="54"/>
  <c r="H2475" i="54"/>
  <c r="H2476" i="54"/>
  <c r="H2477" i="54"/>
  <c r="H2478" i="54"/>
  <c r="H2479" i="54"/>
  <c r="H2480" i="54"/>
  <c r="H2481" i="54"/>
  <c r="H2482" i="54"/>
  <c r="H2483" i="54"/>
  <c r="H2484" i="54"/>
  <c r="H2485" i="54"/>
  <c r="H2486" i="54"/>
  <c r="H2487" i="54"/>
  <c r="H2488" i="54"/>
  <c r="H2489" i="54"/>
  <c r="H2490" i="54"/>
  <c r="H2491" i="54"/>
  <c r="H2492" i="54"/>
  <c r="H2493" i="54"/>
  <c r="H2494" i="54"/>
  <c r="H2495" i="54"/>
  <c r="H2496" i="54"/>
  <c r="H2497" i="54"/>
  <c r="H2498" i="54"/>
  <c r="H2499" i="54"/>
  <c r="H2500" i="54"/>
  <c r="H2501" i="54"/>
  <c r="H2502" i="54"/>
  <c r="H2503" i="54"/>
  <c r="H2504" i="54"/>
  <c r="H2505" i="54"/>
  <c r="H2506" i="54"/>
  <c r="H2507" i="54"/>
  <c r="H2508" i="54"/>
  <c r="H2509" i="54"/>
  <c r="H2510" i="54"/>
  <c r="H2511" i="54"/>
  <c r="H2512" i="54"/>
  <c r="H2513" i="54"/>
  <c r="H2514" i="54"/>
  <c r="H2515" i="54"/>
  <c r="H2516" i="54"/>
  <c r="H2517" i="54"/>
  <c r="H2518" i="54"/>
  <c r="H2519" i="54"/>
  <c r="H2520" i="54"/>
  <c r="H2521" i="54"/>
  <c r="H2522" i="54"/>
  <c r="H2523" i="54"/>
  <c r="H2524" i="54"/>
  <c r="H2525" i="54"/>
  <c r="H2526" i="54"/>
  <c r="H2527" i="54"/>
  <c r="H2528" i="54"/>
  <c r="H2529" i="54"/>
  <c r="H2530" i="54"/>
  <c r="H2531" i="54"/>
  <c r="H2532" i="54"/>
  <c r="H2533" i="54"/>
  <c r="H2534" i="54"/>
  <c r="H2535" i="54"/>
  <c r="H2536" i="54"/>
  <c r="H2537" i="54"/>
  <c r="H2538" i="54"/>
  <c r="H2539" i="54"/>
  <c r="H2540" i="54"/>
  <c r="H2541" i="54"/>
  <c r="H2542" i="54"/>
  <c r="H2543" i="54"/>
  <c r="H2544" i="54"/>
  <c r="H2545" i="54"/>
  <c r="H2546" i="54"/>
  <c r="H2547" i="54"/>
  <c r="H2548" i="54"/>
  <c r="H2549" i="54"/>
  <c r="H2550" i="54"/>
  <c r="H2551" i="54"/>
  <c r="H2552" i="54"/>
  <c r="H2553" i="54"/>
  <c r="H2554" i="54"/>
  <c r="H2555" i="54"/>
  <c r="H2556" i="54"/>
  <c r="H2557" i="54"/>
  <c r="H2558" i="54"/>
  <c r="H2559" i="54"/>
  <c r="H2560" i="54"/>
  <c r="H2561" i="54"/>
  <c r="H2562" i="54"/>
  <c r="H2563" i="54"/>
  <c r="H2564" i="54"/>
  <c r="H2565" i="54"/>
  <c r="H2566" i="54"/>
  <c r="H2567" i="54"/>
  <c r="H2568" i="54"/>
  <c r="H2569" i="54"/>
  <c r="H2570" i="54"/>
  <c r="H2571" i="54"/>
  <c r="H2572" i="54"/>
  <c r="H2573" i="54"/>
  <c r="H2574" i="54"/>
  <c r="H2575" i="54"/>
  <c r="H2576" i="54"/>
  <c r="H2577" i="54"/>
  <c r="H2578" i="54"/>
  <c r="H2579" i="54"/>
  <c r="H2580" i="54"/>
  <c r="H2581" i="54"/>
  <c r="H2582" i="54"/>
  <c r="H2583" i="54"/>
  <c r="H2584" i="54"/>
  <c r="H2585" i="54"/>
  <c r="H2586" i="54"/>
  <c r="H2587" i="54"/>
  <c r="H2588" i="54"/>
  <c r="H2589" i="54"/>
  <c r="H2590" i="54"/>
  <c r="H2591" i="54"/>
  <c r="H2592" i="54"/>
  <c r="H2593" i="54"/>
  <c r="H2594" i="54"/>
  <c r="H2595" i="54"/>
  <c r="H2596" i="54"/>
  <c r="H2597" i="54"/>
  <c r="H2598" i="54"/>
  <c r="H2599" i="54"/>
  <c r="H2600" i="54"/>
  <c r="H2601" i="54"/>
  <c r="H2602" i="54"/>
  <c r="H2603" i="54"/>
  <c r="H2604" i="54"/>
  <c r="H2605" i="54"/>
  <c r="H2606" i="54"/>
  <c r="H2607" i="54"/>
  <c r="H2608" i="54"/>
  <c r="H2609" i="54"/>
  <c r="H2610" i="54"/>
  <c r="H2611" i="54"/>
  <c r="H2612" i="54"/>
  <c r="H2613" i="54"/>
  <c r="H2614" i="54"/>
  <c r="H2615" i="54"/>
  <c r="H2616" i="54"/>
  <c r="H2617" i="54"/>
  <c r="H2618" i="54"/>
  <c r="H2619" i="54"/>
  <c r="H2620" i="54"/>
  <c r="H2621" i="54"/>
  <c r="H2622" i="54"/>
  <c r="H2623" i="54"/>
  <c r="H2624" i="54"/>
  <c r="H2625" i="54"/>
  <c r="H2626" i="54"/>
  <c r="H2627" i="54"/>
  <c r="H2628" i="54"/>
  <c r="H2629" i="54"/>
  <c r="H2630" i="54"/>
  <c r="H2631" i="54"/>
  <c r="H2632" i="54"/>
  <c r="H2633" i="54"/>
  <c r="H2634" i="54"/>
  <c r="H2635" i="54"/>
  <c r="H2636" i="54"/>
  <c r="H2637" i="54"/>
  <c r="H2638" i="54"/>
  <c r="H2639" i="54"/>
  <c r="H2640" i="54"/>
  <c r="H2641" i="54"/>
  <c r="H2642" i="54"/>
  <c r="H2643" i="54"/>
  <c r="H2644" i="54"/>
  <c r="H2645" i="54"/>
  <c r="H2646" i="54"/>
  <c r="H2647" i="54"/>
  <c r="H2648" i="54"/>
  <c r="H2649" i="54"/>
  <c r="H2650" i="54"/>
  <c r="H2651" i="54"/>
  <c r="H2652" i="54"/>
  <c r="H2653" i="54"/>
  <c r="H2654" i="54"/>
  <c r="H2655" i="54"/>
  <c r="H2656" i="54"/>
  <c r="H2657" i="54"/>
  <c r="H2658" i="54"/>
  <c r="H2659" i="54"/>
  <c r="H2660" i="54"/>
  <c r="H2661" i="54"/>
  <c r="H2662" i="54"/>
  <c r="H2663" i="54"/>
  <c r="H2664" i="54"/>
  <c r="H2665" i="54"/>
  <c r="H2666" i="54"/>
  <c r="H2667" i="54"/>
  <c r="H2668" i="54"/>
  <c r="H2669" i="54"/>
  <c r="H2670" i="54"/>
  <c r="H2671" i="54"/>
  <c r="H2672" i="54"/>
  <c r="H2673" i="54"/>
  <c r="H2674" i="54"/>
  <c r="H2675" i="54"/>
  <c r="H2676" i="54"/>
  <c r="H2677" i="54"/>
  <c r="H2678" i="54"/>
  <c r="H2679" i="54"/>
  <c r="H2680" i="54"/>
  <c r="H2681" i="54"/>
  <c r="H2682" i="54"/>
  <c r="H2683" i="54"/>
  <c r="H2684" i="54"/>
  <c r="H2685" i="54"/>
  <c r="H2686" i="54"/>
  <c r="H2687" i="54"/>
  <c r="H2688" i="54"/>
  <c r="H2689" i="54"/>
  <c r="H2690" i="54"/>
  <c r="H2691" i="54"/>
  <c r="H2692" i="54"/>
  <c r="H2693" i="54"/>
  <c r="H2694" i="54"/>
  <c r="H2695" i="54"/>
  <c r="H2696" i="54"/>
  <c r="H2697" i="54"/>
  <c r="H2698" i="54"/>
  <c r="H2699" i="54"/>
  <c r="H2700" i="54"/>
  <c r="H2701" i="54"/>
  <c r="H2702" i="54"/>
  <c r="H2703" i="54"/>
  <c r="H2704" i="54"/>
  <c r="H2705" i="54"/>
  <c r="H2706" i="54"/>
  <c r="H2707" i="54"/>
  <c r="H2708" i="54"/>
  <c r="H2709" i="54"/>
  <c r="H2710" i="54"/>
  <c r="H2711" i="54"/>
  <c r="H2712" i="54"/>
  <c r="H2713" i="54"/>
  <c r="H2714" i="54"/>
  <c r="H2715" i="54"/>
  <c r="H2716" i="54"/>
  <c r="H2717" i="54"/>
  <c r="H2718" i="54"/>
  <c r="H2719" i="54"/>
  <c r="H2720" i="54"/>
  <c r="H2721" i="54"/>
  <c r="H2722" i="54"/>
  <c r="H2723" i="54"/>
  <c r="H2724" i="54"/>
  <c r="H2725" i="54"/>
  <c r="H2726" i="54"/>
  <c r="H2727" i="54"/>
  <c r="H2728" i="54"/>
  <c r="H2729" i="54"/>
  <c r="H2730" i="54"/>
  <c r="H2731" i="54"/>
  <c r="H2732" i="54"/>
  <c r="H2733" i="54"/>
  <c r="H2734" i="54"/>
  <c r="H2735" i="54"/>
  <c r="H2736" i="54"/>
  <c r="H2737" i="54"/>
  <c r="H2738" i="54"/>
  <c r="H2739" i="54"/>
  <c r="H2740" i="54"/>
  <c r="H2741" i="54"/>
  <c r="H2742" i="54"/>
  <c r="H2743" i="54"/>
  <c r="H2744" i="54"/>
  <c r="H2745" i="54"/>
  <c r="H2746" i="54"/>
  <c r="H2747" i="54"/>
  <c r="H2748" i="54"/>
  <c r="H2749" i="54"/>
  <c r="H2750" i="54"/>
  <c r="H2751" i="54"/>
  <c r="H2752" i="54"/>
  <c r="H2753" i="54"/>
  <c r="H2754" i="54"/>
  <c r="H2755" i="54"/>
  <c r="H2756" i="54"/>
  <c r="H2757" i="54"/>
  <c r="H2758" i="54"/>
  <c r="H2759" i="54"/>
  <c r="H2760" i="54"/>
  <c r="H2761" i="54"/>
  <c r="H2762" i="54"/>
  <c r="H2763" i="54"/>
  <c r="H2764" i="54"/>
  <c r="H2765" i="54"/>
  <c r="H2766" i="54"/>
  <c r="H2767" i="54"/>
  <c r="H2768" i="54"/>
  <c r="H2769" i="54"/>
  <c r="H2770" i="54"/>
  <c r="H2771" i="54"/>
  <c r="H2772" i="54"/>
  <c r="H2773" i="54"/>
  <c r="H2774" i="54"/>
  <c r="H2775" i="54"/>
  <c r="H2776" i="54"/>
  <c r="H2777" i="54"/>
  <c r="H2778" i="54"/>
  <c r="H2779" i="54"/>
  <c r="H2780" i="54"/>
  <c r="H2781" i="54"/>
  <c r="H2782" i="54"/>
  <c r="H2783" i="54"/>
  <c r="H2784" i="54"/>
  <c r="H2785" i="54"/>
  <c r="H2786" i="54"/>
  <c r="H2787" i="54"/>
  <c r="H2788" i="54"/>
  <c r="H2789" i="54"/>
  <c r="H2790" i="54"/>
  <c r="H2791" i="54"/>
  <c r="H2792" i="54"/>
  <c r="H2793" i="54"/>
  <c r="H2794" i="54"/>
  <c r="H2795" i="54"/>
  <c r="H2796" i="54"/>
  <c r="H2797" i="54"/>
  <c r="H2798" i="54"/>
  <c r="H2799" i="54"/>
  <c r="H2800" i="54"/>
  <c r="H2801" i="54"/>
  <c r="H2802" i="54"/>
  <c r="H2803" i="54"/>
  <c r="H2804" i="54"/>
  <c r="H2805" i="54"/>
  <c r="H2806" i="54"/>
  <c r="H2807" i="54"/>
  <c r="H2808" i="54"/>
  <c r="H2809" i="54"/>
  <c r="H2810" i="54"/>
  <c r="H2811" i="54"/>
  <c r="H2812" i="54"/>
  <c r="H2813" i="54"/>
  <c r="H2814" i="54"/>
  <c r="H2815" i="54"/>
  <c r="H2816" i="54"/>
  <c r="H2817" i="54"/>
  <c r="H2818" i="54"/>
  <c r="H2819" i="54"/>
  <c r="H2820" i="54"/>
  <c r="H2821" i="54"/>
  <c r="H2822" i="54"/>
  <c r="H2823" i="54"/>
  <c r="H2824" i="54"/>
  <c r="H2825" i="54"/>
  <c r="H2826" i="54"/>
  <c r="H2827" i="54"/>
  <c r="H2828" i="54"/>
  <c r="H2829" i="54"/>
  <c r="H2830" i="54"/>
  <c r="H2831" i="54"/>
  <c r="H2832" i="54"/>
  <c r="H2833" i="54"/>
  <c r="H2834" i="54"/>
  <c r="H2835" i="54"/>
  <c r="H2836" i="54"/>
  <c r="H2837" i="54"/>
  <c r="H2838" i="54"/>
  <c r="H2839" i="54"/>
  <c r="H2840" i="54"/>
  <c r="H2841" i="54"/>
  <c r="H2842" i="54"/>
  <c r="H2843" i="54"/>
  <c r="H2844" i="54"/>
  <c r="H2845" i="54"/>
  <c r="H2846" i="54"/>
  <c r="H2847" i="54"/>
  <c r="H2848" i="54"/>
  <c r="H2849" i="54"/>
  <c r="H2850" i="54"/>
  <c r="H2851" i="54"/>
  <c r="H2852" i="54"/>
  <c r="H2853" i="54"/>
  <c r="H2854" i="54"/>
  <c r="H2855" i="54"/>
  <c r="H2856" i="54"/>
  <c r="H2857" i="54"/>
  <c r="H2858" i="54"/>
  <c r="H2859" i="54"/>
  <c r="H2860" i="54"/>
  <c r="H2861" i="54"/>
  <c r="H2862" i="54"/>
  <c r="H2863" i="54"/>
  <c r="H2864" i="54"/>
  <c r="H2865" i="54"/>
  <c r="H2866" i="54"/>
  <c r="H2867" i="54"/>
  <c r="H2868" i="54"/>
  <c r="H2869" i="54"/>
  <c r="H2870" i="54"/>
  <c r="H2871" i="54"/>
  <c r="H2872" i="54"/>
  <c r="H2873" i="54"/>
  <c r="H2874" i="54"/>
  <c r="H2875" i="54"/>
  <c r="H2876" i="54"/>
  <c r="H2877" i="54"/>
  <c r="H2878" i="54"/>
  <c r="H2879" i="54"/>
  <c r="H2880" i="54"/>
  <c r="H2881" i="54"/>
  <c r="H2882" i="54"/>
  <c r="H2883" i="54"/>
  <c r="H2884" i="54"/>
  <c r="H2885" i="54"/>
  <c r="H2886" i="54"/>
  <c r="H2887" i="54"/>
  <c r="H2888" i="54"/>
  <c r="H2889" i="54"/>
  <c r="H2890" i="54"/>
  <c r="H2891" i="54"/>
  <c r="H2892" i="54"/>
  <c r="H2893" i="54"/>
  <c r="H2894" i="54"/>
  <c r="H2895" i="54"/>
  <c r="H2896" i="54"/>
  <c r="H2897" i="54"/>
  <c r="H2898" i="54"/>
  <c r="H2899" i="54"/>
  <c r="H2900" i="54"/>
  <c r="H2901" i="54"/>
  <c r="H2902" i="54"/>
  <c r="H2903" i="54"/>
  <c r="H2904" i="54"/>
  <c r="H2905" i="54"/>
  <c r="H2906" i="54"/>
  <c r="H2907" i="54"/>
  <c r="H2908" i="54"/>
  <c r="H2909" i="54"/>
  <c r="H2910" i="54"/>
  <c r="H2911" i="54"/>
  <c r="H2912" i="54"/>
  <c r="H2913" i="54"/>
  <c r="H2914" i="54"/>
  <c r="H2915" i="54"/>
  <c r="H2916" i="54"/>
  <c r="H2917" i="54"/>
  <c r="H2918" i="54"/>
  <c r="H2919" i="54"/>
  <c r="H2920" i="54"/>
  <c r="H2921" i="54"/>
  <c r="H2922" i="54"/>
  <c r="H2923" i="54"/>
  <c r="H2924" i="54"/>
  <c r="H2925" i="54"/>
  <c r="H2926" i="54"/>
  <c r="H2927" i="54"/>
  <c r="H2928" i="54"/>
  <c r="H2929" i="54"/>
  <c r="H2930" i="54"/>
  <c r="H2931" i="54"/>
  <c r="H2932" i="54"/>
  <c r="H2933" i="54"/>
  <c r="H2934" i="54"/>
  <c r="H2935" i="54"/>
  <c r="H2936" i="54"/>
  <c r="H2937" i="54"/>
  <c r="H2938" i="54"/>
  <c r="H2939" i="54"/>
  <c r="H2940" i="54"/>
  <c r="H2941" i="54"/>
  <c r="H2942" i="54"/>
  <c r="H2943" i="54"/>
  <c r="H2944" i="54"/>
  <c r="H2945" i="54"/>
  <c r="H2946" i="54"/>
  <c r="H2947" i="54"/>
  <c r="H2948" i="54"/>
  <c r="H2949" i="54"/>
  <c r="H2950" i="54"/>
  <c r="H2951" i="54"/>
  <c r="H2952" i="54"/>
  <c r="H2953" i="54"/>
  <c r="H2954" i="54"/>
  <c r="H2955" i="54"/>
  <c r="H2956" i="54"/>
  <c r="H2957" i="54"/>
  <c r="H2958" i="54"/>
  <c r="H2959" i="54"/>
  <c r="H2960" i="54"/>
  <c r="H2961" i="54"/>
  <c r="H2962" i="54"/>
  <c r="H2963" i="54"/>
  <c r="H2964" i="54"/>
  <c r="H2965" i="54"/>
  <c r="H2966" i="54"/>
  <c r="H2967" i="54"/>
  <c r="H2968" i="54"/>
  <c r="H2969" i="54"/>
  <c r="H2970" i="54"/>
  <c r="H2971" i="54"/>
  <c r="H2972" i="54"/>
  <c r="H2973" i="54"/>
  <c r="H2974" i="54"/>
  <c r="H2975" i="54"/>
  <c r="H2976" i="54"/>
  <c r="H2977" i="54"/>
  <c r="H2978" i="54"/>
  <c r="H2979" i="54"/>
  <c r="H2980" i="54"/>
  <c r="H2981" i="54"/>
  <c r="H2982" i="54"/>
  <c r="H2983" i="54"/>
  <c r="H2984" i="54"/>
  <c r="H2985" i="54"/>
  <c r="H2986" i="54"/>
  <c r="H2987" i="54"/>
  <c r="H2988" i="54"/>
  <c r="H2989" i="54"/>
  <c r="H2990" i="54"/>
  <c r="H2991" i="54"/>
  <c r="H2992" i="54"/>
  <c r="H2993" i="54"/>
  <c r="H2994" i="54"/>
  <c r="H2995" i="54"/>
  <c r="H2996" i="54"/>
  <c r="H2997" i="54"/>
  <c r="H2998" i="54"/>
  <c r="H2999" i="54"/>
  <c r="H3000" i="54"/>
  <c r="H3001" i="54"/>
  <c r="H3002" i="54"/>
  <c r="H3003" i="54"/>
  <c r="H3004" i="54"/>
  <c r="H3005" i="54"/>
  <c r="H3006" i="54"/>
  <c r="H3007" i="54"/>
  <c r="H3008" i="54"/>
  <c r="H3009" i="54"/>
  <c r="H3010" i="54"/>
  <c r="H3011" i="54"/>
  <c r="H3012" i="54"/>
  <c r="H3013" i="54"/>
  <c r="H3014" i="54"/>
  <c r="H3015" i="54"/>
  <c r="H3016" i="54"/>
  <c r="H3017" i="54"/>
  <c r="H3018" i="54"/>
  <c r="H3019" i="54"/>
  <c r="H3020" i="54"/>
  <c r="H3021" i="54"/>
  <c r="H3022" i="54"/>
  <c r="H3023" i="54"/>
  <c r="H3024" i="54"/>
  <c r="H3025" i="54"/>
  <c r="H3026" i="54"/>
  <c r="H3027" i="54"/>
  <c r="H3028" i="54"/>
  <c r="H3029" i="54"/>
  <c r="H3030" i="54"/>
  <c r="H3031" i="54"/>
  <c r="H3032" i="54"/>
  <c r="H3033" i="54"/>
  <c r="H3034" i="54"/>
  <c r="H3035" i="54"/>
  <c r="H3036" i="54"/>
  <c r="H3037" i="54"/>
  <c r="H3038" i="54"/>
  <c r="H3039" i="54"/>
  <c r="H3040" i="54"/>
  <c r="H3041" i="54"/>
  <c r="H3042" i="54"/>
  <c r="H3043" i="54"/>
  <c r="H3044" i="54"/>
  <c r="H3045" i="54"/>
  <c r="H3046" i="54"/>
  <c r="H3047" i="54"/>
  <c r="H3048" i="54"/>
  <c r="H3049" i="54"/>
  <c r="H3050" i="54"/>
  <c r="H3051" i="54"/>
  <c r="H3052" i="54"/>
  <c r="H3053" i="54"/>
  <c r="H3054" i="54"/>
  <c r="H3055" i="54"/>
  <c r="H3056" i="54"/>
  <c r="H3057" i="54"/>
  <c r="H3058" i="54"/>
  <c r="H3059" i="54"/>
  <c r="H3060" i="54"/>
  <c r="H3061" i="54"/>
  <c r="H3062" i="54"/>
  <c r="H3063" i="54"/>
  <c r="H3064" i="54"/>
  <c r="H3065" i="54"/>
  <c r="H3066" i="54"/>
  <c r="H3067" i="54"/>
  <c r="H3068" i="54"/>
  <c r="H3069" i="54"/>
  <c r="H3070" i="54"/>
  <c r="H3071" i="54"/>
  <c r="H3072" i="54"/>
  <c r="H3073" i="54"/>
  <c r="H3074" i="54"/>
  <c r="H3075" i="54"/>
  <c r="H3076" i="54"/>
  <c r="H3077" i="54"/>
  <c r="H3078" i="54"/>
  <c r="H3079" i="54"/>
  <c r="H3080" i="54"/>
  <c r="H3081" i="54"/>
  <c r="H3082" i="54"/>
  <c r="H3083" i="54"/>
  <c r="H3084" i="54"/>
  <c r="H3085" i="54"/>
  <c r="H3086" i="54"/>
  <c r="H3087" i="54"/>
  <c r="H3088" i="54"/>
  <c r="H3089" i="54"/>
  <c r="H3090" i="54"/>
  <c r="H3091" i="54"/>
  <c r="H3092" i="54"/>
  <c r="H3093" i="54"/>
  <c r="H3094" i="54"/>
  <c r="H3095" i="54"/>
  <c r="H3096" i="54"/>
  <c r="H3097" i="54"/>
  <c r="H3098" i="54"/>
  <c r="H3099" i="54"/>
  <c r="H3100" i="54"/>
  <c r="H3101" i="54"/>
  <c r="H3102" i="54"/>
  <c r="H3103" i="54"/>
  <c r="H3104" i="54"/>
  <c r="H3105" i="54"/>
  <c r="H3106" i="54"/>
  <c r="H3107" i="54"/>
  <c r="H3108" i="54"/>
  <c r="H3109" i="54"/>
  <c r="H3110" i="54"/>
  <c r="H3111" i="54"/>
  <c r="H3112" i="54"/>
  <c r="H3113" i="54"/>
  <c r="H3114" i="54"/>
  <c r="H3115" i="54"/>
  <c r="H3116" i="54"/>
  <c r="H3117" i="54"/>
  <c r="H3118" i="54"/>
  <c r="H3119" i="54"/>
  <c r="H3120" i="54"/>
  <c r="H3121" i="54"/>
  <c r="H3122" i="54"/>
  <c r="H3123" i="54"/>
  <c r="H3124" i="54"/>
  <c r="H3125" i="54"/>
  <c r="H3126" i="54"/>
  <c r="H3127" i="54"/>
  <c r="H3128" i="54"/>
  <c r="H3129" i="54"/>
  <c r="H3130" i="54"/>
  <c r="H3131" i="54"/>
  <c r="H3132" i="54"/>
  <c r="H3133" i="54"/>
  <c r="H3134" i="54"/>
  <c r="H3135" i="54"/>
  <c r="H3136" i="54"/>
  <c r="H3137" i="54"/>
  <c r="H3138" i="54"/>
  <c r="H3139" i="54"/>
  <c r="H3140" i="54"/>
  <c r="H3141" i="54"/>
  <c r="H3142" i="54"/>
  <c r="H3143" i="54"/>
  <c r="H3144" i="54"/>
  <c r="H3145" i="54"/>
  <c r="H3146" i="54"/>
  <c r="H3147" i="54"/>
  <c r="H3148" i="54"/>
  <c r="H3149" i="54"/>
  <c r="H3150" i="54"/>
  <c r="H3151" i="54"/>
  <c r="H3152" i="54"/>
  <c r="H3153" i="54"/>
  <c r="H3154" i="54"/>
  <c r="H3155" i="54"/>
  <c r="H3156" i="54"/>
  <c r="H3157" i="54"/>
  <c r="H3158" i="54"/>
  <c r="H3159" i="54"/>
  <c r="H3160" i="54"/>
  <c r="H3161" i="54"/>
  <c r="H3162" i="54"/>
  <c r="H3163" i="54"/>
  <c r="H3164" i="54"/>
  <c r="H3165" i="54"/>
  <c r="H3166" i="54"/>
  <c r="H3167" i="54"/>
  <c r="H3168" i="54"/>
  <c r="H3169" i="54"/>
  <c r="H3170" i="54"/>
  <c r="H3171" i="54"/>
  <c r="H3172" i="54"/>
  <c r="H3173" i="54"/>
  <c r="H3174" i="54"/>
  <c r="H3175" i="54"/>
  <c r="H3176" i="54"/>
  <c r="H3177" i="54"/>
  <c r="H3178" i="54"/>
  <c r="H3179" i="54"/>
  <c r="H3180" i="54"/>
  <c r="H3181" i="54"/>
  <c r="H3182" i="54"/>
  <c r="H3183" i="54"/>
  <c r="H3184" i="54"/>
  <c r="H3185" i="54"/>
  <c r="H3186" i="54"/>
  <c r="H3187" i="54"/>
  <c r="H3188" i="54"/>
  <c r="H3189" i="54"/>
  <c r="H3190" i="54"/>
  <c r="H3191" i="54"/>
  <c r="H3192" i="54"/>
  <c r="H3193" i="54"/>
  <c r="H3194" i="54"/>
  <c r="H3195" i="54"/>
  <c r="H3196" i="54"/>
  <c r="H3197" i="54"/>
  <c r="H3198" i="54"/>
  <c r="H3199" i="54"/>
  <c r="H3200" i="54"/>
  <c r="H3201" i="54"/>
  <c r="H3202" i="54"/>
  <c r="H3203" i="54"/>
  <c r="H3204" i="54"/>
  <c r="H3205" i="54"/>
  <c r="H3206" i="54"/>
  <c r="H3207" i="54"/>
  <c r="H3208" i="54"/>
  <c r="H3209" i="54"/>
  <c r="H3210" i="54"/>
  <c r="H3211" i="54"/>
  <c r="H3212" i="54"/>
  <c r="H3213" i="54"/>
  <c r="H3214" i="54"/>
  <c r="H3215" i="54"/>
  <c r="H3216" i="54"/>
  <c r="H3217" i="54"/>
  <c r="H3218" i="54"/>
  <c r="H3219" i="54"/>
  <c r="H3220" i="54"/>
  <c r="H3221" i="54"/>
  <c r="H3222" i="54"/>
  <c r="H3223" i="54"/>
  <c r="H3224" i="54"/>
  <c r="H3225" i="54"/>
  <c r="H3226" i="54"/>
  <c r="H3227" i="54"/>
  <c r="H3228" i="54"/>
  <c r="H3229" i="54"/>
  <c r="H3230" i="54"/>
  <c r="H3231" i="54"/>
  <c r="H3232" i="54"/>
  <c r="H3233" i="54"/>
  <c r="H3234" i="54"/>
  <c r="H3235" i="54"/>
  <c r="H3236" i="54"/>
  <c r="H3237" i="54"/>
  <c r="H3238" i="54"/>
  <c r="H3239" i="54"/>
  <c r="H3240" i="54"/>
  <c r="H3241" i="54"/>
  <c r="H3242" i="54"/>
  <c r="H3243" i="54"/>
  <c r="H3244" i="54"/>
  <c r="H3245" i="54"/>
  <c r="H3246" i="54"/>
  <c r="H3247" i="54"/>
  <c r="H3248" i="54"/>
  <c r="H3249" i="54"/>
  <c r="H3250" i="54"/>
  <c r="H3251" i="54"/>
  <c r="H3252" i="54"/>
  <c r="H3253" i="54"/>
  <c r="H3254" i="54"/>
  <c r="H3255" i="54"/>
  <c r="H3256" i="54"/>
  <c r="H3257" i="54"/>
  <c r="H3258" i="54"/>
  <c r="H3259" i="54"/>
  <c r="H3260" i="54"/>
  <c r="H3261" i="54"/>
  <c r="H3262" i="54"/>
  <c r="H3263" i="54"/>
  <c r="H3264" i="54"/>
  <c r="H3265" i="54"/>
  <c r="H3266" i="54"/>
  <c r="H3267" i="54"/>
  <c r="H3268" i="54"/>
  <c r="H3269" i="54"/>
  <c r="H3270" i="54"/>
  <c r="H3271" i="54"/>
  <c r="H3272" i="54"/>
  <c r="H3273" i="54"/>
  <c r="H3274" i="54"/>
  <c r="H3275" i="54"/>
  <c r="H3276" i="54"/>
  <c r="H3277" i="54"/>
  <c r="H3278" i="54"/>
  <c r="H3279" i="54"/>
  <c r="H3280" i="54"/>
  <c r="H3281" i="54"/>
  <c r="H3282" i="54"/>
  <c r="H3283" i="54"/>
  <c r="H3284" i="54"/>
  <c r="H3285" i="54"/>
  <c r="H3286" i="54"/>
  <c r="H3287" i="54"/>
  <c r="H3288" i="54"/>
  <c r="H3289" i="54"/>
  <c r="H3290" i="54"/>
  <c r="H3291" i="54"/>
  <c r="H3292" i="54"/>
  <c r="H3293" i="54"/>
  <c r="H3294" i="54"/>
  <c r="H3295" i="54"/>
  <c r="H3296" i="54"/>
  <c r="H3297" i="54"/>
  <c r="H3298" i="54"/>
  <c r="H3299" i="54"/>
  <c r="H3300" i="54"/>
  <c r="H3301" i="54"/>
  <c r="H3302" i="54"/>
  <c r="H3303" i="54"/>
  <c r="H3304" i="54"/>
  <c r="H3305" i="54"/>
  <c r="H3306" i="54"/>
  <c r="H3307" i="54"/>
  <c r="H3308" i="54"/>
  <c r="H3309" i="54"/>
  <c r="H3310" i="54"/>
  <c r="H3311" i="54"/>
  <c r="H3312" i="54"/>
  <c r="H3313" i="54"/>
  <c r="H3314" i="54"/>
  <c r="H3315" i="54"/>
  <c r="H3316" i="54"/>
  <c r="H3317" i="54"/>
  <c r="H3318" i="54"/>
  <c r="H3319" i="54"/>
  <c r="H3320" i="54"/>
  <c r="H3321" i="54"/>
  <c r="H3322" i="54"/>
  <c r="H3323" i="54"/>
  <c r="H3324" i="54"/>
  <c r="H3325" i="54"/>
  <c r="H3326" i="54"/>
  <c r="H3327" i="54"/>
  <c r="H3328" i="54"/>
  <c r="H3329" i="54"/>
  <c r="H3330" i="54"/>
  <c r="H3331" i="54"/>
  <c r="H3332" i="54"/>
  <c r="H3333" i="54"/>
  <c r="H3334" i="54"/>
  <c r="H3335" i="54"/>
  <c r="H3336" i="54"/>
  <c r="H3337" i="54"/>
  <c r="H3338" i="54"/>
  <c r="H3339" i="54"/>
  <c r="H3340" i="54"/>
  <c r="H3341" i="54"/>
  <c r="H3342" i="54"/>
  <c r="H3343" i="54"/>
  <c r="H3344" i="54"/>
  <c r="H3345" i="54"/>
  <c r="H3346" i="54"/>
  <c r="H3347" i="54"/>
  <c r="H3348" i="54"/>
  <c r="H3349" i="54"/>
  <c r="H3350" i="54"/>
  <c r="H3351" i="54"/>
  <c r="H3352" i="54"/>
  <c r="H3353" i="54"/>
  <c r="H3354" i="54"/>
  <c r="H3355" i="54"/>
  <c r="H3356" i="54"/>
  <c r="H3357" i="54"/>
  <c r="H3358" i="54"/>
  <c r="H3359" i="54"/>
  <c r="H3360" i="54"/>
  <c r="H3361" i="54"/>
  <c r="H3362" i="54"/>
  <c r="H3363" i="54"/>
  <c r="H3364" i="54"/>
  <c r="H3365" i="54"/>
  <c r="H3366" i="54"/>
  <c r="H3367" i="54"/>
  <c r="H3368" i="54"/>
  <c r="H3369" i="54"/>
  <c r="H3370" i="54"/>
  <c r="H3371" i="54"/>
  <c r="H3372" i="54"/>
  <c r="H3373" i="54"/>
  <c r="H3374" i="54"/>
  <c r="H3375" i="54"/>
  <c r="H3376" i="54"/>
  <c r="H3377" i="54"/>
  <c r="H3378" i="54"/>
  <c r="H3379" i="54"/>
  <c r="H3380" i="54"/>
  <c r="H3381" i="54"/>
  <c r="H3382" i="54"/>
  <c r="H3383" i="54"/>
  <c r="H3384" i="54"/>
  <c r="H3385" i="54"/>
  <c r="H3386" i="54"/>
  <c r="H3387" i="54"/>
  <c r="H3388" i="54"/>
  <c r="H3389" i="54"/>
  <c r="H3390" i="54"/>
  <c r="H3391" i="54"/>
  <c r="H3392" i="54"/>
  <c r="H3393" i="54"/>
  <c r="H3394" i="54"/>
  <c r="H3395" i="54"/>
  <c r="H3396" i="54"/>
  <c r="H3397" i="54"/>
  <c r="H3398" i="54"/>
  <c r="H3399" i="54"/>
  <c r="H3400" i="54"/>
  <c r="H3401" i="54"/>
  <c r="H3402" i="54"/>
  <c r="H3403" i="54"/>
  <c r="H3404" i="54"/>
  <c r="H3405" i="54"/>
  <c r="H3406" i="54"/>
  <c r="H3407" i="54"/>
  <c r="H3408" i="54"/>
  <c r="H3409" i="54"/>
  <c r="H3410" i="54"/>
  <c r="H3411" i="54"/>
  <c r="H3412" i="54"/>
  <c r="H3413" i="54"/>
  <c r="H3414" i="54"/>
  <c r="H3415" i="54"/>
  <c r="H3416" i="54"/>
  <c r="H3417" i="54"/>
  <c r="H3418" i="54"/>
  <c r="H3419" i="54"/>
  <c r="H3420" i="54"/>
  <c r="H3421" i="54"/>
  <c r="H3422" i="54"/>
  <c r="H3423" i="54"/>
  <c r="H3424" i="54"/>
  <c r="H3425" i="54"/>
  <c r="H3426" i="54"/>
  <c r="H3427" i="54"/>
  <c r="H3428" i="54"/>
  <c r="H3429" i="54"/>
  <c r="H3430" i="54"/>
  <c r="H3431" i="54"/>
  <c r="H3432" i="54"/>
  <c r="H3433" i="54"/>
  <c r="H3434" i="54"/>
  <c r="H3435" i="54"/>
  <c r="H3436" i="54"/>
  <c r="H3437" i="54"/>
  <c r="H3438" i="54"/>
  <c r="H3439" i="54"/>
  <c r="H3440" i="54"/>
  <c r="H3441" i="54"/>
  <c r="H3442" i="54"/>
  <c r="H3443" i="54"/>
  <c r="H3444" i="54"/>
  <c r="H3445" i="54"/>
  <c r="H3446" i="54"/>
  <c r="H3447" i="54"/>
  <c r="H3448" i="54"/>
  <c r="H3449" i="54"/>
  <c r="H3450" i="54"/>
  <c r="H3451" i="54"/>
  <c r="H3452" i="54"/>
  <c r="H3453" i="54"/>
  <c r="H3454" i="54"/>
  <c r="H3455" i="54"/>
  <c r="H3456" i="54"/>
  <c r="H3457" i="54"/>
  <c r="H3458" i="54"/>
  <c r="H3459" i="54"/>
  <c r="H3460" i="54"/>
  <c r="H3461" i="54"/>
  <c r="H3462" i="54"/>
  <c r="H3463" i="54"/>
  <c r="H3464" i="54"/>
  <c r="H3465" i="54"/>
  <c r="H3466" i="54"/>
  <c r="H3467" i="54"/>
  <c r="H3468" i="54"/>
  <c r="H3469" i="54"/>
  <c r="H3470" i="54"/>
  <c r="H3471" i="54"/>
  <c r="H3472" i="54"/>
  <c r="H3473" i="54"/>
  <c r="H3474" i="54"/>
  <c r="H3475" i="54"/>
  <c r="H3476" i="54"/>
  <c r="H3477" i="54"/>
  <c r="H3478" i="54"/>
  <c r="H3479" i="54"/>
  <c r="H3480" i="54"/>
  <c r="H3481" i="54"/>
  <c r="H3482" i="54"/>
  <c r="H3483" i="54"/>
  <c r="H3484" i="54"/>
  <c r="H3485" i="54"/>
  <c r="H3486" i="54"/>
  <c r="H3487" i="54"/>
  <c r="H3488" i="54"/>
  <c r="H3489" i="54"/>
  <c r="H3490" i="54"/>
  <c r="H3491" i="54"/>
  <c r="H3492" i="54"/>
  <c r="H3493" i="54"/>
  <c r="H3494" i="54"/>
  <c r="H3495" i="54"/>
  <c r="H3496" i="54"/>
  <c r="H3497" i="54"/>
  <c r="H3498" i="54"/>
  <c r="H3499" i="54"/>
  <c r="H3500" i="54"/>
  <c r="H3501" i="54"/>
  <c r="H3502" i="54"/>
  <c r="H3503" i="54"/>
  <c r="H3504" i="54"/>
  <c r="H3505" i="54"/>
  <c r="H3506" i="54"/>
  <c r="H3507" i="54"/>
  <c r="H3508" i="54"/>
  <c r="H3509" i="54"/>
  <c r="H3510" i="54"/>
  <c r="H3511" i="54"/>
  <c r="H3512" i="54"/>
  <c r="H3513" i="54"/>
  <c r="H3514" i="54"/>
  <c r="H3515" i="54"/>
  <c r="H3516" i="54"/>
  <c r="H3517" i="54"/>
  <c r="H3518" i="54"/>
  <c r="H3519" i="54"/>
  <c r="H3520" i="54"/>
  <c r="H3521" i="54"/>
  <c r="H3522" i="54"/>
  <c r="H3523" i="54"/>
  <c r="H3524" i="54"/>
  <c r="H3525" i="54"/>
  <c r="H3526" i="54"/>
  <c r="H3527" i="54"/>
  <c r="H3528" i="54"/>
  <c r="H3529" i="54"/>
  <c r="H3530" i="54"/>
  <c r="H3531" i="54"/>
  <c r="H3532" i="54"/>
  <c r="H3533" i="54"/>
  <c r="H3534" i="54"/>
  <c r="H3535" i="54"/>
  <c r="H3536" i="54"/>
  <c r="H3537" i="54"/>
  <c r="H3538" i="54"/>
  <c r="H3539" i="54"/>
  <c r="H3540" i="54"/>
  <c r="H3541" i="54"/>
  <c r="H3542" i="54"/>
  <c r="H3543" i="54"/>
  <c r="H3544" i="54"/>
  <c r="H3545" i="54"/>
  <c r="H3546" i="54"/>
  <c r="H3547" i="54"/>
  <c r="H3548" i="54"/>
  <c r="H3549" i="54"/>
  <c r="H3550" i="54"/>
  <c r="H3551" i="54"/>
  <c r="H3552" i="54"/>
  <c r="H3553" i="54"/>
  <c r="H3554" i="54"/>
  <c r="H3555" i="54"/>
  <c r="H3556" i="54"/>
  <c r="H3557" i="54"/>
  <c r="H3558" i="54"/>
  <c r="H3559" i="54"/>
  <c r="H3560" i="54"/>
  <c r="H3561" i="54"/>
  <c r="H3562" i="54"/>
  <c r="H3563" i="54"/>
  <c r="H3564" i="54"/>
  <c r="H3565" i="54"/>
  <c r="H3566" i="54"/>
  <c r="H3567" i="54"/>
  <c r="H3568" i="54"/>
  <c r="H3569" i="54"/>
  <c r="H3570" i="54"/>
  <c r="H3571" i="54"/>
  <c r="H3572" i="54"/>
  <c r="H3573" i="54"/>
  <c r="H3574" i="54"/>
  <c r="H3575" i="54"/>
  <c r="H3576" i="54"/>
  <c r="H3577" i="54"/>
  <c r="H3578" i="54"/>
  <c r="H3579" i="54"/>
  <c r="H3580" i="54"/>
  <c r="H3581" i="54"/>
  <c r="H3582" i="54"/>
  <c r="H3583" i="54"/>
  <c r="H3584" i="54"/>
  <c r="H3585" i="54"/>
  <c r="H3586" i="54"/>
  <c r="H3587" i="54"/>
  <c r="H3588" i="54"/>
  <c r="H3589" i="54"/>
  <c r="H3590" i="54"/>
  <c r="H3591" i="54"/>
  <c r="H3592" i="54"/>
  <c r="H3593" i="54"/>
  <c r="H3594" i="54"/>
  <c r="H3595" i="54"/>
  <c r="H3596" i="54"/>
  <c r="H3597" i="54"/>
  <c r="H3598" i="54"/>
  <c r="H3599" i="54"/>
  <c r="H3600" i="54"/>
  <c r="H3601" i="54"/>
  <c r="H3602" i="54"/>
  <c r="H3603" i="54"/>
  <c r="H3604" i="54"/>
  <c r="H3605" i="54"/>
  <c r="H3606" i="54"/>
  <c r="H3607" i="54"/>
  <c r="H3608" i="54"/>
  <c r="H3609" i="54"/>
  <c r="H3610" i="54"/>
  <c r="H3611" i="54"/>
  <c r="H3612" i="54"/>
  <c r="H3613" i="54"/>
  <c r="H3614" i="54"/>
  <c r="H3615" i="54"/>
  <c r="H3616" i="54"/>
  <c r="H3617" i="54"/>
  <c r="H3618" i="54"/>
  <c r="H3619" i="54"/>
  <c r="H3620" i="54"/>
  <c r="H3621" i="54"/>
  <c r="H3622" i="54"/>
  <c r="H3623" i="54"/>
  <c r="H3624" i="54"/>
  <c r="H3625" i="54"/>
  <c r="H3626" i="54"/>
  <c r="H3627" i="54"/>
  <c r="H3628" i="54"/>
  <c r="H3629" i="54"/>
  <c r="H3630" i="54"/>
  <c r="H3631" i="54"/>
  <c r="H3632" i="54"/>
  <c r="H3633" i="54"/>
  <c r="H3634" i="54"/>
  <c r="H3635" i="54"/>
  <c r="H3636" i="54"/>
  <c r="H3637" i="54"/>
  <c r="H3638" i="54"/>
  <c r="H3639" i="54"/>
  <c r="H3640" i="54"/>
  <c r="H3641" i="54"/>
  <c r="H3642" i="54"/>
  <c r="H3643" i="54"/>
  <c r="H3644" i="54"/>
  <c r="H3645" i="54"/>
  <c r="H3646" i="54"/>
  <c r="H3647" i="54"/>
  <c r="H3648" i="54"/>
  <c r="H3649" i="54"/>
  <c r="H3650" i="54"/>
  <c r="H3651" i="54"/>
  <c r="H3652" i="54"/>
  <c r="H3653" i="54"/>
  <c r="H3654" i="54"/>
  <c r="H3655" i="54"/>
  <c r="H3656" i="54"/>
  <c r="H3657" i="54"/>
  <c r="H3658" i="54"/>
  <c r="H3659" i="54"/>
  <c r="H3660" i="54"/>
  <c r="H3661" i="54"/>
  <c r="H3662" i="54"/>
  <c r="H3663" i="54"/>
  <c r="H3664" i="54"/>
  <c r="H3665" i="54"/>
  <c r="H3666" i="54"/>
  <c r="H3667" i="54"/>
  <c r="H3668" i="54"/>
  <c r="H3669" i="54"/>
  <c r="H3670" i="54"/>
  <c r="H3671" i="54"/>
  <c r="H3672" i="54"/>
  <c r="H3673" i="54"/>
  <c r="H3674" i="54"/>
  <c r="H3675" i="54"/>
  <c r="H3676" i="54"/>
  <c r="H3677" i="54"/>
  <c r="H3678" i="54"/>
  <c r="H3679" i="54"/>
  <c r="H3680" i="54"/>
  <c r="H3681" i="54"/>
  <c r="H3682" i="54"/>
  <c r="H3683" i="54"/>
  <c r="H3684" i="54"/>
  <c r="H3685" i="54"/>
  <c r="H3686" i="54"/>
  <c r="H3687" i="54"/>
  <c r="H3688" i="54"/>
  <c r="H3689" i="54"/>
  <c r="H3690" i="54"/>
  <c r="H3691" i="54"/>
  <c r="H3692" i="54"/>
  <c r="H3693" i="54"/>
  <c r="H3694" i="54"/>
  <c r="H3695" i="54"/>
  <c r="H3696" i="54"/>
  <c r="H3697" i="54"/>
  <c r="H3698" i="54"/>
  <c r="H3699" i="54"/>
  <c r="H3700" i="54"/>
  <c r="H3701" i="54"/>
  <c r="H3702" i="54"/>
  <c r="H3703" i="54"/>
  <c r="H3704" i="54"/>
  <c r="H3705" i="54"/>
  <c r="H3706" i="54"/>
  <c r="H3707" i="54"/>
  <c r="H3708" i="54"/>
  <c r="H3709" i="54"/>
  <c r="H3710" i="54"/>
  <c r="H3711" i="54"/>
  <c r="H3712" i="54"/>
  <c r="H3713" i="54"/>
  <c r="H3714" i="54"/>
  <c r="H3715" i="54"/>
  <c r="H3716" i="54"/>
  <c r="H3717" i="54"/>
  <c r="H3718" i="54"/>
  <c r="H3719" i="54"/>
  <c r="H3720" i="54"/>
  <c r="H3721" i="54"/>
  <c r="H3722" i="54"/>
  <c r="H3723" i="54"/>
  <c r="H3724" i="54"/>
  <c r="H3725" i="54"/>
  <c r="H3726" i="54"/>
  <c r="H3727" i="54"/>
  <c r="H3728" i="54"/>
  <c r="H3729" i="54"/>
  <c r="H3730" i="54"/>
  <c r="H3731" i="54"/>
  <c r="H3732" i="54"/>
  <c r="H3733" i="54"/>
  <c r="H3734" i="54"/>
  <c r="H3735" i="54"/>
  <c r="H3736" i="54"/>
  <c r="H3737" i="54"/>
  <c r="H3738" i="54"/>
  <c r="H3739" i="54"/>
  <c r="H3740" i="54"/>
  <c r="H3741" i="54"/>
  <c r="H3742" i="54"/>
  <c r="H3743" i="54"/>
  <c r="H3744" i="54"/>
  <c r="H3745" i="54"/>
  <c r="H3746" i="54"/>
  <c r="H3747" i="54"/>
  <c r="H3748" i="54"/>
  <c r="H3749" i="54"/>
  <c r="H3750" i="54"/>
  <c r="H3751" i="54"/>
  <c r="H3752" i="54"/>
  <c r="H3753" i="54"/>
  <c r="H3754" i="54"/>
  <c r="H3755" i="54"/>
  <c r="H3756" i="54"/>
  <c r="H3757" i="54"/>
  <c r="H3758" i="54"/>
  <c r="H3759" i="54"/>
  <c r="H3760" i="54"/>
  <c r="H3761" i="54"/>
  <c r="H3762" i="54"/>
  <c r="H3763" i="54"/>
  <c r="H3764" i="54"/>
  <c r="H3765" i="54"/>
  <c r="H3766" i="54"/>
  <c r="H3767" i="54"/>
  <c r="H3768" i="54"/>
  <c r="H3769" i="54"/>
  <c r="H3770" i="54"/>
  <c r="H3771" i="54"/>
  <c r="H3772" i="54"/>
  <c r="H3773" i="54"/>
  <c r="H3774" i="54"/>
  <c r="H3775" i="54"/>
  <c r="H3776" i="54"/>
  <c r="H3777" i="54"/>
  <c r="H3778" i="54"/>
  <c r="H3779" i="54"/>
  <c r="H3780" i="54"/>
  <c r="H3781" i="54"/>
  <c r="H3782" i="54"/>
  <c r="H3783" i="54"/>
  <c r="H3784" i="54"/>
  <c r="H3785" i="54"/>
  <c r="H3786" i="54"/>
  <c r="H3787" i="54"/>
  <c r="H3788" i="54"/>
  <c r="H3789" i="54"/>
  <c r="H3790" i="54"/>
  <c r="H3791" i="54"/>
  <c r="H3792" i="54"/>
  <c r="H3793" i="54"/>
  <c r="H3794" i="54"/>
  <c r="H3795" i="54"/>
  <c r="H3796" i="54"/>
  <c r="H3797" i="54"/>
  <c r="H3798" i="54"/>
  <c r="H3799" i="54"/>
  <c r="H3800" i="54"/>
  <c r="H3801" i="54"/>
  <c r="H3802" i="54"/>
  <c r="H3803" i="54"/>
  <c r="H3804" i="54"/>
  <c r="H3805" i="54"/>
  <c r="H3806" i="54"/>
  <c r="H3807" i="54"/>
  <c r="H3808" i="54"/>
  <c r="H3809" i="54"/>
  <c r="H3810" i="54"/>
  <c r="H3811" i="54"/>
  <c r="H3812" i="54"/>
  <c r="H3813" i="54"/>
  <c r="H3814" i="54"/>
  <c r="H3815" i="54"/>
  <c r="H3816" i="54"/>
  <c r="H3817" i="54"/>
  <c r="H3818" i="54"/>
  <c r="H3819" i="54"/>
  <c r="H3820" i="54"/>
  <c r="H3821" i="54"/>
  <c r="H3822" i="54"/>
  <c r="H3823" i="54"/>
  <c r="H3824" i="54"/>
  <c r="H3825" i="54"/>
  <c r="H3826" i="54"/>
  <c r="H3827" i="54"/>
  <c r="H3828" i="54"/>
  <c r="H3829" i="54"/>
  <c r="H3830" i="54"/>
  <c r="H3831" i="54"/>
  <c r="H3832" i="54"/>
  <c r="H3833" i="54"/>
  <c r="H3834" i="54"/>
  <c r="H3835" i="54"/>
  <c r="H3836" i="54"/>
  <c r="H3837" i="54"/>
  <c r="H3838" i="54"/>
  <c r="H3839" i="54"/>
  <c r="H3840" i="54"/>
  <c r="H3841" i="54"/>
  <c r="H3842" i="54"/>
  <c r="H3843" i="54"/>
  <c r="H3844" i="54"/>
  <c r="H3845" i="54"/>
  <c r="H3846" i="54"/>
  <c r="H3847" i="54"/>
  <c r="H3848" i="54"/>
  <c r="H3849" i="54"/>
  <c r="H3850" i="54"/>
  <c r="H3851" i="54"/>
  <c r="H3852" i="54"/>
  <c r="H3853" i="54"/>
  <c r="H3854" i="54"/>
  <c r="H3855" i="54"/>
  <c r="H3856" i="54"/>
  <c r="H3857" i="54"/>
  <c r="H3858" i="54"/>
  <c r="H3859" i="54"/>
  <c r="H3860" i="54"/>
  <c r="H3861" i="54"/>
  <c r="H3862" i="54"/>
  <c r="H3863" i="54"/>
  <c r="H3864" i="54"/>
  <c r="H3865" i="54"/>
  <c r="H3866" i="54"/>
  <c r="H3867" i="54"/>
  <c r="H3868" i="54"/>
  <c r="H3869" i="54"/>
  <c r="H3870" i="54"/>
  <c r="H3871" i="54"/>
  <c r="H3872" i="54"/>
  <c r="H3873" i="54"/>
  <c r="H3874" i="54"/>
  <c r="H3875" i="54"/>
  <c r="H3876" i="54"/>
  <c r="H3877" i="54"/>
  <c r="H3878" i="54"/>
  <c r="H3879" i="54"/>
  <c r="H3880" i="54"/>
  <c r="H3881" i="54"/>
  <c r="H3882" i="54"/>
  <c r="H3883" i="54"/>
  <c r="H3884" i="54"/>
  <c r="H3885" i="54"/>
  <c r="H3886" i="54"/>
  <c r="H3887" i="54"/>
  <c r="H3888" i="54"/>
  <c r="H3889" i="54"/>
  <c r="H3890" i="54"/>
  <c r="H3891" i="54"/>
  <c r="H3892" i="54"/>
  <c r="H3893" i="54"/>
  <c r="H3894" i="54"/>
  <c r="H3895" i="54"/>
  <c r="H3896" i="54"/>
  <c r="H3897" i="54"/>
  <c r="H3898" i="54"/>
  <c r="H3899" i="54"/>
  <c r="H3900" i="54"/>
  <c r="H3901" i="54"/>
  <c r="H3902" i="54"/>
  <c r="H3903" i="54"/>
  <c r="H3904" i="54"/>
  <c r="H3905" i="54"/>
  <c r="H3906" i="54"/>
  <c r="H3907" i="54"/>
  <c r="H3908" i="54"/>
  <c r="H3909" i="54"/>
  <c r="H3910" i="54"/>
  <c r="H3911" i="54"/>
  <c r="H3912" i="54"/>
  <c r="H3913" i="54"/>
  <c r="H3914" i="54"/>
  <c r="H3915" i="54"/>
  <c r="H3916" i="54"/>
  <c r="H3917" i="54"/>
  <c r="H3918" i="54"/>
  <c r="H3919" i="54"/>
  <c r="H3920" i="54"/>
  <c r="H3921" i="54"/>
  <c r="H3922" i="54"/>
  <c r="H3923" i="54"/>
  <c r="H3924" i="54"/>
  <c r="H3925" i="54"/>
  <c r="H3926" i="54"/>
  <c r="H3927" i="54"/>
  <c r="H3928" i="54"/>
  <c r="H3929" i="54"/>
  <c r="H3930" i="54"/>
  <c r="H3931" i="54"/>
  <c r="H3932" i="54"/>
  <c r="H3933" i="54"/>
  <c r="H3934" i="54"/>
  <c r="H3935" i="54"/>
  <c r="H3936" i="54"/>
  <c r="H3937" i="54"/>
  <c r="H3938" i="54"/>
  <c r="H3939" i="54"/>
  <c r="H3940" i="54"/>
  <c r="H3941" i="54"/>
  <c r="H3942" i="54"/>
  <c r="H3943" i="54"/>
  <c r="H3944" i="54"/>
  <c r="H3945" i="54"/>
  <c r="H3946" i="54"/>
  <c r="H3947" i="54"/>
  <c r="H3948" i="54"/>
  <c r="H3949" i="54"/>
  <c r="H3950" i="54"/>
  <c r="H3951" i="54"/>
  <c r="H3952" i="54"/>
  <c r="H3953" i="54"/>
  <c r="H3954" i="54"/>
  <c r="H3955" i="54"/>
  <c r="H3956" i="54"/>
  <c r="H3957" i="54"/>
  <c r="H3958" i="54"/>
  <c r="H3959" i="54"/>
  <c r="H3960" i="54"/>
  <c r="H3961" i="54"/>
  <c r="H3962" i="54"/>
  <c r="H3963" i="54"/>
  <c r="H3964" i="54"/>
  <c r="H3965" i="54"/>
  <c r="H3966" i="54"/>
  <c r="H3967" i="54"/>
  <c r="H3968" i="54"/>
  <c r="H3969" i="54"/>
  <c r="H3970" i="54"/>
  <c r="H3971" i="54"/>
  <c r="H3972" i="54"/>
  <c r="H3973" i="54"/>
  <c r="H3974" i="54"/>
  <c r="H3975" i="54"/>
  <c r="H3976" i="54"/>
  <c r="H3977" i="54"/>
  <c r="H3978" i="54"/>
  <c r="H3979" i="54"/>
  <c r="H3980" i="54"/>
  <c r="H3981" i="54"/>
  <c r="H3982" i="54"/>
  <c r="H3983" i="54"/>
  <c r="H3984" i="54"/>
  <c r="H3985" i="54"/>
  <c r="H3986" i="54"/>
  <c r="H3987" i="54"/>
  <c r="H3988" i="54"/>
  <c r="H3989" i="54"/>
  <c r="H3990" i="54"/>
  <c r="H3991" i="54"/>
  <c r="H3992" i="54"/>
  <c r="H3993" i="54"/>
  <c r="H3994" i="54"/>
  <c r="H3995" i="54"/>
  <c r="H3996" i="54"/>
  <c r="H3997" i="54"/>
  <c r="H3998" i="54"/>
  <c r="H3999" i="54"/>
  <c r="H4000" i="54"/>
  <c r="H4001" i="54"/>
  <c r="H4002" i="54"/>
  <c r="H4003" i="54"/>
  <c r="H4004" i="54"/>
  <c r="H4005" i="54"/>
  <c r="H4006" i="54"/>
  <c r="H4007" i="54"/>
  <c r="H4008" i="54"/>
  <c r="H4009" i="54"/>
  <c r="H4010" i="54"/>
  <c r="H4011" i="54"/>
  <c r="H4012" i="54"/>
  <c r="H4013" i="54"/>
  <c r="H4014" i="54"/>
  <c r="H4015" i="54"/>
  <c r="H4016" i="54"/>
  <c r="H4017" i="54"/>
  <c r="H4018" i="54"/>
  <c r="H4019" i="54"/>
  <c r="H4020" i="54"/>
  <c r="H4021" i="54"/>
  <c r="H4022" i="54"/>
  <c r="H4023" i="54"/>
  <c r="H4024" i="54"/>
  <c r="H4025" i="54"/>
  <c r="H4026" i="54"/>
  <c r="H4027" i="54"/>
  <c r="H4028" i="54"/>
  <c r="H4029" i="54"/>
  <c r="H4030" i="54"/>
  <c r="H4031" i="54"/>
  <c r="H4032" i="54"/>
  <c r="H4033" i="54"/>
  <c r="H4034" i="54"/>
  <c r="H4035" i="54"/>
  <c r="H4036" i="54"/>
  <c r="H4037" i="54"/>
  <c r="H4038" i="54"/>
  <c r="H4039" i="54"/>
  <c r="H4040" i="54"/>
  <c r="H4041" i="54"/>
  <c r="H4042" i="54"/>
  <c r="H4043" i="54"/>
  <c r="H4044" i="54"/>
  <c r="H4045" i="54"/>
  <c r="H4046" i="54"/>
  <c r="H4047" i="54"/>
  <c r="H4048" i="54"/>
  <c r="H4049" i="54"/>
  <c r="H4050" i="54"/>
  <c r="H4051" i="54"/>
  <c r="H4052" i="54"/>
  <c r="H4053" i="54"/>
  <c r="H4054" i="54"/>
  <c r="H4055" i="54"/>
  <c r="H4056" i="54"/>
  <c r="H4057" i="54"/>
  <c r="H4058" i="54"/>
  <c r="H4059" i="54"/>
  <c r="H4060" i="54"/>
  <c r="H4061" i="54"/>
  <c r="H4062" i="54"/>
  <c r="H4063" i="54"/>
  <c r="H4064" i="54"/>
  <c r="H4065" i="54"/>
  <c r="H4066" i="54"/>
  <c r="H4067" i="54"/>
  <c r="H4068" i="54"/>
  <c r="H4069" i="54"/>
  <c r="H4070" i="54"/>
  <c r="H4071" i="54"/>
  <c r="H4072" i="54"/>
  <c r="H4073" i="54"/>
  <c r="H4074" i="54"/>
  <c r="H4075" i="54"/>
  <c r="H4076" i="54"/>
  <c r="H4077" i="54"/>
  <c r="H4078" i="54"/>
  <c r="H4079" i="54"/>
  <c r="H4080" i="54"/>
  <c r="H4081" i="54"/>
  <c r="H4082" i="54"/>
  <c r="H4083" i="54"/>
  <c r="H4084" i="54"/>
  <c r="H4085" i="54"/>
  <c r="H4086" i="54"/>
  <c r="H4087" i="54"/>
  <c r="H4088" i="54"/>
  <c r="H4089" i="54"/>
  <c r="H4090" i="54"/>
  <c r="H4091" i="54"/>
  <c r="H4092" i="54"/>
  <c r="H4093" i="54"/>
  <c r="H4094" i="54"/>
  <c r="H4095" i="54"/>
  <c r="H4096" i="54"/>
  <c r="H4097" i="54"/>
  <c r="H4098" i="54"/>
  <c r="H4099" i="54"/>
  <c r="H4100" i="54"/>
  <c r="H4101" i="54"/>
  <c r="H4102" i="54"/>
  <c r="H4103" i="54"/>
  <c r="H4104" i="54"/>
  <c r="H4105" i="54"/>
  <c r="H4106" i="54"/>
  <c r="H4107" i="54"/>
  <c r="H4108" i="54"/>
  <c r="H4109" i="54"/>
  <c r="H4110" i="54"/>
  <c r="H4111" i="54"/>
  <c r="H4112" i="54"/>
  <c r="H4113" i="54"/>
  <c r="H4114" i="54"/>
  <c r="H4115" i="54"/>
  <c r="H4116" i="54"/>
  <c r="H4117" i="54"/>
  <c r="H4118" i="54"/>
  <c r="H4119" i="54"/>
  <c r="H4120" i="54"/>
  <c r="H4121" i="54"/>
  <c r="H4122" i="54"/>
  <c r="H4123" i="54"/>
  <c r="H4124" i="54"/>
  <c r="H4125" i="54"/>
  <c r="H4126" i="54"/>
  <c r="H4127" i="54"/>
  <c r="H4128" i="54"/>
  <c r="H4129" i="54"/>
  <c r="H4130" i="54"/>
  <c r="H4131" i="54"/>
  <c r="H4132" i="54"/>
  <c r="H4133" i="54"/>
  <c r="H4134" i="54"/>
  <c r="H4135" i="54"/>
  <c r="H4136" i="54"/>
  <c r="H4137" i="54"/>
  <c r="H4138" i="54"/>
  <c r="H4139" i="54"/>
  <c r="H4140" i="54"/>
  <c r="H4141" i="54"/>
  <c r="H4142" i="54"/>
  <c r="H4143" i="54"/>
  <c r="H4144" i="54"/>
  <c r="H4145" i="54"/>
  <c r="H4146" i="54"/>
  <c r="H4147" i="54"/>
  <c r="H4148" i="54"/>
  <c r="H4149" i="54"/>
  <c r="H4150" i="54"/>
  <c r="H4151" i="54"/>
  <c r="H4152" i="54"/>
  <c r="H4153" i="54"/>
  <c r="H4154" i="54"/>
  <c r="H4155" i="54"/>
  <c r="H4156" i="54"/>
  <c r="H4157" i="54"/>
  <c r="H4158" i="54"/>
  <c r="H4159" i="54"/>
  <c r="H4160" i="54"/>
  <c r="H4161" i="54"/>
  <c r="H4162" i="54"/>
  <c r="H4163" i="54"/>
  <c r="H4164" i="54"/>
  <c r="H4165" i="54"/>
  <c r="H4166" i="54"/>
  <c r="H4167" i="54"/>
  <c r="H4168" i="54"/>
  <c r="H4169" i="54"/>
  <c r="H4170" i="54"/>
  <c r="H4171" i="54"/>
  <c r="H4172" i="54"/>
  <c r="H4173" i="54"/>
  <c r="H4174" i="54"/>
  <c r="H4175" i="54"/>
  <c r="H4176" i="54"/>
  <c r="H4177" i="54"/>
  <c r="H4178" i="54"/>
  <c r="H4179" i="54"/>
  <c r="H4180" i="54"/>
  <c r="H4181" i="54"/>
  <c r="H4182" i="54"/>
  <c r="H4183" i="54"/>
  <c r="H4184" i="54"/>
  <c r="H4185" i="54"/>
  <c r="H4186" i="54"/>
  <c r="H4187" i="54"/>
  <c r="H4188" i="54"/>
  <c r="H4189" i="54"/>
  <c r="H4190" i="54"/>
  <c r="H4191" i="54"/>
  <c r="H4192" i="54"/>
  <c r="H4193" i="54"/>
  <c r="H4194" i="54"/>
  <c r="H4195" i="54"/>
  <c r="H4196" i="54"/>
  <c r="H4197" i="54"/>
  <c r="H4198" i="54"/>
  <c r="H4199" i="54"/>
  <c r="H4200" i="54"/>
  <c r="H4201" i="54"/>
  <c r="H4202" i="54"/>
  <c r="H4203" i="54"/>
  <c r="H4204" i="54"/>
  <c r="H4205" i="54"/>
  <c r="H4206" i="54"/>
  <c r="H4207" i="54"/>
  <c r="H4208" i="54"/>
  <c r="H4209" i="54"/>
  <c r="H4210" i="54"/>
  <c r="H4211" i="54"/>
  <c r="H4212" i="54"/>
  <c r="H4213" i="54"/>
  <c r="H4214" i="54"/>
  <c r="H4215" i="54"/>
  <c r="H4216" i="54"/>
  <c r="H4217" i="54"/>
  <c r="H4218" i="54"/>
  <c r="H4219" i="54"/>
  <c r="H4220" i="54"/>
  <c r="H4221" i="54"/>
  <c r="H4222" i="54"/>
  <c r="H4223" i="54"/>
  <c r="H4224" i="54"/>
  <c r="H4225" i="54"/>
  <c r="H4226" i="54"/>
  <c r="H4227" i="54"/>
  <c r="H4228" i="54"/>
  <c r="H4229" i="54"/>
  <c r="H4230" i="54"/>
  <c r="H4231" i="54"/>
  <c r="H4232" i="54"/>
  <c r="H4233" i="54"/>
  <c r="H4234" i="54"/>
  <c r="H4235" i="54"/>
  <c r="H4236" i="54"/>
  <c r="H4237" i="54"/>
  <c r="H4238" i="54"/>
  <c r="H4239" i="54"/>
  <c r="H4240" i="54"/>
  <c r="H4241" i="54"/>
  <c r="H4242" i="54"/>
  <c r="H4243" i="54"/>
  <c r="H4244" i="54"/>
  <c r="H4245" i="54"/>
  <c r="H4246" i="54"/>
  <c r="H4247" i="54"/>
  <c r="H4248" i="54"/>
  <c r="H4249" i="54"/>
  <c r="H4250" i="54"/>
  <c r="H4251" i="54"/>
  <c r="H4252" i="54"/>
  <c r="H4253" i="54"/>
  <c r="H4254" i="54"/>
  <c r="H4255" i="54"/>
  <c r="H4256" i="54"/>
  <c r="H4257" i="54"/>
  <c r="H4258" i="54"/>
  <c r="H4259" i="54"/>
  <c r="H4260" i="54"/>
  <c r="H4261" i="54"/>
  <c r="H4262" i="54"/>
  <c r="H4263" i="54"/>
  <c r="H4264" i="54"/>
  <c r="H4265" i="54"/>
  <c r="H4266" i="54"/>
  <c r="H4267" i="54"/>
  <c r="H4268" i="54"/>
  <c r="H4269" i="54"/>
  <c r="H4270" i="54"/>
  <c r="H4271" i="54"/>
  <c r="H4272" i="54"/>
  <c r="H4273" i="54"/>
  <c r="H4274" i="54"/>
  <c r="H4275" i="54"/>
  <c r="H4276" i="54"/>
  <c r="H4277" i="54"/>
  <c r="H4278" i="54"/>
  <c r="H4279" i="54"/>
  <c r="H4280" i="54"/>
  <c r="H4281" i="54"/>
  <c r="H4282" i="54"/>
  <c r="H4283" i="54"/>
  <c r="H4284" i="54"/>
  <c r="H4285" i="54"/>
  <c r="H4286" i="54"/>
  <c r="H4287" i="54"/>
  <c r="H4288" i="54"/>
  <c r="H4289" i="54"/>
  <c r="H4290" i="54"/>
  <c r="H4291" i="54"/>
  <c r="H4292" i="54"/>
  <c r="H4293" i="54"/>
  <c r="H4294" i="54"/>
  <c r="H4295" i="54"/>
  <c r="H4296" i="54"/>
  <c r="H4297" i="54"/>
  <c r="H4298" i="54"/>
  <c r="H4299" i="54"/>
  <c r="H4300" i="54"/>
  <c r="H4301" i="54"/>
  <c r="H4302" i="54"/>
  <c r="H4303" i="54"/>
  <c r="H4304" i="54"/>
  <c r="H4305" i="54"/>
  <c r="H4306" i="54"/>
  <c r="H4307" i="54"/>
  <c r="H4308" i="54"/>
  <c r="H4309" i="54"/>
  <c r="H4310" i="54"/>
  <c r="H4311" i="54"/>
  <c r="H4312" i="54"/>
  <c r="H4313" i="54"/>
  <c r="H4314" i="54"/>
  <c r="H4315" i="54"/>
  <c r="H4316" i="54"/>
  <c r="H4317" i="54"/>
  <c r="H4318" i="54"/>
  <c r="H4319" i="54"/>
  <c r="H4320" i="54"/>
  <c r="H4321" i="54"/>
  <c r="H4322" i="54"/>
  <c r="H4323" i="54"/>
  <c r="H4324" i="54"/>
  <c r="H4325" i="54"/>
  <c r="H4326" i="54"/>
  <c r="H4327" i="54"/>
  <c r="H4328" i="54"/>
  <c r="H4329" i="54"/>
  <c r="H4330" i="54"/>
  <c r="H4331" i="54"/>
  <c r="H4332" i="54"/>
  <c r="H4333" i="54"/>
  <c r="H4334" i="54"/>
  <c r="H4335" i="54"/>
  <c r="H4336" i="54"/>
  <c r="H4337" i="54"/>
  <c r="H4338" i="54"/>
  <c r="H4339" i="54"/>
  <c r="H4340" i="54"/>
  <c r="H4341" i="54"/>
  <c r="H4342" i="54"/>
  <c r="H4343" i="54"/>
  <c r="H4344" i="54"/>
  <c r="H4345" i="54"/>
  <c r="H4346" i="54"/>
  <c r="H4347" i="54"/>
  <c r="H4348" i="54"/>
  <c r="H4349" i="54"/>
  <c r="H4350" i="54"/>
  <c r="H4351" i="54"/>
  <c r="H4352" i="54"/>
  <c r="H4353" i="54"/>
  <c r="H4354" i="54"/>
  <c r="H4355" i="54"/>
  <c r="H4356" i="54"/>
  <c r="H4357" i="54"/>
  <c r="H4358" i="54"/>
  <c r="H4359" i="54"/>
  <c r="H4360" i="54"/>
  <c r="H4361" i="54"/>
  <c r="H4362" i="54"/>
  <c r="H4363" i="54"/>
  <c r="H4364" i="54"/>
  <c r="H4365" i="54"/>
  <c r="H4366" i="54"/>
  <c r="H4367" i="54"/>
  <c r="H4368" i="54"/>
  <c r="H4369" i="54"/>
  <c r="H4370" i="54"/>
  <c r="H4371" i="54"/>
  <c r="H4372" i="54"/>
  <c r="H4373" i="54"/>
  <c r="H4374" i="54"/>
  <c r="H4375" i="54"/>
  <c r="H4376" i="54"/>
  <c r="H4377" i="54"/>
  <c r="H4378" i="54"/>
  <c r="H4379" i="54"/>
  <c r="H4380" i="54"/>
  <c r="H4381" i="54"/>
  <c r="H4382" i="54"/>
  <c r="H4383" i="54"/>
  <c r="H4384" i="54"/>
  <c r="H4385" i="54"/>
  <c r="H4386" i="54"/>
  <c r="H4387" i="54"/>
  <c r="H4388" i="54"/>
  <c r="H4389" i="54"/>
  <c r="H4390" i="54"/>
  <c r="H4391" i="54"/>
  <c r="H4392" i="54"/>
  <c r="H4393" i="54"/>
  <c r="H4394" i="54"/>
  <c r="H4395" i="54"/>
  <c r="H4396" i="54"/>
  <c r="H4397" i="54"/>
  <c r="H4398" i="54"/>
  <c r="H4399" i="54"/>
  <c r="H4400" i="54"/>
  <c r="H4401" i="54"/>
  <c r="H4402" i="54"/>
  <c r="H4403" i="54"/>
  <c r="H4404" i="54"/>
  <c r="H4405" i="54"/>
  <c r="H4406" i="54"/>
  <c r="H4407" i="54"/>
  <c r="H4408" i="54"/>
  <c r="H4409" i="54"/>
  <c r="H4410" i="54"/>
  <c r="H4411" i="54"/>
  <c r="H4412" i="54"/>
  <c r="H4413" i="54"/>
  <c r="H4414" i="54"/>
  <c r="H4415" i="54"/>
  <c r="H4416" i="54"/>
  <c r="H4417" i="54"/>
  <c r="H4418" i="54"/>
  <c r="H4419" i="54"/>
  <c r="H4420" i="54"/>
  <c r="H4421" i="54"/>
  <c r="H4422" i="54"/>
  <c r="H4423" i="54"/>
  <c r="H4424" i="54"/>
  <c r="H4425" i="54"/>
  <c r="H4426" i="54"/>
  <c r="H4427" i="54"/>
  <c r="H4428" i="54"/>
  <c r="H4429" i="54"/>
  <c r="H4430" i="54"/>
  <c r="H4431" i="54"/>
  <c r="H4432" i="54"/>
  <c r="H4433" i="54"/>
  <c r="H4434" i="54"/>
  <c r="H4435" i="54"/>
  <c r="H4436" i="54"/>
  <c r="H4437" i="54"/>
  <c r="H4438" i="54"/>
  <c r="H4439" i="54"/>
  <c r="H4440" i="54"/>
  <c r="H4441" i="54"/>
  <c r="H4442" i="54"/>
  <c r="H4443" i="54"/>
  <c r="H4444" i="54"/>
  <c r="H4445" i="54"/>
  <c r="H4446" i="54"/>
  <c r="H4447" i="54"/>
  <c r="H4448" i="54"/>
  <c r="H4449" i="54"/>
  <c r="H4450" i="54"/>
  <c r="H4451" i="54"/>
  <c r="H4452" i="54"/>
  <c r="H4453" i="54"/>
  <c r="H4454" i="54"/>
  <c r="H4455" i="54"/>
  <c r="H4456" i="54"/>
  <c r="H4457" i="54"/>
  <c r="H4458" i="54"/>
  <c r="H4459" i="54"/>
  <c r="H4460" i="54"/>
  <c r="H4461" i="54"/>
  <c r="H4462" i="54"/>
  <c r="H4463" i="54"/>
  <c r="H4464" i="54"/>
  <c r="H4465" i="54"/>
  <c r="H4466" i="54"/>
  <c r="H4467" i="54"/>
  <c r="H4468" i="54"/>
  <c r="H4469" i="54"/>
  <c r="H4470" i="54"/>
  <c r="H4471" i="54"/>
  <c r="H4472" i="54"/>
  <c r="H4473" i="54"/>
  <c r="H4474" i="54"/>
  <c r="H4475" i="54"/>
  <c r="H4476" i="54"/>
  <c r="H4477" i="54"/>
  <c r="H4478" i="54"/>
  <c r="H4479" i="54"/>
  <c r="H4480" i="54"/>
  <c r="H4481" i="54"/>
  <c r="H4482" i="54"/>
  <c r="H4483" i="54"/>
  <c r="H4484" i="54"/>
  <c r="H4485" i="54"/>
  <c r="H4486" i="54"/>
  <c r="H4487" i="54"/>
  <c r="H4488" i="54"/>
  <c r="H4489" i="54"/>
  <c r="H4490" i="54"/>
  <c r="H4491" i="54"/>
  <c r="H4492" i="54"/>
  <c r="H4493" i="54"/>
  <c r="H4494" i="54"/>
  <c r="H4495" i="54"/>
  <c r="H4496" i="54"/>
  <c r="H4497" i="54"/>
  <c r="H4498" i="54"/>
  <c r="H4499" i="54"/>
  <c r="H4500" i="54"/>
  <c r="H4501" i="54"/>
  <c r="H4502" i="54"/>
  <c r="H4503" i="54"/>
  <c r="H4504" i="54"/>
  <c r="H4505" i="54"/>
  <c r="H4506" i="54"/>
  <c r="H4507" i="54"/>
  <c r="H4508" i="54"/>
  <c r="H4509" i="54"/>
  <c r="H4510" i="54"/>
  <c r="H4511" i="54"/>
  <c r="H4512" i="54"/>
  <c r="H4513" i="54"/>
  <c r="H4514" i="54"/>
  <c r="H4515" i="54"/>
  <c r="H4516" i="54"/>
  <c r="H4517" i="54"/>
  <c r="H4518" i="54"/>
  <c r="H4519" i="54"/>
  <c r="H4520" i="54"/>
  <c r="H4521" i="54"/>
  <c r="H4522" i="54"/>
  <c r="H4523" i="54"/>
  <c r="H4524" i="54"/>
  <c r="H4525" i="54"/>
  <c r="H4526" i="54"/>
  <c r="H4527" i="54"/>
  <c r="H4528" i="54"/>
  <c r="H4529" i="54"/>
  <c r="H4530" i="54"/>
  <c r="H4531" i="54"/>
  <c r="H4532" i="54"/>
  <c r="H4533" i="54"/>
  <c r="H4534" i="54"/>
  <c r="H4535" i="54"/>
  <c r="H4536" i="54"/>
  <c r="H4537" i="54"/>
  <c r="H4538" i="54"/>
  <c r="H4539" i="54"/>
  <c r="H4540" i="54"/>
  <c r="H4541" i="54"/>
  <c r="H4542" i="54"/>
  <c r="H4543" i="54"/>
  <c r="H4544" i="54"/>
  <c r="H4545" i="54"/>
  <c r="H4546" i="54"/>
  <c r="H4547" i="54"/>
  <c r="H4548" i="54"/>
  <c r="H4549" i="54"/>
  <c r="H4550" i="54"/>
  <c r="H4551" i="54"/>
  <c r="H4552" i="54"/>
  <c r="H4553" i="54"/>
  <c r="H4554" i="54"/>
  <c r="H4555" i="54"/>
  <c r="H4556" i="54"/>
  <c r="H4557" i="54"/>
  <c r="H4558" i="54"/>
  <c r="H4559" i="54"/>
  <c r="H4560" i="54"/>
  <c r="H4561" i="54"/>
  <c r="H4562" i="54"/>
  <c r="H4563" i="54"/>
  <c r="H4564" i="54"/>
  <c r="H4565" i="54"/>
  <c r="H4566" i="54"/>
  <c r="H4567" i="54"/>
  <c r="H4568" i="54"/>
  <c r="H4569" i="54"/>
  <c r="H4570" i="54"/>
  <c r="H4571" i="54"/>
  <c r="H4572" i="54"/>
  <c r="H4573" i="54"/>
  <c r="H4574" i="54"/>
  <c r="H4575" i="54"/>
  <c r="H4576" i="54"/>
  <c r="H4577" i="54"/>
  <c r="H4578" i="54"/>
  <c r="H4579" i="54"/>
  <c r="H4580" i="54"/>
  <c r="H4581" i="54"/>
  <c r="H4582" i="54"/>
  <c r="H4583" i="54"/>
  <c r="H4584" i="54"/>
  <c r="H4585" i="54"/>
  <c r="H4586" i="54"/>
  <c r="H4587" i="54"/>
  <c r="H4588" i="54"/>
  <c r="H4589" i="54"/>
  <c r="H4590" i="54"/>
  <c r="H4591" i="54"/>
  <c r="H4592" i="54"/>
  <c r="H4593" i="54"/>
  <c r="H4594" i="54"/>
  <c r="H4595" i="54"/>
  <c r="H4596" i="54"/>
  <c r="H4597" i="54"/>
  <c r="H4598" i="54"/>
  <c r="H4599" i="54"/>
  <c r="H4600" i="54"/>
  <c r="H4601" i="54"/>
  <c r="H4602" i="54"/>
  <c r="H4603" i="54"/>
  <c r="H4604" i="54"/>
  <c r="H4605" i="54"/>
  <c r="H4606" i="54"/>
  <c r="H4607" i="54"/>
  <c r="H4608" i="54"/>
  <c r="H4609" i="54"/>
  <c r="H4610" i="54"/>
  <c r="H4611" i="54"/>
  <c r="H4612" i="54"/>
  <c r="H4613" i="54"/>
  <c r="H4614" i="54"/>
  <c r="H4615" i="54"/>
  <c r="H4616" i="54"/>
  <c r="H4617" i="54"/>
  <c r="H4618" i="54"/>
  <c r="H4619" i="54"/>
  <c r="H4620" i="54"/>
  <c r="H4621" i="54"/>
  <c r="H4622" i="54"/>
  <c r="H4623" i="54"/>
  <c r="H4624" i="54"/>
  <c r="H4625" i="54"/>
  <c r="H4626" i="54"/>
  <c r="H4627" i="54"/>
  <c r="H4628" i="54"/>
  <c r="H4629" i="54"/>
  <c r="H4630" i="54"/>
  <c r="H4631" i="54"/>
  <c r="H4632" i="54"/>
  <c r="H4633" i="54"/>
  <c r="H4634" i="54"/>
  <c r="H4635" i="54"/>
  <c r="H4636" i="54"/>
  <c r="H4637" i="54"/>
  <c r="H4638" i="54"/>
  <c r="H4639" i="54"/>
  <c r="H4640" i="54"/>
  <c r="H4641" i="54"/>
  <c r="H4642" i="54"/>
  <c r="H4643" i="54"/>
  <c r="H4644" i="54"/>
  <c r="H4645" i="54"/>
  <c r="H4646" i="54"/>
  <c r="H4647" i="54"/>
  <c r="H4648" i="54"/>
  <c r="H4649" i="54"/>
  <c r="H4650" i="54"/>
  <c r="H4651" i="54"/>
  <c r="H4652" i="54"/>
  <c r="H4653" i="54"/>
  <c r="H4654" i="54"/>
  <c r="H4655" i="54"/>
  <c r="H4656" i="54"/>
  <c r="H4657" i="54"/>
  <c r="H4658" i="54"/>
  <c r="H4659" i="54"/>
  <c r="H4660" i="54"/>
  <c r="H4661" i="54"/>
  <c r="H4662" i="54"/>
  <c r="H4663" i="54"/>
  <c r="H4664" i="54"/>
  <c r="H4665" i="54"/>
  <c r="H4666" i="54"/>
  <c r="H4667" i="54"/>
  <c r="H4668" i="54"/>
  <c r="H4669" i="54"/>
  <c r="H4670" i="54"/>
  <c r="H4671" i="54"/>
  <c r="H4672" i="54"/>
  <c r="H4673" i="54"/>
  <c r="H4674" i="54"/>
  <c r="H4675" i="54"/>
  <c r="H3" i="54"/>
  <c r="G4" i="54"/>
  <c r="G5" i="54"/>
  <c r="G6" i="54"/>
  <c r="G7" i="54"/>
  <c r="G8" i="54"/>
  <c r="G9" i="54"/>
  <c r="G10" i="54"/>
  <c r="G11" i="54"/>
  <c r="G12" i="54"/>
  <c r="G13" i="54"/>
  <c r="G14" i="54"/>
  <c r="G15" i="54"/>
  <c r="G16" i="54"/>
  <c r="G17" i="54"/>
  <c r="G18" i="54"/>
  <c r="G19" i="54"/>
  <c r="G20"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2" i="54"/>
  <c r="G63" i="54"/>
  <c r="G64" i="54"/>
  <c r="G65" i="54"/>
  <c r="G66" i="54"/>
  <c r="G67" i="54"/>
  <c r="G68" i="54"/>
  <c r="G69" i="54"/>
  <c r="G70" i="54"/>
  <c r="G71" i="54"/>
  <c r="G72" i="54"/>
  <c r="G73" i="54"/>
  <c r="G74" i="54"/>
  <c r="G75" i="54"/>
  <c r="G76" i="54"/>
  <c r="G77" i="54"/>
  <c r="G78" i="54"/>
  <c r="G79" i="54"/>
  <c r="G80" i="54"/>
  <c r="G81" i="54"/>
  <c r="G82" i="54"/>
  <c r="G83" i="54"/>
  <c r="G84" i="54"/>
  <c r="G85" i="54"/>
  <c r="G86" i="54"/>
  <c r="G87" i="54"/>
  <c r="G88" i="54"/>
  <c r="G89" i="54"/>
  <c r="G90" i="54"/>
  <c r="G91" i="54"/>
  <c r="G92" i="54"/>
  <c r="G93" i="54"/>
  <c r="G94" i="54"/>
  <c r="G95" i="54"/>
  <c r="G96" i="54"/>
  <c r="G97" i="54"/>
  <c r="G98" i="54"/>
  <c r="G99" i="54"/>
  <c r="G100" i="54"/>
  <c r="G101" i="54"/>
  <c r="G102" i="54"/>
  <c r="G103" i="54"/>
  <c r="G104" i="54"/>
  <c r="G105" i="54"/>
  <c r="G106" i="54"/>
  <c r="G107" i="54"/>
  <c r="G108" i="54"/>
  <c r="G109" i="54"/>
  <c r="G110" i="54"/>
  <c r="G111" i="54"/>
  <c r="G112" i="54"/>
  <c r="G113" i="54"/>
  <c r="G114" i="54"/>
  <c r="G115" i="54"/>
  <c r="G116" i="54"/>
  <c r="G117" i="54"/>
  <c r="G118" i="54"/>
  <c r="G119" i="54"/>
  <c r="G120" i="54"/>
  <c r="G121" i="54"/>
  <c r="G122" i="54"/>
  <c r="G123" i="54"/>
  <c r="G124" i="54"/>
  <c r="G125" i="54"/>
  <c r="G126" i="54"/>
  <c r="G127" i="54"/>
  <c r="G128" i="54"/>
  <c r="G129" i="54"/>
  <c r="G130" i="54"/>
  <c r="G131" i="54"/>
  <c r="G132" i="54"/>
  <c r="G133" i="54"/>
  <c r="G134" i="54"/>
  <c r="G135" i="54"/>
  <c r="G136" i="54"/>
  <c r="G137" i="54"/>
  <c r="G138" i="54"/>
  <c r="G139" i="54"/>
  <c r="G140" i="54"/>
  <c r="G141" i="54"/>
  <c r="G142" i="54"/>
  <c r="G143" i="54"/>
  <c r="G144" i="54"/>
  <c r="G145" i="54"/>
  <c r="G146" i="54"/>
  <c r="G147" i="54"/>
  <c r="G148" i="54"/>
  <c r="G149" i="54"/>
  <c r="G150" i="54"/>
  <c r="G151" i="54"/>
  <c r="G152" i="54"/>
  <c r="G153" i="54"/>
  <c r="G154" i="54"/>
  <c r="G155" i="54"/>
  <c r="G156" i="54"/>
  <c r="G157" i="54"/>
  <c r="G158" i="54"/>
  <c r="G159" i="54"/>
  <c r="G160" i="54"/>
  <c r="G161" i="54"/>
  <c r="G162" i="54"/>
  <c r="G163" i="54"/>
  <c r="G164" i="54"/>
  <c r="G165" i="54"/>
  <c r="G166" i="54"/>
  <c r="G167" i="54"/>
  <c r="G168" i="54"/>
  <c r="G169" i="54"/>
  <c r="G170" i="54"/>
  <c r="G171" i="54"/>
  <c r="G172" i="54"/>
  <c r="G173" i="54"/>
  <c r="G174" i="54"/>
  <c r="G175" i="54"/>
  <c r="G176" i="54"/>
  <c r="G177" i="54"/>
  <c r="G178" i="54"/>
  <c r="G179" i="54"/>
  <c r="G180" i="54"/>
  <c r="G181" i="54"/>
  <c r="G182" i="54"/>
  <c r="G183" i="54"/>
  <c r="G184" i="54"/>
  <c r="G185" i="54"/>
  <c r="G186" i="54"/>
  <c r="G187" i="54"/>
  <c r="G188" i="54"/>
  <c r="G189" i="54"/>
  <c r="G190" i="54"/>
  <c r="G191" i="54"/>
  <c r="G192" i="54"/>
  <c r="G193" i="54"/>
  <c r="G194" i="54"/>
  <c r="G195" i="54"/>
  <c r="G196" i="54"/>
  <c r="G197" i="54"/>
  <c r="G198" i="54"/>
  <c r="G199" i="54"/>
  <c r="G200" i="54"/>
  <c r="G201" i="54"/>
  <c r="G202" i="54"/>
  <c r="G203" i="54"/>
  <c r="G204" i="54"/>
  <c r="G205" i="54"/>
  <c r="G206" i="54"/>
  <c r="G207" i="54"/>
  <c r="G208" i="54"/>
  <c r="G209" i="54"/>
  <c r="G210" i="54"/>
  <c r="G211" i="54"/>
  <c r="G212" i="54"/>
  <c r="G213" i="54"/>
  <c r="G214" i="54"/>
  <c r="G215" i="54"/>
  <c r="G216" i="54"/>
  <c r="G217" i="54"/>
  <c r="G218" i="54"/>
  <c r="G219" i="54"/>
  <c r="G220" i="54"/>
  <c r="G221" i="54"/>
  <c r="G222" i="54"/>
  <c r="G223" i="54"/>
  <c r="G224" i="54"/>
  <c r="G225" i="54"/>
  <c r="G226" i="54"/>
  <c r="G227" i="54"/>
  <c r="G228" i="54"/>
  <c r="G229" i="54"/>
  <c r="G230" i="54"/>
  <c r="G231" i="54"/>
  <c r="G232" i="54"/>
  <c r="G233" i="54"/>
  <c r="G234" i="54"/>
  <c r="G235" i="54"/>
  <c r="G236" i="54"/>
  <c r="G237" i="54"/>
  <c r="G238" i="54"/>
  <c r="G239" i="54"/>
  <c r="G240" i="54"/>
  <c r="G241" i="54"/>
  <c r="G242" i="54"/>
  <c r="G243" i="54"/>
  <c r="G244" i="54"/>
  <c r="G245" i="54"/>
  <c r="G246" i="54"/>
  <c r="G247" i="54"/>
  <c r="G248" i="54"/>
  <c r="G249" i="54"/>
  <c r="G250" i="54"/>
  <c r="G251" i="54"/>
  <c r="G252" i="54"/>
  <c r="G253" i="54"/>
  <c r="G254" i="54"/>
  <c r="G255" i="54"/>
  <c r="G256" i="54"/>
  <c r="G257" i="54"/>
  <c r="G258" i="54"/>
  <c r="G259" i="54"/>
  <c r="G260" i="54"/>
  <c r="G261" i="54"/>
  <c r="G262" i="54"/>
  <c r="G263" i="54"/>
  <c r="G264" i="54"/>
  <c r="G265" i="54"/>
  <c r="G266" i="54"/>
  <c r="G267" i="54"/>
  <c r="G268" i="54"/>
  <c r="G269" i="54"/>
  <c r="G270" i="54"/>
  <c r="G271" i="54"/>
  <c r="G272" i="54"/>
  <c r="G273" i="54"/>
  <c r="G274" i="54"/>
  <c r="G275" i="54"/>
  <c r="G276" i="54"/>
  <c r="G277" i="54"/>
  <c r="G278" i="54"/>
  <c r="G279" i="54"/>
  <c r="G280" i="54"/>
  <c r="G281" i="54"/>
  <c r="G282" i="54"/>
  <c r="G283" i="54"/>
  <c r="G284" i="54"/>
  <c r="G285" i="54"/>
  <c r="G286" i="54"/>
  <c r="G287" i="54"/>
  <c r="G288" i="54"/>
  <c r="G289" i="54"/>
  <c r="G290" i="54"/>
  <c r="G291" i="54"/>
  <c r="G292" i="54"/>
  <c r="G293" i="54"/>
  <c r="G294" i="54"/>
  <c r="G295" i="54"/>
  <c r="G296" i="54"/>
  <c r="G297" i="54"/>
  <c r="G298" i="54"/>
  <c r="G299" i="54"/>
  <c r="G300" i="54"/>
  <c r="G301" i="54"/>
  <c r="G302" i="54"/>
  <c r="G303" i="54"/>
  <c r="G304" i="54"/>
  <c r="G305" i="54"/>
  <c r="G306" i="54"/>
  <c r="G307" i="54"/>
  <c r="G308" i="54"/>
  <c r="G309" i="54"/>
  <c r="G310" i="54"/>
  <c r="G311" i="54"/>
  <c r="G312" i="54"/>
  <c r="G313" i="54"/>
  <c r="G314" i="54"/>
  <c r="G315" i="54"/>
  <c r="G316" i="54"/>
  <c r="G317" i="54"/>
  <c r="G318" i="54"/>
  <c r="G319" i="54"/>
  <c r="G320" i="54"/>
  <c r="G321" i="54"/>
  <c r="G322" i="54"/>
  <c r="G323" i="54"/>
  <c r="G324" i="54"/>
  <c r="G325" i="54"/>
  <c r="G326" i="54"/>
  <c r="G327" i="54"/>
  <c r="G328" i="54"/>
  <c r="G329" i="54"/>
  <c r="G330" i="54"/>
  <c r="G331" i="54"/>
  <c r="G332" i="54"/>
  <c r="G333" i="54"/>
  <c r="G334" i="54"/>
  <c r="G335" i="54"/>
  <c r="G336" i="54"/>
  <c r="G337" i="54"/>
  <c r="G338" i="54"/>
  <c r="G339" i="54"/>
  <c r="G340" i="54"/>
  <c r="G341" i="54"/>
  <c r="G342" i="54"/>
  <c r="G343" i="54"/>
  <c r="G344" i="54"/>
  <c r="G345" i="54"/>
  <c r="G346" i="54"/>
  <c r="G347" i="54"/>
  <c r="G348" i="54"/>
  <c r="G349" i="54"/>
  <c r="G350" i="54"/>
  <c r="G351" i="54"/>
  <c r="G352" i="54"/>
  <c r="G353" i="54"/>
  <c r="G354" i="54"/>
  <c r="G355" i="54"/>
  <c r="G356" i="54"/>
  <c r="G357" i="54"/>
  <c r="G358" i="54"/>
  <c r="G359" i="54"/>
  <c r="G360" i="54"/>
  <c r="G361" i="54"/>
  <c r="G362" i="54"/>
  <c r="G363" i="54"/>
  <c r="G364" i="54"/>
  <c r="G365" i="54"/>
  <c r="G366" i="54"/>
  <c r="G367" i="54"/>
  <c r="G368" i="54"/>
  <c r="G369" i="54"/>
  <c r="G370" i="54"/>
  <c r="G371" i="54"/>
  <c r="G372" i="54"/>
  <c r="G373" i="54"/>
  <c r="G374" i="54"/>
  <c r="G375" i="54"/>
  <c r="G376" i="54"/>
  <c r="G377" i="54"/>
  <c r="G378" i="54"/>
  <c r="G379" i="54"/>
  <c r="G380" i="54"/>
  <c r="G381" i="54"/>
  <c r="G382" i="54"/>
  <c r="G383" i="54"/>
  <c r="G384" i="54"/>
  <c r="G385" i="54"/>
  <c r="G386" i="54"/>
  <c r="G387" i="54"/>
  <c r="G388" i="54"/>
  <c r="G389" i="54"/>
  <c r="G390" i="54"/>
  <c r="G391" i="54"/>
  <c r="G392" i="54"/>
  <c r="G393" i="54"/>
  <c r="G394" i="54"/>
  <c r="G395" i="54"/>
  <c r="G396" i="54"/>
  <c r="G397" i="54"/>
  <c r="G398" i="54"/>
  <c r="G399" i="54"/>
  <c r="G400" i="54"/>
  <c r="G401" i="54"/>
  <c r="G402" i="54"/>
  <c r="G403" i="54"/>
  <c r="G404" i="54"/>
  <c r="G405" i="54"/>
  <c r="G406" i="54"/>
  <c r="G407" i="54"/>
  <c r="G408" i="54"/>
  <c r="G409" i="54"/>
  <c r="G410" i="54"/>
  <c r="G411" i="54"/>
  <c r="G412" i="54"/>
  <c r="G413" i="54"/>
  <c r="G414" i="54"/>
  <c r="G415" i="54"/>
  <c r="G416" i="54"/>
  <c r="G417" i="54"/>
  <c r="G418" i="54"/>
  <c r="G419" i="54"/>
  <c r="G420" i="54"/>
  <c r="G421" i="54"/>
  <c r="G422" i="54"/>
  <c r="G423" i="54"/>
  <c r="G424" i="54"/>
  <c r="G425" i="54"/>
  <c r="G426" i="54"/>
  <c r="G427" i="54"/>
  <c r="G428" i="54"/>
  <c r="G429" i="54"/>
  <c r="G430" i="54"/>
  <c r="G431" i="54"/>
  <c r="G432" i="54"/>
  <c r="G433" i="54"/>
  <c r="G434" i="54"/>
  <c r="G435" i="54"/>
  <c r="G436" i="54"/>
  <c r="G437" i="54"/>
  <c r="G438" i="54"/>
  <c r="G439" i="54"/>
  <c r="G440" i="54"/>
  <c r="G441" i="54"/>
  <c r="G442" i="54"/>
  <c r="G443" i="54"/>
  <c r="G444" i="54"/>
  <c r="G445" i="54"/>
  <c r="G446" i="54"/>
  <c r="G447" i="54"/>
  <c r="G448" i="54"/>
  <c r="G449" i="54"/>
  <c r="G450" i="54"/>
  <c r="G451" i="54"/>
  <c r="G452" i="54"/>
  <c r="G453" i="54"/>
  <c r="G454" i="54"/>
  <c r="G455" i="54"/>
  <c r="G456" i="54"/>
  <c r="G457" i="54"/>
  <c r="G458" i="54"/>
  <c r="G459" i="54"/>
  <c r="G460" i="54"/>
  <c r="G461" i="54"/>
  <c r="G462" i="54"/>
  <c r="G463" i="54"/>
  <c r="G464" i="54"/>
  <c r="G465" i="54"/>
  <c r="G466" i="54"/>
  <c r="G467" i="54"/>
  <c r="G468" i="54"/>
  <c r="G469" i="54"/>
  <c r="G470" i="54"/>
  <c r="G471" i="54"/>
  <c r="G472" i="54"/>
  <c r="G473" i="54"/>
  <c r="G474" i="54"/>
  <c r="G475" i="54"/>
  <c r="G476" i="54"/>
  <c r="G477" i="54"/>
  <c r="G478" i="54"/>
  <c r="G479" i="54"/>
  <c r="G480" i="54"/>
  <c r="G481" i="54"/>
  <c r="G482" i="54"/>
  <c r="G483" i="54"/>
  <c r="G484" i="54"/>
  <c r="G485" i="54"/>
  <c r="G486" i="54"/>
  <c r="G487" i="54"/>
  <c r="G488" i="54"/>
  <c r="G489" i="54"/>
  <c r="G490" i="54"/>
  <c r="G491" i="54"/>
  <c r="G492" i="54"/>
  <c r="G493" i="54"/>
  <c r="G494" i="54"/>
  <c r="G495" i="54"/>
  <c r="G496" i="54"/>
  <c r="G497" i="54"/>
  <c r="G498" i="54"/>
  <c r="G499" i="54"/>
  <c r="G500" i="54"/>
  <c r="G501" i="54"/>
  <c r="G502" i="54"/>
  <c r="G503" i="54"/>
  <c r="G504" i="54"/>
  <c r="G505" i="54"/>
  <c r="G506" i="54"/>
  <c r="G507" i="54"/>
  <c r="G508" i="54"/>
  <c r="G509" i="54"/>
  <c r="G510" i="54"/>
  <c r="G511" i="54"/>
  <c r="G512" i="54"/>
  <c r="G513" i="54"/>
  <c r="G514" i="54"/>
  <c r="G515" i="54"/>
  <c r="G516" i="54"/>
  <c r="G517" i="54"/>
  <c r="G518" i="54"/>
  <c r="G519" i="54"/>
  <c r="G520" i="54"/>
  <c r="G521" i="54"/>
  <c r="G522" i="54"/>
  <c r="G523" i="54"/>
  <c r="G524" i="54"/>
  <c r="G525" i="54"/>
  <c r="G526" i="54"/>
  <c r="G527" i="54"/>
  <c r="G528" i="54"/>
  <c r="G529" i="54"/>
  <c r="G530" i="54"/>
  <c r="G531" i="54"/>
  <c r="G532" i="54"/>
  <c r="G533" i="54"/>
  <c r="G534" i="54"/>
  <c r="G535" i="54"/>
  <c r="G536" i="54"/>
  <c r="G537" i="54"/>
  <c r="G538" i="54"/>
  <c r="G539" i="54"/>
  <c r="G540" i="54"/>
  <c r="G541" i="54"/>
  <c r="G542" i="54"/>
  <c r="G543" i="54"/>
  <c r="G544" i="54"/>
  <c r="G545" i="54"/>
  <c r="G546" i="54"/>
  <c r="G547" i="54"/>
  <c r="G548" i="54"/>
  <c r="G549" i="54"/>
  <c r="G550" i="54"/>
  <c r="G551" i="54"/>
  <c r="G552" i="54"/>
  <c r="G553" i="54"/>
  <c r="G554" i="54"/>
  <c r="G555" i="54"/>
  <c r="G556" i="54"/>
  <c r="G557" i="54"/>
  <c r="G558" i="54"/>
  <c r="G559" i="54"/>
  <c r="G560" i="54"/>
  <c r="G561" i="54"/>
  <c r="G562" i="54"/>
  <c r="G563" i="54"/>
  <c r="G564" i="54"/>
  <c r="G565" i="54"/>
  <c r="G566" i="54"/>
  <c r="G567" i="54"/>
  <c r="G568" i="54"/>
  <c r="G569" i="54"/>
  <c r="G570" i="54"/>
  <c r="G571" i="54"/>
  <c r="G572" i="54"/>
  <c r="G573" i="54"/>
  <c r="G574" i="54"/>
  <c r="G575" i="54"/>
  <c r="G576" i="54"/>
  <c r="G577" i="54"/>
  <c r="G578" i="54"/>
  <c r="G579" i="54"/>
  <c r="G580" i="54"/>
  <c r="G581" i="54"/>
  <c r="G582" i="54"/>
  <c r="G583" i="54"/>
  <c r="G584" i="54"/>
  <c r="G585" i="54"/>
  <c r="G586" i="54"/>
  <c r="G587" i="54"/>
  <c r="G588" i="54"/>
  <c r="G589" i="54"/>
  <c r="G590" i="54"/>
  <c r="G591" i="54"/>
  <c r="G592" i="54"/>
  <c r="G593" i="54"/>
  <c r="G594" i="54"/>
  <c r="G595" i="54"/>
  <c r="G596" i="54"/>
  <c r="G597" i="54"/>
  <c r="G598" i="54"/>
  <c r="G599" i="54"/>
  <c r="G600" i="54"/>
  <c r="G601" i="54"/>
  <c r="G602" i="54"/>
  <c r="G603" i="54"/>
  <c r="G604" i="54"/>
  <c r="G605" i="54"/>
  <c r="G606" i="54"/>
  <c r="G607" i="54"/>
  <c r="G608" i="54"/>
  <c r="G609" i="54"/>
  <c r="G610" i="54"/>
  <c r="G611" i="54"/>
  <c r="G612" i="54"/>
  <c r="G613" i="54"/>
  <c r="G614" i="54"/>
  <c r="G615" i="54"/>
  <c r="G616" i="54"/>
  <c r="G617" i="54"/>
  <c r="G618" i="54"/>
  <c r="G619" i="54"/>
  <c r="G620" i="54"/>
  <c r="G621" i="54"/>
  <c r="G622" i="54"/>
  <c r="G623" i="54"/>
  <c r="G624" i="54"/>
  <c r="G625" i="54"/>
  <c r="G626" i="54"/>
  <c r="G627" i="54"/>
  <c r="G628" i="54"/>
  <c r="G629" i="54"/>
  <c r="G630" i="54"/>
  <c r="G631" i="54"/>
  <c r="G632" i="54"/>
  <c r="G633" i="54"/>
  <c r="G634" i="54"/>
  <c r="G635" i="54"/>
  <c r="G636" i="54"/>
  <c r="G637" i="54"/>
  <c r="G638" i="54"/>
  <c r="G639" i="54"/>
  <c r="G640" i="54"/>
  <c r="G641" i="54"/>
  <c r="G642" i="54"/>
  <c r="G643" i="54"/>
  <c r="G644" i="54"/>
  <c r="G645" i="54"/>
  <c r="G646" i="54"/>
  <c r="G647" i="54"/>
  <c r="G648" i="54"/>
  <c r="G649" i="54"/>
  <c r="G650" i="54"/>
  <c r="G651" i="54"/>
  <c r="G652" i="54"/>
  <c r="G653" i="54"/>
  <c r="G654" i="54"/>
  <c r="G655" i="54"/>
  <c r="G656" i="54"/>
  <c r="G657" i="54"/>
  <c r="G658" i="54"/>
  <c r="G659" i="54"/>
  <c r="G660" i="54"/>
  <c r="G661" i="54"/>
  <c r="G662" i="54"/>
  <c r="G663" i="54"/>
  <c r="G664" i="54"/>
  <c r="G665" i="54"/>
  <c r="G666" i="54"/>
  <c r="G667" i="54"/>
  <c r="G668" i="54"/>
  <c r="G669" i="54"/>
  <c r="G670" i="54"/>
  <c r="G671" i="54"/>
  <c r="G672" i="54"/>
  <c r="G673" i="54"/>
  <c r="G674" i="54"/>
  <c r="G675" i="54"/>
  <c r="G676" i="54"/>
  <c r="G677" i="54"/>
  <c r="G678" i="54"/>
  <c r="G679" i="54"/>
  <c r="G680" i="54"/>
  <c r="G681" i="54"/>
  <c r="G682" i="54"/>
  <c r="G683" i="54"/>
  <c r="G684" i="54"/>
  <c r="G685" i="54"/>
  <c r="G686" i="54"/>
  <c r="G687" i="54"/>
  <c r="G688" i="54"/>
  <c r="G689" i="54"/>
  <c r="G690" i="54"/>
  <c r="G691" i="54"/>
  <c r="G692" i="54"/>
  <c r="G693" i="54"/>
  <c r="G694" i="54"/>
  <c r="G695" i="54"/>
  <c r="G696" i="54"/>
  <c r="G697" i="54"/>
  <c r="G698" i="54"/>
  <c r="G699" i="54"/>
  <c r="G700" i="54"/>
  <c r="G701" i="54"/>
  <c r="G702" i="54"/>
  <c r="G703" i="54"/>
  <c r="G704" i="54"/>
  <c r="G705" i="54"/>
  <c r="G706" i="54"/>
  <c r="G707" i="54"/>
  <c r="G708" i="54"/>
  <c r="G709" i="54"/>
  <c r="G710" i="54"/>
  <c r="G711" i="54"/>
  <c r="G712" i="54"/>
  <c r="G713" i="54"/>
  <c r="G714" i="54"/>
  <c r="G715" i="54"/>
  <c r="G716" i="54"/>
  <c r="G717" i="54"/>
  <c r="G718" i="54"/>
  <c r="G719" i="54"/>
  <c r="G720" i="54"/>
  <c r="G721" i="54"/>
  <c r="G722" i="54"/>
  <c r="G723" i="54"/>
  <c r="G724" i="54"/>
  <c r="G725" i="54"/>
  <c r="G726" i="54"/>
  <c r="G727" i="54"/>
  <c r="G728" i="54"/>
  <c r="G729" i="54"/>
  <c r="G730" i="54"/>
  <c r="G731" i="54"/>
  <c r="G732" i="54"/>
  <c r="G733" i="54"/>
  <c r="G734" i="54"/>
  <c r="G735" i="54"/>
  <c r="G736" i="54"/>
  <c r="G737" i="54"/>
  <c r="G738" i="54"/>
  <c r="G739" i="54"/>
  <c r="G740" i="54"/>
  <c r="G741" i="54"/>
  <c r="G742" i="54"/>
  <c r="G743" i="54"/>
  <c r="G744" i="54"/>
  <c r="G745" i="54"/>
  <c r="G746" i="54"/>
  <c r="G747" i="54"/>
  <c r="G748" i="54"/>
  <c r="G749" i="54"/>
  <c r="G750" i="54"/>
  <c r="G751" i="54"/>
  <c r="G752" i="54"/>
  <c r="G753" i="54"/>
  <c r="G754" i="54"/>
  <c r="G755" i="54"/>
  <c r="G756" i="54"/>
  <c r="G757" i="54"/>
  <c r="G758" i="54"/>
  <c r="G759" i="54"/>
  <c r="G760" i="54"/>
  <c r="G761" i="54"/>
  <c r="G762" i="54"/>
  <c r="G763" i="54"/>
  <c r="G764" i="54"/>
  <c r="G765" i="54"/>
  <c r="G766" i="54"/>
  <c r="G767" i="54"/>
  <c r="G768" i="54"/>
  <c r="G769" i="54"/>
  <c r="G770" i="54"/>
  <c r="G771" i="54"/>
  <c r="G772" i="54"/>
  <c r="G773" i="54"/>
  <c r="G774" i="54"/>
  <c r="G775" i="54"/>
  <c r="G776" i="54"/>
  <c r="G777" i="54"/>
  <c r="G778" i="54"/>
  <c r="G779" i="54"/>
  <c r="G780" i="54"/>
  <c r="G781" i="54"/>
  <c r="G782" i="54"/>
  <c r="G783" i="54"/>
  <c r="G784" i="54"/>
  <c r="G785" i="54"/>
  <c r="G786" i="54"/>
  <c r="G787" i="54"/>
  <c r="G788" i="54"/>
  <c r="G789" i="54"/>
  <c r="G790" i="54"/>
  <c r="G791" i="54"/>
  <c r="G792" i="54"/>
  <c r="G793" i="54"/>
  <c r="G794" i="54"/>
  <c r="G795" i="54"/>
  <c r="G796" i="54"/>
  <c r="G797" i="54"/>
  <c r="G798" i="54"/>
  <c r="G799" i="54"/>
  <c r="G800" i="54"/>
  <c r="G801" i="54"/>
  <c r="G802" i="54"/>
  <c r="G803" i="54"/>
  <c r="G804" i="54"/>
  <c r="G805" i="54"/>
  <c r="G806" i="54"/>
  <c r="G807" i="54"/>
  <c r="G808" i="54"/>
  <c r="G809" i="54"/>
  <c r="G810" i="54"/>
  <c r="G811" i="54"/>
  <c r="G812" i="54"/>
  <c r="G813" i="54"/>
  <c r="G814" i="54"/>
  <c r="G815" i="54"/>
  <c r="G816" i="54"/>
  <c r="G817" i="54"/>
  <c r="G818" i="54"/>
  <c r="G819" i="54"/>
  <c r="G820" i="54"/>
  <c r="G821" i="54"/>
  <c r="G822" i="54"/>
  <c r="G823" i="54"/>
  <c r="G824" i="54"/>
  <c r="G825" i="54"/>
  <c r="G826" i="54"/>
  <c r="G827" i="54"/>
  <c r="G828" i="54"/>
  <c r="G829" i="54"/>
  <c r="G830" i="54"/>
  <c r="G831" i="54"/>
  <c r="G832" i="54"/>
  <c r="G833" i="54"/>
  <c r="G834" i="54"/>
  <c r="G835" i="54"/>
  <c r="G836" i="54"/>
  <c r="G837" i="54"/>
  <c r="G838" i="54"/>
  <c r="G839" i="54"/>
  <c r="G840" i="54"/>
  <c r="G841" i="54"/>
  <c r="G842" i="54"/>
  <c r="G843" i="54"/>
  <c r="G844" i="54"/>
  <c r="G845" i="54"/>
  <c r="G846" i="54"/>
  <c r="G847" i="54"/>
  <c r="G848" i="54"/>
  <c r="G849" i="54"/>
  <c r="G850" i="54"/>
  <c r="G851" i="54"/>
  <c r="G852" i="54"/>
  <c r="G853" i="54"/>
  <c r="G854" i="54"/>
  <c r="G855" i="54"/>
  <c r="G856" i="54"/>
  <c r="G857" i="54"/>
  <c r="G858" i="54"/>
  <c r="G859" i="54"/>
  <c r="G860" i="54"/>
  <c r="G861" i="54"/>
  <c r="G862" i="54"/>
  <c r="G863" i="54"/>
  <c r="G864" i="54"/>
  <c r="G865" i="54"/>
  <c r="G866" i="54"/>
  <c r="G867" i="54"/>
  <c r="G868" i="54"/>
  <c r="G869" i="54"/>
  <c r="G870" i="54"/>
  <c r="G871" i="54"/>
  <c r="G872" i="54"/>
  <c r="G873" i="54"/>
  <c r="G874" i="54"/>
  <c r="G875" i="54"/>
  <c r="G876" i="54"/>
  <c r="G877" i="54"/>
  <c r="G878" i="54"/>
  <c r="G879" i="54"/>
  <c r="G880" i="54"/>
  <c r="G881" i="54"/>
  <c r="G882" i="54"/>
  <c r="G883" i="54"/>
  <c r="G884" i="54"/>
  <c r="G885" i="54"/>
  <c r="G886" i="54"/>
  <c r="G887" i="54"/>
  <c r="G888" i="54"/>
  <c r="G889" i="54"/>
  <c r="G890" i="54"/>
  <c r="G891" i="54"/>
  <c r="G892" i="54"/>
  <c r="G893" i="54"/>
  <c r="G894" i="54"/>
  <c r="G895" i="54"/>
  <c r="G896" i="54"/>
  <c r="G897" i="54"/>
  <c r="G898" i="54"/>
  <c r="G899" i="54"/>
  <c r="G900" i="54"/>
  <c r="G901" i="54"/>
  <c r="G902" i="54"/>
  <c r="G903" i="54"/>
  <c r="G904" i="54"/>
  <c r="G905" i="54"/>
  <c r="G906" i="54"/>
  <c r="G907" i="54"/>
  <c r="G908" i="54"/>
  <c r="G909" i="54"/>
  <c r="G910" i="54"/>
  <c r="G911" i="54"/>
  <c r="G912" i="54"/>
  <c r="G913" i="54"/>
  <c r="G914" i="54"/>
  <c r="G915" i="54"/>
  <c r="G916" i="54"/>
  <c r="G917" i="54"/>
  <c r="G918" i="54"/>
  <c r="G919" i="54"/>
  <c r="G920" i="54"/>
  <c r="G921" i="54"/>
  <c r="G922" i="54"/>
  <c r="G923" i="54"/>
  <c r="G924" i="54"/>
  <c r="G925" i="54"/>
  <c r="G926" i="54"/>
  <c r="G927" i="54"/>
  <c r="G928" i="54"/>
  <c r="G929" i="54"/>
  <c r="G930" i="54"/>
  <c r="G931" i="54"/>
  <c r="G932" i="54"/>
  <c r="G933" i="54"/>
  <c r="G934" i="54"/>
  <c r="G935" i="54"/>
  <c r="G936" i="54"/>
  <c r="G937" i="54"/>
  <c r="G938" i="54"/>
  <c r="G939" i="54"/>
  <c r="G940" i="54"/>
  <c r="G941" i="54"/>
  <c r="G942" i="54"/>
  <c r="G943" i="54"/>
  <c r="G944" i="54"/>
  <c r="G945" i="54"/>
  <c r="G946" i="54"/>
  <c r="G947" i="54"/>
  <c r="G948" i="54"/>
  <c r="G949" i="54"/>
  <c r="G950" i="54"/>
  <c r="G951" i="54"/>
  <c r="G952" i="54"/>
  <c r="G953" i="54"/>
  <c r="G954" i="54"/>
  <c r="G955" i="54"/>
  <c r="G956" i="54"/>
  <c r="G957" i="54"/>
  <c r="G958" i="54"/>
  <c r="G959" i="54"/>
  <c r="G960" i="54"/>
  <c r="G961" i="54"/>
  <c r="G962" i="54"/>
  <c r="G963" i="54"/>
  <c r="G964" i="54"/>
  <c r="G965" i="54"/>
  <c r="G966" i="54"/>
  <c r="G967" i="54"/>
  <c r="G968" i="54"/>
  <c r="G969" i="54"/>
  <c r="G970" i="54"/>
  <c r="G971" i="54"/>
  <c r="G972" i="54"/>
  <c r="G973" i="54"/>
  <c r="G974" i="54"/>
  <c r="G975" i="54"/>
  <c r="G976" i="54"/>
  <c r="G977" i="54"/>
  <c r="G978" i="54"/>
  <c r="G979" i="54"/>
  <c r="G980" i="54"/>
  <c r="G981" i="54"/>
  <c r="G982" i="54"/>
  <c r="G983" i="54"/>
  <c r="G984" i="54"/>
  <c r="G985" i="54"/>
  <c r="G986" i="54"/>
  <c r="G987" i="54"/>
  <c r="G988" i="54"/>
  <c r="G989" i="54"/>
  <c r="G990" i="54"/>
  <c r="G991" i="54"/>
  <c r="G992" i="54"/>
  <c r="G993" i="54"/>
  <c r="G994" i="54"/>
  <c r="G995" i="54"/>
  <c r="G996" i="54"/>
  <c r="G997" i="54"/>
  <c r="G998" i="54"/>
  <c r="G999" i="54"/>
  <c r="G1000" i="54"/>
  <c r="G1001" i="54"/>
  <c r="G1002" i="54"/>
  <c r="G1003" i="54"/>
  <c r="G1004" i="54"/>
  <c r="G1005" i="54"/>
  <c r="G1006" i="54"/>
  <c r="G1007" i="54"/>
  <c r="G1008" i="54"/>
  <c r="G1009" i="54"/>
  <c r="G1010" i="54"/>
  <c r="G1011" i="54"/>
  <c r="G1012" i="54"/>
  <c r="G1013" i="54"/>
  <c r="G1014" i="54"/>
  <c r="G1015" i="54"/>
  <c r="G1016" i="54"/>
  <c r="G1017" i="54"/>
  <c r="G1018" i="54"/>
  <c r="G1019" i="54"/>
  <c r="G1020" i="54"/>
  <c r="G1021" i="54"/>
  <c r="G1022" i="54"/>
  <c r="G1023" i="54"/>
  <c r="G1024" i="54"/>
  <c r="G1025" i="54"/>
  <c r="G1026" i="54"/>
  <c r="G1027" i="54"/>
  <c r="G1028" i="54"/>
  <c r="G1029" i="54"/>
  <c r="G1030" i="54"/>
  <c r="G1031" i="54"/>
  <c r="G1032" i="54"/>
  <c r="G1033" i="54"/>
  <c r="G1034" i="54"/>
  <c r="G1035" i="54"/>
  <c r="G1036" i="54"/>
  <c r="G1037" i="54"/>
  <c r="G1038" i="54"/>
  <c r="G1039" i="54"/>
  <c r="G1040" i="54"/>
  <c r="G1041" i="54"/>
  <c r="G1042" i="54"/>
  <c r="G1043" i="54"/>
  <c r="G1044" i="54"/>
  <c r="G1045" i="54"/>
  <c r="G1046" i="54"/>
  <c r="G1047" i="54"/>
  <c r="G1048" i="54"/>
  <c r="G1049" i="54"/>
  <c r="G1050" i="54"/>
  <c r="G1051" i="54"/>
  <c r="G1052" i="54"/>
  <c r="G1053" i="54"/>
  <c r="G1054" i="54"/>
  <c r="G1055" i="54"/>
  <c r="G1056" i="54"/>
  <c r="G1057" i="54"/>
  <c r="G1058" i="54"/>
  <c r="G1059" i="54"/>
  <c r="G1060" i="54"/>
  <c r="G1061" i="54"/>
  <c r="G1062" i="54"/>
  <c r="G1063" i="54"/>
  <c r="G1064" i="54"/>
  <c r="G1065" i="54"/>
  <c r="G1066" i="54"/>
  <c r="G1067" i="54"/>
  <c r="G1068" i="54"/>
  <c r="G1069" i="54"/>
  <c r="G1070" i="54"/>
  <c r="G1071" i="54"/>
  <c r="G1072" i="54"/>
  <c r="G1073" i="54"/>
  <c r="G1074" i="54"/>
  <c r="G1075" i="54"/>
  <c r="G1076" i="54"/>
  <c r="G1077" i="54"/>
  <c r="G1078" i="54"/>
  <c r="G1079" i="54"/>
  <c r="G1080" i="54"/>
  <c r="G1081" i="54"/>
  <c r="G1082" i="54"/>
  <c r="G1083" i="54"/>
  <c r="G1084" i="54"/>
  <c r="G1085" i="54"/>
  <c r="G1086" i="54"/>
  <c r="G1087" i="54"/>
  <c r="G1088" i="54"/>
  <c r="G1089" i="54"/>
  <c r="G1090" i="54"/>
  <c r="G1091" i="54"/>
  <c r="G1092" i="54"/>
  <c r="G1093" i="54"/>
  <c r="G1094" i="54"/>
  <c r="G1095" i="54"/>
  <c r="G1096" i="54"/>
  <c r="G1097" i="54"/>
  <c r="G1098" i="54"/>
  <c r="G1099" i="54"/>
  <c r="G1100" i="54"/>
  <c r="G1101" i="54"/>
  <c r="G1102" i="54"/>
  <c r="G1103" i="54"/>
  <c r="G1104" i="54"/>
  <c r="G1105" i="54"/>
  <c r="G1106" i="54"/>
  <c r="G1107" i="54"/>
  <c r="G1108" i="54"/>
  <c r="G1109" i="54"/>
  <c r="G1110" i="54"/>
  <c r="G1111" i="54"/>
  <c r="G1112" i="54"/>
  <c r="G1113" i="54"/>
  <c r="G1114" i="54"/>
  <c r="G1115" i="54"/>
  <c r="G1116" i="54"/>
  <c r="G1117" i="54"/>
  <c r="G1118" i="54"/>
  <c r="G1119" i="54"/>
  <c r="G1120" i="54"/>
  <c r="G1121" i="54"/>
  <c r="G1122" i="54"/>
  <c r="G1123" i="54"/>
  <c r="G1124" i="54"/>
  <c r="G1125" i="54"/>
  <c r="G1126" i="54"/>
  <c r="G1127" i="54"/>
  <c r="G1128" i="54"/>
  <c r="G1129" i="54"/>
  <c r="G1130" i="54"/>
  <c r="G1131" i="54"/>
  <c r="G1132" i="54"/>
  <c r="G1133" i="54"/>
  <c r="G1134" i="54"/>
  <c r="G1135" i="54"/>
  <c r="G1136" i="54"/>
  <c r="G1137" i="54"/>
  <c r="G1138" i="54"/>
  <c r="G1139" i="54"/>
  <c r="G1140" i="54"/>
  <c r="G1141" i="54"/>
  <c r="G1142" i="54"/>
  <c r="G1143" i="54"/>
  <c r="G1144" i="54"/>
  <c r="G1145" i="54"/>
  <c r="G1146" i="54"/>
  <c r="G1147" i="54"/>
  <c r="G1148" i="54"/>
  <c r="G1149" i="54"/>
  <c r="G1150" i="54"/>
  <c r="G1151" i="54"/>
  <c r="G1152" i="54"/>
  <c r="G1153" i="54"/>
  <c r="G1154" i="54"/>
  <c r="G1155" i="54"/>
  <c r="G1156" i="54"/>
  <c r="G1157" i="54"/>
  <c r="G1158" i="54"/>
  <c r="G1159" i="54"/>
  <c r="G1160" i="54"/>
  <c r="G1161" i="54"/>
  <c r="G1162" i="54"/>
  <c r="G1163" i="54"/>
  <c r="G1164" i="54"/>
  <c r="G1165" i="54"/>
  <c r="G1166" i="54"/>
  <c r="G1167" i="54"/>
  <c r="G1168" i="54"/>
  <c r="G1169" i="54"/>
  <c r="G1170" i="54"/>
  <c r="G1171" i="54"/>
  <c r="G1172" i="54"/>
  <c r="G1173" i="54"/>
  <c r="G1174" i="54"/>
  <c r="G1175" i="54"/>
  <c r="G1176" i="54"/>
  <c r="G1177" i="54"/>
  <c r="G1178" i="54"/>
  <c r="G1179" i="54"/>
  <c r="G1180" i="54"/>
  <c r="G1181" i="54"/>
  <c r="G1182" i="54"/>
  <c r="G1183" i="54"/>
  <c r="G1184" i="54"/>
  <c r="G1185" i="54"/>
  <c r="G1186" i="54"/>
  <c r="G1187" i="54"/>
  <c r="G1188" i="54"/>
  <c r="G1189" i="54"/>
  <c r="G1190" i="54"/>
  <c r="G1191" i="54"/>
  <c r="G1192" i="54"/>
  <c r="G1193" i="54"/>
  <c r="G1194" i="54"/>
  <c r="G1195" i="54"/>
  <c r="G1196" i="54"/>
  <c r="G1197" i="54"/>
  <c r="G1198" i="54"/>
  <c r="G1199" i="54"/>
  <c r="G1200" i="54"/>
  <c r="G1201" i="54"/>
  <c r="G1202" i="54"/>
  <c r="G1203" i="54"/>
  <c r="G1204" i="54"/>
  <c r="G1205" i="54"/>
  <c r="G1206" i="54"/>
  <c r="G1207" i="54"/>
  <c r="G1208" i="54"/>
  <c r="G1209" i="54"/>
  <c r="G1210" i="54"/>
  <c r="G1211" i="54"/>
  <c r="G1212" i="54"/>
  <c r="G1213" i="54"/>
  <c r="G1214" i="54"/>
  <c r="G1215" i="54"/>
  <c r="G1216" i="54"/>
  <c r="G1217" i="54"/>
  <c r="G1218" i="54"/>
  <c r="G1219" i="54"/>
  <c r="G1220" i="54"/>
  <c r="G1221" i="54"/>
  <c r="G1222" i="54"/>
  <c r="G1223" i="54"/>
  <c r="G1224" i="54"/>
  <c r="G1225" i="54"/>
  <c r="G1226" i="54"/>
  <c r="G1227" i="54"/>
  <c r="G1228" i="54"/>
  <c r="G1229" i="54"/>
  <c r="G1230" i="54"/>
  <c r="G1231" i="54"/>
  <c r="G1232" i="54"/>
  <c r="G1233" i="54"/>
  <c r="G1234" i="54"/>
  <c r="G1235" i="54"/>
  <c r="G1236" i="54"/>
  <c r="G1237" i="54"/>
  <c r="G1238" i="54"/>
  <c r="G1239" i="54"/>
  <c r="G1240" i="54"/>
  <c r="G1241" i="54"/>
  <c r="G1242" i="54"/>
  <c r="G1243" i="54"/>
  <c r="G1244" i="54"/>
  <c r="G1245" i="54"/>
  <c r="G1246" i="54"/>
  <c r="G1247" i="54"/>
  <c r="G1248" i="54"/>
  <c r="G1249" i="54"/>
  <c r="G1250" i="54"/>
  <c r="G1251" i="54"/>
  <c r="G1252" i="54"/>
  <c r="G1253" i="54"/>
  <c r="G1254" i="54"/>
  <c r="G1255" i="54"/>
  <c r="G1256" i="54"/>
  <c r="G1257" i="54"/>
  <c r="G1258" i="54"/>
  <c r="G1259" i="54"/>
  <c r="G1260" i="54"/>
  <c r="G1261" i="54"/>
  <c r="G1262" i="54"/>
  <c r="G1263" i="54"/>
  <c r="G1264" i="54"/>
  <c r="G1265" i="54"/>
  <c r="G1266" i="54"/>
  <c r="G1267" i="54"/>
  <c r="G1268" i="54"/>
  <c r="G1269" i="54"/>
  <c r="G1270" i="54"/>
  <c r="G1271" i="54"/>
  <c r="G1272" i="54"/>
  <c r="G1273" i="54"/>
  <c r="G1274" i="54"/>
  <c r="G1275" i="54"/>
  <c r="G1276" i="54"/>
  <c r="G1277" i="54"/>
  <c r="G1278" i="54"/>
  <c r="G1279" i="54"/>
  <c r="G1280" i="54"/>
  <c r="G1281" i="54"/>
  <c r="G1282" i="54"/>
  <c r="G1283" i="54"/>
  <c r="G1284" i="54"/>
  <c r="G1285" i="54"/>
  <c r="G1286" i="54"/>
  <c r="G1287" i="54"/>
  <c r="G1288" i="54"/>
  <c r="G1289" i="54"/>
  <c r="G1290" i="54"/>
  <c r="G1291" i="54"/>
  <c r="G1292" i="54"/>
  <c r="G1293" i="54"/>
  <c r="G1294" i="54"/>
  <c r="G1295" i="54"/>
  <c r="G1296" i="54"/>
  <c r="G1297" i="54"/>
  <c r="G1298" i="54"/>
  <c r="G1299" i="54"/>
  <c r="G1300" i="54"/>
  <c r="G1301" i="54"/>
  <c r="G1302" i="54"/>
  <c r="G1303" i="54"/>
  <c r="G1304" i="54"/>
  <c r="G1305" i="54"/>
  <c r="G1306" i="54"/>
  <c r="G1307" i="54"/>
  <c r="G1308" i="54"/>
  <c r="G1309" i="54"/>
  <c r="G1310" i="54"/>
  <c r="G1311" i="54"/>
  <c r="G1312" i="54"/>
  <c r="G1313" i="54"/>
  <c r="G1314" i="54"/>
  <c r="G1315" i="54"/>
  <c r="G1316" i="54"/>
  <c r="G1317" i="54"/>
  <c r="G1318" i="54"/>
  <c r="G1319" i="54"/>
  <c r="G1320" i="54"/>
  <c r="G1321" i="54"/>
  <c r="G1322" i="54"/>
  <c r="G1323" i="54"/>
  <c r="G1324" i="54"/>
  <c r="G1325" i="54"/>
  <c r="G1326" i="54"/>
  <c r="G1327" i="54"/>
  <c r="G1328" i="54"/>
  <c r="G1329" i="54"/>
  <c r="G1330" i="54"/>
  <c r="G1331" i="54"/>
  <c r="G1332" i="54"/>
  <c r="G1333" i="54"/>
  <c r="G1334" i="54"/>
  <c r="G1335" i="54"/>
  <c r="G1336" i="54"/>
  <c r="G1337" i="54"/>
  <c r="G1338" i="54"/>
  <c r="G1339" i="54"/>
  <c r="G1340" i="54"/>
  <c r="G1341" i="54"/>
  <c r="G1342" i="54"/>
  <c r="G1343" i="54"/>
  <c r="G1344" i="54"/>
  <c r="G1345" i="54"/>
  <c r="G1346" i="54"/>
  <c r="G1347" i="54"/>
  <c r="G1348" i="54"/>
  <c r="G1349" i="54"/>
  <c r="G1350" i="54"/>
  <c r="G1351" i="54"/>
  <c r="G1352" i="54"/>
  <c r="G1353" i="54"/>
  <c r="G1354" i="54"/>
  <c r="G1355" i="54"/>
  <c r="G1356" i="54"/>
  <c r="G1357" i="54"/>
  <c r="G1358" i="54"/>
  <c r="G1359" i="54"/>
  <c r="G1360" i="54"/>
  <c r="G1361" i="54"/>
  <c r="G1362" i="54"/>
  <c r="G1363" i="54"/>
  <c r="G1364" i="54"/>
  <c r="G1365" i="54"/>
  <c r="G1366" i="54"/>
  <c r="G1367" i="54"/>
  <c r="G1368" i="54"/>
  <c r="G1369" i="54"/>
  <c r="G1370" i="54"/>
  <c r="G1371" i="54"/>
  <c r="G1372" i="54"/>
  <c r="G1373" i="54"/>
  <c r="G1374" i="54"/>
  <c r="G1375" i="54"/>
  <c r="G1376" i="54"/>
  <c r="G1377" i="54"/>
  <c r="G1378" i="54"/>
  <c r="G1379" i="54"/>
  <c r="G1380" i="54"/>
  <c r="G1381" i="54"/>
  <c r="G1382" i="54"/>
  <c r="G1383" i="54"/>
  <c r="G1384" i="54"/>
  <c r="G1385" i="54"/>
  <c r="G1386" i="54"/>
  <c r="G1387" i="54"/>
  <c r="G1388" i="54"/>
  <c r="G1389" i="54"/>
  <c r="G1390" i="54"/>
  <c r="G1391" i="54"/>
  <c r="G1392" i="54"/>
  <c r="G1393" i="54"/>
  <c r="G1394" i="54"/>
  <c r="G1395" i="54"/>
  <c r="G1396" i="54"/>
  <c r="G1397" i="54"/>
  <c r="G1398" i="54"/>
  <c r="G1399" i="54"/>
  <c r="G1400" i="54"/>
  <c r="G1401" i="54"/>
  <c r="G1402" i="54"/>
  <c r="G1403" i="54"/>
  <c r="G1404" i="54"/>
  <c r="G1405" i="54"/>
  <c r="G1406" i="54"/>
  <c r="G1407" i="54"/>
  <c r="G1408" i="54"/>
  <c r="G1409" i="54"/>
  <c r="G1410" i="54"/>
  <c r="G1411" i="54"/>
  <c r="G1412" i="54"/>
  <c r="G1413" i="54"/>
  <c r="G1414" i="54"/>
  <c r="G1415" i="54"/>
  <c r="G1416" i="54"/>
  <c r="G1417" i="54"/>
  <c r="G1418" i="54"/>
  <c r="G1419" i="54"/>
  <c r="G1420" i="54"/>
  <c r="G1421" i="54"/>
  <c r="G1422" i="54"/>
  <c r="G1423" i="54"/>
  <c r="G1424" i="54"/>
  <c r="G1425" i="54"/>
  <c r="G1426" i="54"/>
  <c r="G1427" i="54"/>
  <c r="G1428" i="54"/>
  <c r="G1429" i="54"/>
  <c r="G1430" i="54"/>
  <c r="G1431" i="54"/>
  <c r="G1432" i="54"/>
  <c r="G1433" i="54"/>
  <c r="G1434" i="54"/>
  <c r="G1435" i="54"/>
  <c r="G1436" i="54"/>
  <c r="G1437" i="54"/>
  <c r="G1438" i="54"/>
  <c r="G1439" i="54"/>
  <c r="G1440" i="54"/>
  <c r="G1441" i="54"/>
  <c r="G1442" i="54"/>
  <c r="G1443" i="54"/>
  <c r="G1444" i="54"/>
  <c r="G1445" i="54"/>
  <c r="G1446" i="54"/>
  <c r="G1447" i="54"/>
  <c r="G1448" i="54"/>
  <c r="G1449" i="54"/>
  <c r="G1450" i="54"/>
  <c r="G1451" i="54"/>
  <c r="G1452" i="54"/>
  <c r="G1453" i="54"/>
  <c r="G1454" i="54"/>
  <c r="G1455" i="54"/>
  <c r="G1456" i="54"/>
  <c r="G1457" i="54"/>
  <c r="G1458" i="54"/>
  <c r="G1459" i="54"/>
  <c r="G1460" i="54"/>
  <c r="G1461" i="54"/>
  <c r="G1462" i="54"/>
  <c r="G1463" i="54"/>
  <c r="G1464" i="54"/>
  <c r="G1465" i="54"/>
  <c r="G1466" i="54"/>
  <c r="G1467" i="54"/>
  <c r="G1468" i="54"/>
  <c r="G1469" i="54"/>
  <c r="G1470" i="54"/>
  <c r="G1471" i="54"/>
  <c r="G1472" i="54"/>
  <c r="G1473" i="54"/>
  <c r="G1474" i="54"/>
  <c r="G1475" i="54"/>
  <c r="G1476" i="54"/>
  <c r="G1477" i="54"/>
  <c r="G1478" i="54"/>
  <c r="G1479" i="54"/>
  <c r="G1480" i="54"/>
  <c r="G1481" i="54"/>
  <c r="G1482" i="54"/>
  <c r="G1483" i="54"/>
  <c r="G1484" i="54"/>
  <c r="G1485" i="54"/>
  <c r="G1486" i="54"/>
  <c r="G1487" i="54"/>
  <c r="G1488" i="54"/>
  <c r="G1489" i="54"/>
  <c r="G1490" i="54"/>
  <c r="G1491" i="54"/>
  <c r="G1492" i="54"/>
  <c r="G1493" i="54"/>
  <c r="G1494" i="54"/>
  <c r="G1495" i="54"/>
  <c r="G1496" i="54"/>
  <c r="G1497" i="54"/>
  <c r="G1498" i="54"/>
  <c r="G1499" i="54"/>
  <c r="G1500" i="54"/>
  <c r="G1501" i="54"/>
  <c r="G1502" i="54"/>
  <c r="G1503" i="54"/>
  <c r="G1504" i="54"/>
  <c r="G1505" i="54"/>
  <c r="G1506" i="54"/>
  <c r="G1507" i="54"/>
  <c r="G1508" i="54"/>
  <c r="G1509" i="54"/>
  <c r="G1510" i="54"/>
  <c r="G1511" i="54"/>
  <c r="G1512" i="54"/>
  <c r="G1513" i="54"/>
  <c r="G1514" i="54"/>
  <c r="G1515" i="54"/>
  <c r="G1516" i="54"/>
  <c r="G1517" i="54"/>
  <c r="G1518" i="54"/>
  <c r="G1519" i="54"/>
  <c r="G1520" i="54"/>
  <c r="G1521" i="54"/>
  <c r="G1522" i="54"/>
  <c r="G1523" i="54"/>
  <c r="G1524" i="54"/>
  <c r="G1525" i="54"/>
  <c r="G1526" i="54"/>
  <c r="G1527" i="54"/>
  <c r="G1528" i="54"/>
  <c r="G1529" i="54"/>
  <c r="G1530" i="54"/>
  <c r="G1531" i="54"/>
  <c r="G1532" i="54"/>
  <c r="G1533" i="54"/>
  <c r="G1534" i="54"/>
  <c r="G1535" i="54"/>
  <c r="G1536" i="54"/>
  <c r="G1537" i="54"/>
  <c r="G1538" i="54"/>
  <c r="G1539" i="54"/>
  <c r="G1540" i="54"/>
  <c r="G1541" i="54"/>
  <c r="G1542" i="54"/>
  <c r="G1543" i="54"/>
  <c r="G1544" i="54"/>
  <c r="G1545" i="54"/>
  <c r="G1546" i="54"/>
  <c r="G1547" i="54"/>
  <c r="G1548" i="54"/>
  <c r="G1549" i="54"/>
  <c r="G1550" i="54"/>
  <c r="G1551" i="54"/>
  <c r="G1552" i="54"/>
  <c r="G1553" i="54"/>
  <c r="G1554" i="54"/>
  <c r="G1555" i="54"/>
  <c r="G1556" i="54"/>
  <c r="G1557" i="54"/>
  <c r="G1558" i="54"/>
  <c r="G1559" i="54"/>
  <c r="G1560" i="54"/>
  <c r="G1561" i="54"/>
  <c r="G1562" i="54"/>
  <c r="G1563" i="54"/>
  <c r="G1564" i="54"/>
  <c r="G1565" i="54"/>
  <c r="G1566" i="54"/>
  <c r="G1567" i="54"/>
  <c r="G1568" i="54"/>
  <c r="G1569" i="54"/>
  <c r="G1570" i="54"/>
  <c r="G1571" i="54"/>
  <c r="G1572" i="54"/>
  <c r="G1573" i="54"/>
  <c r="G1574" i="54"/>
  <c r="G1575" i="54"/>
  <c r="G1576" i="54"/>
  <c r="G1577" i="54"/>
  <c r="G1578" i="54"/>
  <c r="G1579" i="54"/>
  <c r="G1580" i="54"/>
  <c r="G1581" i="54"/>
  <c r="G1582" i="54"/>
  <c r="G1583" i="54"/>
  <c r="G1584" i="54"/>
  <c r="G1585" i="54"/>
  <c r="G1586" i="54"/>
  <c r="G1587" i="54"/>
  <c r="G1588" i="54"/>
  <c r="G1589" i="54"/>
  <c r="G1590" i="54"/>
  <c r="G1591" i="54"/>
  <c r="G1592" i="54"/>
  <c r="G1593" i="54"/>
  <c r="G1594" i="54"/>
  <c r="G1595" i="54"/>
  <c r="G1596" i="54"/>
  <c r="G1597" i="54"/>
  <c r="G1598" i="54"/>
  <c r="G1599" i="54"/>
  <c r="G1600" i="54"/>
  <c r="G1601" i="54"/>
  <c r="G1602" i="54"/>
  <c r="G1603" i="54"/>
  <c r="G1604" i="54"/>
  <c r="G1605" i="54"/>
  <c r="G1606" i="54"/>
  <c r="G1607" i="54"/>
  <c r="G1608" i="54"/>
  <c r="G1609" i="54"/>
  <c r="G1610" i="54"/>
  <c r="G1611" i="54"/>
  <c r="G1612" i="54"/>
  <c r="G1613" i="54"/>
  <c r="G1614" i="54"/>
  <c r="G1615" i="54"/>
  <c r="G1616" i="54"/>
  <c r="G1617" i="54"/>
  <c r="G1618" i="54"/>
  <c r="G1619" i="54"/>
  <c r="G1620" i="54"/>
  <c r="G1621" i="54"/>
  <c r="G1622" i="54"/>
  <c r="G1623" i="54"/>
  <c r="G1624" i="54"/>
  <c r="G1625" i="54"/>
  <c r="G1626" i="54"/>
  <c r="G1627" i="54"/>
  <c r="G1628" i="54"/>
  <c r="G1629" i="54"/>
  <c r="G1630" i="54"/>
  <c r="G1631" i="54"/>
  <c r="G1632" i="54"/>
  <c r="G1633" i="54"/>
  <c r="G1634" i="54"/>
  <c r="G1635" i="54"/>
  <c r="G1636" i="54"/>
  <c r="G1637" i="54"/>
  <c r="G1638" i="54"/>
  <c r="G1639" i="54"/>
  <c r="G1640" i="54"/>
  <c r="G1641" i="54"/>
  <c r="G1642" i="54"/>
  <c r="G1643" i="54"/>
  <c r="G1644" i="54"/>
  <c r="G1645" i="54"/>
  <c r="G1646" i="54"/>
  <c r="G1647" i="54"/>
  <c r="G1648" i="54"/>
  <c r="G1649" i="54"/>
  <c r="G1650" i="54"/>
  <c r="G1651" i="54"/>
  <c r="G1652" i="54"/>
  <c r="G1653" i="54"/>
  <c r="G1654" i="54"/>
  <c r="G1655" i="54"/>
  <c r="G1656" i="54"/>
  <c r="G1657" i="54"/>
  <c r="G1658" i="54"/>
  <c r="G1659" i="54"/>
  <c r="G1660" i="54"/>
  <c r="G1661" i="54"/>
  <c r="G1662" i="54"/>
  <c r="G1663" i="54"/>
  <c r="G1664" i="54"/>
  <c r="G1665" i="54"/>
  <c r="G1666" i="54"/>
  <c r="G1667" i="54"/>
  <c r="G1668" i="54"/>
  <c r="G1669" i="54"/>
  <c r="G1670" i="54"/>
  <c r="G1671" i="54"/>
  <c r="G1672" i="54"/>
  <c r="G1673" i="54"/>
  <c r="G1674" i="54"/>
  <c r="G1675" i="54"/>
  <c r="G1676" i="54"/>
  <c r="G1677" i="54"/>
  <c r="G1678" i="54"/>
  <c r="G1679" i="54"/>
  <c r="G1680" i="54"/>
  <c r="G1681" i="54"/>
  <c r="G1682" i="54"/>
  <c r="G1683" i="54"/>
  <c r="G1684" i="54"/>
  <c r="G1685" i="54"/>
  <c r="G1686" i="54"/>
  <c r="G1687" i="54"/>
  <c r="G1688" i="54"/>
  <c r="G1689" i="54"/>
  <c r="G1690" i="54"/>
  <c r="G1691" i="54"/>
  <c r="G1692" i="54"/>
  <c r="G1693" i="54"/>
  <c r="G1694" i="54"/>
  <c r="G1695" i="54"/>
  <c r="G1696" i="54"/>
  <c r="G1697" i="54"/>
  <c r="G1698" i="54"/>
  <c r="G1699" i="54"/>
  <c r="G1700" i="54"/>
  <c r="G1701" i="54"/>
  <c r="G1702" i="54"/>
  <c r="G1703" i="54"/>
  <c r="G1704" i="54"/>
  <c r="G1705" i="54"/>
  <c r="G1706" i="54"/>
  <c r="G1707" i="54"/>
  <c r="G1708" i="54"/>
  <c r="G1709" i="54"/>
  <c r="G1710" i="54"/>
  <c r="G1711" i="54"/>
  <c r="G1712" i="54"/>
  <c r="G1713" i="54"/>
  <c r="G1714" i="54"/>
  <c r="G1715" i="54"/>
  <c r="G1716" i="54"/>
  <c r="G1717" i="54"/>
  <c r="G1718" i="54"/>
  <c r="G1719" i="54"/>
  <c r="G1720" i="54"/>
  <c r="G1721" i="54"/>
  <c r="G1722" i="54"/>
  <c r="G1723" i="54"/>
  <c r="G1724" i="54"/>
  <c r="G1725" i="54"/>
  <c r="G1726" i="54"/>
  <c r="G1727" i="54"/>
  <c r="G1728" i="54"/>
  <c r="G1729" i="54"/>
  <c r="G1730" i="54"/>
  <c r="G1731" i="54"/>
  <c r="G1732" i="54"/>
  <c r="G1733" i="54"/>
  <c r="G1734" i="54"/>
  <c r="G1735" i="54"/>
  <c r="G1736" i="54"/>
  <c r="G1737" i="54"/>
  <c r="G1738" i="54"/>
  <c r="G1739" i="54"/>
  <c r="G1740" i="54"/>
  <c r="G1741" i="54"/>
  <c r="G1742" i="54"/>
  <c r="G1743" i="54"/>
  <c r="G1744" i="54"/>
  <c r="G1745" i="54"/>
  <c r="G1746" i="54"/>
  <c r="G1747" i="54"/>
  <c r="G1748" i="54"/>
  <c r="G1749" i="54"/>
  <c r="G1750" i="54"/>
  <c r="G1751" i="54"/>
  <c r="G1752" i="54"/>
  <c r="G1753" i="54"/>
  <c r="G1754" i="54"/>
  <c r="G1755" i="54"/>
  <c r="G1756" i="54"/>
  <c r="G1757" i="54"/>
  <c r="G1758" i="54"/>
  <c r="G1759" i="54"/>
  <c r="G1760" i="54"/>
  <c r="G1761" i="54"/>
  <c r="G1762" i="54"/>
  <c r="G1763" i="54"/>
  <c r="G1764" i="54"/>
  <c r="G1765" i="54"/>
  <c r="G1766" i="54"/>
  <c r="G1767" i="54"/>
  <c r="G1768" i="54"/>
  <c r="G1769" i="54"/>
  <c r="G1770" i="54"/>
  <c r="G1771" i="54"/>
  <c r="G1772" i="54"/>
  <c r="G1773" i="54"/>
  <c r="G1774" i="54"/>
  <c r="G1775" i="54"/>
  <c r="G1776" i="54"/>
  <c r="G1777" i="54"/>
  <c r="G1778" i="54"/>
  <c r="G1779" i="54"/>
  <c r="G1780" i="54"/>
  <c r="G1781" i="54"/>
  <c r="G1782" i="54"/>
  <c r="G1783" i="54"/>
  <c r="G1784" i="54"/>
  <c r="G1785" i="54"/>
  <c r="G1786" i="54"/>
  <c r="G1787" i="54"/>
  <c r="G1788" i="54"/>
  <c r="G1789" i="54"/>
  <c r="G1790" i="54"/>
  <c r="G1791" i="54"/>
  <c r="G1792" i="54"/>
  <c r="G1793" i="54"/>
  <c r="G1794" i="54"/>
  <c r="G1795" i="54"/>
  <c r="G1796" i="54"/>
  <c r="G1797" i="54"/>
  <c r="G1798" i="54"/>
  <c r="G1799" i="54"/>
  <c r="G1800" i="54"/>
  <c r="G1801" i="54"/>
  <c r="G1802" i="54"/>
  <c r="G1803" i="54"/>
  <c r="G1804" i="54"/>
  <c r="G1805" i="54"/>
  <c r="G1806" i="54"/>
  <c r="G1807" i="54"/>
  <c r="G1808" i="54"/>
  <c r="G1809" i="54"/>
  <c r="G1810" i="54"/>
  <c r="G1811" i="54"/>
  <c r="G1812" i="54"/>
  <c r="G1813" i="54"/>
  <c r="G1814" i="54"/>
  <c r="G1815" i="54"/>
  <c r="G1816" i="54"/>
  <c r="G1817" i="54"/>
  <c r="G1818" i="54"/>
  <c r="G1819" i="54"/>
  <c r="G1820" i="54"/>
  <c r="G1821" i="54"/>
  <c r="G1822" i="54"/>
  <c r="G1823" i="54"/>
  <c r="G1824" i="54"/>
  <c r="G1825" i="54"/>
  <c r="G1826" i="54"/>
  <c r="G1827" i="54"/>
  <c r="G1828" i="54"/>
  <c r="G1829" i="54"/>
  <c r="G1830" i="54"/>
  <c r="G1831" i="54"/>
  <c r="G1832" i="54"/>
  <c r="G1833" i="54"/>
  <c r="G1834" i="54"/>
  <c r="G1835" i="54"/>
  <c r="G1836" i="54"/>
  <c r="G1837" i="54"/>
  <c r="G1838" i="54"/>
  <c r="G1839" i="54"/>
  <c r="G1840" i="54"/>
  <c r="G1841" i="54"/>
  <c r="G1842" i="54"/>
  <c r="G1843" i="54"/>
  <c r="G1844" i="54"/>
  <c r="G1845" i="54"/>
  <c r="G1846" i="54"/>
  <c r="G1847" i="54"/>
  <c r="G1848" i="54"/>
  <c r="G1849" i="54"/>
  <c r="G1850" i="54"/>
  <c r="G1851" i="54"/>
  <c r="G1852" i="54"/>
  <c r="G1853" i="54"/>
  <c r="G1854" i="54"/>
  <c r="G1855" i="54"/>
  <c r="G1856" i="54"/>
  <c r="G1857" i="54"/>
  <c r="G1858" i="54"/>
  <c r="G1859" i="54"/>
  <c r="G1860" i="54"/>
  <c r="G1861" i="54"/>
  <c r="G1862" i="54"/>
  <c r="G1863" i="54"/>
  <c r="G1864" i="54"/>
  <c r="G1865" i="54"/>
  <c r="G1866" i="54"/>
  <c r="G1867" i="54"/>
  <c r="G1868" i="54"/>
  <c r="G1869" i="54"/>
  <c r="G1870" i="54"/>
  <c r="G1871" i="54"/>
  <c r="G1872" i="54"/>
  <c r="G1873" i="54"/>
  <c r="G1874" i="54"/>
  <c r="G1875" i="54"/>
  <c r="G1876" i="54"/>
  <c r="G1877" i="54"/>
  <c r="G1878" i="54"/>
  <c r="G1879" i="54"/>
  <c r="G1880" i="54"/>
  <c r="G1881" i="54"/>
  <c r="G1882" i="54"/>
  <c r="G1883" i="54"/>
  <c r="G1884" i="54"/>
  <c r="G1885" i="54"/>
  <c r="G1886" i="54"/>
  <c r="G1887" i="54"/>
  <c r="G1888" i="54"/>
  <c r="G1889" i="54"/>
  <c r="G1890" i="54"/>
  <c r="G1891" i="54"/>
  <c r="G1892" i="54"/>
  <c r="G1893" i="54"/>
  <c r="G1894" i="54"/>
  <c r="G1895" i="54"/>
  <c r="G1896" i="54"/>
  <c r="G1897" i="54"/>
  <c r="G1898" i="54"/>
  <c r="G1899" i="54"/>
  <c r="G1900" i="54"/>
  <c r="G1901" i="54"/>
  <c r="G1902" i="54"/>
  <c r="G1903" i="54"/>
  <c r="G1904" i="54"/>
  <c r="G1905" i="54"/>
  <c r="G1906" i="54"/>
  <c r="G1907" i="54"/>
  <c r="G1908" i="54"/>
  <c r="G1909" i="54"/>
  <c r="G1910" i="54"/>
  <c r="G1911" i="54"/>
  <c r="G1912" i="54"/>
  <c r="G1913" i="54"/>
  <c r="G1914" i="54"/>
  <c r="G1915" i="54"/>
  <c r="G1916" i="54"/>
  <c r="G1917" i="54"/>
  <c r="G1918" i="54"/>
  <c r="G1919" i="54"/>
  <c r="G1920" i="54"/>
  <c r="G1921" i="54"/>
  <c r="G1922" i="54"/>
  <c r="G1923" i="54"/>
  <c r="G1924" i="54"/>
  <c r="G1925" i="54"/>
  <c r="G1926" i="54"/>
  <c r="G1927" i="54"/>
  <c r="G1928" i="54"/>
  <c r="G1929" i="54"/>
  <c r="G1930" i="54"/>
  <c r="G1931" i="54"/>
  <c r="G1932" i="54"/>
  <c r="G1933" i="54"/>
  <c r="G1934" i="54"/>
  <c r="G1935" i="54"/>
  <c r="G1936" i="54"/>
  <c r="G1937" i="54"/>
  <c r="G1938" i="54"/>
  <c r="G1939" i="54"/>
  <c r="G1940" i="54"/>
  <c r="G1941" i="54"/>
  <c r="G1942" i="54"/>
  <c r="G1943" i="54"/>
  <c r="G1944" i="54"/>
  <c r="G1945" i="54"/>
  <c r="G1946" i="54"/>
  <c r="G1947" i="54"/>
  <c r="G1948" i="54"/>
  <c r="G1949" i="54"/>
  <c r="G1950" i="54"/>
  <c r="G1951" i="54"/>
  <c r="G1952" i="54"/>
  <c r="G1953" i="54"/>
  <c r="G1954" i="54"/>
  <c r="G1955" i="54"/>
  <c r="G1956" i="54"/>
  <c r="G1957" i="54"/>
  <c r="G1958" i="54"/>
  <c r="G1959" i="54"/>
  <c r="G1960" i="54"/>
  <c r="G1961" i="54"/>
  <c r="G1962" i="54"/>
  <c r="G1963" i="54"/>
  <c r="G1964" i="54"/>
  <c r="G1965" i="54"/>
  <c r="G1966" i="54"/>
  <c r="G1967" i="54"/>
  <c r="G1968" i="54"/>
  <c r="G1969" i="54"/>
  <c r="G1970" i="54"/>
  <c r="G1971" i="54"/>
  <c r="G1972" i="54"/>
  <c r="G1973" i="54"/>
  <c r="G1974" i="54"/>
  <c r="G1975" i="54"/>
  <c r="G1976" i="54"/>
  <c r="G1977" i="54"/>
  <c r="G1978" i="54"/>
  <c r="G1979" i="54"/>
  <c r="G1980" i="54"/>
  <c r="G1981" i="54"/>
  <c r="G1982" i="54"/>
  <c r="G1983" i="54"/>
  <c r="G1984" i="54"/>
  <c r="G1985" i="54"/>
  <c r="G1986" i="54"/>
  <c r="G1987" i="54"/>
  <c r="G1988" i="54"/>
  <c r="G1989" i="54"/>
  <c r="G1990" i="54"/>
  <c r="G1991" i="54"/>
  <c r="G1992" i="54"/>
  <c r="G1993" i="54"/>
  <c r="G1994" i="54"/>
  <c r="G1995" i="54"/>
  <c r="G1996" i="54"/>
  <c r="G1997" i="54"/>
  <c r="G1998" i="54"/>
  <c r="G1999" i="54"/>
  <c r="G2000" i="54"/>
  <c r="G2001" i="54"/>
  <c r="G2002" i="54"/>
  <c r="G2003" i="54"/>
  <c r="G2004" i="54"/>
  <c r="G2005" i="54"/>
  <c r="G2006" i="54"/>
  <c r="G2007" i="54"/>
  <c r="G2008" i="54"/>
  <c r="G2009" i="54"/>
  <c r="G2010" i="54"/>
  <c r="G2011" i="54"/>
  <c r="G2012" i="54"/>
  <c r="G2013" i="54"/>
  <c r="G2014" i="54"/>
  <c r="G2015" i="54"/>
  <c r="G2016" i="54"/>
  <c r="G2017" i="54"/>
  <c r="G2018" i="54"/>
  <c r="G2019" i="54"/>
  <c r="G2020" i="54"/>
  <c r="G2021" i="54"/>
  <c r="G2022" i="54"/>
  <c r="G2023" i="54"/>
  <c r="G2024" i="54"/>
  <c r="G2025" i="54"/>
  <c r="G2026" i="54"/>
  <c r="G2027" i="54"/>
  <c r="G2028" i="54"/>
  <c r="G2029" i="54"/>
  <c r="G2030" i="54"/>
  <c r="G2031" i="54"/>
  <c r="G2032" i="54"/>
  <c r="G2033" i="54"/>
  <c r="G2034" i="54"/>
  <c r="G2035" i="54"/>
  <c r="G2036" i="54"/>
  <c r="G2037" i="54"/>
  <c r="G2038" i="54"/>
  <c r="G2039" i="54"/>
  <c r="G2040" i="54"/>
  <c r="G2041" i="54"/>
  <c r="G2042" i="54"/>
  <c r="G2043" i="54"/>
  <c r="G2044" i="54"/>
  <c r="G2045" i="54"/>
  <c r="G2046" i="54"/>
  <c r="G2047" i="54"/>
  <c r="G2048" i="54"/>
  <c r="G2049" i="54"/>
  <c r="G2050" i="54"/>
  <c r="G2051" i="54"/>
  <c r="G2052" i="54"/>
  <c r="G2053" i="54"/>
  <c r="G2054" i="54"/>
  <c r="G2055" i="54"/>
  <c r="G2056" i="54"/>
  <c r="G2057" i="54"/>
  <c r="G2058" i="54"/>
  <c r="G2059" i="54"/>
  <c r="G2060" i="54"/>
  <c r="G2061" i="54"/>
  <c r="G2062" i="54"/>
  <c r="G2063" i="54"/>
  <c r="G2064" i="54"/>
  <c r="G2065" i="54"/>
  <c r="G2066" i="54"/>
  <c r="G2067" i="54"/>
  <c r="G2068" i="54"/>
  <c r="G2069" i="54"/>
  <c r="G2070" i="54"/>
  <c r="G2071" i="54"/>
  <c r="G2072" i="54"/>
  <c r="G2073" i="54"/>
  <c r="G2074" i="54"/>
  <c r="G2075" i="54"/>
  <c r="G2076" i="54"/>
  <c r="G2077" i="54"/>
  <c r="G2078" i="54"/>
  <c r="G2079" i="54"/>
  <c r="G2080" i="54"/>
  <c r="G2081" i="54"/>
  <c r="G2082" i="54"/>
  <c r="G2083" i="54"/>
  <c r="G2084" i="54"/>
  <c r="G2085" i="54"/>
  <c r="G2086" i="54"/>
  <c r="G2087" i="54"/>
  <c r="G2088" i="54"/>
  <c r="G2089" i="54"/>
  <c r="G2090" i="54"/>
  <c r="G2091" i="54"/>
  <c r="G2092" i="54"/>
  <c r="G2093" i="54"/>
  <c r="G2094" i="54"/>
  <c r="G2095" i="54"/>
  <c r="G2096" i="54"/>
  <c r="G2097" i="54"/>
  <c r="G2098" i="54"/>
  <c r="G2099" i="54"/>
  <c r="G2100" i="54"/>
  <c r="G2101" i="54"/>
  <c r="G2102" i="54"/>
  <c r="G2103" i="54"/>
  <c r="G2104" i="54"/>
  <c r="G2105" i="54"/>
  <c r="G2106" i="54"/>
  <c r="G2107" i="54"/>
  <c r="G2108" i="54"/>
  <c r="G2109" i="54"/>
  <c r="G2110" i="54"/>
  <c r="G2111" i="54"/>
  <c r="G2112" i="54"/>
  <c r="G2113" i="54"/>
  <c r="G2114" i="54"/>
  <c r="G2115" i="54"/>
  <c r="G2116" i="54"/>
  <c r="G2117" i="54"/>
  <c r="G2118" i="54"/>
  <c r="G2119" i="54"/>
  <c r="G2120" i="54"/>
  <c r="G2121" i="54"/>
  <c r="G2122" i="54"/>
  <c r="G2123" i="54"/>
  <c r="G2124" i="54"/>
  <c r="G2125" i="54"/>
  <c r="G2126" i="54"/>
  <c r="G2127" i="54"/>
  <c r="G2128" i="54"/>
  <c r="G2129" i="54"/>
  <c r="G2130" i="54"/>
  <c r="G2131" i="54"/>
  <c r="G2132" i="54"/>
  <c r="G2133" i="54"/>
  <c r="G2134" i="54"/>
  <c r="G2135" i="54"/>
  <c r="G2136" i="54"/>
  <c r="G2137" i="54"/>
  <c r="G2138" i="54"/>
  <c r="G2139" i="54"/>
  <c r="G2140" i="54"/>
  <c r="G2141" i="54"/>
  <c r="G2142" i="54"/>
  <c r="G2143" i="54"/>
  <c r="G2144" i="54"/>
  <c r="G2145" i="54"/>
  <c r="G2146" i="54"/>
  <c r="G2147" i="54"/>
  <c r="G2148" i="54"/>
  <c r="G2149" i="54"/>
  <c r="G2150" i="54"/>
  <c r="G2151" i="54"/>
  <c r="G2152" i="54"/>
  <c r="G2153" i="54"/>
  <c r="G2154" i="54"/>
  <c r="G2155" i="54"/>
  <c r="G2156" i="54"/>
  <c r="G2157" i="54"/>
  <c r="G2158" i="54"/>
  <c r="G2159" i="54"/>
  <c r="G2160" i="54"/>
  <c r="G2161" i="54"/>
  <c r="G2162" i="54"/>
  <c r="G2163" i="54"/>
  <c r="G2164" i="54"/>
  <c r="G2165" i="54"/>
  <c r="G2166" i="54"/>
  <c r="G2167" i="54"/>
  <c r="G2168" i="54"/>
  <c r="G2169" i="54"/>
  <c r="G2170" i="54"/>
  <c r="G2171" i="54"/>
  <c r="G2172" i="54"/>
  <c r="G2173" i="54"/>
  <c r="G2174" i="54"/>
  <c r="G2175" i="54"/>
  <c r="G2176" i="54"/>
  <c r="G2177" i="54"/>
  <c r="G2178" i="54"/>
  <c r="G2179" i="54"/>
  <c r="G2180" i="54"/>
  <c r="G2181" i="54"/>
  <c r="G2182" i="54"/>
  <c r="G2183" i="54"/>
  <c r="G2184" i="54"/>
  <c r="G2185" i="54"/>
  <c r="G2186" i="54"/>
  <c r="G2187" i="54"/>
  <c r="G2188" i="54"/>
  <c r="G2189" i="54"/>
  <c r="G2190" i="54"/>
  <c r="G2191" i="54"/>
  <c r="G2192" i="54"/>
  <c r="G2193" i="54"/>
  <c r="G2194" i="54"/>
  <c r="G2195" i="54"/>
  <c r="G2196" i="54"/>
  <c r="G2197" i="54"/>
  <c r="G2198" i="54"/>
  <c r="G2199" i="54"/>
  <c r="G2200" i="54"/>
  <c r="G2201" i="54"/>
  <c r="G2202" i="54"/>
  <c r="G2203" i="54"/>
  <c r="G2204" i="54"/>
  <c r="G2205" i="54"/>
  <c r="G2206" i="54"/>
  <c r="G2207" i="54"/>
  <c r="G2208" i="54"/>
  <c r="G2209" i="54"/>
  <c r="G2210" i="54"/>
  <c r="G2211" i="54"/>
  <c r="G2212" i="54"/>
  <c r="G2213" i="54"/>
  <c r="G2214" i="54"/>
  <c r="G2215" i="54"/>
  <c r="G2216" i="54"/>
  <c r="G2217" i="54"/>
  <c r="G2218" i="54"/>
  <c r="G2219" i="54"/>
  <c r="G2220" i="54"/>
  <c r="G2221" i="54"/>
  <c r="G2222" i="54"/>
  <c r="G2223" i="54"/>
  <c r="G2224" i="54"/>
  <c r="G2225" i="54"/>
  <c r="G2226" i="54"/>
  <c r="G2227" i="54"/>
  <c r="G2228" i="54"/>
  <c r="G2229" i="54"/>
  <c r="G2230" i="54"/>
  <c r="G2231" i="54"/>
  <c r="G2232" i="54"/>
  <c r="G2233" i="54"/>
  <c r="G2234" i="54"/>
  <c r="G2235" i="54"/>
  <c r="G2236" i="54"/>
  <c r="G2237" i="54"/>
  <c r="G2238" i="54"/>
  <c r="G2239" i="54"/>
  <c r="G2240" i="54"/>
  <c r="G2241" i="54"/>
  <c r="G2242" i="54"/>
  <c r="G2243" i="54"/>
  <c r="G2244" i="54"/>
  <c r="G2245" i="54"/>
  <c r="G2246" i="54"/>
  <c r="G2247" i="54"/>
  <c r="G2248" i="54"/>
  <c r="G2249" i="54"/>
  <c r="G2250" i="54"/>
  <c r="G2251" i="54"/>
  <c r="G2252" i="54"/>
  <c r="G2253" i="54"/>
  <c r="G2254" i="54"/>
  <c r="G2255" i="54"/>
  <c r="G2256" i="54"/>
  <c r="G2257" i="54"/>
  <c r="G2258" i="54"/>
  <c r="G2259" i="54"/>
  <c r="G2260" i="54"/>
  <c r="G2261" i="54"/>
  <c r="G2262" i="54"/>
  <c r="G2263" i="54"/>
  <c r="G2264" i="54"/>
  <c r="G2265" i="54"/>
  <c r="G2266" i="54"/>
  <c r="G2267" i="54"/>
  <c r="G2268" i="54"/>
  <c r="G2269" i="54"/>
  <c r="G2270" i="54"/>
  <c r="G2271" i="54"/>
  <c r="G2272" i="54"/>
  <c r="G2273" i="54"/>
  <c r="G2274" i="54"/>
  <c r="G2275" i="54"/>
  <c r="G2276" i="54"/>
  <c r="G2277" i="54"/>
  <c r="G2278" i="54"/>
  <c r="G2279" i="54"/>
  <c r="G2280" i="54"/>
  <c r="G2281" i="54"/>
  <c r="G2282" i="54"/>
  <c r="G2283" i="54"/>
  <c r="G2284" i="54"/>
  <c r="G2285" i="54"/>
  <c r="G2286" i="54"/>
  <c r="G2287" i="54"/>
  <c r="G2288" i="54"/>
  <c r="G2289" i="54"/>
  <c r="G2290" i="54"/>
  <c r="G2291" i="54"/>
  <c r="G2292" i="54"/>
  <c r="G2293" i="54"/>
  <c r="G2294" i="54"/>
  <c r="G2295" i="54"/>
  <c r="G2296" i="54"/>
  <c r="G2297" i="54"/>
  <c r="G2298" i="54"/>
  <c r="G2299" i="54"/>
  <c r="G2300" i="54"/>
  <c r="G2301" i="54"/>
  <c r="G2302" i="54"/>
  <c r="G2303" i="54"/>
  <c r="G2304" i="54"/>
  <c r="G2305" i="54"/>
  <c r="G2306" i="54"/>
  <c r="G2307" i="54"/>
  <c r="G2308" i="54"/>
  <c r="G2309" i="54"/>
  <c r="G2310" i="54"/>
  <c r="G2311" i="54"/>
  <c r="G2312" i="54"/>
  <c r="G2313" i="54"/>
  <c r="G2314" i="54"/>
  <c r="G2315" i="54"/>
  <c r="G2316" i="54"/>
  <c r="G2317" i="54"/>
  <c r="G2318" i="54"/>
  <c r="G2319" i="54"/>
  <c r="G2320" i="54"/>
  <c r="G2321" i="54"/>
  <c r="G2322" i="54"/>
  <c r="G2323" i="54"/>
  <c r="G2324" i="54"/>
  <c r="G2325" i="54"/>
  <c r="G2326" i="54"/>
  <c r="G2327" i="54"/>
  <c r="G2328" i="54"/>
  <c r="G2329" i="54"/>
  <c r="G2330" i="54"/>
  <c r="G2331" i="54"/>
  <c r="G2332" i="54"/>
  <c r="G2333" i="54"/>
  <c r="G2334" i="54"/>
  <c r="G2335" i="54"/>
  <c r="G2336" i="54"/>
  <c r="G2337" i="54"/>
  <c r="G2338" i="54"/>
  <c r="G2339" i="54"/>
  <c r="G2340" i="54"/>
  <c r="G2341" i="54"/>
  <c r="G2342" i="54"/>
  <c r="G2343" i="54"/>
  <c r="G2344" i="54"/>
  <c r="G2345" i="54"/>
  <c r="G2346" i="54"/>
  <c r="G2347" i="54"/>
  <c r="G2348" i="54"/>
  <c r="G2349" i="54"/>
  <c r="G2350" i="54"/>
  <c r="G2351" i="54"/>
  <c r="G2352" i="54"/>
  <c r="G2353" i="54"/>
  <c r="G2354" i="54"/>
  <c r="G2355" i="54"/>
  <c r="G2356" i="54"/>
  <c r="G2357" i="54"/>
  <c r="G2358" i="54"/>
  <c r="G2359" i="54"/>
  <c r="G2360" i="54"/>
  <c r="G2361" i="54"/>
  <c r="G2362" i="54"/>
  <c r="G2363" i="54"/>
  <c r="G2364" i="54"/>
  <c r="G2365" i="54"/>
  <c r="G2366" i="54"/>
  <c r="G2367" i="54"/>
  <c r="G2368" i="54"/>
  <c r="G2369" i="54"/>
  <c r="G2370" i="54"/>
  <c r="G2371" i="54"/>
  <c r="G2372" i="54"/>
  <c r="G2373" i="54"/>
  <c r="G2374" i="54"/>
  <c r="G2375" i="54"/>
  <c r="G2376" i="54"/>
  <c r="G2377" i="54"/>
  <c r="G2378" i="54"/>
  <c r="G2379" i="54"/>
  <c r="G2380" i="54"/>
  <c r="G2381" i="54"/>
  <c r="G2382" i="54"/>
  <c r="G2383" i="54"/>
  <c r="G2384" i="54"/>
  <c r="G2385" i="54"/>
  <c r="G2386" i="54"/>
  <c r="G2387" i="54"/>
  <c r="G2388" i="54"/>
  <c r="G2389" i="54"/>
  <c r="G2390" i="54"/>
  <c r="G2391" i="54"/>
  <c r="G2392" i="54"/>
  <c r="G2393" i="54"/>
  <c r="G2394" i="54"/>
  <c r="G2395" i="54"/>
  <c r="G2396" i="54"/>
  <c r="G2397" i="54"/>
  <c r="G2398" i="54"/>
  <c r="G2399" i="54"/>
  <c r="G2400" i="54"/>
  <c r="G2401" i="54"/>
  <c r="G2402" i="54"/>
  <c r="G2403" i="54"/>
  <c r="G2404" i="54"/>
  <c r="G2405" i="54"/>
  <c r="G2406" i="54"/>
  <c r="G2407" i="54"/>
  <c r="G2408" i="54"/>
  <c r="G2409" i="54"/>
  <c r="G2410" i="54"/>
  <c r="G2411" i="54"/>
  <c r="G2412" i="54"/>
  <c r="G2413" i="54"/>
  <c r="G2414" i="54"/>
  <c r="G2415" i="54"/>
  <c r="G2416" i="54"/>
  <c r="G2417" i="54"/>
  <c r="G2418" i="54"/>
  <c r="G2419" i="54"/>
  <c r="G2420" i="54"/>
  <c r="G2421" i="54"/>
  <c r="G2422" i="54"/>
  <c r="G2423" i="54"/>
  <c r="G2424" i="54"/>
  <c r="G2425" i="54"/>
  <c r="G2426" i="54"/>
  <c r="G2427" i="54"/>
  <c r="G2428" i="54"/>
  <c r="G2429" i="54"/>
  <c r="G2430" i="54"/>
  <c r="G2431" i="54"/>
  <c r="G2432" i="54"/>
  <c r="G2433" i="54"/>
  <c r="G2434" i="54"/>
  <c r="G2435" i="54"/>
  <c r="G2436" i="54"/>
  <c r="G2437" i="54"/>
  <c r="G2438" i="54"/>
  <c r="G2439" i="54"/>
  <c r="G2440" i="54"/>
  <c r="G2441" i="54"/>
  <c r="G2442" i="54"/>
  <c r="G2443" i="54"/>
  <c r="G2444" i="54"/>
  <c r="G2445" i="54"/>
  <c r="G2446" i="54"/>
  <c r="G2447" i="54"/>
  <c r="G2448" i="54"/>
  <c r="G2449" i="54"/>
  <c r="G2450" i="54"/>
  <c r="G2451" i="54"/>
  <c r="G2452" i="54"/>
  <c r="G2453" i="54"/>
  <c r="G2454" i="54"/>
  <c r="G2455" i="54"/>
  <c r="G2456" i="54"/>
  <c r="G2457" i="54"/>
  <c r="G2458" i="54"/>
  <c r="G2459" i="54"/>
  <c r="G2460" i="54"/>
  <c r="G2461" i="54"/>
  <c r="G2462" i="54"/>
  <c r="G2463" i="54"/>
  <c r="G2464" i="54"/>
  <c r="G2465" i="54"/>
  <c r="G2466" i="54"/>
  <c r="G2467" i="54"/>
  <c r="G2468" i="54"/>
  <c r="G2469" i="54"/>
  <c r="G2470" i="54"/>
  <c r="G2471" i="54"/>
  <c r="G2472" i="54"/>
  <c r="G2473" i="54"/>
  <c r="G2474" i="54"/>
  <c r="G2475" i="54"/>
  <c r="G2476" i="54"/>
  <c r="G2477" i="54"/>
  <c r="G2478" i="54"/>
  <c r="G2479" i="54"/>
  <c r="G2480" i="54"/>
  <c r="G2481" i="54"/>
  <c r="G2482" i="54"/>
  <c r="G2483" i="54"/>
  <c r="G2484" i="54"/>
  <c r="G2485" i="54"/>
  <c r="G2486" i="54"/>
  <c r="G2487" i="54"/>
  <c r="G2488" i="54"/>
  <c r="G2489" i="54"/>
  <c r="G2490" i="54"/>
  <c r="G2491" i="54"/>
  <c r="G2492" i="54"/>
  <c r="G2493" i="54"/>
  <c r="G2494" i="54"/>
  <c r="G2495" i="54"/>
  <c r="G2496" i="54"/>
  <c r="G2497" i="54"/>
  <c r="G2498" i="54"/>
  <c r="G2499" i="54"/>
  <c r="G2500" i="54"/>
  <c r="G2501" i="54"/>
  <c r="G2502" i="54"/>
  <c r="G2503" i="54"/>
  <c r="G2504" i="54"/>
  <c r="G2505" i="54"/>
  <c r="G2506" i="54"/>
  <c r="G2507" i="54"/>
  <c r="G2508" i="54"/>
  <c r="G2509" i="54"/>
  <c r="G2510" i="54"/>
  <c r="G2511" i="54"/>
  <c r="G2512" i="54"/>
  <c r="G2513" i="54"/>
  <c r="G2514" i="54"/>
  <c r="G2515" i="54"/>
  <c r="G2516" i="54"/>
  <c r="G2517" i="54"/>
  <c r="G2518" i="54"/>
  <c r="G2519" i="54"/>
  <c r="G2520" i="54"/>
  <c r="G2521" i="54"/>
  <c r="G2522" i="54"/>
  <c r="G2523" i="54"/>
  <c r="G2524" i="54"/>
  <c r="G2525" i="54"/>
  <c r="G2526" i="54"/>
  <c r="G2527" i="54"/>
  <c r="G2528" i="54"/>
  <c r="G2529" i="54"/>
  <c r="G2530" i="54"/>
  <c r="G2531" i="54"/>
  <c r="G2532" i="54"/>
  <c r="G2533" i="54"/>
  <c r="G2534" i="54"/>
  <c r="G2535" i="54"/>
  <c r="G2536" i="54"/>
  <c r="G2537" i="54"/>
  <c r="G2538" i="54"/>
  <c r="G2539" i="54"/>
  <c r="G2540" i="54"/>
  <c r="G2541" i="54"/>
  <c r="G2542" i="54"/>
  <c r="G2543" i="54"/>
  <c r="G2544" i="54"/>
  <c r="G2545" i="54"/>
  <c r="G2546" i="54"/>
  <c r="G2547" i="54"/>
  <c r="G2548" i="54"/>
  <c r="G2549" i="54"/>
  <c r="G2550" i="54"/>
  <c r="G2551" i="54"/>
  <c r="G2552" i="54"/>
  <c r="G2553" i="54"/>
  <c r="G2554" i="54"/>
  <c r="G2555" i="54"/>
  <c r="G2556" i="54"/>
  <c r="G2557" i="54"/>
  <c r="G2558" i="54"/>
  <c r="G2559" i="54"/>
  <c r="G2560" i="54"/>
  <c r="G2561" i="54"/>
  <c r="G2562" i="54"/>
  <c r="G2563" i="54"/>
  <c r="G2564" i="54"/>
  <c r="G2565" i="54"/>
  <c r="G2566" i="54"/>
  <c r="G2567" i="54"/>
  <c r="G2568" i="54"/>
  <c r="G2569" i="54"/>
  <c r="G2570" i="54"/>
  <c r="G2571" i="54"/>
  <c r="G2572" i="54"/>
  <c r="G2573" i="54"/>
  <c r="G2574" i="54"/>
  <c r="G2575" i="54"/>
  <c r="G2576" i="54"/>
  <c r="G2577" i="54"/>
  <c r="G2578" i="54"/>
  <c r="G2579" i="54"/>
  <c r="G2580" i="54"/>
  <c r="G2581" i="54"/>
  <c r="G2582" i="54"/>
  <c r="G2583" i="54"/>
  <c r="G2584" i="54"/>
  <c r="G2585" i="54"/>
  <c r="G2586" i="54"/>
  <c r="G2587" i="54"/>
  <c r="G2588" i="54"/>
  <c r="G2589" i="54"/>
  <c r="G2590" i="54"/>
  <c r="G2591" i="54"/>
  <c r="G2592" i="54"/>
  <c r="G2593" i="54"/>
  <c r="G2594" i="54"/>
  <c r="G2595" i="54"/>
  <c r="G2596" i="54"/>
  <c r="G2597" i="54"/>
  <c r="G2598" i="54"/>
  <c r="G2599" i="54"/>
  <c r="G2600" i="54"/>
  <c r="G2601" i="54"/>
  <c r="G2602" i="54"/>
  <c r="G2603" i="54"/>
  <c r="G2604" i="54"/>
  <c r="G2605" i="54"/>
  <c r="G2606" i="54"/>
  <c r="G2607" i="54"/>
  <c r="G2608" i="54"/>
  <c r="G2609" i="54"/>
  <c r="G2610" i="54"/>
  <c r="G2611" i="54"/>
  <c r="G2612" i="54"/>
  <c r="G2613" i="54"/>
  <c r="G2614" i="54"/>
  <c r="G2615" i="54"/>
  <c r="G2616" i="54"/>
  <c r="G2617" i="54"/>
  <c r="G2618" i="54"/>
  <c r="G2619" i="54"/>
  <c r="G2620" i="54"/>
  <c r="G2621" i="54"/>
  <c r="G2622" i="54"/>
  <c r="G2623" i="54"/>
  <c r="G2624" i="54"/>
  <c r="G2625" i="54"/>
  <c r="G2626" i="54"/>
  <c r="G2627" i="54"/>
  <c r="G2628" i="54"/>
  <c r="G2629" i="54"/>
  <c r="G2630" i="54"/>
  <c r="G2631" i="54"/>
  <c r="G2632" i="54"/>
  <c r="G2633" i="54"/>
  <c r="G2634" i="54"/>
  <c r="G2635" i="54"/>
  <c r="G2636" i="54"/>
  <c r="G2637" i="54"/>
  <c r="G2638" i="54"/>
  <c r="G2639" i="54"/>
  <c r="G2640" i="54"/>
  <c r="G2641" i="54"/>
  <c r="G2642" i="54"/>
  <c r="G2643" i="54"/>
  <c r="G2644" i="54"/>
  <c r="G2645" i="54"/>
  <c r="G2646" i="54"/>
  <c r="G2647" i="54"/>
  <c r="G2648" i="54"/>
  <c r="G2649" i="54"/>
  <c r="G2650" i="54"/>
  <c r="G2651" i="54"/>
  <c r="G2652" i="54"/>
  <c r="G2653" i="54"/>
  <c r="G2654" i="54"/>
  <c r="G2655" i="54"/>
  <c r="G2656" i="54"/>
  <c r="G2657" i="54"/>
  <c r="G2658" i="54"/>
  <c r="G2659" i="54"/>
  <c r="G2660" i="54"/>
  <c r="G2661" i="54"/>
  <c r="G2662" i="54"/>
  <c r="G2663" i="54"/>
  <c r="G2664" i="54"/>
  <c r="G2665" i="54"/>
  <c r="G2666" i="54"/>
  <c r="G2667" i="54"/>
  <c r="G2668" i="54"/>
  <c r="G2669" i="54"/>
  <c r="G2670" i="54"/>
  <c r="G2671" i="54"/>
  <c r="G2672" i="54"/>
  <c r="G2673" i="54"/>
  <c r="G2674" i="54"/>
  <c r="G2675" i="54"/>
  <c r="G2676" i="54"/>
  <c r="G2677" i="54"/>
  <c r="G2678" i="54"/>
  <c r="G2679" i="54"/>
  <c r="G2680" i="54"/>
  <c r="G2681" i="54"/>
  <c r="G2682" i="54"/>
  <c r="G2683" i="54"/>
  <c r="G2684" i="54"/>
  <c r="G2685" i="54"/>
  <c r="G2686" i="54"/>
  <c r="G2687" i="54"/>
  <c r="G2688" i="54"/>
  <c r="G2689" i="54"/>
  <c r="G2690" i="54"/>
  <c r="G2691" i="54"/>
  <c r="G2692" i="54"/>
  <c r="G2693" i="54"/>
  <c r="G2694" i="54"/>
  <c r="G2695" i="54"/>
  <c r="G2696" i="54"/>
  <c r="G2697" i="54"/>
  <c r="G2698" i="54"/>
  <c r="G2699" i="54"/>
  <c r="G2700" i="54"/>
  <c r="G2701" i="54"/>
  <c r="G2702" i="54"/>
  <c r="G2703" i="54"/>
  <c r="G2704" i="54"/>
  <c r="G2705" i="54"/>
  <c r="G2706" i="54"/>
  <c r="G2707" i="54"/>
  <c r="G2708" i="54"/>
  <c r="G2709" i="54"/>
  <c r="G2710" i="54"/>
  <c r="G2711" i="54"/>
  <c r="G2712" i="54"/>
  <c r="G2713" i="54"/>
  <c r="G2714" i="54"/>
  <c r="G2715" i="54"/>
  <c r="G2716" i="54"/>
  <c r="G2717" i="54"/>
  <c r="G2718" i="54"/>
  <c r="G2719" i="54"/>
  <c r="G2720" i="54"/>
  <c r="G2721" i="54"/>
  <c r="G2722" i="54"/>
  <c r="G2723" i="54"/>
  <c r="G2724" i="54"/>
  <c r="G2725" i="54"/>
  <c r="G2726" i="54"/>
  <c r="G2727" i="54"/>
  <c r="G2728" i="54"/>
  <c r="G2729" i="54"/>
  <c r="G2730" i="54"/>
  <c r="G2731" i="54"/>
  <c r="G2732" i="54"/>
  <c r="G2733" i="54"/>
  <c r="G2734" i="54"/>
  <c r="G2735" i="54"/>
  <c r="G2736" i="54"/>
  <c r="G2737" i="54"/>
  <c r="G2738" i="54"/>
  <c r="G2739" i="54"/>
  <c r="G2740" i="54"/>
  <c r="G2741" i="54"/>
  <c r="G2742" i="54"/>
  <c r="G2743" i="54"/>
  <c r="G2744" i="54"/>
  <c r="G2745" i="54"/>
  <c r="G2746" i="54"/>
  <c r="G2747" i="54"/>
  <c r="G2748" i="54"/>
  <c r="G2749" i="54"/>
  <c r="G2750" i="54"/>
  <c r="G2751" i="54"/>
  <c r="G2752" i="54"/>
  <c r="G2753" i="54"/>
  <c r="G2754" i="54"/>
  <c r="G2755" i="54"/>
  <c r="G2756" i="54"/>
  <c r="G2757" i="54"/>
  <c r="G2758" i="54"/>
  <c r="G2759" i="54"/>
  <c r="G2760" i="54"/>
  <c r="G2761" i="54"/>
  <c r="G2762" i="54"/>
  <c r="G2763" i="54"/>
  <c r="G2764" i="54"/>
  <c r="G2765" i="54"/>
  <c r="G2766" i="54"/>
  <c r="G2767" i="54"/>
  <c r="G2768" i="54"/>
  <c r="G2769" i="54"/>
  <c r="G2770" i="54"/>
  <c r="G2771" i="54"/>
  <c r="G2772" i="54"/>
  <c r="G2773" i="54"/>
  <c r="G2774" i="54"/>
  <c r="G2775" i="54"/>
  <c r="G2776" i="54"/>
  <c r="G2777" i="54"/>
  <c r="G2778" i="54"/>
  <c r="G2779" i="54"/>
  <c r="G2780" i="54"/>
  <c r="G2781" i="54"/>
  <c r="G2782" i="54"/>
  <c r="G2783" i="54"/>
  <c r="G2784" i="54"/>
  <c r="G2785" i="54"/>
  <c r="G2786" i="54"/>
  <c r="G2787" i="54"/>
  <c r="G2788" i="54"/>
  <c r="G2789" i="54"/>
  <c r="G2790" i="54"/>
  <c r="G2791" i="54"/>
  <c r="G2792" i="54"/>
  <c r="G2793" i="54"/>
  <c r="G2794" i="54"/>
  <c r="G2795" i="54"/>
  <c r="G2796" i="54"/>
  <c r="G2797" i="54"/>
  <c r="G2798" i="54"/>
  <c r="G2799" i="54"/>
  <c r="G2800" i="54"/>
  <c r="G2801" i="54"/>
  <c r="G2802" i="54"/>
  <c r="G2803" i="54"/>
  <c r="G2804" i="54"/>
  <c r="G2805" i="54"/>
  <c r="G2806" i="54"/>
  <c r="G2807" i="54"/>
  <c r="G2808" i="54"/>
  <c r="G2809" i="54"/>
  <c r="G2810" i="54"/>
  <c r="G2811" i="54"/>
  <c r="G2812" i="54"/>
  <c r="G2813" i="54"/>
  <c r="G2814" i="54"/>
  <c r="G2815" i="54"/>
  <c r="G2816" i="54"/>
  <c r="G2817" i="54"/>
  <c r="G2818" i="54"/>
  <c r="G2819" i="54"/>
  <c r="G2820" i="54"/>
  <c r="G2821" i="54"/>
  <c r="G2822" i="54"/>
  <c r="G2823" i="54"/>
  <c r="G2824" i="54"/>
  <c r="G2825" i="54"/>
  <c r="G2826" i="54"/>
  <c r="G2827" i="54"/>
  <c r="G2828" i="54"/>
  <c r="G2829" i="54"/>
  <c r="G2830" i="54"/>
  <c r="G2831" i="54"/>
  <c r="G2832" i="54"/>
  <c r="G2833" i="54"/>
  <c r="G2834" i="54"/>
  <c r="G2835" i="54"/>
  <c r="G2836" i="54"/>
  <c r="G2837" i="54"/>
  <c r="G2838" i="54"/>
  <c r="G2839" i="54"/>
  <c r="G2840" i="54"/>
  <c r="G2841" i="54"/>
  <c r="G2842" i="54"/>
  <c r="G2843" i="54"/>
  <c r="G2844" i="54"/>
  <c r="G2845" i="54"/>
  <c r="G2846" i="54"/>
  <c r="G2847" i="54"/>
  <c r="G2848" i="54"/>
  <c r="G2849" i="54"/>
  <c r="G2850" i="54"/>
  <c r="G2851" i="54"/>
  <c r="G2852" i="54"/>
  <c r="G2853" i="54"/>
  <c r="G2854" i="54"/>
  <c r="G2855" i="54"/>
  <c r="G2856" i="54"/>
  <c r="G2857" i="54"/>
  <c r="G2858" i="54"/>
  <c r="G2859" i="54"/>
  <c r="G2860" i="54"/>
  <c r="G2861" i="54"/>
  <c r="G2862" i="54"/>
  <c r="G2863" i="54"/>
  <c r="G2864" i="54"/>
  <c r="G2865" i="54"/>
  <c r="G2866" i="54"/>
  <c r="G2867" i="54"/>
  <c r="G2868" i="54"/>
  <c r="G2869" i="54"/>
  <c r="G2870" i="54"/>
  <c r="G2871" i="54"/>
  <c r="G2872" i="54"/>
  <c r="G2873" i="54"/>
  <c r="G2874" i="54"/>
  <c r="G2875" i="54"/>
  <c r="G2876" i="54"/>
  <c r="G2877" i="54"/>
  <c r="G2878" i="54"/>
  <c r="G2879" i="54"/>
  <c r="G2880" i="54"/>
  <c r="G2881" i="54"/>
  <c r="G2882" i="54"/>
  <c r="G2883" i="54"/>
  <c r="G2884" i="54"/>
  <c r="G2885" i="54"/>
  <c r="G2886" i="54"/>
  <c r="G2887" i="54"/>
  <c r="G2888" i="54"/>
  <c r="G2889" i="54"/>
  <c r="G2890" i="54"/>
  <c r="G2891" i="54"/>
  <c r="G2892" i="54"/>
  <c r="G2893" i="54"/>
  <c r="G2894" i="54"/>
  <c r="G2895" i="54"/>
  <c r="G2896" i="54"/>
  <c r="G2897" i="54"/>
  <c r="G2898" i="54"/>
  <c r="G2899" i="54"/>
  <c r="G2900" i="54"/>
  <c r="G2901" i="54"/>
  <c r="G2902" i="54"/>
  <c r="G2903" i="54"/>
  <c r="G2904" i="54"/>
  <c r="G2905" i="54"/>
  <c r="G2906" i="54"/>
  <c r="G2907" i="54"/>
  <c r="G2908" i="54"/>
  <c r="G2909" i="54"/>
  <c r="G2910" i="54"/>
  <c r="G2911" i="54"/>
  <c r="G2912" i="54"/>
  <c r="G2913" i="54"/>
  <c r="G2914" i="54"/>
  <c r="G2915" i="54"/>
  <c r="G2916" i="54"/>
  <c r="G2917" i="54"/>
  <c r="G2918" i="54"/>
  <c r="G2919" i="54"/>
  <c r="G2920" i="54"/>
  <c r="G2921" i="54"/>
  <c r="G2922" i="54"/>
  <c r="G2923" i="54"/>
  <c r="G2924" i="54"/>
  <c r="G2925" i="54"/>
  <c r="G2926" i="54"/>
  <c r="G2927" i="54"/>
  <c r="G2928" i="54"/>
  <c r="G2929" i="54"/>
  <c r="G2930" i="54"/>
  <c r="G2931" i="54"/>
  <c r="G2932" i="54"/>
  <c r="G2933" i="54"/>
  <c r="G2934" i="54"/>
  <c r="G2935" i="54"/>
  <c r="G2936" i="54"/>
  <c r="G2937" i="54"/>
  <c r="G2938" i="54"/>
  <c r="G2939" i="54"/>
  <c r="G2940" i="54"/>
  <c r="G2941" i="54"/>
  <c r="G2942" i="54"/>
  <c r="G2943" i="54"/>
  <c r="G2944" i="54"/>
  <c r="G2945" i="54"/>
  <c r="G2946" i="54"/>
  <c r="G2947" i="54"/>
  <c r="G2948" i="54"/>
  <c r="G2949" i="54"/>
  <c r="G2950" i="54"/>
  <c r="G2951" i="54"/>
  <c r="G2952" i="54"/>
  <c r="G2953" i="54"/>
  <c r="G2954" i="54"/>
  <c r="G2955" i="54"/>
  <c r="G2956" i="54"/>
  <c r="G2957" i="54"/>
  <c r="G2958" i="54"/>
  <c r="G2959" i="54"/>
  <c r="G2960" i="54"/>
  <c r="G2961" i="54"/>
  <c r="G2962" i="54"/>
  <c r="G2963" i="54"/>
  <c r="G2964" i="54"/>
  <c r="G2965" i="54"/>
  <c r="G2966" i="54"/>
  <c r="G2967" i="54"/>
  <c r="G2968" i="54"/>
  <c r="G2969" i="54"/>
  <c r="G2970" i="54"/>
  <c r="G2971" i="54"/>
  <c r="G2972" i="54"/>
  <c r="G2973" i="54"/>
  <c r="G2974" i="54"/>
  <c r="G2975" i="54"/>
  <c r="G2976" i="54"/>
  <c r="G2977" i="54"/>
  <c r="G2978" i="54"/>
  <c r="G2979" i="54"/>
  <c r="G2980" i="54"/>
  <c r="G2981" i="54"/>
  <c r="G2982" i="54"/>
  <c r="G2983" i="54"/>
  <c r="G2984" i="54"/>
  <c r="G2985" i="54"/>
  <c r="G2986" i="54"/>
  <c r="G2987" i="54"/>
  <c r="G2988" i="54"/>
  <c r="G2989" i="54"/>
  <c r="G2990" i="54"/>
  <c r="G2991" i="54"/>
  <c r="G2992" i="54"/>
  <c r="G2993" i="54"/>
  <c r="G2994" i="54"/>
  <c r="G2995" i="54"/>
  <c r="G2996" i="54"/>
  <c r="G2997" i="54"/>
  <c r="G2998" i="54"/>
  <c r="G2999" i="54"/>
  <c r="G3000" i="54"/>
  <c r="G3001" i="54"/>
  <c r="G3002" i="54"/>
  <c r="G3003" i="54"/>
  <c r="G3004" i="54"/>
  <c r="G3005" i="54"/>
  <c r="G3006" i="54"/>
  <c r="G3007" i="54"/>
  <c r="G3008" i="54"/>
  <c r="G3009" i="54"/>
  <c r="G3010" i="54"/>
  <c r="G3011" i="54"/>
  <c r="G3012" i="54"/>
  <c r="G3013" i="54"/>
  <c r="G3014" i="54"/>
  <c r="G3015" i="54"/>
  <c r="G3016" i="54"/>
  <c r="G3017" i="54"/>
  <c r="G3018" i="54"/>
  <c r="G3019" i="54"/>
  <c r="G3020" i="54"/>
  <c r="G3021" i="54"/>
  <c r="G3022" i="54"/>
  <c r="G3023" i="54"/>
  <c r="G3024" i="54"/>
  <c r="G3025" i="54"/>
  <c r="G3026" i="54"/>
  <c r="G3027" i="54"/>
  <c r="G3028" i="54"/>
  <c r="G3029" i="54"/>
  <c r="G3030" i="54"/>
  <c r="G3031" i="54"/>
  <c r="G3032" i="54"/>
  <c r="G3033" i="54"/>
  <c r="G3034" i="54"/>
  <c r="G3035" i="54"/>
  <c r="G3036" i="54"/>
  <c r="G3037" i="54"/>
  <c r="G3038" i="54"/>
  <c r="G3039" i="54"/>
  <c r="G3040" i="54"/>
  <c r="G3041" i="54"/>
  <c r="G3042" i="54"/>
  <c r="G3043" i="54"/>
  <c r="G3044" i="54"/>
  <c r="G3045" i="54"/>
  <c r="G3046" i="54"/>
  <c r="G3047" i="54"/>
  <c r="G3048" i="54"/>
  <c r="G3049" i="54"/>
  <c r="G3050" i="54"/>
  <c r="G3051" i="54"/>
  <c r="G3052" i="54"/>
  <c r="G3053" i="54"/>
  <c r="G3054" i="54"/>
  <c r="G3055" i="54"/>
  <c r="G3056" i="54"/>
  <c r="G3057" i="54"/>
  <c r="G3058" i="54"/>
  <c r="G3059" i="54"/>
  <c r="G3060" i="54"/>
  <c r="G3061" i="54"/>
  <c r="G3062" i="54"/>
  <c r="G3063" i="54"/>
  <c r="G3064" i="54"/>
  <c r="G3065" i="54"/>
  <c r="G3066" i="54"/>
  <c r="G3067" i="54"/>
  <c r="G3068" i="54"/>
  <c r="G3069" i="54"/>
  <c r="G3070" i="54"/>
  <c r="G3071" i="54"/>
  <c r="G3072" i="54"/>
  <c r="G3073" i="54"/>
  <c r="G3074" i="54"/>
  <c r="G3075" i="54"/>
  <c r="G3076" i="54"/>
  <c r="G3077" i="54"/>
  <c r="G3078" i="54"/>
  <c r="G3079" i="54"/>
  <c r="G3080" i="54"/>
  <c r="G3081" i="54"/>
  <c r="G3082" i="54"/>
  <c r="G3083" i="54"/>
  <c r="G3084" i="54"/>
  <c r="G3085" i="54"/>
  <c r="G3086" i="54"/>
  <c r="G3087" i="54"/>
  <c r="G3088" i="54"/>
  <c r="G3089" i="54"/>
  <c r="G3090" i="54"/>
  <c r="G3091" i="54"/>
  <c r="G3092" i="54"/>
  <c r="G3093" i="54"/>
  <c r="G3094" i="54"/>
  <c r="G3095" i="54"/>
  <c r="G3096" i="54"/>
  <c r="G3097" i="54"/>
  <c r="G3098" i="54"/>
  <c r="G3099" i="54"/>
  <c r="G3100" i="54"/>
  <c r="G3101" i="54"/>
  <c r="G3102" i="54"/>
  <c r="G3103" i="54"/>
  <c r="G3104" i="54"/>
  <c r="G3105" i="54"/>
  <c r="G3106" i="54"/>
  <c r="G3107" i="54"/>
  <c r="G3108" i="54"/>
  <c r="G3109" i="54"/>
  <c r="G3110" i="54"/>
  <c r="G3111" i="54"/>
  <c r="G3112" i="54"/>
  <c r="G3113" i="54"/>
  <c r="G3114" i="54"/>
  <c r="G3115" i="54"/>
  <c r="G3116" i="54"/>
  <c r="G3117" i="54"/>
  <c r="G3118" i="54"/>
  <c r="G3119" i="54"/>
  <c r="G3120" i="54"/>
  <c r="G3121" i="54"/>
  <c r="G3122" i="54"/>
  <c r="G3123" i="54"/>
  <c r="G3124" i="54"/>
  <c r="G3125" i="54"/>
  <c r="G3126" i="54"/>
  <c r="G3127" i="54"/>
  <c r="G3128" i="54"/>
  <c r="G3129" i="54"/>
  <c r="G3130" i="54"/>
  <c r="G3131" i="54"/>
  <c r="G3132" i="54"/>
  <c r="G3133" i="54"/>
  <c r="G3134" i="54"/>
  <c r="G3135" i="54"/>
  <c r="G3136" i="54"/>
  <c r="G3137" i="54"/>
  <c r="G3138" i="54"/>
  <c r="G3139" i="54"/>
  <c r="G3140" i="54"/>
  <c r="G3141" i="54"/>
  <c r="G3142" i="54"/>
  <c r="G3143" i="54"/>
  <c r="G3144" i="54"/>
  <c r="G3145" i="54"/>
  <c r="G3146" i="54"/>
  <c r="G3147" i="54"/>
  <c r="G3148" i="54"/>
  <c r="G3149" i="54"/>
  <c r="G3150" i="54"/>
  <c r="G3151" i="54"/>
  <c r="G3152" i="54"/>
  <c r="G3153" i="54"/>
  <c r="G3154" i="54"/>
  <c r="G3155" i="54"/>
  <c r="G3156" i="54"/>
  <c r="G3157" i="54"/>
  <c r="G3158" i="54"/>
  <c r="G3159" i="54"/>
  <c r="G3160" i="54"/>
  <c r="G3161" i="54"/>
  <c r="G3162" i="54"/>
  <c r="G3163" i="54"/>
  <c r="G3164" i="54"/>
  <c r="G3165" i="54"/>
  <c r="G3166" i="54"/>
  <c r="G3167" i="54"/>
  <c r="G3168" i="54"/>
  <c r="G3169" i="54"/>
  <c r="G3170" i="54"/>
  <c r="G3171" i="54"/>
  <c r="G3172" i="54"/>
  <c r="G3173" i="54"/>
  <c r="G3174" i="54"/>
  <c r="G3175" i="54"/>
  <c r="G3176" i="54"/>
  <c r="G3177" i="54"/>
  <c r="G3178" i="54"/>
  <c r="G3179" i="54"/>
  <c r="G3180" i="54"/>
  <c r="G3181" i="54"/>
  <c r="G3182" i="54"/>
  <c r="G3183" i="54"/>
  <c r="G3184" i="54"/>
  <c r="G3185" i="54"/>
  <c r="G3186" i="54"/>
  <c r="G3187" i="54"/>
  <c r="G3188" i="54"/>
  <c r="G3189" i="54"/>
  <c r="G3190" i="54"/>
  <c r="G3191" i="54"/>
  <c r="G3192" i="54"/>
  <c r="G3193" i="54"/>
  <c r="G3194" i="54"/>
  <c r="G3195" i="54"/>
  <c r="G3196" i="54"/>
  <c r="G3197" i="54"/>
  <c r="G3198" i="54"/>
  <c r="G3199" i="54"/>
  <c r="G3200" i="54"/>
  <c r="G3201" i="54"/>
  <c r="G3202" i="54"/>
  <c r="G3203" i="54"/>
  <c r="G3204" i="54"/>
  <c r="G3205" i="54"/>
  <c r="G3206" i="54"/>
  <c r="G3207" i="54"/>
  <c r="G3208" i="54"/>
  <c r="G3209" i="54"/>
  <c r="G3210" i="54"/>
  <c r="G3211" i="54"/>
  <c r="G3212" i="54"/>
  <c r="G3213" i="54"/>
  <c r="G3214" i="54"/>
  <c r="G3215" i="54"/>
  <c r="G3216" i="54"/>
  <c r="G3217" i="54"/>
  <c r="G3218" i="54"/>
  <c r="G3219" i="54"/>
  <c r="G3220" i="54"/>
  <c r="G3221" i="54"/>
  <c r="G3222" i="54"/>
  <c r="G3223" i="54"/>
  <c r="G3224" i="54"/>
  <c r="G3225" i="54"/>
  <c r="G3226" i="54"/>
  <c r="G3227" i="54"/>
  <c r="G3228" i="54"/>
  <c r="G3229" i="54"/>
  <c r="G3230" i="54"/>
  <c r="G3231" i="54"/>
  <c r="G3232" i="54"/>
  <c r="G3233" i="54"/>
  <c r="G3234" i="54"/>
  <c r="G3235" i="54"/>
  <c r="G3236" i="54"/>
  <c r="G3237" i="54"/>
  <c r="G3238" i="54"/>
  <c r="G3239" i="54"/>
  <c r="G3240" i="54"/>
  <c r="G3241" i="54"/>
  <c r="G3242" i="54"/>
  <c r="G3243" i="54"/>
  <c r="G3244" i="54"/>
  <c r="G3245" i="54"/>
  <c r="G3246" i="54"/>
  <c r="G3247" i="54"/>
  <c r="G3248" i="54"/>
  <c r="G3249" i="54"/>
  <c r="G3250" i="54"/>
  <c r="G3251" i="54"/>
  <c r="G3252" i="54"/>
  <c r="G3253" i="54"/>
  <c r="G3254" i="54"/>
  <c r="G3255" i="54"/>
  <c r="G3256" i="54"/>
  <c r="G3257" i="54"/>
  <c r="G3258" i="54"/>
  <c r="G3259" i="54"/>
  <c r="G3260" i="54"/>
  <c r="G3261" i="54"/>
  <c r="G3262" i="54"/>
  <c r="G3263" i="54"/>
  <c r="G3264" i="54"/>
  <c r="G3265" i="54"/>
  <c r="G3266" i="54"/>
  <c r="G3267" i="54"/>
  <c r="G3268" i="54"/>
  <c r="G3269" i="54"/>
  <c r="G3270" i="54"/>
  <c r="G3271" i="54"/>
  <c r="G3272" i="54"/>
  <c r="G3273" i="54"/>
  <c r="G3274" i="54"/>
  <c r="G3275" i="54"/>
  <c r="G3276" i="54"/>
  <c r="G3277" i="54"/>
  <c r="G3278" i="54"/>
  <c r="G3279" i="54"/>
  <c r="G3280" i="54"/>
  <c r="G3281" i="54"/>
  <c r="G3282" i="54"/>
  <c r="G3283" i="54"/>
  <c r="G3284" i="54"/>
  <c r="G3285" i="54"/>
  <c r="G3286" i="54"/>
  <c r="G3287" i="54"/>
  <c r="G3288" i="54"/>
  <c r="G3289" i="54"/>
  <c r="G3290" i="54"/>
  <c r="G3291" i="54"/>
  <c r="G3292" i="54"/>
  <c r="G3293" i="54"/>
  <c r="G3294" i="54"/>
  <c r="G3295" i="54"/>
  <c r="G3296" i="54"/>
  <c r="G3297" i="54"/>
  <c r="G3298" i="54"/>
  <c r="G3299" i="54"/>
  <c r="G3300" i="54"/>
  <c r="G3301" i="54"/>
  <c r="G3302" i="54"/>
  <c r="G3303" i="54"/>
  <c r="G3304" i="54"/>
  <c r="G3305" i="54"/>
  <c r="G3306" i="54"/>
  <c r="G3307" i="54"/>
  <c r="G3308" i="54"/>
  <c r="G3309" i="54"/>
  <c r="G3310" i="54"/>
  <c r="G3311" i="54"/>
  <c r="G3312" i="54"/>
  <c r="G3313" i="54"/>
  <c r="G3314" i="54"/>
  <c r="G3315" i="54"/>
  <c r="G3316" i="54"/>
  <c r="G3317" i="54"/>
  <c r="G3318" i="54"/>
  <c r="G3319" i="54"/>
  <c r="G3320" i="54"/>
  <c r="G3321" i="54"/>
  <c r="G3322" i="54"/>
  <c r="G3323" i="54"/>
  <c r="G3324" i="54"/>
  <c r="G3325" i="54"/>
  <c r="G3326" i="54"/>
  <c r="G3327" i="54"/>
  <c r="G3328" i="54"/>
  <c r="G3329" i="54"/>
  <c r="G3330" i="54"/>
  <c r="G3331" i="54"/>
  <c r="G3332" i="54"/>
  <c r="G3333" i="54"/>
  <c r="G3334" i="54"/>
  <c r="G3335" i="54"/>
  <c r="G3336" i="54"/>
  <c r="G3337" i="54"/>
  <c r="G3338" i="54"/>
  <c r="G3339" i="54"/>
  <c r="G3340" i="54"/>
  <c r="G3341" i="54"/>
  <c r="G3342" i="54"/>
  <c r="G3343" i="54"/>
  <c r="G3344" i="54"/>
  <c r="G3345" i="54"/>
  <c r="G3346" i="54"/>
  <c r="G3347" i="54"/>
  <c r="G3348" i="54"/>
  <c r="G3349" i="54"/>
  <c r="G3350" i="54"/>
  <c r="G3351" i="54"/>
  <c r="G3352" i="54"/>
  <c r="G3353" i="54"/>
  <c r="G3354" i="54"/>
  <c r="G3355" i="54"/>
  <c r="G3356" i="54"/>
  <c r="G3357" i="54"/>
  <c r="G3358" i="54"/>
  <c r="G3359" i="54"/>
  <c r="G3360" i="54"/>
  <c r="G3361" i="54"/>
  <c r="G3362" i="54"/>
  <c r="G3363" i="54"/>
  <c r="G3364" i="54"/>
  <c r="G3365" i="54"/>
  <c r="G3366" i="54"/>
  <c r="G3367" i="54"/>
  <c r="G3368" i="54"/>
  <c r="G3369" i="54"/>
  <c r="G3370" i="54"/>
  <c r="G3371" i="54"/>
  <c r="G3372" i="54"/>
  <c r="G3373" i="54"/>
  <c r="G3374" i="54"/>
  <c r="G3375" i="54"/>
  <c r="G3376" i="54"/>
  <c r="G3377" i="54"/>
  <c r="G3378" i="54"/>
  <c r="G3379" i="54"/>
  <c r="G3380" i="54"/>
  <c r="G3381" i="54"/>
  <c r="G3382" i="54"/>
  <c r="G3383" i="54"/>
  <c r="G3384" i="54"/>
  <c r="G3385" i="54"/>
  <c r="G3386" i="54"/>
  <c r="G3387" i="54"/>
  <c r="G3388" i="54"/>
  <c r="G3389" i="54"/>
  <c r="G3390" i="54"/>
  <c r="G3391" i="54"/>
  <c r="G3392" i="54"/>
  <c r="G3393" i="54"/>
  <c r="G3394" i="54"/>
  <c r="G3395" i="54"/>
  <c r="G3396" i="54"/>
  <c r="G3397" i="54"/>
  <c r="G3398" i="54"/>
  <c r="G3399" i="54"/>
  <c r="G3400" i="54"/>
  <c r="G3401" i="54"/>
  <c r="G3402" i="54"/>
  <c r="G3403" i="54"/>
  <c r="G3404" i="54"/>
  <c r="G3405" i="54"/>
  <c r="G3406" i="54"/>
  <c r="G3407" i="54"/>
  <c r="G3408" i="54"/>
  <c r="G3409" i="54"/>
  <c r="G3410" i="54"/>
  <c r="G3411" i="54"/>
  <c r="G3412" i="54"/>
  <c r="G3413" i="54"/>
  <c r="G3414" i="54"/>
  <c r="G3415" i="54"/>
  <c r="G3416" i="54"/>
  <c r="G3417" i="54"/>
  <c r="G3418" i="54"/>
  <c r="G3419" i="54"/>
  <c r="G3420" i="54"/>
  <c r="G3421" i="54"/>
  <c r="G3422" i="54"/>
  <c r="G3423" i="54"/>
  <c r="G3424" i="54"/>
  <c r="G3425" i="54"/>
  <c r="G3426" i="54"/>
  <c r="G3427" i="54"/>
  <c r="G3428" i="54"/>
  <c r="G3429" i="54"/>
  <c r="G3430" i="54"/>
  <c r="G3431" i="54"/>
  <c r="G3432" i="54"/>
  <c r="G3433" i="54"/>
  <c r="G3434" i="54"/>
  <c r="G3435" i="54"/>
  <c r="G3436" i="54"/>
  <c r="G3437" i="54"/>
  <c r="G3438" i="54"/>
  <c r="G3439" i="54"/>
  <c r="G3440" i="54"/>
  <c r="G3441" i="54"/>
  <c r="G3442" i="54"/>
  <c r="G3443" i="54"/>
  <c r="G3444" i="54"/>
  <c r="G3445" i="54"/>
  <c r="G3446" i="54"/>
  <c r="G3447" i="54"/>
  <c r="G3448" i="54"/>
  <c r="G3449" i="54"/>
  <c r="G3450" i="54"/>
  <c r="G3451" i="54"/>
  <c r="G3452" i="54"/>
  <c r="G3453" i="54"/>
  <c r="G3454" i="54"/>
  <c r="G3455" i="54"/>
  <c r="G3456" i="54"/>
  <c r="G3457" i="54"/>
  <c r="G3458" i="54"/>
  <c r="G3459" i="54"/>
  <c r="G3460" i="54"/>
  <c r="G3461" i="54"/>
  <c r="G3462" i="54"/>
  <c r="G3463" i="54"/>
  <c r="G3464" i="54"/>
  <c r="G3465" i="54"/>
  <c r="G3466" i="54"/>
  <c r="G3467" i="54"/>
  <c r="G3468" i="54"/>
  <c r="G3469" i="54"/>
  <c r="G3470" i="54"/>
  <c r="G3471" i="54"/>
  <c r="G3472" i="54"/>
  <c r="G3473" i="54"/>
  <c r="G3474" i="54"/>
  <c r="G3475" i="54"/>
  <c r="G3476" i="54"/>
  <c r="G3477" i="54"/>
  <c r="G3478" i="54"/>
  <c r="G3479" i="54"/>
  <c r="G3480" i="54"/>
  <c r="G3481" i="54"/>
  <c r="G3482" i="54"/>
  <c r="G3483" i="54"/>
  <c r="G3484" i="54"/>
  <c r="G3485" i="54"/>
  <c r="G3486" i="54"/>
  <c r="G3487" i="54"/>
  <c r="G3488" i="54"/>
  <c r="G3489" i="54"/>
  <c r="G3490" i="54"/>
  <c r="G3491" i="54"/>
  <c r="G3492" i="54"/>
  <c r="G3493" i="54"/>
  <c r="G3494" i="54"/>
  <c r="G3495" i="54"/>
  <c r="G3496" i="54"/>
  <c r="G3497" i="54"/>
  <c r="G3498" i="54"/>
  <c r="G3499" i="54"/>
  <c r="G3500" i="54"/>
  <c r="G3501" i="54"/>
  <c r="G3502" i="54"/>
  <c r="G3503" i="54"/>
  <c r="G3504" i="54"/>
  <c r="G3505" i="54"/>
  <c r="G3506" i="54"/>
  <c r="G3507" i="54"/>
  <c r="G3508" i="54"/>
  <c r="G3509" i="54"/>
  <c r="G3510" i="54"/>
  <c r="G3511" i="54"/>
  <c r="G3512" i="54"/>
  <c r="G3513" i="54"/>
  <c r="G3514" i="54"/>
  <c r="G3515" i="54"/>
  <c r="G3516" i="54"/>
  <c r="G3517" i="54"/>
  <c r="G3518" i="54"/>
  <c r="G3519" i="54"/>
  <c r="G3520" i="54"/>
  <c r="G3521" i="54"/>
  <c r="G3522" i="54"/>
  <c r="G3523" i="54"/>
  <c r="G3524" i="54"/>
  <c r="G3525" i="54"/>
  <c r="G3526" i="54"/>
  <c r="G3527" i="54"/>
  <c r="G3528" i="54"/>
  <c r="G3529" i="54"/>
  <c r="G3530" i="54"/>
  <c r="G3531" i="54"/>
  <c r="G3532" i="54"/>
  <c r="G3533" i="54"/>
  <c r="G3534" i="54"/>
  <c r="G3535" i="54"/>
  <c r="G3536" i="54"/>
  <c r="G3537" i="54"/>
  <c r="G3538" i="54"/>
  <c r="G3539" i="54"/>
  <c r="G3540" i="54"/>
  <c r="G3541" i="54"/>
  <c r="G3542" i="54"/>
  <c r="G3543" i="54"/>
  <c r="G3544" i="54"/>
  <c r="G3545" i="54"/>
  <c r="G3546" i="54"/>
  <c r="G3547" i="54"/>
  <c r="G3548" i="54"/>
  <c r="G3549" i="54"/>
  <c r="G3550" i="54"/>
  <c r="G3551" i="54"/>
  <c r="G3552" i="54"/>
  <c r="G3553" i="54"/>
  <c r="G3554" i="54"/>
  <c r="G3555" i="54"/>
  <c r="G3556" i="54"/>
  <c r="G3557" i="54"/>
  <c r="G3558" i="54"/>
  <c r="G3559" i="54"/>
  <c r="G3560" i="54"/>
  <c r="G3561" i="54"/>
  <c r="G3562" i="54"/>
  <c r="G3563" i="54"/>
  <c r="G3564" i="54"/>
  <c r="G3565" i="54"/>
  <c r="G3566" i="54"/>
  <c r="G3567" i="54"/>
  <c r="G3568" i="54"/>
  <c r="G3569" i="54"/>
  <c r="G3570" i="54"/>
  <c r="G3571" i="54"/>
  <c r="G3572" i="54"/>
  <c r="G3573" i="54"/>
  <c r="G3574" i="54"/>
  <c r="G3575" i="54"/>
  <c r="G3576" i="54"/>
  <c r="G3577" i="54"/>
  <c r="G3578" i="54"/>
  <c r="G3579" i="54"/>
  <c r="G3580" i="54"/>
  <c r="G3581" i="54"/>
  <c r="G3582" i="54"/>
  <c r="G3583" i="54"/>
  <c r="G3584" i="54"/>
  <c r="G3585" i="54"/>
  <c r="G3586" i="54"/>
  <c r="G3587" i="54"/>
  <c r="G3588" i="54"/>
  <c r="G3589" i="54"/>
  <c r="G3590" i="54"/>
  <c r="G3591" i="54"/>
  <c r="G3592" i="54"/>
  <c r="G3593" i="54"/>
  <c r="G3594" i="54"/>
  <c r="G3595" i="54"/>
  <c r="G3596" i="54"/>
  <c r="G3597" i="54"/>
  <c r="G3598" i="54"/>
  <c r="G3599" i="54"/>
  <c r="G3600" i="54"/>
  <c r="G3601" i="54"/>
  <c r="G3602" i="54"/>
  <c r="G3603" i="54"/>
  <c r="G3604" i="54"/>
  <c r="G3605" i="54"/>
  <c r="G3606" i="54"/>
  <c r="G3607" i="54"/>
  <c r="G3608" i="54"/>
  <c r="G3609" i="54"/>
  <c r="G3610" i="54"/>
  <c r="G3611" i="54"/>
  <c r="G3612" i="54"/>
  <c r="G3613" i="54"/>
  <c r="G3614" i="54"/>
  <c r="G3615" i="54"/>
  <c r="G3616" i="54"/>
  <c r="G3617" i="54"/>
  <c r="G3618" i="54"/>
  <c r="G3619" i="54"/>
  <c r="G3620" i="54"/>
  <c r="G3621" i="54"/>
  <c r="G3622" i="54"/>
  <c r="G3623" i="54"/>
  <c r="G3624" i="54"/>
  <c r="G3625" i="54"/>
  <c r="G3626" i="54"/>
  <c r="G3627" i="54"/>
  <c r="G3628" i="54"/>
  <c r="G3629" i="54"/>
  <c r="G3630" i="54"/>
  <c r="G3631" i="54"/>
  <c r="G3632" i="54"/>
  <c r="G3633" i="54"/>
  <c r="G3634" i="54"/>
  <c r="G3635" i="54"/>
  <c r="G3636" i="54"/>
  <c r="G3637" i="54"/>
  <c r="G3638" i="54"/>
  <c r="G3639" i="54"/>
  <c r="G3640" i="54"/>
  <c r="G3641" i="54"/>
  <c r="G3642" i="54"/>
  <c r="G3643" i="54"/>
  <c r="G3644" i="54"/>
  <c r="G3645" i="54"/>
  <c r="G3646" i="54"/>
  <c r="G3647" i="54"/>
  <c r="G3648" i="54"/>
  <c r="G3649" i="54"/>
  <c r="G3650" i="54"/>
  <c r="G3651" i="54"/>
  <c r="G3652" i="54"/>
  <c r="G3653" i="54"/>
  <c r="G3654" i="54"/>
  <c r="G3655" i="54"/>
  <c r="G3656" i="54"/>
  <c r="G3657" i="54"/>
  <c r="G3658" i="54"/>
  <c r="G3659" i="54"/>
  <c r="G3660" i="54"/>
  <c r="G3661" i="54"/>
  <c r="G3662" i="54"/>
  <c r="G3663" i="54"/>
  <c r="G3664" i="54"/>
  <c r="G3665" i="54"/>
  <c r="G3666" i="54"/>
  <c r="G3667" i="54"/>
  <c r="G3668" i="54"/>
  <c r="G3669" i="54"/>
  <c r="G3670" i="54"/>
  <c r="G3671" i="54"/>
  <c r="G3672" i="54"/>
  <c r="G3673" i="54"/>
  <c r="G3674" i="54"/>
  <c r="G3675" i="54"/>
  <c r="G3676" i="54"/>
  <c r="G3677" i="54"/>
  <c r="G3678" i="54"/>
  <c r="G3679" i="54"/>
  <c r="G3680" i="54"/>
  <c r="G3681" i="54"/>
  <c r="G3682" i="54"/>
  <c r="G3683" i="54"/>
  <c r="G3684" i="54"/>
  <c r="G3685" i="54"/>
  <c r="G3686" i="54"/>
  <c r="G3687" i="54"/>
  <c r="G3688" i="54"/>
  <c r="G3689" i="54"/>
  <c r="G3690" i="54"/>
  <c r="G3691" i="54"/>
  <c r="G3692" i="54"/>
  <c r="G3693" i="54"/>
  <c r="G3694" i="54"/>
  <c r="G3695" i="54"/>
  <c r="G3696" i="54"/>
  <c r="G3697" i="54"/>
  <c r="G3698" i="54"/>
  <c r="G3699" i="54"/>
  <c r="G3700" i="54"/>
  <c r="G3701" i="54"/>
  <c r="G3702" i="54"/>
  <c r="G3703" i="54"/>
  <c r="G3704" i="54"/>
  <c r="G3705" i="54"/>
  <c r="G3706" i="54"/>
  <c r="G3707" i="54"/>
  <c r="G3708" i="54"/>
  <c r="G3709" i="54"/>
  <c r="G3710" i="54"/>
  <c r="G3711" i="54"/>
  <c r="G3712" i="54"/>
  <c r="G3713" i="54"/>
  <c r="G3714" i="54"/>
  <c r="G3715" i="54"/>
  <c r="G3716" i="54"/>
  <c r="G3717" i="54"/>
  <c r="G3718" i="54"/>
  <c r="G3719" i="54"/>
  <c r="G3720" i="54"/>
  <c r="G3721" i="54"/>
  <c r="G3722" i="54"/>
  <c r="G3723" i="54"/>
  <c r="G3724" i="54"/>
  <c r="G3725" i="54"/>
  <c r="G3726" i="54"/>
  <c r="G3727" i="54"/>
  <c r="G3728" i="54"/>
  <c r="G3729" i="54"/>
  <c r="G3730" i="54"/>
  <c r="G3731" i="54"/>
  <c r="G3732" i="54"/>
  <c r="G3733" i="54"/>
  <c r="G3734" i="54"/>
  <c r="G3735" i="54"/>
  <c r="G3736" i="54"/>
  <c r="G3737" i="54"/>
  <c r="G3738" i="54"/>
  <c r="G3739" i="54"/>
  <c r="G3740" i="54"/>
  <c r="G3741" i="54"/>
  <c r="G3742" i="54"/>
  <c r="G3743" i="54"/>
  <c r="G3744" i="54"/>
  <c r="G3745" i="54"/>
  <c r="G3746" i="54"/>
  <c r="G3747" i="54"/>
  <c r="G3748" i="54"/>
  <c r="G3749" i="54"/>
  <c r="G3750" i="54"/>
  <c r="G3751" i="54"/>
  <c r="G3752" i="54"/>
  <c r="G3753" i="54"/>
  <c r="G3754" i="54"/>
  <c r="G3755" i="54"/>
  <c r="G3756" i="54"/>
  <c r="G3757" i="54"/>
  <c r="G3758" i="54"/>
  <c r="G3759" i="54"/>
  <c r="G3760" i="54"/>
  <c r="G3761" i="54"/>
  <c r="G3762" i="54"/>
  <c r="G3763" i="54"/>
  <c r="G3764" i="54"/>
  <c r="G3765" i="54"/>
  <c r="G3766" i="54"/>
  <c r="G3767" i="54"/>
  <c r="G3768" i="54"/>
  <c r="G3769" i="54"/>
  <c r="G3770" i="54"/>
  <c r="G3771" i="54"/>
  <c r="G3772" i="54"/>
  <c r="G3773" i="54"/>
  <c r="G3774" i="54"/>
  <c r="G3775" i="54"/>
  <c r="G3776" i="54"/>
  <c r="G3777" i="54"/>
  <c r="G3778" i="54"/>
  <c r="G3779" i="54"/>
  <c r="G3780" i="54"/>
  <c r="G3781" i="54"/>
  <c r="G3782" i="54"/>
  <c r="G3783" i="54"/>
  <c r="G3784" i="54"/>
  <c r="G3785" i="54"/>
  <c r="G3786" i="54"/>
  <c r="G3787" i="54"/>
  <c r="G3788" i="54"/>
  <c r="G3789" i="54"/>
  <c r="G3790" i="54"/>
  <c r="G3791" i="54"/>
  <c r="G3792" i="54"/>
  <c r="G3793" i="54"/>
  <c r="G3794" i="54"/>
  <c r="G3795" i="54"/>
  <c r="G3796" i="54"/>
  <c r="G3797" i="54"/>
  <c r="G3798" i="54"/>
  <c r="G3799" i="54"/>
  <c r="G3800" i="54"/>
  <c r="G3801" i="54"/>
  <c r="G3802" i="54"/>
  <c r="G3803" i="54"/>
  <c r="G3804" i="54"/>
  <c r="G3805" i="54"/>
  <c r="G3806" i="54"/>
  <c r="G3807" i="54"/>
  <c r="G3808" i="54"/>
  <c r="G3809" i="54"/>
  <c r="G3810" i="54"/>
  <c r="G3811" i="54"/>
  <c r="G3812" i="54"/>
  <c r="G3813" i="54"/>
  <c r="G3814" i="54"/>
  <c r="G3815" i="54"/>
  <c r="G3816" i="54"/>
  <c r="G3817" i="54"/>
  <c r="G3818" i="54"/>
  <c r="G3819" i="54"/>
  <c r="G3820" i="54"/>
  <c r="G3821" i="54"/>
  <c r="G3822" i="54"/>
  <c r="G3823" i="54"/>
  <c r="G3824" i="54"/>
  <c r="G3825" i="54"/>
  <c r="G3826" i="54"/>
  <c r="G3827" i="54"/>
  <c r="G3828" i="54"/>
  <c r="G3829" i="54"/>
  <c r="G3830" i="54"/>
  <c r="G3831" i="54"/>
  <c r="G3832" i="54"/>
  <c r="G3833" i="54"/>
  <c r="G3834" i="54"/>
  <c r="G3835" i="54"/>
  <c r="G3836" i="54"/>
  <c r="G3837" i="54"/>
  <c r="G3838" i="54"/>
  <c r="G3839" i="54"/>
  <c r="G3840" i="54"/>
  <c r="G3841" i="54"/>
  <c r="G3842" i="54"/>
  <c r="G3843" i="54"/>
  <c r="G3844" i="54"/>
  <c r="G3845" i="54"/>
  <c r="G3846" i="54"/>
  <c r="G3847" i="54"/>
  <c r="G3848" i="54"/>
  <c r="G3849" i="54"/>
  <c r="G3850" i="54"/>
  <c r="G3851" i="54"/>
  <c r="G3852" i="54"/>
  <c r="G3853" i="54"/>
  <c r="G3854" i="54"/>
  <c r="G3855" i="54"/>
  <c r="G3856" i="54"/>
  <c r="G3857" i="54"/>
  <c r="G3858" i="54"/>
  <c r="G3859" i="54"/>
  <c r="G3860" i="54"/>
  <c r="G3861" i="54"/>
  <c r="G3862" i="54"/>
  <c r="G3863" i="54"/>
  <c r="G3864" i="54"/>
  <c r="G3865" i="54"/>
  <c r="G3866" i="54"/>
  <c r="G3867" i="54"/>
  <c r="G3868" i="54"/>
  <c r="G3869" i="54"/>
  <c r="G3870" i="54"/>
  <c r="G3871" i="54"/>
  <c r="G3872" i="54"/>
  <c r="G3873" i="54"/>
  <c r="G3874" i="54"/>
  <c r="G3875" i="54"/>
  <c r="G3876" i="54"/>
  <c r="G3877" i="54"/>
  <c r="G3878" i="54"/>
  <c r="G3879" i="54"/>
  <c r="G3880" i="54"/>
  <c r="G3881" i="54"/>
  <c r="G3882" i="54"/>
  <c r="G3883" i="54"/>
  <c r="G3884" i="54"/>
  <c r="G3885" i="54"/>
  <c r="G3886" i="54"/>
  <c r="G3887" i="54"/>
  <c r="G3888" i="54"/>
  <c r="G3889" i="54"/>
  <c r="G3890" i="54"/>
  <c r="G3891" i="54"/>
  <c r="G3892" i="54"/>
  <c r="G3893" i="54"/>
  <c r="G3894" i="54"/>
  <c r="G3895" i="54"/>
  <c r="G3896" i="54"/>
  <c r="G3897" i="54"/>
  <c r="G3898" i="54"/>
  <c r="G3899" i="54"/>
  <c r="G3900" i="54"/>
  <c r="G3901" i="54"/>
  <c r="G3902" i="54"/>
  <c r="G3903" i="54"/>
  <c r="G3904" i="54"/>
  <c r="G3905" i="54"/>
  <c r="G3906" i="54"/>
  <c r="G3907" i="54"/>
  <c r="G3908" i="54"/>
  <c r="G3909" i="54"/>
  <c r="G3910" i="54"/>
  <c r="G3911" i="54"/>
  <c r="G3912" i="54"/>
  <c r="G3913" i="54"/>
  <c r="G3914" i="54"/>
  <c r="G3915" i="54"/>
  <c r="G3916" i="54"/>
  <c r="G3917" i="54"/>
  <c r="G3918" i="54"/>
  <c r="G3919" i="54"/>
  <c r="G3920" i="54"/>
  <c r="G3921" i="54"/>
  <c r="G3922" i="54"/>
  <c r="G3923" i="54"/>
  <c r="G3924" i="54"/>
  <c r="G3925" i="54"/>
  <c r="G3926" i="54"/>
  <c r="G3927" i="54"/>
  <c r="G3928" i="54"/>
  <c r="G3929" i="54"/>
  <c r="G3930" i="54"/>
  <c r="G3931" i="54"/>
  <c r="G3932" i="54"/>
  <c r="G3933" i="54"/>
  <c r="G3934" i="54"/>
  <c r="G3935" i="54"/>
  <c r="G3936" i="54"/>
  <c r="G3937" i="54"/>
  <c r="G3938" i="54"/>
  <c r="G3939" i="54"/>
  <c r="G3940" i="54"/>
  <c r="G3941" i="54"/>
  <c r="G3942" i="54"/>
  <c r="G3943" i="54"/>
  <c r="G3944" i="54"/>
  <c r="G3945" i="54"/>
  <c r="G3946" i="54"/>
  <c r="G3947" i="54"/>
  <c r="G3948" i="54"/>
  <c r="G3949" i="54"/>
  <c r="G3950" i="54"/>
  <c r="G3951" i="54"/>
  <c r="G3952" i="54"/>
  <c r="G3953" i="54"/>
  <c r="G3954" i="54"/>
  <c r="G3955" i="54"/>
  <c r="G3956" i="54"/>
  <c r="G3957" i="54"/>
  <c r="G3958" i="54"/>
  <c r="G3959" i="54"/>
  <c r="G3960" i="54"/>
  <c r="G3961" i="54"/>
  <c r="G3962" i="54"/>
  <c r="G3963" i="54"/>
  <c r="G3964" i="54"/>
  <c r="G3965" i="54"/>
  <c r="G3966" i="54"/>
  <c r="G3967" i="54"/>
  <c r="G3968" i="54"/>
  <c r="G3969" i="54"/>
  <c r="G3970" i="54"/>
  <c r="G3971" i="54"/>
  <c r="G3972" i="54"/>
  <c r="G3973" i="54"/>
  <c r="G3974" i="54"/>
  <c r="G3975" i="54"/>
  <c r="G3976" i="54"/>
  <c r="G3977" i="54"/>
  <c r="G3978" i="54"/>
  <c r="G3979" i="54"/>
  <c r="G3980" i="54"/>
  <c r="G3981" i="54"/>
  <c r="G3982" i="54"/>
  <c r="G3983" i="54"/>
  <c r="G3984" i="54"/>
  <c r="G3985" i="54"/>
  <c r="G3986" i="54"/>
  <c r="G3987" i="54"/>
  <c r="G3988" i="54"/>
  <c r="G3989" i="54"/>
  <c r="G3990" i="54"/>
  <c r="G3991" i="54"/>
  <c r="G3992" i="54"/>
  <c r="G3993" i="54"/>
  <c r="G3994" i="54"/>
  <c r="G3995" i="54"/>
  <c r="G3996" i="54"/>
  <c r="G3997" i="54"/>
  <c r="G3998" i="54"/>
  <c r="G3999" i="54"/>
  <c r="G4000" i="54"/>
  <c r="G4001" i="54"/>
  <c r="G4002" i="54"/>
  <c r="G4003" i="54"/>
  <c r="G4004" i="54"/>
  <c r="G4005" i="54"/>
  <c r="G4006" i="54"/>
  <c r="G4007" i="54"/>
  <c r="G4008" i="54"/>
  <c r="G4009" i="54"/>
  <c r="G4010" i="54"/>
  <c r="G4011" i="54"/>
  <c r="G4012" i="54"/>
  <c r="G4013" i="54"/>
  <c r="G4014" i="54"/>
  <c r="G4015" i="54"/>
  <c r="G4016" i="54"/>
  <c r="G4017" i="54"/>
  <c r="G4018" i="54"/>
  <c r="G4019" i="54"/>
  <c r="G4020" i="54"/>
  <c r="G4021" i="54"/>
  <c r="G4022" i="54"/>
  <c r="G4023" i="54"/>
  <c r="G4024" i="54"/>
  <c r="G4025" i="54"/>
  <c r="G4026" i="54"/>
  <c r="G4027" i="54"/>
  <c r="G4028" i="54"/>
  <c r="G4029" i="54"/>
  <c r="G4030" i="54"/>
  <c r="G4031" i="54"/>
  <c r="G4032" i="54"/>
  <c r="G4033" i="54"/>
  <c r="G4034" i="54"/>
  <c r="G4035" i="54"/>
  <c r="G4036" i="54"/>
  <c r="G4037" i="54"/>
  <c r="G4038" i="54"/>
  <c r="G4039" i="54"/>
  <c r="G4040" i="54"/>
  <c r="G4041" i="54"/>
  <c r="G4042" i="54"/>
  <c r="G4043" i="54"/>
  <c r="G4044" i="54"/>
  <c r="G4045" i="54"/>
  <c r="G4046" i="54"/>
  <c r="G4047" i="54"/>
  <c r="G4048" i="54"/>
  <c r="G4049" i="54"/>
  <c r="G4050" i="54"/>
  <c r="G4051" i="54"/>
  <c r="G4052" i="54"/>
  <c r="G4053" i="54"/>
  <c r="G4054" i="54"/>
  <c r="G4055" i="54"/>
  <c r="G4056" i="54"/>
  <c r="G4057" i="54"/>
  <c r="G4058" i="54"/>
  <c r="G4059" i="54"/>
  <c r="G4060" i="54"/>
  <c r="G4061" i="54"/>
  <c r="G4062" i="54"/>
  <c r="G4063" i="54"/>
  <c r="G4064" i="54"/>
  <c r="G4065" i="54"/>
  <c r="G4066" i="54"/>
  <c r="G4067" i="54"/>
  <c r="G4068" i="54"/>
  <c r="G4069" i="54"/>
  <c r="G4070" i="54"/>
  <c r="G4071" i="54"/>
  <c r="G4072" i="54"/>
  <c r="G4073" i="54"/>
  <c r="G4074" i="54"/>
  <c r="G4075" i="54"/>
  <c r="G4076" i="54"/>
  <c r="G4077" i="54"/>
  <c r="G4078" i="54"/>
  <c r="G4079" i="54"/>
  <c r="G4080" i="54"/>
  <c r="G4081" i="54"/>
  <c r="G4082" i="54"/>
  <c r="G4083" i="54"/>
  <c r="G4084" i="54"/>
  <c r="G4085" i="54"/>
  <c r="G4086" i="54"/>
  <c r="G4087" i="54"/>
  <c r="G4088" i="54"/>
  <c r="G4089" i="54"/>
  <c r="G4090" i="54"/>
  <c r="G4091" i="54"/>
  <c r="G4092" i="54"/>
  <c r="G4093" i="54"/>
  <c r="G4094" i="54"/>
  <c r="G4095" i="54"/>
  <c r="G4096" i="54"/>
  <c r="G4097" i="54"/>
  <c r="G4098" i="54"/>
  <c r="G4099" i="54"/>
  <c r="G4100" i="54"/>
  <c r="G4101" i="54"/>
  <c r="G4102" i="54"/>
  <c r="G4103" i="54"/>
  <c r="G4104" i="54"/>
  <c r="G4105" i="54"/>
  <c r="G4106" i="54"/>
  <c r="G4107" i="54"/>
  <c r="G4108" i="54"/>
  <c r="G4109" i="54"/>
  <c r="G4110" i="54"/>
  <c r="G4111" i="54"/>
  <c r="G4112" i="54"/>
  <c r="G4113" i="54"/>
  <c r="G4114" i="54"/>
  <c r="G4115" i="54"/>
  <c r="G4116" i="54"/>
  <c r="G4117" i="54"/>
  <c r="G4118" i="54"/>
  <c r="G4119" i="54"/>
  <c r="G4120" i="54"/>
  <c r="G4121" i="54"/>
  <c r="G4122" i="54"/>
  <c r="G4123" i="54"/>
  <c r="G4124" i="54"/>
  <c r="G4125" i="54"/>
  <c r="G4126" i="54"/>
  <c r="G4127" i="54"/>
  <c r="G4128" i="54"/>
  <c r="G4129" i="54"/>
  <c r="G4130" i="54"/>
  <c r="G4131" i="54"/>
  <c r="G4132" i="54"/>
  <c r="G4133" i="54"/>
  <c r="G4134" i="54"/>
  <c r="G4135" i="54"/>
  <c r="G4136" i="54"/>
  <c r="G4137" i="54"/>
  <c r="G4138" i="54"/>
  <c r="G4139" i="54"/>
  <c r="G4140" i="54"/>
  <c r="G4141" i="54"/>
  <c r="G4142" i="54"/>
  <c r="G4143" i="54"/>
  <c r="G4144" i="54"/>
  <c r="G4145" i="54"/>
  <c r="G4146" i="54"/>
  <c r="G4147" i="54"/>
  <c r="G4148" i="54"/>
  <c r="G4149" i="54"/>
  <c r="G4150" i="54"/>
  <c r="G4151" i="54"/>
  <c r="G4152" i="54"/>
  <c r="G4153" i="54"/>
  <c r="G4154" i="54"/>
  <c r="G4155" i="54"/>
  <c r="G4156" i="54"/>
  <c r="G4157" i="54"/>
  <c r="G4158" i="54"/>
  <c r="G4159" i="54"/>
  <c r="G4160" i="54"/>
  <c r="G4161" i="54"/>
  <c r="G4162" i="54"/>
  <c r="G4163" i="54"/>
  <c r="G4164" i="54"/>
  <c r="G4165" i="54"/>
  <c r="G4166" i="54"/>
  <c r="G4167" i="54"/>
  <c r="G4168" i="54"/>
  <c r="G4169" i="54"/>
  <c r="G4170" i="54"/>
  <c r="G4171" i="54"/>
  <c r="G4172" i="54"/>
  <c r="G4173" i="54"/>
  <c r="G4174" i="54"/>
  <c r="G4175" i="54"/>
  <c r="G4176" i="54"/>
  <c r="G4177" i="54"/>
  <c r="G4178" i="54"/>
  <c r="G4179" i="54"/>
  <c r="G4180" i="54"/>
  <c r="G4181" i="54"/>
  <c r="G4182" i="54"/>
  <c r="G4183" i="54"/>
  <c r="G4184" i="54"/>
  <c r="G4185" i="54"/>
  <c r="G4186" i="54"/>
  <c r="G4187" i="54"/>
  <c r="G4188" i="54"/>
  <c r="G4189" i="54"/>
  <c r="G4190" i="54"/>
  <c r="G4191" i="54"/>
  <c r="G4192" i="54"/>
  <c r="G4193" i="54"/>
  <c r="G4194" i="54"/>
  <c r="G4195" i="54"/>
  <c r="G4196" i="54"/>
  <c r="G4197" i="54"/>
  <c r="G4198" i="54"/>
  <c r="G4199" i="54"/>
  <c r="G4200" i="54"/>
  <c r="G4201" i="54"/>
  <c r="G4202" i="54"/>
  <c r="G4203" i="54"/>
  <c r="G4204" i="54"/>
  <c r="G4205" i="54"/>
  <c r="G4206" i="54"/>
  <c r="G4207" i="54"/>
  <c r="G4208" i="54"/>
  <c r="G4209" i="54"/>
  <c r="G4210" i="54"/>
  <c r="G4211" i="54"/>
  <c r="G4212" i="54"/>
  <c r="G4213" i="54"/>
  <c r="G4214" i="54"/>
  <c r="G4215" i="54"/>
  <c r="G4216" i="54"/>
  <c r="G4217" i="54"/>
  <c r="G4218" i="54"/>
  <c r="G4219" i="54"/>
  <c r="G4220" i="54"/>
  <c r="G4221" i="54"/>
  <c r="G4222" i="54"/>
  <c r="G4223" i="54"/>
  <c r="G4224" i="54"/>
  <c r="G4225" i="54"/>
  <c r="G4226" i="54"/>
  <c r="G4227" i="54"/>
  <c r="G4228" i="54"/>
  <c r="G4229" i="54"/>
  <c r="G4230" i="54"/>
  <c r="G4231" i="54"/>
  <c r="G4232" i="54"/>
  <c r="G4233" i="54"/>
  <c r="G4234" i="54"/>
  <c r="G4235" i="54"/>
  <c r="G4236" i="54"/>
  <c r="G4237" i="54"/>
  <c r="G4238" i="54"/>
  <c r="G4239" i="54"/>
  <c r="G4240" i="54"/>
  <c r="G4241" i="54"/>
  <c r="G4242" i="54"/>
  <c r="G4243" i="54"/>
  <c r="G4244" i="54"/>
  <c r="G4245" i="54"/>
  <c r="G4246" i="54"/>
  <c r="G4247" i="54"/>
  <c r="G4248" i="54"/>
  <c r="G4249" i="54"/>
  <c r="G4250" i="54"/>
  <c r="G4251" i="54"/>
  <c r="G4252" i="54"/>
  <c r="G4253" i="54"/>
  <c r="G4254" i="54"/>
  <c r="G4255" i="54"/>
  <c r="G4256" i="54"/>
  <c r="G4257" i="54"/>
  <c r="G4258" i="54"/>
  <c r="G4259" i="54"/>
  <c r="G4260" i="54"/>
  <c r="G4261" i="54"/>
  <c r="G4262" i="54"/>
  <c r="G4263" i="54"/>
  <c r="G4264" i="54"/>
  <c r="G4265" i="54"/>
  <c r="G4266" i="54"/>
  <c r="G4267" i="54"/>
  <c r="G4268" i="54"/>
  <c r="G4269" i="54"/>
  <c r="G4270" i="54"/>
  <c r="G4271" i="54"/>
  <c r="G4272" i="54"/>
  <c r="G4273" i="54"/>
  <c r="G4274" i="54"/>
  <c r="G4275" i="54"/>
  <c r="G4276" i="54"/>
  <c r="G4277" i="54"/>
  <c r="G4278" i="54"/>
  <c r="G4279" i="54"/>
  <c r="G4280" i="54"/>
  <c r="G4281" i="54"/>
  <c r="G4282" i="54"/>
  <c r="G4283" i="54"/>
  <c r="G4284" i="54"/>
  <c r="G4285" i="54"/>
  <c r="G4286" i="54"/>
  <c r="G4287" i="54"/>
  <c r="G4288" i="54"/>
  <c r="G4289" i="54"/>
  <c r="G4290" i="54"/>
  <c r="G4291" i="54"/>
  <c r="G4292" i="54"/>
  <c r="G4293" i="54"/>
  <c r="G4294" i="54"/>
  <c r="G4295" i="54"/>
  <c r="G4296" i="54"/>
  <c r="G4297" i="54"/>
  <c r="G4298" i="54"/>
  <c r="G4299" i="54"/>
  <c r="G4300" i="54"/>
  <c r="G4301" i="54"/>
  <c r="G4302" i="54"/>
  <c r="G4303" i="54"/>
  <c r="G4304" i="54"/>
  <c r="G4305" i="54"/>
  <c r="G4306" i="54"/>
  <c r="G4307" i="54"/>
  <c r="G4308" i="54"/>
  <c r="G4309" i="54"/>
  <c r="G4310" i="54"/>
  <c r="G4311" i="54"/>
  <c r="G4312" i="54"/>
  <c r="G4313" i="54"/>
  <c r="G4314" i="54"/>
  <c r="G4315" i="54"/>
  <c r="G4316" i="54"/>
  <c r="G4317" i="54"/>
  <c r="G4318" i="54"/>
  <c r="G4319" i="54"/>
  <c r="G4320" i="54"/>
  <c r="G4321" i="54"/>
  <c r="G4322" i="54"/>
  <c r="G4323" i="54"/>
  <c r="G4324" i="54"/>
  <c r="G4325" i="54"/>
  <c r="G4326" i="54"/>
  <c r="G4327" i="54"/>
  <c r="G4328" i="54"/>
  <c r="G4329" i="54"/>
  <c r="G4330" i="54"/>
  <c r="G4331" i="54"/>
  <c r="G4332" i="54"/>
  <c r="G4333" i="54"/>
  <c r="G4334" i="54"/>
  <c r="G4335" i="54"/>
  <c r="G4336" i="54"/>
  <c r="G4337" i="54"/>
  <c r="G4338" i="54"/>
  <c r="G4339" i="54"/>
  <c r="G4340" i="54"/>
  <c r="G4341" i="54"/>
  <c r="G4342" i="54"/>
  <c r="G4343" i="54"/>
  <c r="G4344" i="54"/>
  <c r="G4345" i="54"/>
  <c r="G4346" i="54"/>
  <c r="G4347" i="54"/>
  <c r="G4348" i="54"/>
  <c r="G4349" i="54"/>
  <c r="G4350" i="54"/>
  <c r="G4351" i="54"/>
  <c r="G4352" i="54"/>
  <c r="G4353" i="54"/>
  <c r="G4354" i="54"/>
  <c r="G4355" i="54"/>
  <c r="G4356" i="54"/>
  <c r="G4357" i="54"/>
  <c r="G4358" i="54"/>
  <c r="G4359" i="54"/>
  <c r="G4360" i="54"/>
  <c r="G4361" i="54"/>
  <c r="G4362" i="54"/>
  <c r="G4363" i="54"/>
  <c r="G4364" i="54"/>
  <c r="G4365" i="54"/>
  <c r="G4366" i="54"/>
  <c r="G4367" i="54"/>
  <c r="G4368" i="54"/>
  <c r="G4369" i="54"/>
  <c r="G4370" i="54"/>
  <c r="G4371" i="54"/>
  <c r="G4372" i="54"/>
  <c r="G4373" i="54"/>
  <c r="G4374" i="54"/>
  <c r="G4375" i="54"/>
  <c r="G4376" i="54"/>
  <c r="G4377" i="54"/>
  <c r="G4378" i="54"/>
  <c r="G4379" i="54"/>
  <c r="G4380" i="54"/>
  <c r="G4381" i="54"/>
  <c r="G4382" i="54"/>
  <c r="G4383" i="54"/>
  <c r="G4384" i="54"/>
  <c r="G4385" i="54"/>
  <c r="G4386" i="54"/>
  <c r="G4387" i="54"/>
  <c r="G4388" i="54"/>
  <c r="G4389" i="54"/>
  <c r="G4390" i="54"/>
  <c r="G4391" i="54"/>
  <c r="G4392" i="54"/>
  <c r="G4393" i="54"/>
  <c r="G4394" i="54"/>
  <c r="G4395" i="54"/>
  <c r="G4396" i="54"/>
  <c r="G4397" i="54"/>
  <c r="G4398" i="54"/>
  <c r="G4399" i="54"/>
  <c r="G4400" i="54"/>
  <c r="G4401" i="54"/>
  <c r="G4402" i="54"/>
  <c r="G4403" i="54"/>
  <c r="G4404" i="54"/>
  <c r="G4405" i="54"/>
  <c r="G4406" i="54"/>
  <c r="G4407" i="54"/>
  <c r="G4408" i="54"/>
  <c r="G4409" i="54"/>
  <c r="G4410" i="54"/>
  <c r="G4411" i="54"/>
  <c r="G4412" i="54"/>
  <c r="G4413" i="54"/>
  <c r="G4414" i="54"/>
  <c r="G4415" i="54"/>
  <c r="G4416" i="54"/>
  <c r="G4417" i="54"/>
  <c r="G4418" i="54"/>
  <c r="G4419" i="54"/>
  <c r="G4420" i="54"/>
  <c r="G4421" i="54"/>
  <c r="G4422" i="54"/>
  <c r="G4423" i="54"/>
  <c r="G4424" i="54"/>
  <c r="G4425" i="54"/>
  <c r="G4426" i="54"/>
  <c r="G4427" i="54"/>
  <c r="G4428" i="54"/>
  <c r="G4429" i="54"/>
  <c r="G4430" i="54"/>
  <c r="G4431" i="54"/>
  <c r="G4432" i="54"/>
  <c r="G4433" i="54"/>
  <c r="G4434" i="54"/>
  <c r="G4435" i="54"/>
  <c r="G4436" i="54"/>
  <c r="G4437" i="54"/>
  <c r="G4438" i="54"/>
  <c r="G4439" i="54"/>
  <c r="G4440" i="54"/>
  <c r="G4441" i="54"/>
  <c r="G4442" i="54"/>
  <c r="G4443" i="54"/>
  <c r="G4444" i="54"/>
  <c r="G4445" i="54"/>
  <c r="G4446" i="54"/>
  <c r="G4447" i="54"/>
  <c r="G4448" i="54"/>
  <c r="G4449" i="54"/>
  <c r="G4450" i="54"/>
  <c r="G4451" i="54"/>
  <c r="G4452" i="54"/>
  <c r="G4453" i="54"/>
  <c r="G4454" i="54"/>
  <c r="G4455" i="54"/>
  <c r="G4456" i="54"/>
  <c r="G4457" i="54"/>
  <c r="G4458" i="54"/>
  <c r="G4459" i="54"/>
  <c r="G4460" i="54"/>
  <c r="G4461" i="54"/>
  <c r="G4462" i="54"/>
  <c r="G4463" i="54"/>
  <c r="G4464" i="54"/>
  <c r="G4465" i="54"/>
  <c r="G4466" i="54"/>
  <c r="G4467" i="54"/>
  <c r="G4468" i="54"/>
  <c r="G4469" i="54"/>
  <c r="G4470" i="54"/>
  <c r="G4471" i="54"/>
  <c r="G4472" i="54"/>
  <c r="G4473" i="54"/>
  <c r="G4474" i="54"/>
  <c r="G4475" i="54"/>
  <c r="G4476" i="54"/>
  <c r="G4477" i="54"/>
  <c r="G4478" i="54"/>
  <c r="G4479" i="54"/>
  <c r="G4480" i="54"/>
  <c r="G4481" i="54"/>
  <c r="G4482" i="54"/>
  <c r="G4483" i="54"/>
  <c r="G4484" i="54"/>
  <c r="G4485" i="54"/>
  <c r="G4486" i="54"/>
  <c r="G4487" i="54"/>
  <c r="G4488" i="54"/>
  <c r="G4489" i="54"/>
  <c r="G4490" i="54"/>
  <c r="G4491" i="54"/>
  <c r="G4492" i="54"/>
  <c r="G4493" i="54"/>
  <c r="G4494" i="54"/>
  <c r="G4495" i="54"/>
  <c r="G4496" i="54"/>
  <c r="G4497" i="54"/>
  <c r="G4498" i="54"/>
  <c r="G4499" i="54"/>
  <c r="G4500" i="54"/>
  <c r="G4501" i="54"/>
  <c r="G4502" i="54"/>
  <c r="G4503" i="54"/>
  <c r="G4504" i="54"/>
  <c r="G4505" i="54"/>
  <c r="G4506" i="54"/>
  <c r="G4507" i="54"/>
  <c r="G4508" i="54"/>
  <c r="G4509" i="54"/>
  <c r="G4510" i="54"/>
  <c r="G4511" i="54"/>
  <c r="G4512" i="54"/>
  <c r="G4513" i="54"/>
  <c r="G4514" i="54"/>
  <c r="G4515" i="54"/>
  <c r="G4516" i="54"/>
  <c r="G4517" i="54"/>
  <c r="G4518" i="54"/>
  <c r="G4519" i="54"/>
  <c r="G4520" i="54"/>
  <c r="G4521" i="54"/>
  <c r="G4522" i="54"/>
  <c r="G4523" i="54"/>
  <c r="G4524" i="54"/>
  <c r="G4525" i="54"/>
  <c r="G4526" i="54"/>
  <c r="G4527" i="54"/>
  <c r="G4528" i="54"/>
  <c r="G4529" i="54"/>
  <c r="G4530" i="54"/>
  <c r="G4531" i="54"/>
  <c r="G4532" i="54"/>
  <c r="G4533" i="54"/>
  <c r="G4534" i="54"/>
  <c r="G4535" i="54"/>
  <c r="G4536" i="54"/>
  <c r="G4537" i="54"/>
  <c r="G4538" i="54"/>
  <c r="G4539" i="54"/>
  <c r="G4540" i="54"/>
  <c r="G4541" i="54"/>
  <c r="G4542" i="54"/>
  <c r="G4543" i="54"/>
  <c r="G4544" i="54"/>
  <c r="G4545" i="54"/>
  <c r="G4546" i="54"/>
  <c r="G4547" i="54"/>
  <c r="G4548" i="54"/>
  <c r="G4549" i="54"/>
  <c r="G4550" i="54"/>
  <c r="G4551" i="54"/>
  <c r="G4552" i="54"/>
  <c r="G4553" i="54"/>
  <c r="G4554" i="54"/>
  <c r="G4555" i="54"/>
  <c r="G4556" i="54"/>
  <c r="G4557" i="54"/>
  <c r="G4558" i="54"/>
  <c r="G4559" i="54"/>
  <c r="G4560" i="54"/>
  <c r="G4561" i="54"/>
  <c r="G4562" i="54"/>
  <c r="G4563" i="54"/>
  <c r="G4564" i="54"/>
  <c r="G4565" i="54"/>
  <c r="G4566" i="54"/>
  <c r="G4567" i="54"/>
  <c r="G4568" i="54"/>
  <c r="G4569" i="54"/>
  <c r="G4570" i="54"/>
  <c r="G4571" i="54"/>
  <c r="G4572" i="54"/>
  <c r="G4573" i="54"/>
  <c r="G4574" i="54"/>
  <c r="G4575" i="54"/>
  <c r="G4576" i="54"/>
  <c r="G4577" i="54"/>
  <c r="G4578" i="54"/>
  <c r="G4579" i="54"/>
  <c r="G4580" i="54"/>
  <c r="G4581" i="54"/>
  <c r="G4582" i="54"/>
  <c r="G4583" i="54"/>
  <c r="G4584" i="54"/>
  <c r="G4585" i="54"/>
  <c r="G4586" i="54"/>
  <c r="G4587" i="54"/>
  <c r="G4588" i="54"/>
  <c r="G4589" i="54"/>
  <c r="G4590" i="54"/>
  <c r="G4591" i="54"/>
  <c r="G4592" i="54"/>
  <c r="G4593" i="54"/>
  <c r="G4594" i="54"/>
  <c r="G4595" i="54"/>
  <c r="G4596" i="54"/>
  <c r="G4597" i="54"/>
  <c r="G4598" i="54"/>
  <c r="G4599" i="54"/>
  <c r="G4600" i="54"/>
  <c r="G4601" i="54"/>
  <c r="G4602" i="54"/>
  <c r="G4603" i="54"/>
  <c r="G4604" i="54"/>
  <c r="G4605" i="54"/>
  <c r="G4606" i="54"/>
  <c r="G4607" i="54"/>
  <c r="G4608" i="54"/>
  <c r="G4609" i="54"/>
  <c r="G4610" i="54"/>
  <c r="G4611" i="54"/>
  <c r="G4612" i="54"/>
  <c r="G4613" i="54"/>
  <c r="G4614" i="54"/>
  <c r="G4615" i="54"/>
  <c r="G4616" i="54"/>
  <c r="G4617" i="54"/>
  <c r="G4618" i="54"/>
  <c r="G4619" i="54"/>
  <c r="G4620" i="54"/>
  <c r="G4621" i="54"/>
  <c r="G4622" i="54"/>
  <c r="G4623" i="54"/>
  <c r="G4624" i="54"/>
  <c r="G4625" i="54"/>
  <c r="G4626" i="54"/>
  <c r="G4627" i="54"/>
  <c r="G4628" i="54"/>
  <c r="G4629" i="54"/>
  <c r="G4630" i="54"/>
  <c r="G4631" i="54"/>
  <c r="G4632" i="54"/>
  <c r="G4633" i="54"/>
  <c r="G4634" i="54"/>
  <c r="G4635" i="54"/>
  <c r="G4636" i="54"/>
  <c r="G4637" i="54"/>
  <c r="G4638" i="54"/>
  <c r="G4639" i="54"/>
  <c r="G4640" i="54"/>
  <c r="G4641" i="54"/>
  <c r="G4642" i="54"/>
  <c r="G4643" i="54"/>
  <c r="G4644" i="54"/>
  <c r="G4645" i="54"/>
  <c r="G4646" i="54"/>
  <c r="G4647" i="54"/>
  <c r="G4648" i="54"/>
  <c r="G4649" i="54"/>
  <c r="G4650" i="54"/>
  <c r="G4651" i="54"/>
  <c r="G4652" i="54"/>
  <c r="G4653" i="54"/>
  <c r="G4654" i="54"/>
  <c r="G4655" i="54"/>
  <c r="G4656" i="54"/>
  <c r="G4657" i="54"/>
  <c r="G4658" i="54"/>
  <c r="G4659" i="54"/>
  <c r="G4660" i="54"/>
  <c r="G4661" i="54"/>
  <c r="G4662" i="54"/>
  <c r="G4663" i="54"/>
  <c r="G4664" i="54"/>
  <c r="G4665" i="54"/>
  <c r="G4666" i="54"/>
  <c r="G4667" i="54"/>
  <c r="G4668" i="54"/>
  <c r="G4669" i="54"/>
  <c r="G4670" i="54"/>
  <c r="G4671" i="54"/>
  <c r="G4672" i="54"/>
  <c r="G4673" i="54"/>
  <c r="G4674" i="54"/>
  <c r="G4675" i="54"/>
  <c r="G3" i="54"/>
  <c r="E3" i="54"/>
  <c r="E4" i="54"/>
  <c r="E5" i="54"/>
  <c r="E6" i="54"/>
  <c r="E7" i="54"/>
  <c r="E8" i="54"/>
  <c r="E9" i="54"/>
  <c r="E10" i="54"/>
  <c r="E11" i="54"/>
  <c r="E12" i="54"/>
  <c r="E13" i="54"/>
  <c r="E14" i="54"/>
  <c r="E15" i="54"/>
  <c r="E16"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245" i="54"/>
  <c r="E246" i="54"/>
  <c r="E247" i="54"/>
  <c r="E248" i="54"/>
  <c r="E249" i="54"/>
  <c r="E250" i="54"/>
  <c r="E251" i="54"/>
  <c r="E252" i="54"/>
  <c r="E253" i="54"/>
  <c r="E254" i="54"/>
  <c r="E255" i="54"/>
  <c r="E256" i="54"/>
  <c r="E257" i="54"/>
  <c r="E258" i="54"/>
  <c r="E259" i="54"/>
  <c r="E260" i="54"/>
  <c r="E261" i="54"/>
  <c r="E262" i="54"/>
  <c r="E263" i="54"/>
  <c r="E264" i="54"/>
  <c r="E265" i="54"/>
  <c r="E266" i="54"/>
  <c r="E267" i="54"/>
  <c r="E268" i="54"/>
  <c r="E269" i="54"/>
  <c r="E270" i="54"/>
  <c r="E271" i="54"/>
  <c r="E272" i="54"/>
  <c r="E273" i="54"/>
  <c r="E274" i="54"/>
  <c r="E275" i="54"/>
  <c r="E276" i="54"/>
  <c r="E277" i="54"/>
  <c r="E278" i="54"/>
  <c r="E279" i="54"/>
  <c r="E280" i="54"/>
  <c r="E281" i="54"/>
  <c r="E282" i="54"/>
  <c r="E283" i="54"/>
  <c r="E284" i="54"/>
  <c r="E285" i="54"/>
  <c r="E286" i="54"/>
  <c r="E287" i="54"/>
  <c r="E288" i="54"/>
  <c r="E289" i="54"/>
  <c r="E290" i="54"/>
  <c r="E291" i="54"/>
  <c r="E292" i="54"/>
  <c r="E293" i="54"/>
  <c r="E294" i="54"/>
  <c r="E295" i="54"/>
  <c r="E296" i="54"/>
  <c r="E297" i="54"/>
  <c r="E298" i="54"/>
  <c r="E299" i="54"/>
  <c r="E300" i="54"/>
  <c r="E301" i="54"/>
  <c r="E302" i="54"/>
  <c r="E303" i="54"/>
  <c r="E304" i="54"/>
  <c r="E305" i="54"/>
  <c r="E306" i="54"/>
  <c r="E307" i="54"/>
  <c r="E308" i="54"/>
  <c r="E309" i="54"/>
  <c r="E310" i="54"/>
  <c r="E311" i="54"/>
  <c r="E312" i="54"/>
  <c r="E313" i="54"/>
  <c r="E314" i="54"/>
  <c r="E315" i="54"/>
  <c r="E316" i="54"/>
  <c r="E317" i="54"/>
  <c r="E318" i="54"/>
  <c r="E319" i="54"/>
  <c r="E320" i="54"/>
  <c r="E321" i="54"/>
  <c r="E322" i="54"/>
  <c r="E323" i="54"/>
  <c r="E324" i="54"/>
  <c r="E325" i="54"/>
  <c r="E326" i="54"/>
  <c r="E327" i="54"/>
  <c r="E328" i="54"/>
  <c r="E329" i="54"/>
  <c r="E330" i="54"/>
  <c r="E331" i="54"/>
  <c r="E332" i="54"/>
  <c r="E333" i="54"/>
  <c r="E334" i="54"/>
  <c r="E335" i="54"/>
  <c r="E336" i="54"/>
  <c r="E337" i="54"/>
  <c r="E338" i="54"/>
  <c r="E339" i="54"/>
  <c r="E340" i="54"/>
  <c r="E341" i="54"/>
  <c r="E342" i="54"/>
  <c r="E343" i="54"/>
  <c r="E344" i="54"/>
  <c r="E345" i="54"/>
  <c r="E346" i="54"/>
  <c r="E347" i="54"/>
  <c r="E348" i="54"/>
  <c r="E349" i="54"/>
  <c r="E350" i="54"/>
  <c r="E351" i="54"/>
  <c r="E352" i="54"/>
  <c r="E353" i="54"/>
  <c r="E354" i="54"/>
  <c r="E355" i="54"/>
  <c r="E356" i="54"/>
  <c r="E357" i="54"/>
  <c r="E358" i="54"/>
  <c r="E359" i="54"/>
  <c r="E360" i="54"/>
  <c r="E361" i="54"/>
  <c r="E362" i="54"/>
  <c r="E363" i="54"/>
  <c r="E364" i="54"/>
  <c r="E365" i="54"/>
  <c r="E366" i="54"/>
  <c r="E367" i="54"/>
  <c r="E368" i="54"/>
  <c r="E369" i="54"/>
  <c r="E370" i="54"/>
  <c r="E371" i="54"/>
  <c r="E372" i="54"/>
  <c r="E373" i="54"/>
  <c r="E374" i="54"/>
  <c r="E375" i="54"/>
  <c r="E376" i="54"/>
  <c r="E377" i="54"/>
  <c r="E378" i="54"/>
  <c r="E379" i="54"/>
  <c r="E380" i="54"/>
  <c r="E381" i="54"/>
  <c r="E382" i="54"/>
  <c r="E383" i="54"/>
  <c r="E384" i="54"/>
  <c r="E385" i="54"/>
  <c r="E386" i="54"/>
  <c r="E387" i="54"/>
  <c r="E388" i="54"/>
  <c r="E389" i="54"/>
  <c r="E390" i="54"/>
  <c r="E391" i="54"/>
  <c r="E392" i="54"/>
  <c r="E393" i="54"/>
  <c r="E394" i="54"/>
  <c r="E395" i="54"/>
  <c r="E396" i="54"/>
  <c r="E397" i="54"/>
  <c r="E398" i="54"/>
  <c r="E399" i="54"/>
  <c r="E400" i="54"/>
  <c r="E401" i="54"/>
  <c r="E402" i="54"/>
  <c r="E403" i="54"/>
  <c r="E404" i="54"/>
  <c r="E405" i="54"/>
  <c r="E406" i="54"/>
  <c r="E407" i="54"/>
  <c r="E408" i="54"/>
  <c r="E409" i="54"/>
  <c r="E410" i="54"/>
  <c r="E411" i="54"/>
  <c r="E412" i="54"/>
  <c r="E413" i="54"/>
  <c r="E414" i="54"/>
  <c r="E415" i="54"/>
  <c r="E416" i="54"/>
  <c r="E417" i="54"/>
  <c r="E418" i="54"/>
  <c r="E419" i="54"/>
  <c r="E420" i="54"/>
  <c r="E421" i="54"/>
  <c r="E422" i="54"/>
  <c r="E423" i="54"/>
  <c r="E424" i="54"/>
  <c r="E425" i="54"/>
  <c r="E426" i="54"/>
  <c r="E427" i="54"/>
  <c r="E428" i="54"/>
  <c r="E429" i="54"/>
  <c r="E430" i="54"/>
  <c r="E431" i="54"/>
  <c r="E432" i="54"/>
  <c r="E433" i="54"/>
  <c r="E434" i="54"/>
  <c r="E435" i="54"/>
  <c r="E436" i="54"/>
  <c r="E437" i="54"/>
  <c r="E438" i="54"/>
  <c r="E439" i="54"/>
  <c r="E440" i="54"/>
  <c r="E441" i="54"/>
  <c r="E442" i="54"/>
  <c r="E443" i="54"/>
  <c r="E444" i="54"/>
  <c r="E445" i="54"/>
  <c r="E446" i="54"/>
  <c r="E447" i="54"/>
  <c r="E448" i="54"/>
  <c r="E449" i="54"/>
  <c r="E450" i="54"/>
  <c r="E451" i="54"/>
  <c r="E452" i="54"/>
  <c r="E453" i="54"/>
  <c r="E454" i="54"/>
  <c r="E455" i="54"/>
  <c r="E456" i="54"/>
  <c r="E457" i="54"/>
  <c r="E458" i="54"/>
  <c r="E459" i="54"/>
  <c r="E460" i="54"/>
  <c r="E461" i="54"/>
  <c r="E462" i="54"/>
  <c r="E463" i="54"/>
  <c r="E464" i="54"/>
  <c r="E465" i="54"/>
  <c r="E466" i="54"/>
  <c r="E467" i="54"/>
  <c r="E468" i="54"/>
  <c r="E469" i="54"/>
  <c r="E470" i="54"/>
  <c r="E471" i="54"/>
  <c r="E472" i="54"/>
  <c r="E473" i="54"/>
  <c r="E474" i="54"/>
  <c r="E475" i="54"/>
  <c r="E476" i="54"/>
  <c r="E477" i="54"/>
  <c r="E478" i="54"/>
  <c r="E479" i="54"/>
  <c r="E480" i="54"/>
  <c r="E481" i="54"/>
  <c r="E482" i="54"/>
  <c r="E483" i="54"/>
  <c r="E484" i="54"/>
  <c r="E485" i="54"/>
  <c r="E486" i="54"/>
  <c r="E487" i="54"/>
  <c r="E488" i="54"/>
  <c r="E489" i="54"/>
  <c r="E490" i="54"/>
  <c r="E491" i="54"/>
  <c r="E492" i="54"/>
  <c r="E493" i="54"/>
  <c r="E494" i="54"/>
  <c r="E495" i="54"/>
  <c r="E496" i="54"/>
  <c r="E497" i="54"/>
  <c r="E498" i="54"/>
  <c r="E499" i="54"/>
  <c r="E500" i="54"/>
  <c r="E501" i="54"/>
  <c r="E502" i="54"/>
  <c r="E503" i="54"/>
  <c r="E504" i="54"/>
  <c r="E505" i="54"/>
  <c r="E506" i="54"/>
  <c r="E507" i="54"/>
  <c r="E508" i="54"/>
  <c r="E509" i="54"/>
  <c r="E510" i="54"/>
  <c r="E511" i="54"/>
  <c r="E512" i="54"/>
  <c r="E513" i="54"/>
  <c r="E514" i="54"/>
  <c r="E515" i="54"/>
  <c r="E516" i="54"/>
  <c r="E517" i="54"/>
  <c r="E518" i="54"/>
  <c r="E519" i="54"/>
  <c r="E520" i="54"/>
  <c r="E521" i="54"/>
  <c r="E522" i="54"/>
  <c r="E523" i="54"/>
  <c r="E524" i="54"/>
  <c r="E525" i="54"/>
  <c r="E526" i="54"/>
  <c r="E527" i="54"/>
  <c r="E528" i="54"/>
  <c r="E529" i="54"/>
  <c r="E530" i="54"/>
  <c r="E531" i="54"/>
  <c r="E532" i="54"/>
  <c r="E533" i="54"/>
  <c r="E534" i="54"/>
  <c r="E535" i="54"/>
  <c r="E536" i="54"/>
  <c r="E537" i="54"/>
  <c r="E538" i="54"/>
  <c r="E539" i="54"/>
  <c r="E540" i="54"/>
  <c r="E541" i="54"/>
  <c r="E542" i="54"/>
  <c r="E543" i="54"/>
  <c r="E544" i="54"/>
  <c r="E545" i="54"/>
  <c r="E546" i="54"/>
  <c r="E547" i="54"/>
  <c r="E548" i="54"/>
  <c r="E549" i="54"/>
  <c r="E550" i="54"/>
  <c r="E551" i="54"/>
  <c r="E552" i="54"/>
  <c r="E553" i="54"/>
  <c r="E554" i="54"/>
  <c r="E555" i="54"/>
  <c r="E556" i="54"/>
  <c r="E557" i="54"/>
  <c r="E558" i="54"/>
  <c r="E559" i="54"/>
  <c r="E560" i="54"/>
  <c r="E561" i="54"/>
  <c r="E562" i="54"/>
  <c r="E563" i="54"/>
  <c r="E564" i="54"/>
  <c r="E565" i="54"/>
  <c r="E566" i="54"/>
  <c r="E567" i="54"/>
  <c r="E568" i="54"/>
  <c r="E569" i="54"/>
  <c r="E570" i="54"/>
  <c r="E571" i="54"/>
  <c r="E572" i="54"/>
  <c r="E573" i="54"/>
  <c r="E574" i="54"/>
  <c r="E575" i="54"/>
  <c r="E576" i="54"/>
  <c r="E577" i="54"/>
  <c r="E578" i="54"/>
  <c r="E579" i="54"/>
  <c r="E580" i="54"/>
  <c r="E581" i="54"/>
  <c r="E582" i="54"/>
  <c r="E583" i="54"/>
  <c r="E584" i="54"/>
  <c r="E585" i="54"/>
  <c r="E586" i="54"/>
  <c r="E587" i="54"/>
  <c r="E588" i="54"/>
  <c r="E589" i="54"/>
  <c r="E590" i="54"/>
  <c r="E591" i="54"/>
  <c r="E592" i="54"/>
  <c r="E593" i="54"/>
  <c r="E594" i="54"/>
  <c r="E595" i="54"/>
  <c r="E596" i="54"/>
  <c r="E597" i="54"/>
  <c r="E598" i="54"/>
  <c r="E599" i="54"/>
  <c r="E600" i="54"/>
  <c r="E601" i="54"/>
  <c r="E602" i="54"/>
  <c r="E603" i="54"/>
  <c r="E604" i="54"/>
  <c r="E605" i="54"/>
  <c r="E606" i="54"/>
  <c r="E607" i="54"/>
  <c r="E608" i="54"/>
  <c r="E609" i="54"/>
  <c r="E610" i="54"/>
  <c r="E611" i="54"/>
  <c r="E612" i="54"/>
  <c r="E613" i="54"/>
  <c r="E614" i="54"/>
  <c r="E615" i="54"/>
  <c r="E616" i="54"/>
  <c r="E617" i="54"/>
  <c r="E618" i="54"/>
  <c r="E619" i="54"/>
  <c r="E620" i="54"/>
  <c r="E621" i="54"/>
  <c r="E622" i="54"/>
  <c r="E623" i="54"/>
  <c r="E624" i="54"/>
  <c r="E625" i="54"/>
  <c r="E626" i="54"/>
  <c r="E627" i="54"/>
  <c r="E628" i="54"/>
  <c r="E629" i="54"/>
  <c r="E630" i="54"/>
  <c r="E631" i="54"/>
  <c r="E632" i="54"/>
  <c r="E633" i="54"/>
  <c r="E634" i="54"/>
  <c r="E635" i="54"/>
  <c r="E636" i="54"/>
  <c r="E637" i="54"/>
  <c r="E638" i="54"/>
  <c r="E639" i="54"/>
  <c r="E640" i="54"/>
  <c r="E641" i="54"/>
  <c r="E642" i="54"/>
  <c r="E643" i="54"/>
  <c r="E644" i="54"/>
  <c r="E645" i="54"/>
  <c r="E646" i="54"/>
  <c r="E647" i="54"/>
  <c r="E648" i="54"/>
  <c r="E649" i="54"/>
  <c r="E650" i="54"/>
  <c r="E651" i="54"/>
  <c r="E652" i="54"/>
  <c r="E653" i="54"/>
  <c r="E654" i="54"/>
  <c r="E655" i="54"/>
  <c r="E656" i="54"/>
  <c r="E657" i="54"/>
  <c r="E658" i="54"/>
  <c r="E659" i="54"/>
  <c r="E660" i="54"/>
  <c r="E661" i="54"/>
  <c r="E662" i="54"/>
  <c r="E663" i="54"/>
  <c r="E664" i="54"/>
  <c r="E665" i="54"/>
  <c r="E666" i="54"/>
  <c r="E667" i="54"/>
  <c r="E668" i="54"/>
  <c r="E669" i="54"/>
  <c r="E670" i="54"/>
  <c r="E671" i="54"/>
  <c r="E672" i="54"/>
  <c r="E673" i="54"/>
  <c r="E674" i="54"/>
  <c r="E675" i="54"/>
  <c r="E676" i="54"/>
  <c r="E677" i="54"/>
  <c r="E678" i="54"/>
  <c r="E679" i="54"/>
  <c r="E680" i="54"/>
  <c r="E681" i="54"/>
  <c r="E682" i="54"/>
  <c r="E683" i="54"/>
  <c r="E684" i="54"/>
  <c r="E685" i="54"/>
  <c r="E686" i="54"/>
  <c r="E687" i="54"/>
  <c r="E688" i="54"/>
  <c r="E689" i="54"/>
  <c r="E690" i="54"/>
  <c r="E691" i="54"/>
  <c r="E692" i="54"/>
  <c r="E693" i="54"/>
  <c r="E694" i="54"/>
  <c r="E695" i="54"/>
  <c r="E696" i="54"/>
  <c r="E697" i="54"/>
  <c r="E698" i="54"/>
  <c r="E699" i="54"/>
  <c r="E700" i="54"/>
  <c r="E701" i="54"/>
  <c r="E702" i="54"/>
  <c r="E703" i="54"/>
  <c r="E704" i="54"/>
  <c r="E705" i="54"/>
  <c r="E706" i="54"/>
  <c r="E707" i="54"/>
  <c r="E708" i="54"/>
  <c r="E709" i="54"/>
  <c r="E710" i="54"/>
  <c r="E711" i="54"/>
  <c r="E712" i="54"/>
  <c r="E713" i="54"/>
  <c r="E714" i="54"/>
  <c r="E715" i="54"/>
  <c r="E716" i="54"/>
  <c r="E717" i="54"/>
  <c r="E718" i="54"/>
  <c r="E719" i="54"/>
  <c r="E720" i="54"/>
  <c r="E721" i="54"/>
  <c r="E722" i="54"/>
  <c r="E723" i="54"/>
  <c r="E724" i="54"/>
  <c r="E725" i="54"/>
  <c r="E726" i="54"/>
  <c r="E727" i="54"/>
  <c r="E728" i="54"/>
  <c r="E729" i="54"/>
  <c r="E730" i="54"/>
  <c r="E731" i="54"/>
  <c r="E732" i="54"/>
  <c r="E733" i="54"/>
  <c r="E734" i="54"/>
  <c r="E735" i="54"/>
  <c r="E736" i="54"/>
  <c r="E737" i="54"/>
  <c r="E738" i="54"/>
  <c r="E739" i="54"/>
  <c r="E740" i="54"/>
  <c r="E741" i="54"/>
  <c r="E742" i="54"/>
  <c r="E743" i="54"/>
  <c r="E744" i="54"/>
  <c r="E745" i="54"/>
  <c r="E746" i="54"/>
  <c r="E747" i="54"/>
  <c r="E748" i="54"/>
  <c r="E749" i="54"/>
  <c r="E750" i="54"/>
  <c r="E751" i="54"/>
  <c r="E752" i="54"/>
  <c r="E753" i="54"/>
  <c r="E754" i="54"/>
  <c r="E755" i="54"/>
  <c r="E756" i="54"/>
  <c r="E757" i="54"/>
  <c r="E758" i="54"/>
  <c r="E759" i="54"/>
  <c r="E760" i="54"/>
  <c r="E761" i="54"/>
  <c r="E762" i="54"/>
  <c r="E763" i="54"/>
  <c r="E764" i="54"/>
  <c r="E765" i="54"/>
  <c r="E766" i="54"/>
  <c r="E767" i="54"/>
  <c r="E768" i="54"/>
  <c r="E769" i="54"/>
  <c r="E770" i="54"/>
  <c r="E771" i="54"/>
  <c r="E772" i="54"/>
  <c r="E773" i="54"/>
  <c r="E774" i="54"/>
  <c r="E775" i="54"/>
  <c r="E776" i="54"/>
  <c r="E777" i="54"/>
  <c r="E778" i="54"/>
  <c r="E779" i="54"/>
  <c r="E780" i="54"/>
  <c r="E781" i="54"/>
  <c r="E782" i="54"/>
  <c r="E783" i="54"/>
  <c r="E784" i="54"/>
  <c r="E785" i="54"/>
  <c r="E786" i="54"/>
  <c r="E787" i="54"/>
  <c r="E788" i="54"/>
  <c r="E789" i="54"/>
  <c r="E790" i="54"/>
  <c r="E791" i="54"/>
  <c r="E792" i="54"/>
  <c r="E793" i="54"/>
  <c r="E794" i="54"/>
  <c r="E795" i="54"/>
  <c r="E796" i="54"/>
  <c r="E797" i="54"/>
  <c r="E798" i="54"/>
  <c r="E799" i="54"/>
  <c r="E800" i="54"/>
  <c r="E801" i="54"/>
  <c r="E802" i="54"/>
  <c r="E803" i="54"/>
  <c r="E804" i="54"/>
  <c r="E805" i="54"/>
  <c r="E806" i="54"/>
  <c r="E807" i="54"/>
  <c r="E808" i="54"/>
  <c r="E809" i="54"/>
  <c r="E810" i="54"/>
  <c r="E811" i="54"/>
  <c r="E812" i="54"/>
  <c r="E813" i="54"/>
  <c r="E814" i="54"/>
  <c r="E815" i="54"/>
  <c r="E816" i="54"/>
  <c r="E817" i="54"/>
  <c r="E818" i="54"/>
  <c r="E819" i="54"/>
  <c r="E820" i="54"/>
  <c r="E821" i="54"/>
  <c r="E822" i="54"/>
  <c r="E823" i="54"/>
  <c r="E824" i="54"/>
  <c r="E825" i="54"/>
  <c r="E826" i="54"/>
  <c r="E827" i="54"/>
  <c r="E828" i="54"/>
  <c r="E829" i="54"/>
  <c r="E830" i="54"/>
  <c r="E831" i="54"/>
  <c r="E832" i="54"/>
  <c r="E833" i="54"/>
  <c r="E834" i="54"/>
  <c r="E835" i="54"/>
  <c r="E836" i="54"/>
  <c r="E837" i="54"/>
  <c r="E838" i="54"/>
  <c r="E839" i="54"/>
  <c r="E840" i="54"/>
  <c r="E841" i="54"/>
  <c r="E842" i="54"/>
  <c r="E843" i="54"/>
  <c r="E844" i="54"/>
  <c r="E845" i="54"/>
  <c r="E846" i="54"/>
  <c r="E847" i="54"/>
  <c r="E848" i="54"/>
  <c r="E849" i="54"/>
  <c r="E850" i="54"/>
  <c r="E851" i="54"/>
  <c r="E852" i="54"/>
  <c r="E853" i="54"/>
  <c r="E854" i="54"/>
  <c r="E855" i="54"/>
  <c r="E856" i="54"/>
  <c r="E857" i="54"/>
  <c r="E858" i="54"/>
  <c r="E859" i="54"/>
  <c r="E860" i="54"/>
  <c r="E861" i="54"/>
  <c r="E862" i="54"/>
  <c r="E863" i="54"/>
  <c r="E864" i="54"/>
  <c r="E865" i="54"/>
  <c r="E866" i="54"/>
  <c r="E867" i="54"/>
  <c r="E868" i="54"/>
  <c r="E869" i="54"/>
  <c r="E870" i="54"/>
  <c r="E871" i="54"/>
  <c r="E872" i="54"/>
  <c r="E873" i="54"/>
  <c r="E874" i="54"/>
  <c r="E875" i="54"/>
  <c r="E876" i="54"/>
  <c r="E877" i="54"/>
  <c r="E878" i="54"/>
  <c r="E879" i="54"/>
  <c r="E880" i="54"/>
  <c r="E881" i="54"/>
  <c r="E882" i="54"/>
  <c r="E883" i="54"/>
  <c r="E884" i="54"/>
  <c r="E885" i="54"/>
  <c r="E886" i="54"/>
  <c r="E887" i="54"/>
  <c r="E888" i="54"/>
  <c r="E889" i="54"/>
  <c r="E890" i="54"/>
  <c r="E891" i="54"/>
  <c r="E892" i="54"/>
  <c r="E893" i="54"/>
  <c r="E894" i="54"/>
  <c r="E895" i="54"/>
  <c r="E896" i="54"/>
  <c r="E897" i="54"/>
  <c r="E898" i="54"/>
  <c r="E899" i="54"/>
  <c r="E900" i="54"/>
  <c r="E901" i="54"/>
  <c r="E902" i="54"/>
  <c r="E903" i="54"/>
  <c r="E904" i="54"/>
  <c r="E905" i="54"/>
  <c r="E906" i="54"/>
  <c r="E907" i="54"/>
  <c r="E908" i="54"/>
  <c r="E909" i="54"/>
  <c r="E910" i="54"/>
  <c r="E911" i="54"/>
  <c r="E912" i="54"/>
  <c r="E913" i="54"/>
  <c r="E914" i="54"/>
  <c r="E915" i="54"/>
  <c r="E916" i="54"/>
  <c r="E917" i="54"/>
  <c r="E918" i="54"/>
  <c r="E919" i="54"/>
  <c r="E920" i="54"/>
  <c r="E921" i="54"/>
  <c r="E922" i="54"/>
  <c r="E923" i="54"/>
  <c r="E924" i="54"/>
  <c r="E925" i="54"/>
  <c r="E926" i="54"/>
  <c r="E927" i="54"/>
  <c r="E928" i="54"/>
  <c r="E929" i="54"/>
  <c r="E930" i="54"/>
  <c r="E931" i="54"/>
  <c r="E932" i="54"/>
  <c r="E933" i="54"/>
  <c r="E934" i="54"/>
  <c r="E935" i="54"/>
  <c r="E936" i="54"/>
  <c r="E937" i="54"/>
  <c r="E938" i="54"/>
  <c r="E939" i="54"/>
  <c r="E940" i="54"/>
  <c r="E941" i="54"/>
  <c r="E942" i="54"/>
  <c r="E943" i="54"/>
  <c r="E944" i="54"/>
  <c r="E945" i="54"/>
  <c r="E946" i="54"/>
  <c r="E947" i="54"/>
  <c r="E948" i="54"/>
  <c r="E949" i="54"/>
  <c r="E950" i="54"/>
  <c r="E951" i="54"/>
  <c r="E952" i="54"/>
  <c r="E953" i="54"/>
  <c r="E954" i="54"/>
  <c r="E955" i="54"/>
  <c r="E956" i="54"/>
  <c r="E957" i="54"/>
  <c r="E958" i="54"/>
  <c r="E959" i="54"/>
  <c r="E960" i="54"/>
  <c r="E961" i="54"/>
  <c r="E962" i="54"/>
  <c r="E963" i="54"/>
  <c r="E964" i="54"/>
  <c r="E965" i="54"/>
  <c r="E966" i="54"/>
  <c r="E967" i="54"/>
  <c r="E968" i="54"/>
  <c r="E969" i="54"/>
  <c r="E970" i="54"/>
  <c r="E971" i="54"/>
  <c r="E972" i="54"/>
  <c r="E973" i="54"/>
  <c r="E974" i="54"/>
  <c r="E975" i="54"/>
  <c r="E976" i="54"/>
  <c r="E977" i="54"/>
  <c r="E978" i="54"/>
  <c r="E979" i="54"/>
  <c r="E980" i="54"/>
  <c r="E981" i="54"/>
  <c r="E982" i="54"/>
  <c r="E983" i="54"/>
  <c r="E984" i="54"/>
  <c r="E985" i="54"/>
  <c r="E986" i="54"/>
  <c r="E987" i="54"/>
  <c r="E988" i="54"/>
  <c r="E989" i="54"/>
  <c r="E990" i="54"/>
  <c r="E991" i="54"/>
  <c r="E992" i="54"/>
  <c r="E993" i="54"/>
  <c r="E994" i="54"/>
  <c r="E995" i="54"/>
  <c r="E996" i="54"/>
  <c r="E997" i="54"/>
  <c r="E998" i="54"/>
  <c r="E999" i="54"/>
  <c r="E1000" i="54"/>
  <c r="E1001" i="54"/>
  <c r="E1002" i="54"/>
  <c r="E1003" i="54"/>
  <c r="E1004" i="54"/>
  <c r="E1005" i="54"/>
  <c r="E1006" i="54"/>
  <c r="E1007" i="54"/>
  <c r="E1008" i="54"/>
  <c r="E1009" i="54"/>
  <c r="E1010" i="54"/>
  <c r="E1011" i="54"/>
  <c r="E1012" i="54"/>
  <c r="E1013" i="54"/>
  <c r="E1014" i="54"/>
  <c r="E1015" i="54"/>
  <c r="E1016" i="54"/>
  <c r="E1017" i="54"/>
  <c r="E1018" i="54"/>
  <c r="E1019" i="54"/>
  <c r="E1020" i="54"/>
  <c r="E1021" i="54"/>
  <c r="E1022" i="54"/>
  <c r="E1023" i="54"/>
  <c r="E1024" i="54"/>
  <c r="E1025" i="54"/>
  <c r="E1026" i="54"/>
  <c r="E1027" i="54"/>
  <c r="E1028" i="54"/>
  <c r="E1029" i="54"/>
  <c r="E1030" i="54"/>
  <c r="E1031" i="54"/>
  <c r="E1032" i="54"/>
  <c r="E1033" i="54"/>
  <c r="E1034" i="54"/>
  <c r="E1035" i="54"/>
  <c r="E1036" i="54"/>
  <c r="E1037" i="54"/>
  <c r="E1038" i="54"/>
  <c r="E1039" i="54"/>
  <c r="E1040" i="54"/>
  <c r="E1041" i="54"/>
  <c r="E1042" i="54"/>
  <c r="E1043" i="54"/>
  <c r="E1044" i="54"/>
  <c r="E1045" i="54"/>
  <c r="E1046" i="54"/>
  <c r="E1047" i="54"/>
  <c r="E1048" i="54"/>
  <c r="E1049" i="54"/>
  <c r="E1050" i="54"/>
  <c r="E1051" i="54"/>
  <c r="E1052" i="54"/>
  <c r="E1053" i="54"/>
  <c r="E1054" i="54"/>
  <c r="E1055" i="54"/>
  <c r="E1056" i="54"/>
  <c r="E1057" i="54"/>
  <c r="E1058" i="54"/>
  <c r="E1059" i="54"/>
  <c r="E1060" i="54"/>
  <c r="E1061" i="54"/>
  <c r="E1062" i="54"/>
  <c r="E1063" i="54"/>
  <c r="E1064" i="54"/>
  <c r="E1065" i="54"/>
  <c r="E1066" i="54"/>
  <c r="E1067" i="54"/>
  <c r="E1068" i="54"/>
  <c r="E1069" i="54"/>
  <c r="E1070" i="54"/>
  <c r="E1071" i="54"/>
  <c r="E1072" i="54"/>
  <c r="E1073" i="54"/>
  <c r="E1074" i="54"/>
  <c r="E1075" i="54"/>
  <c r="E1076" i="54"/>
  <c r="E1077" i="54"/>
  <c r="E1078" i="54"/>
  <c r="E1079" i="54"/>
  <c r="E1080" i="54"/>
  <c r="E1081" i="54"/>
  <c r="E1082" i="54"/>
  <c r="E1083" i="54"/>
  <c r="E1084" i="54"/>
  <c r="E1085" i="54"/>
  <c r="E1086" i="54"/>
  <c r="E1087" i="54"/>
  <c r="E1088" i="54"/>
  <c r="E1089" i="54"/>
  <c r="E1090" i="54"/>
  <c r="E1091" i="54"/>
  <c r="E1092" i="54"/>
  <c r="E1093" i="54"/>
  <c r="E1094" i="54"/>
  <c r="E1095" i="54"/>
  <c r="E1096" i="54"/>
  <c r="E1097" i="54"/>
  <c r="E1098" i="54"/>
  <c r="E1099" i="54"/>
  <c r="E1100" i="54"/>
  <c r="E1101" i="54"/>
  <c r="E1102" i="54"/>
  <c r="E1103" i="54"/>
  <c r="E1104" i="54"/>
  <c r="E1105" i="54"/>
  <c r="E1106" i="54"/>
  <c r="E1107" i="54"/>
  <c r="E1108" i="54"/>
  <c r="E1109" i="54"/>
  <c r="E1110" i="54"/>
  <c r="E1111" i="54"/>
  <c r="E1112" i="54"/>
  <c r="E1113" i="54"/>
  <c r="E1114" i="54"/>
  <c r="E1115" i="54"/>
  <c r="E1116" i="54"/>
  <c r="E1117" i="54"/>
  <c r="E1118" i="54"/>
  <c r="E1119" i="54"/>
  <c r="E1120" i="54"/>
  <c r="E1121" i="54"/>
  <c r="E1122" i="54"/>
  <c r="E1123" i="54"/>
  <c r="E1124" i="54"/>
  <c r="E1125" i="54"/>
  <c r="E1126" i="54"/>
  <c r="E1127" i="54"/>
  <c r="E1128" i="54"/>
  <c r="E1129" i="54"/>
  <c r="E1130" i="54"/>
  <c r="E1131" i="54"/>
  <c r="E1132" i="54"/>
  <c r="E1133" i="54"/>
  <c r="E1134" i="54"/>
  <c r="E1135" i="54"/>
  <c r="E1136" i="54"/>
  <c r="E1137" i="54"/>
  <c r="E1138" i="54"/>
  <c r="E1139" i="54"/>
  <c r="E1140" i="54"/>
  <c r="E1141" i="54"/>
  <c r="E1142" i="54"/>
  <c r="E1143" i="54"/>
  <c r="E1144" i="54"/>
  <c r="E1145" i="54"/>
  <c r="E1146" i="54"/>
  <c r="E1147" i="54"/>
  <c r="E1148" i="54"/>
  <c r="E1149" i="54"/>
  <c r="E1150" i="54"/>
  <c r="E1151" i="54"/>
  <c r="E1152" i="54"/>
  <c r="E1153" i="54"/>
  <c r="E1154" i="54"/>
  <c r="E1155" i="54"/>
  <c r="E1156" i="54"/>
  <c r="E1157" i="54"/>
  <c r="E1158" i="54"/>
  <c r="E1159" i="54"/>
  <c r="E1160" i="54"/>
  <c r="E1161" i="54"/>
  <c r="E1162" i="54"/>
  <c r="E1163" i="54"/>
  <c r="E1164" i="54"/>
  <c r="E1165" i="54"/>
  <c r="E1166" i="54"/>
  <c r="E1167" i="54"/>
  <c r="E1168" i="54"/>
  <c r="E1169" i="54"/>
  <c r="E1170" i="54"/>
  <c r="E1171" i="54"/>
  <c r="E1172" i="54"/>
  <c r="E1173" i="54"/>
  <c r="E1174" i="54"/>
  <c r="E1175" i="54"/>
  <c r="E1176" i="54"/>
  <c r="E1177" i="54"/>
  <c r="E1178" i="54"/>
  <c r="E1179" i="54"/>
  <c r="E1180" i="54"/>
  <c r="E1181" i="54"/>
  <c r="E1182" i="54"/>
  <c r="E1183" i="54"/>
  <c r="E1184" i="54"/>
  <c r="E1185" i="54"/>
  <c r="E1186" i="54"/>
  <c r="E1187" i="54"/>
  <c r="E1188" i="54"/>
  <c r="E1189" i="54"/>
  <c r="E1190" i="54"/>
  <c r="E1191" i="54"/>
  <c r="E1192" i="54"/>
  <c r="E1193" i="54"/>
  <c r="E1194" i="54"/>
  <c r="E1195" i="54"/>
  <c r="E1196" i="54"/>
  <c r="E1197" i="54"/>
  <c r="E1198" i="54"/>
  <c r="E1199" i="54"/>
  <c r="E1200" i="54"/>
  <c r="E1201" i="54"/>
  <c r="E1202" i="54"/>
  <c r="E1203" i="54"/>
  <c r="E1204" i="54"/>
  <c r="E1205" i="54"/>
  <c r="E1206" i="54"/>
  <c r="E1207" i="54"/>
  <c r="E1208" i="54"/>
  <c r="E1209" i="54"/>
  <c r="E1210" i="54"/>
  <c r="E1211" i="54"/>
  <c r="E1212" i="54"/>
  <c r="E1213" i="54"/>
  <c r="E1214" i="54"/>
  <c r="E1215" i="54"/>
  <c r="E1216" i="54"/>
  <c r="E1217" i="54"/>
  <c r="E1218" i="54"/>
  <c r="E1219" i="54"/>
  <c r="E1220" i="54"/>
  <c r="E1221" i="54"/>
  <c r="E1222" i="54"/>
  <c r="E1223" i="54"/>
  <c r="E1224" i="54"/>
  <c r="E1225" i="54"/>
  <c r="E1226" i="54"/>
  <c r="E1227" i="54"/>
  <c r="E1228" i="54"/>
  <c r="E1229" i="54"/>
  <c r="E1230" i="54"/>
  <c r="E1231" i="54"/>
  <c r="E1232" i="54"/>
  <c r="E1233" i="54"/>
  <c r="E1234" i="54"/>
  <c r="E1235" i="54"/>
  <c r="E1236" i="54"/>
  <c r="E1237" i="54"/>
  <c r="E1238" i="54"/>
  <c r="E1239" i="54"/>
  <c r="E1240" i="54"/>
  <c r="E1241" i="54"/>
  <c r="E1242" i="54"/>
  <c r="E1243" i="54"/>
  <c r="E1244" i="54"/>
  <c r="E1245" i="54"/>
  <c r="E1246" i="54"/>
  <c r="E1247" i="54"/>
  <c r="E1248" i="54"/>
  <c r="E1249" i="54"/>
  <c r="E1250" i="54"/>
  <c r="E1251" i="54"/>
  <c r="E1252" i="54"/>
  <c r="E1253" i="54"/>
  <c r="E1254" i="54"/>
  <c r="E1255" i="54"/>
  <c r="E1256" i="54"/>
  <c r="E1257" i="54"/>
  <c r="E1258" i="54"/>
  <c r="E1259" i="54"/>
  <c r="E1260" i="54"/>
  <c r="E1261" i="54"/>
  <c r="E1262" i="54"/>
  <c r="E1263" i="54"/>
  <c r="E1264" i="54"/>
  <c r="E1265" i="54"/>
  <c r="E1266" i="54"/>
  <c r="E1267" i="54"/>
  <c r="E1268" i="54"/>
  <c r="E1269" i="54"/>
  <c r="E1270" i="54"/>
  <c r="E1271" i="54"/>
  <c r="E1272" i="54"/>
  <c r="E1273" i="54"/>
  <c r="E1274" i="54"/>
  <c r="E1275" i="54"/>
  <c r="E1276" i="54"/>
  <c r="E1277" i="54"/>
  <c r="E1278" i="54"/>
  <c r="E1279" i="54"/>
  <c r="E1280" i="54"/>
  <c r="E1281" i="54"/>
  <c r="E1282" i="54"/>
  <c r="E1283" i="54"/>
  <c r="E1284" i="54"/>
  <c r="E1285" i="54"/>
  <c r="E1286" i="54"/>
  <c r="E1287" i="54"/>
  <c r="E1288" i="54"/>
  <c r="E1289" i="54"/>
  <c r="E1290" i="54"/>
  <c r="E1291" i="54"/>
  <c r="E1292" i="54"/>
  <c r="E1293" i="54"/>
  <c r="E1294" i="54"/>
  <c r="E1295" i="54"/>
  <c r="E1296" i="54"/>
  <c r="E1297" i="54"/>
  <c r="E1298" i="54"/>
  <c r="E1299" i="54"/>
  <c r="E1300" i="54"/>
  <c r="E1301" i="54"/>
  <c r="E1302" i="54"/>
  <c r="E1303" i="54"/>
  <c r="E1304" i="54"/>
  <c r="E1305" i="54"/>
  <c r="E1306" i="54"/>
  <c r="E1307" i="54"/>
  <c r="E1308" i="54"/>
  <c r="E1309" i="54"/>
  <c r="E1310" i="54"/>
  <c r="E1311" i="54"/>
  <c r="E1312" i="54"/>
  <c r="E1313" i="54"/>
  <c r="E1314" i="54"/>
  <c r="E1315" i="54"/>
  <c r="E1316" i="54"/>
  <c r="E1317" i="54"/>
  <c r="E1318" i="54"/>
  <c r="E1319" i="54"/>
  <c r="E1320" i="54"/>
  <c r="E1321" i="54"/>
  <c r="E1322" i="54"/>
  <c r="E1323" i="54"/>
  <c r="E1324" i="54"/>
  <c r="E1325" i="54"/>
  <c r="E1326" i="54"/>
  <c r="E1327" i="54"/>
  <c r="E1328" i="54"/>
  <c r="E1329" i="54"/>
  <c r="E1330" i="54"/>
  <c r="E1331" i="54"/>
  <c r="E1332" i="54"/>
  <c r="E1333" i="54"/>
  <c r="E1334" i="54"/>
  <c r="E1335" i="54"/>
  <c r="E1336" i="54"/>
  <c r="E1337" i="54"/>
  <c r="E1338" i="54"/>
  <c r="E1339" i="54"/>
  <c r="E1340" i="54"/>
  <c r="E1341" i="54"/>
  <c r="E1342" i="54"/>
  <c r="E1343" i="54"/>
  <c r="E1344" i="54"/>
  <c r="E1345" i="54"/>
  <c r="E1346" i="54"/>
  <c r="E1347" i="54"/>
  <c r="E1348" i="54"/>
  <c r="E1349" i="54"/>
  <c r="E1350" i="54"/>
  <c r="E1351" i="54"/>
  <c r="E1352" i="54"/>
  <c r="E1353" i="54"/>
  <c r="E1354" i="54"/>
  <c r="E1355" i="54"/>
  <c r="E1356" i="54"/>
  <c r="E1357" i="54"/>
  <c r="E1358" i="54"/>
  <c r="E1359" i="54"/>
  <c r="E1360" i="54"/>
  <c r="E1361" i="54"/>
  <c r="E1362" i="54"/>
  <c r="E1363" i="54"/>
  <c r="E1364" i="54"/>
  <c r="E1365" i="54"/>
  <c r="E1366" i="54"/>
  <c r="E1367" i="54"/>
  <c r="E1368" i="54"/>
  <c r="E1369" i="54"/>
  <c r="E1370" i="54"/>
  <c r="E1371" i="54"/>
  <c r="E1372" i="54"/>
  <c r="E1373" i="54"/>
  <c r="E1374" i="54"/>
  <c r="E1375" i="54"/>
  <c r="E1376" i="54"/>
  <c r="E1377" i="54"/>
  <c r="E1378" i="54"/>
  <c r="E1379" i="54"/>
  <c r="E1380" i="54"/>
  <c r="E1381" i="54"/>
  <c r="E1382" i="54"/>
  <c r="E1383" i="54"/>
  <c r="E1384" i="54"/>
  <c r="E1385" i="54"/>
  <c r="E1386" i="54"/>
  <c r="E1387" i="54"/>
  <c r="E1388" i="54"/>
  <c r="E1389" i="54"/>
  <c r="E1390" i="54"/>
  <c r="E1391" i="54"/>
  <c r="E1392" i="54"/>
  <c r="E1393" i="54"/>
  <c r="E1394" i="54"/>
  <c r="E1395" i="54"/>
  <c r="E1396" i="54"/>
  <c r="E1397" i="54"/>
  <c r="E1398" i="54"/>
  <c r="E1399" i="54"/>
  <c r="E1400" i="54"/>
  <c r="E1401" i="54"/>
  <c r="E1402" i="54"/>
  <c r="E1403" i="54"/>
  <c r="E1404" i="54"/>
  <c r="E1405" i="54"/>
  <c r="E1406" i="54"/>
  <c r="E1407" i="54"/>
  <c r="E1408" i="54"/>
  <c r="E1409" i="54"/>
  <c r="E1410" i="54"/>
  <c r="E1411" i="54"/>
  <c r="E1412" i="54"/>
  <c r="E1413" i="54"/>
  <c r="E1414" i="54"/>
  <c r="E1415" i="54"/>
  <c r="E1416" i="54"/>
  <c r="E1417" i="54"/>
  <c r="E1418" i="54"/>
  <c r="E1419" i="54"/>
  <c r="E1420" i="54"/>
  <c r="E1421" i="54"/>
  <c r="E1422" i="54"/>
  <c r="E1423" i="54"/>
  <c r="E1424" i="54"/>
  <c r="E1425" i="54"/>
  <c r="E1426" i="54"/>
  <c r="E1427" i="54"/>
  <c r="E1428" i="54"/>
  <c r="E1429" i="54"/>
  <c r="E1430" i="54"/>
  <c r="E1431" i="54"/>
  <c r="E1432" i="54"/>
  <c r="E1433" i="54"/>
  <c r="E1434" i="54"/>
  <c r="E1435" i="54"/>
  <c r="E1436" i="54"/>
  <c r="E1437" i="54"/>
  <c r="E1438" i="54"/>
  <c r="E1439" i="54"/>
  <c r="E1440" i="54"/>
  <c r="E1441" i="54"/>
  <c r="E1442" i="54"/>
  <c r="E1443" i="54"/>
  <c r="E1444" i="54"/>
  <c r="E1445" i="54"/>
  <c r="E1446" i="54"/>
  <c r="E1447" i="54"/>
  <c r="E1448" i="54"/>
  <c r="E1449" i="54"/>
  <c r="E1450" i="54"/>
  <c r="E1451" i="54"/>
  <c r="E1452" i="54"/>
  <c r="E1453" i="54"/>
  <c r="E1454" i="54"/>
  <c r="E1455" i="54"/>
  <c r="E1456" i="54"/>
  <c r="E1457" i="54"/>
  <c r="E1458" i="54"/>
  <c r="E1459" i="54"/>
  <c r="E1460" i="54"/>
  <c r="E1461" i="54"/>
  <c r="E1462" i="54"/>
  <c r="E1463" i="54"/>
  <c r="E1464" i="54"/>
  <c r="E1465" i="54"/>
  <c r="E1466" i="54"/>
  <c r="E1467" i="54"/>
  <c r="E1468" i="54"/>
  <c r="E1469" i="54"/>
  <c r="E1470" i="54"/>
  <c r="E1471" i="54"/>
  <c r="E1472" i="54"/>
  <c r="E1473" i="54"/>
  <c r="E1474" i="54"/>
  <c r="E1475" i="54"/>
  <c r="E1476" i="54"/>
  <c r="E1477" i="54"/>
  <c r="E1478" i="54"/>
  <c r="E1479" i="54"/>
  <c r="E1480" i="54"/>
  <c r="E1481" i="54"/>
  <c r="E1482" i="54"/>
  <c r="E1483" i="54"/>
  <c r="E1484" i="54"/>
  <c r="E1485" i="54"/>
  <c r="E1486" i="54"/>
  <c r="E1487" i="54"/>
  <c r="E1488" i="54"/>
  <c r="E1489" i="54"/>
  <c r="E1490" i="54"/>
  <c r="E1491" i="54"/>
  <c r="E1492" i="54"/>
  <c r="E1493" i="54"/>
  <c r="E1494" i="54"/>
  <c r="E1495" i="54"/>
  <c r="E1496" i="54"/>
  <c r="E1497" i="54"/>
  <c r="E1498" i="54"/>
  <c r="E1499" i="54"/>
  <c r="E1500" i="54"/>
  <c r="E1501" i="54"/>
  <c r="E1502" i="54"/>
  <c r="E1503" i="54"/>
  <c r="E1504" i="54"/>
  <c r="E1505" i="54"/>
  <c r="E1506" i="54"/>
  <c r="E1507" i="54"/>
  <c r="E1508" i="54"/>
  <c r="E1509" i="54"/>
  <c r="E1510" i="54"/>
  <c r="E1511" i="54"/>
  <c r="E1512" i="54"/>
  <c r="E1513" i="54"/>
  <c r="E1514" i="54"/>
  <c r="E1515" i="54"/>
  <c r="E1516" i="54"/>
  <c r="E1517" i="54"/>
  <c r="E1518" i="54"/>
  <c r="E1519" i="54"/>
  <c r="E1520" i="54"/>
  <c r="E1521" i="54"/>
  <c r="E1522" i="54"/>
  <c r="E1523" i="54"/>
  <c r="E1524" i="54"/>
  <c r="E1525" i="54"/>
  <c r="E1526" i="54"/>
  <c r="E1527" i="54"/>
  <c r="E1528" i="54"/>
  <c r="E1529" i="54"/>
  <c r="E1530" i="54"/>
  <c r="E1531" i="54"/>
  <c r="E1532" i="54"/>
  <c r="E1533" i="54"/>
  <c r="E1534" i="54"/>
  <c r="E1535" i="54"/>
  <c r="E1536" i="54"/>
  <c r="E1537" i="54"/>
  <c r="E1538" i="54"/>
  <c r="E1539" i="54"/>
  <c r="E1540" i="54"/>
  <c r="E1541" i="54"/>
  <c r="E1542" i="54"/>
  <c r="E1543" i="54"/>
  <c r="E1544" i="54"/>
  <c r="E1545" i="54"/>
  <c r="E1546" i="54"/>
  <c r="E1547" i="54"/>
  <c r="E1548" i="54"/>
  <c r="E1549" i="54"/>
  <c r="E1550" i="54"/>
  <c r="E1551" i="54"/>
  <c r="E1552" i="54"/>
  <c r="E1553" i="54"/>
  <c r="E1554" i="54"/>
  <c r="E1555" i="54"/>
  <c r="E1556" i="54"/>
  <c r="E1557" i="54"/>
  <c r="E1558" i="54"/>
  <c r="E1559" i="54"/>
  <c r="E1560" i="54"/>
  <c r="E1561" i="54"/>
  <c r="E1562" i="54"/>
  <c r="E1563" i="54"/>
  <c r="E1564" i="54"/>
  <c r="E1565" i="54"/>
  <c r="E1566" i="54"/>
  <c r="E1567" i="54"/>
  <c r="E1568" i="54"/>
  <c r="E1569" i="54"/>
  <c r="E1570" i="54"/>
  <c r="E1571" i="54"/>
  <c r="E1572" i="54"/>
  <c r="E1573" i="54"/>
  <c r="E1574" i="54"/>
  <c r="E1575" i="54"/>
  <c r="E1576" i="54"/>
  <c r="E1577" i="54"/>
  <c r="E1578" i="54"/>
  <c r="E1579" i="54"/>
  <c r="E1580" i="54"/>
  <c r="E1581" i="54"/>
  <c r="E1582" i="54"/>
  <c r="E1583" i="54"/>
  <c r="E1584" i="54"/>
  <c r="E1585" i="54"/>
  <c r="E1586" i="54"/>
  <c r="E1587" i="54"/>
  <c r="E1588" i="54"/>
  <c r="E1589" i="54"/>
  <c r="E1590" i="54"/>
  <c r="E1591" i="54"/>
  <c r="E1592" i="54"/>
  <c r="E1593" i="54"/>
  <c r="E1594" i="54"/>
  <c r="E1595" i="54"/>
  <c r="E1596" i="54"/>
  <c r="E1597" i="54"/>
  <c r="E1598" i="54"/>
  <c r="E1599" i="54"/>
  <c r="E1600" i="54"/>
  <c r="E1601" i="54"/>
  <c r="E1602" i="54"/>
  <c r="E1603" i="54"/>
  <c r="E1604" i="54"/>
  <c r="E1605" i="54"/>
  <c r="E1606" i="54"/>
  <c r="E1607" i="54"/>
  <c r="E1608" i="54"/>
  <c r="E1609" i="54"/>
  <c r="E1610" i="54"/>
  <c r="E1611" i="54"/>
  <c r="E1612" i="54"/>
  <c r="E1613" i="54"/>
  <c r="E1614" i="54"/>
  <c r="E1615" i="54"/>
  <c r="E1616" i="54"/>
  <c r="E1617" i="54"/>
  <c r="E1618" i="54"/>
  <c r="E1619" i="54"/>
  <c r="E1620" i="54"/>
  <c r="E1621" i="54"/>
  <c r="E1622" i="54"/>
  <c r="E1623" i="54"/>
  <c r="E1624" i="54"/>
  <c r="E1625" i="54"/>
  <c r="E1626" i="54"/>
  <c r="E1627" i="54"/>
  <c r="E1628" i="54"/>
  <c r="E1629" i="54"/>
  <c r="E1630" i="54"/>
  <c r="E1631" i="54"/>
  <c r="E1632" i="54"/>
  <c r="E1633" i="54"/>
  <c r="E1634" i="54"/>
  <c r="E1635" i="54"/>
  <c r="E1636" i="54"/>
  <c r="E1637" i="54"/>
  <c r="E1638" i="54"/>
  <c r="E1639" i="54"/>
  <c r="E1640" i="54"/>
  <c r="E1641" i="54"/>
  <c r="E1642" i="54"/>
  <c r="E1643" i="54"/>
  <c r="E1644" i="54"/>
  <c r="E1645" i="54"/>
  <c r="E1646" i="54"/>
  <c r="E1647" i="54"/>
  <c r="E1648" i="54"/>
  <c r="E1649" i="54"/>
  <c r="E1650" i="54"/>
  <c r="E1651" i="54"/>
  <c r="E1652" i="54"/>
  <c r="E1653" i="54"/>
  <c r="E1654" i="54"/>
  <c r="E1655" i="54"/>
  <c r="E1656" i="54"/>
  <c r="E1657" i="54"/>
  <c r="E1658" i="54"/>
  <c r="E1659" i="54"/>
  <c r="E1660" i="54"/>
  <c r="E1661" i="54"/>
  <c r="E1662" i="54"/>
  <c r="E1663" i="54"/>
  <c r="E1664" i="54"/>
  <c r="E1665" i="54"/>
  <c r="E1666" i="54"/>
  <c r="E1667" i="54"/>
  <c r="E1668" i="54"/>
  <c r="E1669" i="54"/>
  <c r="E1670" i="54"/>
  <c r="E1671" i="54"/>
  <c r="E1672" i="54"/>
  <c r="E1673" i="54"/>
  <c r="E1674" i="54"/>
  <c r="E1675" i="54"/>
  <c r="E1676" i="54"/>
  <c r="E1677" i="54"/>
  <c r="E1678" i="54"/>
  <c r="E1679" i="54"/>
  <c r="E1680" i="54"/>
  <c r="E1681" i="54"/>
  <c r="E1682" i="54"/>
  <c r="E1683" i="54"/>
  <c r="E1684" i="54"/>
  <c r="E1685" i="54"/>
  <c r="E1686" i="54"/>
  <c r="E1687" i="54"/>
  <c r="E1688" i="54"/>
  <c r="E1689" i="54"/>
  <c r="E1690" i="54"/>
  <c r="E1691" i="54"/>
  <c r="E1692" i="54"/>
  <c r="E1693" i="54"/>
  <c r="E1694" i="54"/>
  <c r="E1695" i="54"/>
  <c r="E1696" i="54"/>
  <c r="E1697" i="54"/>
  <c r="E1698" i="54"/>
  <c r="E1699" i="54"/>
  <c r="E1700" i="54"/>
  <c r="E1701" i="54"/>
  <c r="E1702" i="54"/>
  <c r="E1703" i="54"/>
  <c r="E1704" i="54"/>
  <c r="E1705" i="54"/>
  <c r="E1706" i="54"/>
  <c r="E1707" i="54"/>
  <c r="E1708" i="54"/>
  <c r="E1709" i="54"/>
  <c r="E1710" i="54"/>
  <c r="E1711" i="54"/>
  <c r="E1712" i="54"/>
  <c r="E1713" i="54"/>
  <c r="E1714" i="54"/>
  <c r="E1715" i="54"/>
  <c r="E1716" i="54"/>
  <c r="E1717" i="54"/>
  <c r="E1718" i="54"/>
  <c r="E1719" i="54"/>
  <c r="E1720" i="54"/>
  <c r="E1721" i="54"/>
  <c r="E1722" i="54"/>
  <c r="E1723" i="54"/>
  <c r="E1724" i="54"/>
  <c r="E1725" i="54"/>
  <c r="E1726" i="54"/>
  <c r="E1727" i="54"/>
  <c r="E1728" i="54"/>
  <c r="E1729" i="54"/>
  <c r="E1730" i="54"/>
  <c r="E1731" i="54"/>
  <c r="E1732" i="54"/>
  <c r="E1733" i="54"/>
  <c r="E1734" i="54"/>
  <c r="E1735" i="54"/>
  <c r="E1736" i="54"/>
  <c r="E1737" i="54"/>
  <c r="E1738" i="54"/>
  <c r="E1739" i="54"/>
  <c r="E1740" i="54"/>
  <c r="E1741" i="54"/>
  <c r="E1742" i="54"/>
  <c r="E1743" i="54"/>
  <c r="E1744" i="54"/>
  <c r="E1745" i="54"/>
  <c r="E1746" i="54"/>
  <c r="E1747" i="54"/>
  <c r="E1748" i="54"/>
  <c r="E1749" i="54"/>
  <c r="E1750" i="54"/>
  <c r="E1751" i="54"/>
  <c r="E1752" i="54"/>
  <c r="E1753" i="54"/>
  <c r="E1754" i="54"/>
  <c r="E1755" i="54"/>
  <c r="E1756" i="54"/>
  <c r="E1757" i="54"/>
  <c r="E1758" i="54"/>
  <c r="E1759" i="54"/>
  <c r="E1760" i="54"/>
  <c r="E1761" i="54"/>
  <c r="E1762" i="54"/>
  <c r="E1763" i="54"/>
  <c r="E1764" i="54"/>
  <c r="E1765" i="54"/>
  <c r="E1766" i="54"/>
  <c r="E1767" i="54"/>
  <c r="E1768" i="54"/>
  <c r="E1769" i="54"/>
  <c r="E1770" i="54"/>
  <c r="E1771" i="54"/>
  <c r="E1772" i="54"/>
  <c r="E1773" i="54"/>
  <c r="E1774" i="54"/>
  <c r="E1775" i="54"/>
  <c r="E1776" i="54"/>
  <c r="E1777" i="54"/>
  <c r="E1778" i="54"/>
  <c r="E1779" i="54"/>
  <c r="E1780" i="54"/>
  <c r="E1781" i="54"/>
  <c r="E1782" i="54"/>
  <c r="E1783" i="54"/>
  <c r="E1784" i="54"/>
  <c r="E1785" i="54"/>
  <c r="E1786" i="54"/>
  <c r="E1787" i="54"/>
  <c r="E1788" i="54"/>
  <c r="E1789" i="54"/>
  <c r="E1790" i="54"/>
  <c r="E1791" i="54"/>
  <c r="E1792" i="54"/>
  <c r="E1793" i="54"/>
  <c r="E1794" i="54"/>
  <c r="E1795" i="54"/>
  <c r="E1796" i="54"/>
  <c r="E1797" i="54"/>
  <c r="E1798" i="54"/>
  <c r="E1799" i="54"/>
  <c r="E1800" i="54"/>
  <c r="E1801" i="54"/>
  <c r="E1802" i="54"/>
  <c r="E1803" i="54"/>
  <c r="E1804" i="54"/>
  <c r="E1805" i="54"/>
  <c r="E1806" i="54"/>
  <c r="E1807" i="54"/>
  <c r="E1808" i="54"/>
  <c r="E1809" i="54"/>
  <c r="E1810" i="54"/>
  <c r="E1811" i="54"/>
  <c r="E1812" i="54"/>
  <c r="E1813" i="54"/>
  <c r="E1814" i="54"/>
  <c r="E1815" i="54"/>
  <c r="E1816" i="54"/>
  <c r="E1817" i="54"/>
  <c r="E1818" i="54"/>
  <c r="E1819" i="54"/>
  <c r="E1820" i="54"/>
  <c r="E1821" i="54"/>
  <c r="E1822" i="54"/>
  <c r="E1823" i="54"/>
  <c r="E1824" i="54"/>
  <c r="E1825" i="54"/>
  <c r="E1826" i="54"/>
  <c r="E1827" i="54"/>
  <c r="E1828" i="54"/>
  <c r="E1829" i="54"/>
  <c r="E1830" i="54"/>
  <c r="E1831" i="54"/>
  <c r="E1832" i="54"/>
  <c r="E1833" i="54"/>
  <c r="E1834" i="54"/>
  <c r="E1835" i="54"/>
  <c r="E1836" i="54"/>
  <c r="E1837" i="54"/>
  <c r="E1838" i="54"/>
  <c r="E1839" i="54"/>
  <c r="E1840" i="54"/>
  <c r="E1841" i="54"/>
  <c r="E1842" i="54"/>
  <c r="E1843" i="54"/>
  <c r="E1844" i="54"/>
  <c r="E1845" i="54"/>
  <c r="E1846" i="54"/>
  <c r="E1847" i="54"/>
  <c r="E1848" i="54"/>
  <c r="E1849" i="54"/>
  <c r="E1850" i="54"/>
  <c r="E1851" i="54"/>
  <c r="E1852" i="54"/>
  <c r="E1853" i="54"/>
  <c r="E1854" i="54"/>
  <c r="E1855" i="54"/>
  <c r="E1856" i="54"/>
  <c r="E1857" i="54"/>
  <c r="E1858" i="54"/>
  <c r="E1859" i="54"/>
  <c r="E1860" i="54"/>
  <c r="E1861" i="54"/>
  <c r="E1862" i="54"/>
  <c r="E1863" i="54"/>
  <c r="E1864" i="54"/>
  <c r="E1865" i="54"/>
  <c r="E1866" i="54"/>
  <c r="E1867" i="54"/>
  <c r="E1868" i="54"/>
  <c r="E1869" i="54"/>
  <c r="E1870" i="54"/>
  <c r="E1871" i="54"/>
  <c r="E1872" i="54"/>
  <c r="E1873" i="54"/>
  <c r="E1874" i="54"/>
  <c r="E1875" i="54"/>
  <c r="E1876" i="54"/>
  <c r="E1877" i="54"/>
  <c r="E1878" i="54"/>
  <c r="E1879" i="54"/>
  <c r="E1880" i="54"/>
  <c r="E1881" i="54"/>
  <c r="E1882" i="54"/>
  <c r="E1883" i="54"/>
  <c r="E1884" i="54"/>
  <c r="E1885" i="54"/>
  <c r="E1886" i="54"/>
  <c r="E1887" i="54"/>
  <c r="E1888" i="54"/>
  <c r="E1889" i="54"/>
  <c r="E1890" i="54"/>
  <c r="E1891" i="54"/>
  <c r="E1892" i="54"/>
  <c r="E1893" i="54"/>
  <c r="E1894" i="54"/>
  <c r="E1895" i="54"/>
  <c r="E1896" i="54"/>
  <c r="E1897" i="54"/>
  <c r="E1898" i="54"/>
  <c r="E1899" i="54"/>
  <c r="E1900" i="54"/>
  <c r="E1901" i="54"/>
  <c r="E1902" i="54"/>
  <c r="E1903" i="54"/>
  <c r="E1904" i="54"/>
  <c r="E1905" i="54"/>
  <c r="E1906" i="54"/>
  <c r="E1907" i="54"/>
  <c r="E1908" i="54"/>
  <c r="E1909" i="54"/>
  <c r="E1910" i="54"/>
  <c r="E1911" i="54"/>
  <c r="E1912" i="54"/>
  <c r="E1913" i="54"/>
  <c r="E1914" i="54"/>
  <c r="E1915" i="54"/>
  <c r="E1916" i="54"/>
  <c r="E1917" i="54"/>
  <c r="E1918" i="54"/>
  <c r="E1919" i="54"/>
  <c r="E1920" i="54"/>
  <c r="E1921" i="54"/>
  <c r="E1922" i="54"/>
  <c r="E1923" i="54"/>
  <c r="E1924" i="54"/>
  <c r="E1925" i="54"/>
  <c r="E1926" i="54"/>
  <c r="E1927" i="54"/>
  <c r="E1928" i="54"/>
  <c r="E1929" i="54"/>
  <c r="E1930" i="54"/>
  <c r="E1931" i="54"/>
  <c r="E1932" i="54"/>
  <c r="E1933" i="54"/>
  <c r="E1934" i="54"/>
  <c r="E1935" i="54"/>
  <c r="E1936" i="54"/>
  <c r="E1937" i="54"/>
  <c r="E1938" i="54"/>
  <c r="E1939" i="54"/>
  <c r="E1940" i="54"/>
  <c r="E1941" i="54"/>
  <c r="E1942" i="54"/>
  <c r="E1943" i="54"/>
  <c r="E1944" i="54"/>
  <c r="E1945" i="54"/>
  <c r="E1946" i="54"/>
  <c r="E1947" i="54"/>
  <c r="E1948" i="54"/>
  <c r="E1949" i="54"/>
  <c r="E1950" i="54"/>
  <c r="E1951" i="54"/>
  <c r="E1952" i="54"/>
  <c r="E1953" i="54"/>
  <c r="E1954" i="54"/>
  <c r="E1955" i="54"/>
  <c r="E1956" i="54"/>
  <c r="E1957" i="54"/>
  <c r="E1958" i="54"/>
  <c r="E1959" i="54"/>
  <c r="E1960" i="54"/>
  <c r="E1961" i="54"/>
  <c r="E1962" i="54"/>
  <c r="E1963" i="54"/>
  <c r="E1964" i="54"/>
  <c r="E1965" i="54"/>
  <c r="E1966" i="54"/>
  <c r="E1967" i="54"/>
  <c r="E1968" i="54"/>
  <c r="E1969" i="54"/>
  <c r="E1970" i="54"/>
  <c r="E1971" i="54"/>
  <c r="E1972" i="54"/>
  <c r="E1973" i="54"/>
  <c r="E1974" i="54"/>
  <c r="E1975" i="54"/>
  <c r="E1976" i="54"/>
  <c r="E1977" i="54"/>
  <c r="E1978" i="54"/>
  <c r="E1979" i="54"/>
  <c r="E1980" i="54"/>
  <c r="E1981" i="54"/>
  <c r="E1982" i="54"/>
  <c r="E1983" i="54"/>
  <c r="E1984" i="54"/>
  <c r="E1985" i="54"/>
  <c r="E1986" i="54"/>
  <c r="E1987" i="54"/>
  <c r="E1988" i="54"/>
  <c r="E1989" i="54"/>
  <c r="E1990" i="54"/>
  <c r="E1991" i="54"/>
  <c r="E1992" i="54"/>
  <c r="E1993" i="54"/>
  <c r="E1994" i="54"/>
  <c r="E1995" i="54"/>
  <c r="E1996" i="54"/>
  <c r="E1997" i="54"/>
  <c r="E1998" i="54"/>
  <c r="E1999" i="54"/>
  <c r="E2000" i="54"/>
  <c r="E2001" i="54"/>
  <c r="E2002" i="54"/>
  <c r="E2003" i="54"/>
  <c r="E2004" i="54"/>
  <c r="E2005" i="54"/>
  <c r="E2006" i="54"/>
  <c r="E2007" i="54"/>
  <c r="E2008" i="54"/>
  <c r="E2009" i="54"/>
  <c r="E2010" i="54"/>
  <c r="E2011" i="54"/>
  <c r="E2012" i="54"/>
  <c r="E2013" i="54"/>
  <c r="E2014" i="54"/>
  <c r="E2015" i="54"/>
  <c r="E2016" i="54"/>
  <c r="E2017" i="54"/>
  <c r="E2018" i="54"/>
  <c r="E2019" i="54"/>
  <c r="E2020" i="54"/>
  <c r="E2021" i="54"/>
  <c r="E2022" i="54"/>
  <c r="E2023" i="54"/>
  <c r="E2024" i="54"/>
  <c r="E2025" i="54"/>
  <c r="E2026" i="54"/>
  <c r="E2027" i="54"/>
  <c r="E2028" i="54"/>
  <c r="E2029" i="54"/>
  <c r="E2030" i="54"/>
  <c r="E2031" i="54"/>
  <c r="E2032" i="54"/>
  <c r="E2033" i="54"/>
  <c r="E2034" i="54"/>
  <c r="E2035" i="54"/>
  <c r="E2036" i="54"/>
  <c r="E2037" i="54"/>
  <c r="E2038" i="54"/>
  <c r="E2039" i="54"/>
  <c r="E2040" i="54"/>
  <c r="E2041" i="54"/>
  <c r="E2042" i="54"/>
  <c r="E2043" i="54"/>
  <c r="E2044" i="54"/>
  <c r="E2045" i="54"/>
  <c r="E2046" i="54"/>
  <c r="E2047" i="54"/>
  <c r="E2048" i="54"/>
  <c r="E2049" i="54"/>
  <c r="E2050" i="54"/>
  <c r="E2051" i="54"/>
  <c r="E2052" i="54"/>
  <c r="E2053" i="54"/>
  <c r="E2054" i="54"/>
  <c r="E2055" i="54"/>
  <c r="E2056" i="54"/>
  <c r="E2057" i="54"/>
  <c r="E2058" i="54"/>
  <c r="E2059" i="54"/>
  <c r="E2060" i="54"/>
  <c r="E2061" i="54"/>
  <c r="E2062" i="54"/>
  <c r="E2063" i="54"/>
  <c r="E2064" i="54"/>
  <c r="E2065" i="54"/>
  <c r="E2066" i="54"/>
  <c r="E2067" i="54"/>
  <c r="E2068" i="54"/>
  <c r="E2069" i="54"/>
  <c r="E2070" i="54"/>
  <c r="E2071" i="54"/>
  <c r="E2072" i="54"/>
  <c r="E2073" i="54"/>
  <c r="E2074" i="54"/>
  <c r="E2075" i="54"/>
  <c r="E2076" i="54"/>
  <c r="E2077" i="54"/>
  <c r="E2078" i="54"/>
  <c r="E2079" i="54"/>
  <c r="E2080" i="54"/>
  <c r="E2081" i="54"/>
  <c r="E2082" i="54"/>
  <c r="E2083" i="54"/>
  <c r="E2084" i="54"/>
  <c r="E2085" i="54"/>
  <c r="E2086" i="54"/>
  <c r="E2087" i="54"/>
  <c r="E2088" i="54"/>
  <c r="E2089" i="54"/>
  <c r="E2090" i="54"/>
  <c r="E2091" i="54"/>
  <c r="E2092" i="54"/>
  <c r="E2093" i="54"/>
  <c r="E2094" i="54"/>
  <c r="E2095" i="54"/>
  <c r="E2096" i="54"/>
  <c r="E2097" i="54"/>
  <c r="E2098" i="54"/>
  <c r="E2099" i="54"/>
  <c r="E2100" i="54"/>
  <c r="E2101" i="54"/>
  <c r="E2102" i="54"/>
  <c r="E2103" i="54"/>
  <c r="E2104" i="54"/>
  <c r="E2105" i="54"/>
  <c r="E2106" i="54"/>
  <c r="E2107" i="54"/>
  <c r="E2108" i="54"/>
  <c r="E2109" i="54"/>
  <c r="E2110" i="54"/>
  <c r="E2111" i="54"/>
  <c r="E2112" i="54"/>
  <c r="E2113" i="54"/>
  <c r="E2114" i="54"/>
  <c r="E2115" i="54"/>
  <c r="E2116" i="54"/>
  <c r="E2117" i="54"/>
  <c r="E2118" i="54"/>
  <c r="E2119" i="54"/>
  <c r="E2120" i="54"/>
  <c r="E2121" i="54"/>
  <c r="E2122" i="54"/>
  <c r="E2123" i="54"/>
  <c r="E2124" i="54"/>
  <c r="E2125" i="54"/>
  <c r="E2126" i="54"/>
  <c r="E2127" i="54"/>
  <c r="E2128" i="54"/>
  <c r="E2129" i="54"/>
  <c r="E2130" i="54"/>
  <c r="E2131" i="54"/>
  <c r="E2132" i="54"/>
  <c r="E2133" i="54"/>
  <c r="E2134" i="54"/>
  <c r="E2135" i="54"/>
  <c r="E2136" i="54"/>
  <c r="E2137" i="54"/>
  <c r="E2138" i="54"/>
  <c r="E2139" i="54"/>
  <c r="E2140" i="54"/>
  <c r="E2141" i="54"/>
  <c r="E2142" i="54"/>
  <c r="E2143" i="54"/>
  <c r="E2144" i="54"/>
  <c r="E2145" i="54"/>
  <c r="E2146" i="54"/>
  <c r="E2147" i="54"/>
  <c r="E2148" i="54"/>
  <c r="E2149" i="54"/>
  <c r="E2150" i="54"/>
  <c r="E2151" i="54"/>
  <c r="E2152" i="54"/>
  <c r="E2153" i="54"/>
  <c r="E2154" i="54"/>
  <c r="E2155" i="54"/>
  <c r="E2156" i="54"/>
  <c r="E2157" i="54"/>
  <c r="E2158" i="54"/>
  <c r="E2159" i="54"/>
  <c r="E2160" i="54"/>
  <c r="E2161" i="54"/>
  <c r="E2162" i="54"/>
  <c r="E2163" i="54"/>
  <c r="E2164" i="54"/>
  <c r="E2165" i="54"/>
  <c r="E2166" i="54"/>
  <c r="E2167" i="54"/>
  <c r="E2168" i="54"/>
  <c r="E2169" i="54"/>
  <c r="E2170" i="54"/>
  <c r="E2171" i="54"/>
  <c r="E2172" i="54"/>
  <c r="E2173" i="54"/>
  <c r="E2174" i="54"/>
  <c r="E2175" i="54"/>
  <c r="E2176" i="54"/>
  <c r="E2177" i="54"/>
  <c r="E2178" i="54"/>
  <c r="E2179" i="54"/>
  <c r="E2180" i="54"/>
  <c r="E2181" i="54"/>
  <c r="E2182" i="54"/>
  <c r="E2183" i="54"/>
  <c r="E2184" i="54"/>
  <c r="E2185" i="54"/>
  <c r="E2186" i="54"/>
  <c r="E2187" i="54"/>
  <c r="E2188" i="54"/>
  <c r="E2189" i="54"/>
  <c r="E2190" i="54"/>
  <c r="E2191" i="54"/>
  <c r="E2192" i="54"/>
  <c r="E2193" i="54"/>
  <c r="E2194" i="54"/>
  <c r="E2195" i="54"/>
  <c r="E2196" i="54"/>
  <c r="E2197" i="54"/>
  <c r="E2198" i="54"/>
  <c r="E2199" i="54"/>
  <c r="E2200" i="54"/>
  <c r="E2201" i="54"/>
  <c r="E2202" i="54"/>
  <c r="E2203" i="54"/>
  <c r="E2204" i="54"/>
  <c r="E2205" i="54"/>
  <c r="E2206" i="54"/>
  <c r="E2207" i="54"/>
  <c r="E2208" i="54"/>
  <c r="E2209" i="54"/>
  <c r="E2210" i="54"/>
  <c r="E2211" i="54"/>
  <c r="E2212" i="54"/>
  <c r="E2213" i="54"/>
  <c r="E2214" i="54"/>
  <c r="E2215" i="54"/>
  <c r="E2216" i="54"/>
  <c r="E2217" i="54"/>
  <c r="E2218" i="54"/>
  <c r="E2219" i="54"/>
  <c r="E2220" i="54"/>
  <c r="E2221" i="54"/>
  <c r="E2222" i="54"/>
  <c r="E2223" i="54"/>
  <c r="E2224" i="54"/>
  <c r="E2225" i="54"/>
  <c r="E2226" i="54"/>
  <c r="E2227" i="54"/>
  <c r="E2228" i="54"/>
  <c r="E2229" i="54"/>
  <c r="E2230" i="54"/>
  <c r="E2231" i="54"/>
  <c r="E2232" i="54"/>
  <c r="E2233" i="54"/>
  <c r="E2234" i="54"/>
  <c r="E2235" i="54"/>
  <c r="E2236" i="54"/>
  <c r="E2237" i="54"/>
  <c r="E2238" i="54"/>
  <c r="E2239" i="54"/>
  <c r="E2240" i="54"/>
  <c r="E2241" i="54"/>
  <c r="E2242" i="54"/>
  <c r="E2243" i="54"/>
  <c r="E2244" i="54"/>
  <c r="E2245" i="54"/>
  <c r="E2246" i="54"/>
  <c r="E2247" i="54"/>
  <c r="E2248" i="54"/>
  <c r="E2249" i="54"/>
  <c r="E2250" i="54"/>
  <c r="E2251" i="54"/>
  <c r="E2252" i="54"/>
  <c r="E2253" i="54"/>
  <c r="E2254" i="54"/>
  <c r="E2255" i="54"/>
  <c r="E2256" i="54"/>
  <c r="E2257" i="54"/>
  <c r="E2258" i="54"/>
  <c r="E2259" i="54"/>
  <c r="E2260" i="54"/>
  <c r="E2261" i="54"/>
  <c r="E2262" i="54"/>
  <c r="E2263" i="54"/>
  <c r="E2264" i="54"/>
  <c r="E2265" i="54"/>
  <c r="E2266" i="54"/>
  <c r="E2267" i="54"/>
  <c r="E2268" i="54"/>
  <c r="E2269" i="54"/>
  <c r="E2270" i="54"/>
  <c r="E2271" i="54"/>
  <c r="E2272" i="54"/>
  <c r="E2273" i="54"/>
  <c r="E2274" i="54"/>
  <c r="E2275" i="54"/>
  <c r="E2276" i="54"/>
  <c r="E2277" i="54"/>
  <c r="E2278" i="54"/>
  <c r="E2279" i="54"/>
  <c r="E2280" i="54"/>
  <c r="E2281" i="54"/>
  <c r="E2282" i="54"/>
  <c r="E2283" i="54"/>
  <c r="E2284" i="54"/>
  <c r="E2285" i="54"/>
  <c r="E2286" i="54"/>
  <c r="E2287" i="54"/>
  <c r="E2288" i="54"/>
  <c r="E2289" i="54"/>
  <c r="E2290" i="54"/>
  <c r="E2291" i="54"/>
  <c r="E2292" i="54"/>
  <c r="E2293" i="54"/>
  <c r="E2294" i="54"/>
  <c r="E2295" i="54"/>
  <c r="E2296" i="54"/>
  <c r="E2297" i="54"/>
  <c r="E2298" i="54"/>
  <c r="E2299" i="54"/>
  <c r="E2300" i="54"/>
  <c r="E2301" i="54"/>
  <c r="E2302" i="54"/>
  <c r="E2303" i="54"/>
  <c r="E2304" i="54"/>
  <c r="E2305" i="54"/>
  <c r="E2306" i="54"/>
  <c r="E2307" i="54"/>
  <c r="E2308" i="54"/>
  <c r="E2309" i="54"/>
  <c r="E2310" i="54"/>
  <c r="E2311" i="54"/>
  <c r="E2312" i="54"/>
  <c r="E2313" i="54"/>
  <c r="E2314" i="54"/>
  <c r="E2315" i="54"/>
  <c r="E2316" i="54"/>
  <c r="E2317" i="54"/>
  <c r="E2318" i="54"/>
  <c r="E2319" i="54"/>
  <c r="E2320" i="54"/>
  <c r="E2321" i="54"/>
  <c r="E2322" i="54"/>
  <c r="E2323" i="54"/>
  <c r="E2324" i="54"/>
  <c r="E2325" i="54"/>
  <c r="E2326" i="54"/>
  <c r="E2327" i="54"/>
  <c r="E2328" i="54"/>
  <c r="E2329" i="54"/>
  <c r="E2330" i="54"/>
  <c r="E2331" i="54"/>
  <c r="E2332" i="54"/>
  <c r="E2333" i="54"/>
  <c r="E2334" i="54"/>
  <c r="E2335" i="54"/>
  <c r="E2336" i="54"/>
  <c r="E2337" i="54"/>
  <c r="E2338" i="54"/>
  <c r="E2339" i="54"/>
  <c r="E2340" i="54"/>
  <c r="E2341" i="54"/>
  <c r="E2342" i="54"/>
  <c r="E2343" i="54"/>
  <c r="E2344" i="54"/>
  <c r="E2345" i="54"/>
  <c r="E2346" i="54"/>
  <c r="E2347" i="54"/>
  <c r="E2348" i="54"/>
  <c r="E2349" i="54"/>
  <c r="E2350" i="54"/>
  <c r="E2351" i="54"/>
  <c r="E2352" i="54"/>
  <c r="E2353" i="54"/>
  <c r="E2354" i="54"/>
  <c r="E2355" i="54"/>
  <c r="E2356" i="54"/>
  <c r="E2357" i="54"/>
  <c r="E2358" i="54"/>
  <c r="E2359" i="54"/>
  <c r="E2360" i="54"/>
  <c r="E2361" i="54"/>
  <c r="E2362" i="54"/>
  <c r="E2363" i="54"/>
  <c r="E2364" i="54"/>
  <c r="E2365" i="54"/>
  <c r="E2366" i="54"/>
  <c r="E2367" i="54"/>
  <c r="E2368" i="54"/>
  <c r="E2369" i="54"/>
  <c r="E2370" i="54"/>
  <c r="E2371" i="54"/>
  <c r="E2372" i="54"/>
  <c r="E2373" i="54"/>
  <c r="E2374" i="54"/>
  <c r="E2375" i="54"/>
  <c r="E2376" i="54"/>
  <c r="E2377" i="54"/>
  <c r="E2378" i="54"/>
  <c r="E2379" i="54"/>
  <c r="E2380" i="54"/>
  <c r="E2381" i="54"/>
  <c r="E2382" i="54"/>
  <c r="E2383" i="54"/>
  <c r="E2384" i="54"/>
  <c r="E2385" i="54"/>
  <c r="E2386" i="54"/>
  <c r="E2387" i="54"/>
  <c r="E2388" i="54"/>
  <c r="E2389" i="54"/>
  <c r="E2390" i="54"/>
  <c r="E2391" i="54"/>
  <c r="E2392" i="54"/>
  <c r="E2393" i="54"/>
  <c r="E2394" i="54"/>
  <c r="E2395" i="54"/>
  <c r="E2396" i="54"/>
  <c r="E2397" i="54"/>
  <c r="E2398" i="54"/>
  <c r="E2399" i="54"/>
  <c r="E2400" i="54"/>
  <c r="E2401" i="54"/>
  <c r="E2402" i="54"/>
  <c r="E2403" i="54"/>
  <c r="E2404" i="54"/>
  <c r="E2405" i="54"/>
  <c r="E2406" i="54"/>
  <c r="E2407" i="54"/>
  <c r="E2408" i="54"/>
  <c r="E2409" i="54"/>
  <c r="E2410" i="54"/>
  <c r="E2411" i="54"/>
  <c r="E2412" i="54"/>
  <c r="E2413" i="54"/>
  <c r="E2414" i="54"/>
  <c r="E2415" i="54"/>
  <c r="E2416" i="54"/>
  <c r="E2417" i="54"/>
  <c r="E2418" i="54"/>
  <c r="E2419" i="54"/>
  <c r="E2420" i="54"/>
  <c r="E2421" i="54"/>
  <c r="E2422" i="54"/>
  <c r="E2423" i="54"/>
  <c r="E2424" i="54"/>
  <c r="E2425" i="54"/>
  <c r="E2426" i="54"/>
  <c r="E2427" i="54"/>
  <c r="E2428" i="54"/>
  <c r="E2429" i="54"/>
  <c r="E2430" i="54"/>
  <c r="E2431" i="54"/>
  <c r="E2432" i="54"/>
  <c r="E2433" i="54"/>
  <c r="E2434" i="54"/>
  <c r="E2435" i="54"/>
  <c r="E2436" i="54"/>
  <c r="E2437" i="54"/>
  <c r="E2438" i="54"/>
  <c r="E2439" i="54"/>
  <c r="E2440" i="54"/>
  <c r="E2441" i="54"/>
  <c r="E2442" i="54"/>
  <c r="E2443" i="54"/>
  <c r="E2444" i="54"/>
  <c r="E2445" i="54"/>
  <c r="E2446" i="54"/>
  <c r="E2447" i="54"/>
  <c r="E2448" i="54"/>
  <c r="E2449" i="54"/>
  <c r="E2450" i="54"/>
  <c r="E2451" i="54"/>
  <c r="E2452" i="54"/>
  <c r="E2453" i="54"/>
  <c r="E2454" i="54"/>
  <c r="E2455" i="54"/>
  <c r="E2456" i="54"/>
  <c r="E2457" i="54"/>
  <c r="E2458" i="54"/>
  <c r="E2459" i="54"/>
  <c r="E2460" i="54"/>
  <c r="E2461" i="54"/>
  <c r="E2462" i="54"/>
  <c r="E2463" i="54"/>
  <c r="E2464" i="54"/>
  <c r="E2465" i="54"/>
  <c r="E2466" i="54"/>
  <c r="E2467" i="54"/>
  <c r="E2468" i="54"/>
  <c r="E2469" i="54"/>
  <c r="E2470" i="54"/>
  <c r="E2471" i="54"/>
  <c r="E2472" i="54"/>
  <c r="E2473" i="54"/>
  <c r="E2474" i="54"/>
  <c r="E2475" i="54"/>
  <c r="E2476" i="54"/>
  <c r="E2477" i="54"/>
  <c r="E2478" i="54"/>
  <c r="E2479" i="54"/>
  <c r="E2480" i="54"/>
  <c r="E2481" i="54"/>
  <c r="E2482" i="54"/>
  <c r="E2483" i="54"/>
  <c r="E2484" i="54"/>
  <c r="E2485" i="54"/>
  <c r="E2486" i="54"/>
  <c r="E2487" i="54"/>
  <c r="E2488" i="54"/>
  <c r="E2489" i="54"/>
  <c r="E2490" i="54"/>
  <c r="E2491" i="54"/>
  <c r="E2492" i="54"/>
  <c r="E2493" i="54"/>
  <c r="E2494" i="54"/>
  <c r="E2495" i="54"/>
  <c r="E2496" i="54"/>
  <c r="E2497" i="54"/>
  <c r="E2498" i="54"/>
  <c r="E2499" i="54"/>
  <c r="E2500" i="54"/>
  <c r="E2501" i="54"/>
  <c r="E2502" i="54"/>
  <c r="E2503" i="54"/>
  <c r="E2504" i="54"/>
  <c r="E2505" i="54"/>
  <c r="E2506" i="54"/>
  <c r="E2507" i="54"/>
  <c r="E2508" i="54"/>
  <c r="E2509" i="54"/>
  <c r="E2510" i="54"/>
  <c r="E2511" i="54"/>
  <c r="E2512" i="54"/>
  <c r="E2513" i="54"/>
  <c r="E2514" i="54"/>
  <c r="E2515" i="54"/>
  <c r="E2516" i="54"/>
  <c r="E2517" i="54"/>
  <c r="E2518" i="54"/>
  <c r="E2519" i="54"/>
  <c r="E2520" i="54"/>
  <c r="E2521" i="54"/>
  <c r="E2522" i="54"/>
  <c r="E2523" i="54"/>
  <c r="E2524" i="54"/>
  <c r="E2525" i="54"/>
  <c r="E2526" i="54"/>
  <c r="E2527" i="54"/>
  <c r="E2528" i="54"/>
  <c r="E2529" i="54"/>
  <c r="E2530" i="54"/>
  <c r="E2531" i="54"/>
  <c r="E2532" i="54"/>
  <c r="E2533" i="54"/>
  <c r="E2534" i="54"/>
  <c r="E2535" i="54"/>
  <c r="E2536" i="54"/>
  <c r="E2537" i="54"/>
  <c r="E2538" i="54"/>
  <c r="E2539" i="54"/>
  <c r="E2540" i="54"/>
  <c r="E2541" i="54"/>
  <c r="E2542" i="54"/>
  <c r="E2543" i="54"/>
  <c r="E2544" i="54"/>
  <c r="E2545" i="54"/>
  <c r="E2546" i="54"/>
  <c r="E2547" i="54"/>
  <c r="E2548" i="54"/>
  <c r="E2549" i="54"/>
  <c r="E2550" i="54"/>
  <c r="E2551" i="54"/>
  <c r="E2552" i="54"/>
  <c r="E2553" i="54"/>
  <c r="E2554" i="54"/>
  <c r="E2555" i="54"/>
  <c r="E2556" i="54"/>
  <c r="E2557" i="54"/>
  <c r="E2558" i="54"/>
  <c r="E2559" i="54"/>
  <c r="E2560" i="54"/>
  <c r="E2561" i="54"/>
  <c r="E2562" i="54"/>
  <c r="E2563" i="54"/>
  <c r="E2564" i="54"/>
  <c r="E2565" i="54"/>
  <c r="E2566" i="54"/>
  <c r="E2567" i="54"/>
  <c r="E2568" i="54"/>
  <c r="E2569" i="54"/>
  <c r="E2570" i="54"/>
  <c r="E2571" i="54"/>
  <c r="E2572" i="54"/>
  <c r="E2573" i="54"/>
  <c r="E2574" i="54"/>
  <c r="E2575" i="54"/>
  <c r="E2576" i="54"/>
  <c r="E2577" i="54"/>
  <c r="E2578" i="54"/>
  <c r="E2579" i="54"/>
  <c r="E2580" i="54"/>
  <c r="E2581" i="54"/>
  <c r="E2582" i="54"/>
  <c r="E2583" i="54"/>
  <c r="E2584" i="54"/>
  <c r="E2585" i="54"/>
  <c r="E2586" i="54"/>
  <c r="E2587" i="54"/>
  <c r="E2588" i="54"/>
  <c r="E2589" i="54"/>
  <c r="E2590" i="54"/>
  <c r="E2591" i="54"/>
  <c r="E2592" i="54"/>
  <c r="E2593" i="54"/>
  <c r="E2594" i="54"/>
  <c r="E2595" i="54"/>
  <c r="E2596" i="54"/>
  <c r="E2597" i="54"/>
  <c r="E2598" i="54"/>
  <c r="E2599" i="54"/>
  <c r="E2600" i="54"/>
  <c r="E2601" i="54"/>
  <c r="E2602" i="54"/>
  <c r="E2603" i="54"/>
  <c r="E2604" i="54"/>
  <c r="E2605" i="54"/>
  <c r="E2606" i="54"/>
  <c r="E2607" i="54"/>
  <c r="E2608" i="54"/>
  <c r="E2609" i="54"/>
  <c r="E2610" i="54"/>
  <c r="E2611" i="54"/>
  <c r="E2612" i="54"/>
  <c r="E2613" i="54"/>
  <c r="E2614" i="54"/>
  <c r="E2615" i="54"/>
  <c r="E2616" i="54"/>
  <c r="E2617" i="54"/>
  <c r="E2618" i="54"/>
  <c r="E2619" i="54"/>
  <c r="E2620" i="54"/>
  <c r="E2621" i="54"/>
  <c r="E2622" i="54"/>
  <c r="E2623" i="54"/>
  <c r="E2624" i="54"/>
  <c r="E2625" i="54"/>
  <c r="E2626" i="54"/>
  <c r="E2627" i="54"/>
  <c r="E2628" i="54"/>
  <c r="E2629" i="54"/>
  <c r="E2630" i="54"/>
  <c r="E2631" i="54"/>
  <c r="E2632" i="54"/>
  <c r="E2633" i="54"/>
  <c r="E2634" i="54"/>
  <c r="E2635" i="54"/>
  <c r="E2636" i="54"/>
  <c r="E2637" i="54"/>
  <c r="E2638" i="54"/>
  <c r="E2639" i="54"/>
  <c r="E2640" i="54"/>
  <c r="E2641" i="54"/>
  <c r="E2642" i="54"/>
  <c r="E2643" i="54"/>
  <c r="E2644" i="54"/>
  <c r="E2645" i="54"/>
  <c r="E2646" i="54"/>
  <c r="E2647" i="54"/>
  <c r="E2648" i="54"/>
  <c r="E2649" i="54"/>
  <c r="E2650" i="54"/>
  <c r="E2651" i="54"/>
  <c r="E2652" i="54"/>
  <c r="E2653" i="54"/>
  <c r="E2654" i="54"/>
  <c r="E2655" i="54"/>
  <c r="E2656" i="54"/>
  <c r="E2657" i="54"/>
  <c r="E2658" i="54"/>
  <c r="E2659" i="54"/>
  <c r="E2660" i="54"/>
  <c r="E2661" i="54"/>
  <c r="E2662" i="54"/>
  <c r="E2663" i="54"/>
  <c r="E2664" i="54"/>
  <c r="E2665" i="54"/>
  <c r="E2666" i="54"/>
  <c r="E2667" i="54"/>
  <c r="E2668" i="54"/>
  <c r="E2669" i="54"/>
  <c r="E2670" i="54"/>
  <c r="E2671" i="54"/>
  <c r="E2672" i="54"/>
  <c r="E2673" i="54"/>
  <c r="E2674" i="54"/>
  <c r="E2675" i="54"/>
  <c r="E2676" i="54"/>
  <c r="E2677" i="54"/>
  <c r="E2678" i="54"/>
  <c r="E2679" i="54"/>
  <c r="E2680" i="54"/>
  <c r="E2681" i="54"/>
  <c r="E2682" i="54"/>
  <c r="E2683" i="54"/>
  <c r="E2684" i="54"/>
  <c r="E2685" i="54"/>
  <c r="E2686" i="54"/>
  <c r="E2687" i="54"/>
  <c r="E2688" i="54"/>
  <c r="E2689" i="54"/>
  <c r="E2690" i="54"/>
  <c r="E2691" i="54"/>
  <c r="E2692" i="54"/>
  <c r="E2693" i="54"/>
  <c r="E2694" i="54"/>
  <c r="E2695" i="54"/>
  <c r="E2696" i="54"/>
  <c r="E2697" i="54"/>
  <c r="E2698" i="54"/>
  <c r="E2699" i="54"/>
  <c r="E2700" i="54"/>
  <c r="E2701" i="54"/>
  <c r="E2702" i="54"/>
  <c r="E2703" i="54"/>
  <c r="E2704" i="54"/>
  <c r="E2705" i="54"/>
  <c r="E2706" i="54"/>
  <c r="E2707" i="54"/>
  <c r="E2708" i="54"/>
  <c r="E2709" i="54"/>
  <c r="E2710" i="54"/>
  <c r="E2711" i="54"/>
  <c r="E2712" i="54"/>
  <c r="E2713" i="54"/>
  <c r="E2714" i="54"/>
  <c r="E2715" i="54"/>
  <c r="E2716" i="54"/>
  <c r="E2717" i="54"/>
  <c r="E2718" i="54"/>
  <c r="E2719" i="54"/>
  <c r="E2720" i="54"/>
  <c r="E2721" i="54"/>
  <c r="E2722" i="54"/>
  <c r="E2723" i="54"/>
  <c r="E2724" i="54"/>
  <c r="E2725" i="54"/>
  <c r="E2726" i="54"/>
  <c r="E2727" i="54"/>
  <c r="E2728" i="54"/>
  <c r="E2729" i="54"/>
  <c r="E2730" i="54"/>
  <c r="E2731" i="54"/>
  <c r="E2732" i="54"/>
  <c r="E2733" i="54"/>
  <c r="E2734" i="54"/>
  <c r="E2735" i="54"/>
  <c r="E2736" i="54"/>
  <c r="E2737" i="54"/>
  <c r="E2738" i="54"/>
  <c r="E2739" i="54"/>
  <c r="E2740" i="54"/>
  <c r="E2741" i="54"/>
  <c r="E2742" i="54"/>
  <c r="E2743" i="54"/>
  <c r="E2744" i="54"/>
  <c r="E2745" i="54"/>
  <c r="E2746" i="54"/>
  <c r="E2747" i="54"/>
  <c r="E2748" i="54"/>
  <c r="E2749" i="54"/>
  <c r="E2750" i="54"/>
  <c r="E2751" i="54"/>
  <c r="E2752" i="54"/>
  <c r="E2753" i="54"/>
  <c r="E2754" i="54"/>
  <c r="E2755" i="54"/>
  <c r="E2756" i="54"/>
  <c r="E2757" i="54"/>
  <c r="E2758" i="54"/>
  <c r="E2759" i="54"/>
  <c r="E2760" i="54"/>
  <c r="E2761" i="54"/>
  <c r="E2762" i="54"/>
  <c r="E2763" i="54"/>
  <c r="E2764" i="54"/>
  <c r="E2765" i="54"/>
  <c r="E2766" i="54"/>
  <c r="E2767" i="54"/>
  <c r="E2768" i="54"/>
  <c r="E2769" i="54"/>
  <c r="E2770" i="54"/>
  <c r="E2771" i="54"/>
  <c r="E2772" i="54"/>
  <c r="E2773" i="54"/>
  <c r="E2774" i="54"/>
  <c r="E2775" i="54"/>
  <c r="E2776" i="54"/>
  <c r="E2777" i="54"/>
  <c r="E2778" i="54"/>
  <c r="E2779" i="54"/>
  <c r="E2780" i="54"/>
  <c r="E2781" i="54"/>
  <c r="E2782" i="54"/>
  <c r="E2783" i="54"/>
  <c r="E2784" i="54"/>
  <c r="E2785" i="54"/>
  <c r="E2786" i="54"/>
  <c r="E2787" i="54"/>
  <c r="E2788" i="54"/>
  <c r="E2789" i="54"/>
  <c r="E2790" i="54"/>
  <c r="E2791" i="54"/>
  <c r="E2792" i="54"/>
  <c r="E2793" i="54"/>
  <c r="E2794" i="54"/>
  <c r="E2795" i="54"/>
  <c r="E2796" i="54"/>
  <c r="E2797" i="54"/>
  <c r="E2798" i="54"/>
  <c r="E2799" i="54"/>
  <c r="E2800" i="54"/>
  <c r="E2801" i="54"/>
  <c r="E2802" i="54"/>
  <c r="E2803" i="54"/>
  <c r="E2804" i="54"/>
  <c r="E2805" i="54"/>
  <c r="E2806" i="54"/>
  <c r="E2807" i="54"/>
  <c r="E2808" i="54"/>
  <c r="E2809" i="54"/>
  <c r="E2810" i="54"/>
  <c r="E2811" i="54"/>
  <c r="E2812" i="54"/>
  <c r="E2813" i="54"/>
  <c r="E2814" i="54"/>
  <c r="E2815" i="54"/>
  <c r="E2816" i="54"/>
  <c r="E2817" i="54"/>
  <c r="E2818" i="54"/>
  <c r="E2819" i="54"/>
  <c r="E2820" i="54"/>
  <c r="E2821" i="54"/>
  <c r="E2822" i="54"/>
  <c r="E2823" i="54"/>
  <c r="E2824" i="54"/>
  <c r="E2825" i="54"/>
  <c r="E2826" i="54"/>
  <c r="E2827" i="54"/>
  <c r="E2828" i="54"/>
  <c r="E2829" i="54"/>
  <c r="E2830" i="54"/>
  <c r="E2831" i="54"/>
  <c r="E2832" i="54"/>
  <c r="E2833" i="54"/>
  <c r="E2834" i="54"/>
  <c r="E2835" i="54"/>
  <c r="E2836" i="54"/>
  <c r="E2837" i="54"/>
  <c r="E2838" i="54"/>
  <c r="E2839" i="54"/>
  <c r="E2840" i="54"/>
  <c r="E2841" i="54"/>
  <c r="E2842" i="54"/>
  <c r="E2843" i="54"/>
  <c r="E2844" i="54"/>
  <c r="E2845" i="54"/>
  <c r="E2846" i="54"/>
  <c r="E2847" i="54"/>
  <c r="E2848" i="54"/>
  <c r="E2849" i="54"/>
  <c r="E2850" i="54"/>
  <c r="E2851" i="54"/>
  <c r="E2852" i="54"/>
  <c r="E2853" i="54"/>
  <c r="E2854" i="54"/>
  <c r="E2855" i="54"/>
  <c r="E2856" i="54"/>
  <c r="E2857" i="54"/>
  <c r="E2858" i="54"/>
  <c r="E2859" i="54"/>
  <c r="E2860" i="54"/>
  <c r="E2861" i="54"/>
  <c r="E2862" i="54"/>
  <c r="E2863" i="54"/>
  <c r="E2864" i="54"/>
  <c r="E2865" i="54"/>
  <c r="E2866" i="54"/>
  <c r="E2867" i="54"/>
  <c r="E2868" i="54"/>
  <c r="E2869" i="54"/>
  <c r="E2870" i="54"/>
  <c r="E2871" i="54"/>
  <c r="E2872" i="54"/>
  <c r="E2873" i="54"/>
  <c r="E2874" i="54"/>
  <c r="E2875" i="54"/>
  <c r="E2876" i="54"/>
  <c r="E2877" i="54"/>
  <c r="E2878" i="54"/>
  <c r="E2879" i="54"/>
  <c r="E2880" i="54"/>
  <c r="E2881" i="54"/>
  <c r="E2882" i="54"/>
  <c r="E2883" i="54"/>
  <c r="E2884" i="54"/>
  <c r="E2885" i="54"/>
  <c r="E2886" i="54"/>
  <c r="E2887" i="54"/>
  <c r="E2888" i="54"/>
  <c r="E2889" i="54"/>
  <c r="E2890" i="54"/>
  <c r="E2891" i="54"/>
  <c r="E2892" i="54"/>
  <c r="E2893" i="54"/>
  <c r="E2894" i="54"/>
  <c r="E2895" i="54"/>
  <c r="E2896" i="54"/>
  <c r="E2897" i="54"/>
  <c r="E2898" i="54"/>
  <c r="E2899" i="54"/>
  <c r="E2900" i="54"/>
  <c r="E2901" i="54"/>
  <c r="E2902" i="54"/>
  <c r="E2903" i="54"/>
  <c r="E2904" i="54"/>
  <c r="E2905" i="54"/>
  <c r="E2906" i="54"/>
  <c r="E2907" i="54"/>
  <c r="E2908" i="54"/>
  <c r="E2909" i="54"/>
  <c r="E2910" i="54"/>
  <c r="E2911" i="54"/>
  <c r="E2912" i="54"/>
  <c r="E2913" i="54"/>
  <c r="E2914" i="54"/>
  <c r="E2915" i="54"/>
  <c r="E2916" i="54"/>
  <c r="E2917" i="54"/>
  <c r="E2918" i="54"/>
  <c r="E2919" i="54"/>
  <c r="E2920" i="54"/>
  <c r="E2921" i="54"/>
  <c r="E2922" i="54"/>
  <c r="E2923" i="54"/>
  <c r="E2924" i="54"/>
  <c r="E2925" i="54"/>
  <c r="E2926" i="54"/>
  <c r="E2927" i="54"/>
  <c r="E2928" i="54"/>
  <c r="E2929" i="54"/>
  <c r="E2930" i="54"/>
  <c r="E2931" i="54"/>
  <c r="E2932" i="54"/>
  <c r="E2933" i="54"/>
  <c r="E2934" i="54"/>
  <c r="E2935" i="54"/>
  <c r="E2936" i="54"/>
  <c r="E2937" i="54"/>
  <c r="E2938" i="54"/>
  <c r="E2939" i="54"/>
  <c r="E2940" i="54"/>
  <c r="E2941" i="54"/>
  <c r="E2942" i="54"/>
  <c r="E2943" i="54"/>
  <c r="E2944" i="54"/>
  <c r="E2945" i="54"/>
  <c r="E2946" i="54"/>
  <c r="E2947" i="54"/>
  <c r="E2948" i="54"/>
  <c r="E2949" i="54"/>
  <c r="E2950" i="54"/>
  <c r="E2951" i="54"/>
  <c r="E2952" i="54"/>
  <c r="E2953" i="54"/>
  <c r="E2954" i="54"/>
  <c r="E2955" i="54"/>
  <c r="E2956" i="54"/>
  <c r="E2957" i="54"/>
  <c r="E2958" i="54"/>
  <c r="E2959" i="54"/>
  <c r="E2960" i="54"/>
  <c r="E2961" i="54"/>
  <c r="E2962" i="54"/>
  <c r="E2963" i="54"/>
  <c r="E2964" i="54"/>
  <c r="E2965" i="54"/>
  <c r="E2966" i="54"/>
  <c r="E2967" i="54"/>
  <c r="E2968" i="54"/>
  <c r="E2969" i="54"/>
  <c r="E2970" i="54"/>
  <c r="E2971" i="54"/>
  <c r="E2972" i="54"/>
  <c r="E2973" i="54"/>
  <c r="E2974" i="54"/>
  <c r="E2975" i="54"/>
  <c r="E2976" i="54"/>
  <c r="E2977" i="54"/>
  <c r="E2978" i="54"/>
  <c r="E2979" i="54"/>
  <c r="E2980" i="54"/>
  <c r="E2981" i="54"/>
  <c r="E2982" i="54"/>
  <c r="E2983" i="54"/>
  <c r="E2984" i="54"/>
  <c r="E2985" i="54"/>
  <c r="E2986" i="54"/>
  <c r="E2987" i="54"/>
  <c r="E2988" i="54"/>
  <c r="E2989" i="54"/>
  <c r="E2990" i="54"/>
  <c r="E2991" i="54"/>
  <c r="E2992" i="54"/>
  <c r="E2993" i="54"/>
  <c r="E2994" i="54"/>
  <c r="E2995" i="54"/>
  <c r="E2996" i="54"/>
  <c r="E2997" i="54"/>
  <c r="E2998" i="54"/>
  <c r="E2999" i="54"/>
  <c r="E3000" i="54"/>
  <c r="E3001" i="54"/>
  <c r="E3002" i="54"/>
  <c r="E3003" i="54"/>
  <c r="E3004" i="54"/>
  <c r="E3005" i="54"/>
  <c r="E3006" i="54"/>
  <c r="E3007" i="54"/>
  <c r="E3008" i="54"/>
  <c r="E3009" i="54"/>
  <c r="E3010" i="54"/>
  <c r="E3011" i="54"/>
  <c r="E3012" i="54"/>
  <c r="E3013" i="54"/>
  <c r="E3014" i="54"/>
  <c r="E3015" i="54"/>
  <c r="E3016" i="54"/>
  <c r="E3017" i="54"/>
  <c r="E3018" i="54"/>
  <c r="E3019" i="54"/>
  <c r="E3020" i="54"/>
  <c r="E3021" i="54"/>
  <c r="E3022" i="54"/>
  <c r="E3023" i="54"/>
  <c r="E3024" i="54"/>
  <c r="E3025" i="54"/>
  <c r="E3026" i="54"/>
  <c r="E3027" i="54"/>
  <c r="E3028" i="54"/>
  <c r="E3029" i="54"/>
  <c r="E3030" i="54"/>
  <c r="E3031" i="54"/>
  <c r="E3032" i="54"/>
  <c r="E3033" i="54"/>
  <c r="E3034" i="54"/>
  <c r="E3035" i="54"/>
  <c r="E3036" i="54"/>
  <c r="E3037" i="54"/>
  <c r="E3038" i="54"/>
  <c r="E3039" i="54"/>
  <c r="E3040" i="54"/>
  <c r="E3041" i="54"/>
  <c r="E3042" i="54"/>
  <c r="E3043" i="54"/>
  <c r="E3044" i="54"/>
  <c r="E3045" i="54"/>
  <c r="E3046" i="54"/>
  <c r="E3047" i="54"/>
  <c r="E3048" i="54"/>
  <c r="E3049" i="54"/>
  <c r="E3050" i="54"/>
  <c r="E3051" i="54"/>
  <c r="E3052" i="54"/>
  <c r="E3053" i="54"/>
  <c r="E3054" i="54"/>
  <c r="E3055" i="54"/>
  <c r="E3056" i="54"/>
  <c r="E3057" i="54"/>
  <c r="E3058" i="54"/>
  <c r="E3059" i="54"/>
  <c r="E3060" i="54"/>
  <c r="E3061" i="54"/>
  <c r="E3062" i="54"/>
  <c r="E3063" i="54"/>
  <c r="E3064" i="54"/>
  <c r="E3065" i="54"/>
  <c r="E3066" i="54"/>
  <c r="E3067" i="54"/>
  <c r="E3068" i="54"/>
  <c r="E3069" i="54"/>
  <c r="E3070" i="54"/>
  <c r="E3071" i="54"/>
  <c r="E3072" i="54"/>
  <c r="E3073" i="54"/>
  <c r="E3074" i="54"/>
  <c r="E3075" i="54"/>
  <c r="E3076" i="54"/>
  <c r="E3077" i="54"/>
  <c r="E3078" i="54"/>
  <c r="E3079" i="54"/>
  <c r="E3080" i="54"/>
  <c r="E3081" i="54"/>
  <c r="E3082" i="54"/>
  <c r="E3083" i="54"/>
  <c r="E3084" i="54"/>
  <c r="E3085" i="54"/>
  <c r="E3086" i="54"/>
  <c r="E3087" i="54"/>
  <c r="E3088" i="54"/>
  <c r="E3089" i="54"/>
  <c r="E3090" i="54"/>
  <c r="E3091" i="54"/>
  <c r="E3092" i="54"/>
  <c r="E3093" i="54"/>
  <c r="E3094" i="54"/>
  <c r="E3095" i="54"/>
  <c r="E3096" i="54"/>
  <c r="E3097" i="54"/>
  <c r="E3098" i="54"/>
  <c r="E3099" i="54"/>
  <c r="E3100" i="54"/>
  <c r="E3101" i="54"/>
  <c r="E3102" i="54"/>
  <c r="E3103" i="54"/>
  <c r="E3104" i="54"/>
  <c r="E3105" i="54"/>
  <c r="E3106" i="54"/>
  <c r="E3107" i="54"/>
  <c r="E3108" i="54"/>
  <c r="E3109" i="54"/>
  <c r="E3110" i="54"/>
  <c r="E3111" i="54"/>
  <c r="E3112" i="54"/>
  <c r="E3113" i="54"/>
  <c r="E3114" i="54"/>
  <c r="E3115" i="54"/>
  <c r="E3116" i="54"/>
  <c r="E3117" i="54"/>
  <c r="E3118" i="54"/>
  <c r="E3119" i="54"/>
  <c r="E3120" i="54"/>
  <c r="E3121" i="54"/>
  <c r="E3122" i="54"/>
  <c r="E3123" i="54"/>
  <c r="E3124" i="54"/>
  <c r="E3125" i="54"/>
  <c r="E3126" i="54"/>
  <c r="E3127" i="54"/>
  <c r="E3128" i="54"/>
  <c r="E3129" i="54"/>
  <c r="E3130" i="54"/>
  <c r="E3131" i="54"/>
  <c r="E3132" i="54"/>
  <c r="E3133" i="54"/>
  <c r="E3134" i="54"/>
  <c r="E3135" i="54"/>
  <c r="E3136" i="54"/>
  <c r="E3137" i="54"/>
  <c r="E3138" i="54"/>
  <c r="E3139" i="54"/>
  <c r="E3140" i="54"/>
  <c r="E3141" i="54"/>
  <c r="E3142" i="54"/>
  <c r="E3143" i="54"/>
  <c r="E3144" i="54"/>
  <c r="E3145" i="54"/>
  <c r="E3146" i="54"/>
  <c r="E3147" i="54"/>
  <c r="E3148" i="54"/>
  <c r="E3149" i="54"/>
  <c r="E3150" i="54"/>
  <c r="E3151" i="54"/>
  <c r="E3152" i="54"/>
  <c r="E3153" i="54"/>
  <c r="E3154" i="54"/>
  <c r="E3155" i="54"/>
  <c r="E3156" i="54"/>
  <c r="E3157" i="54"/>
  <c r="E3158" i="54"/>
  <c r="E3159" i="54"/>
  <c r="E3160" i="54"/>
  <c r="E3161" i="54"/>
  <c r="E3162" i="54"/>
  <c r="E3163" i="54"/>
  <c r="E3164" i="54"/>
  <c r="E3165" i="54"/>
  <c r="E3166" i="54"/>
  <c r="E3167" i="54"/>
  <c r="E3168" i="54"/>
  <c r="E3169" i="54"/>
  <c r="E3170" i="54"/>
  <c r="E3171" i="54"/>
  <c r="E3172" i="54"/>
  <c r="E3173" i="54"/>
  <c r="E3174" i="54"/>
  <c r="E3175" i="54"/>
  <c r="E3176" i="54"/>
  <c r="E3177" i="54"/>
  <c r="E3178" i="54"/>
  <c r="E3179" i="54"/>
  <c r="E3180" i="54"/>
  <c r="E3181" i="54"/>
  <c r="E3182" i="54"/>
  <c r="E3183" i="54"/>
  <c r="E3184" i="54"/>
  <c r="E3185" i="54"/>
  <c r="E3186" i="54"/>
  <c r="E3187" i="54"/>
  <c r="E3188" i="54"/>
  <c r="E3189" i="54"/>
  <c r="E3190" i="54"/>
  <c r="E3191" i="54"/>
  <c r="E3192" i="54"/>
  <c r="E3193" i="54"/>
  <c r="E3194" i="54"/>
  <c r="E3195" i="54"/>
  <c r="E3196" i="54"/>
  <c r="E3197" i="54"/>
  <c r="E3198" i="54"/>
  <c r="E3199" i="54"/>
  <c r="E3200" i="54"/>
  <c r="E3201" i="54"/>
  <c r="E3202" i="54"/>
  <c r="E3203" i="54"/>
  <c r="E3204" i="54"/>
  <c r="E3205" i="54"/>
  <c r="E3206" i="54"/>
  <c r="E3207" i="54"/>
  <c r="E3208" i="54"/>
  <c r="E3209" i="54"/>
  <c r="E3210" i="54"/>
  <c r="E3211" i="54"/>
  <c r="E3212" i="54"/>
  <c r="E3213" i="54"/>
  <c r="E3214" i="54"/>
  <c r="E3215" i="54"/>
  <c r="E3216" i="54"/>
  <c r="E3217" i="54"/>
  <c r="E3218" i="54"/>
  <c r="E3219" i="54"/>
  <c r="E3220" i="54"/>
  <c r="E3221" i="54"/>
  <c r="E3222" i="54"/>
  <c r="E3223" i="54"/>
  <c r="E3224" i="54"/>
  <c r="E3225" i="54"/>
  <c r="E3226" i="54"/>
  <c r="E3227" i="54"/>
  <c r="E3228" i="54"/>
  <c r="E3229" i="54"/>
  <c r="E3230" i="54"/>
  <c r="E3231" i="54"/>
  <c r="E3232" i="54"/>
  <c r="E3233" i="54"/>
  <c r="E3234" i="54"/>
  <c r="E3235" i="54"/>
  <c r="E3236" i="54"/>
  <c r="E3237" i="54"/>
  <c r="E3238" i="54"/>
  <c r="E3239" i="54"/>
  <c r="E3240" i="54"/>
  <c r="E3241" i="54"/>
  <c r="E3242" i="54"/>
  <c r="E3243" i="54"/>
  <c r="E3244" i="54"/>
  <c r="E3245" i="54"/>
  <c r="E3246" i="54"/>
  <c r="E3247" i="54"/>
  <c r="E3248" i="54"/>
  <c r="E3249" i="54"/>
  <c r="E3250" i="54"/>
  <c r="E3251" i="54"/>
  <c r="E3252" i="54"/>
  <c r="E3253" i="54"/>
  <c r="E3254" i="54"/>
  <c r="E3255" i="54"/>
  <c r="E3256" i="54"/>
  <c r="E3257" i="54"/>
  <c r="E3258" i="54"/>
  <c r="E3259" i="54"/>
  <c r="E3260" i="54"/>
  <c r="E3261" i="54"/>
  <c r="E3262" i="54"/>
  <c r="E3263" i="54"/>
  <c r="E3264" i="54"/>
  <c r="E3265" i="54"/>
  <c r="E3266" i="54"/>
  <c r="E3267" i="54"/>
  <c r="E3268" i="54"/>
  <c r="E3269" i="54"/>
  <c r="E3270" i="54"/>
  <c r="E3271" i="54"/>
  <c r="E3272" i="54"/>
  <c r="E3273" i="54"/>
  <c r="E3274" i="54"/>
  <c r="E3275" i="54"/>
  <c r="E3276" i="54"/>
  <c r="E3277" i="54"/>
  <c r="E3278" i="54"/>
  <c r="E3279" i="54"/>
  <c r="E3280" i="54"/>
  <c r="E3281" i="54"/>
  <c r="E3282" i="54"/>
  <c r="E3283" i="54"/>
  <c r="E3284" i="54"/>
  <c r="E3285" i="54"/>
  <c r="E3286" i="54"/>
  <c r="E3287" i="54"/>
  <c r="E3288" i="54"/>
  <c r="E3289" i="54"/>
  <c r="E3290" i="54"/>
  <c r="E3291" i="54"/>
  <c r="E3292" i="54"/>
  <c r="E3293" i="54"/>
  <c r="E3294" i="54"/>
  <c r="E3295" i="54"/>
  <c r="E3296" i="54"/>
  <c r="E3297" i="54"/>
  <c r="E3298" i="54"/>
  <c r="E3299" i="54"/>
  <c r="E3300" i="54"/>
  <c r="E3301" i="54"/>
  <c r="E3302" i="54"/>
  <c r="E3303" i="54"/>
  <c r="E3304" i="54"/>
  <c r="E3305" i="54"/>
  <c r="E3306" i="54"/>
  <c r="E3307" i="54"/>
  <c r="E3308" i="54"/>
  <c r="E3309" i="54"/>
  <c r="E3310" i="54"/>
  <c r="E3311" i="54"/>
  <c r="E3312" i="54"/>
  <c r="E3313" i="54"/>
  <c r="E3314" i="54"/>
  <c r="E3315" i="54"/>
  <c r="E3316" i="54"/>
  <c r="E3317" i="54"/>
  <c r="E3318" i="54"/>
  <c r="E3319" i="54"/>
  <c r="E3320" i="54"/>
  <c r="E3321" i="54"/>
  <c r="E3322" i="54"/>
  <c r="E3323" i="54"/>
  <c r="E3324" i="54"/>
  <c r="E3325" i="54"/>
  <c r="E3326" i="54"/>
  <c r="E3327" i="54"/>
  <c r="E3328" i="54"/>
  <c r="E3329" i="54"/>
  <c r="E3330" i="54"/>
  <c r="E3331" i="54"/>
  <c r="E3332" i="54"/>
  <c r="E3333" i="54"/>
  <c r="E3334" i="54"/>
  <c r="E3335" i="54"/>
  <c r="E3336" i="54"/>
  <c r="E3337" i="54"/>
  <c r="E3338" i="54"/>
  <c r="E3339" i="54"/>
  <c r="E3340" i="54"/>
  <c r="E3341" i="54"/>
  <c r="E3342" i="54"/>
  <c r="E3343" i="54"/>
  <c r="E3344" i="54"/>
  <c r="E3345" i="54"/>
  <c r="E3346" i="54"/>
  <c r="E3347" i="54"/>
  <c r="E3348" i="54"/>
  <c r="E3349" i="54"/>
  <c r="E3350" i="54"/>
  <c r="E3351" i="54"/>
  <c r="E3352" i="54"/>
  <c r="E3353" i="54"/>
  <c r="E3354" i="54"/>
  <c r="E3355" i="54"/>
  <c r="E3356" i="54"/>
  <c r="E3357" i="54"/>
  <c r="E3358" i="54"/>
  <c r="E3359" i="54"/>
  <c r="E3360" i="54"/>
  <c r="E3361" i="54"/>
  <c r="E3362" i="54"/>
  <c r="E3363" i="54"/>
  <c r="E3364" i="54"/>
  <c r="E3365" i="54"/>
  <c r="E3366" i="54"/>
  <c r="E3367" i="54"/>
  <c r="E3368" i="54"/>
  <c r="E3369" i="54"/>
  <c r="E3370" i="54"/>
  <c r="E3371" i="54"/>
  <c r="E3372" i="54"/>
  <c r="E3373" i="54"/>
  <c r="E3374" i="54"/>
  <c r="E3375" i="54"/>
  <c r="E3376" i="54"/>
  <c r="E3377" i="54"/>
  <c r="E3378" i="54"/>
  <c r="E3379" i="54"/>
  <c r="E3380" i="54"/>
  <c r="E3381" i="54"/>
  <c r="E3382" i="54"/>
  <c r="E3383" i="54"/>
  <c r="E3384" i="54"/>
  <c r="E3385" i="54"/>
  <c r="E3386" i="54"/>
  <c r="E3387" i="54"/>
  <c r="E3388" i="54"/>
  <c r="E3389" i="54"/>
  <c r="E3390" i="54"/>
  <c r="E3391" i="54"/>
  <c r="E3392" i="54"/>
  <c r="E3393" i="54"/>
  <c r="E3394" i="54"/>
  <c r="E3395" i="54"/>
  <c r="E3396" i="54"/>
  <c r="E3397" i="54"/>
  <c r="E3398" i="54"/>
  <c r="E3399" i="54"/>
  <c r="E3400" i="54"/>
  <c r="E3401" i="54"/>
  <c r="E3402" i="54"/>
  <c r="E3403" i="54"/>
  <c r="E3404" i="54"/>
  <c r="E3405" i="54"/>
  <c r="E3406" i="54"/>
  <c r="E3407" i="54"/>
  <c r="E3408" i="54"/>
  <c r="E3409" i="54"/>
  <c r="E3410" i="54"/>
  <c r="E3411" i="54"/>
  <c r="E3412" i="54"/>
  <c r="E3413" i="54"/>
  <c r="E3414" i="54"/>
  <c r="E3415" i="54"/>
  <c r="E3416" i="54"/>
  <c r="E3417" i="54"/>
  <c r="E3418" i="54"/>
  <c r="E3419" i="54"/>
  <c r="E3420" i="54"/>
  <c r="E3421" i="54"/>
  <c r="E3422" i="54"/>
  <c r="E3423" i="54"/>
  <c r="E3424" i="54"/>
  <c r="E3425" i="54"/>
  <c r="E3426" i="54"/>
  <c r="E3427" i="54"/>
  <c r="E3428" i="54"/>
  <c r="E3429" i="54"/>
  <c r="E3430" i="54"/>
  <c r="E3431" i="54"/>
  <c r="E3432" i="54"/>
  <c r="E3433" i="54"/>
  <c r="E3434" i="54"/>
  <c r="E3435" i="54"/>
  <c r="E3436" i="54"/>
  <c r="E3437" i="54"/>
  <c r="E3438" i="54"/>
  <c r="E3439" i="54"/>
  <c r="E3440" i="54"/>
  <c r="E3441" i="54"/>
  <c r="E3442" i="54"/>
  <c r="E3443" i="54"/>
  <c r="E3444" i="54"/>
  <c r="E3445" i="54"/>
  <c r="E3446" i="54"/>
  <c r="E3447" i="54"/>
  <c r="E3448" i="54"/>
  <c r="E3449" i="54"/>
  <c r="E3450" i="54"/>
  <c r="E3451" i="54"/>
  <c r="E3452" i="54"/>
  <c r="E3453" i="54"/>
  <c r="E3454" i="54"/>
  <c r="E3455" i="54"/>
  <c r="E3456" i="54"/>
  <c r="E3457" i="54"/>
  <c r="E3458" i="54"/>
  <c r="E3459" i="54"/>
  <c r="E3460" i="54"/>
  <c r="E3461" i="54"/>
  <c r="E3462" i="54"/>
  <c r="E3463" i="54"/>
  <c r="E3464" i="54"/>
  <c r="E3465" i="54"/>
  <c r="E3466" i="54"/>
  <c r="E3467" i="54"/>
  <c r="E3468" i="54"/>
  <c r="E3469" i="54"/>
  <c r="E3470" i="54"/>
  <c r="E3471" i="54"/>
  <c r="E3472" i="54"/>
  <c r="E3473" i="54"/>
  <c r="E3474" i="54"/>
  <c r="E3475" i="54"/>
  <c r="E3476" i="54"/>
  <c r="E3477" i="54"/>
  <c r="E3478" i="54"/>
  <c r="E3479" i="54"/>
  <c r="E3480" i="54"/>
  <c r="E3481" i="54"/>
  <c r="E3482" i="54"/>
  <c r="E3483" i="54"/>
  <c r="E3484" i="54"/>
  <c r="E3485" i="54"/>
  <c r="E3486" i="54"/>
  <c r="E3487" i="54"/>
  <c r="E3488" i="54"/>
  <c r="E3489" i="54"/>
  <c r="E3490" i="54"/>
  <c r="E3491" i="54"/>
  <c r="E3492" i="54"/>
  <c r="E3493" i="54"/>
  <c r="E3494" i="54"/>
  <c r="E3495" i="54"/>
  <c r="E3496" i="54"/>
  <c r="E3497" i="54"/>
  <c r="E3498" i="54"/>
  <c r="E3499" i="54"/>
  <c r="E3500" i="54"/>
  <c r="E3501" i="54"/>
  <c r="E3502" i="54"/>
  <c r="E3503" i="54"/>
  <c r="E3504" i="54"/>
  <c r="E3505" i="54"/>
  <c r="E3506" i="54"/>
  <c r="E3507" i="54"/>
  <c r="E3508" i="54"/>
  <c r="E3509" i="54"/>
  <c r="E3510" i="54"/>
  <c r="E3511" i="54"/>
  <c r="E3512" i="54"/>
  <c r="E3513" i="54"/>
  <c r="E3514" i="54"/>
  <c r="E3515" i="54"/>
  <c r="E3516" i="54"/>
  <c r="E3517" i="54"/>
  <c r="E3518" i="54"/>
  <c r="E3519" i="54"/>
  <c r="E3520" i="54"/>
  <c r="E3521" i="54"/>
  <c r="E3522" i="54"/>
  <c r="E3523" i="54"/>
  <c r="E3524" i="54"/>
  <c r="E3525" i="54"/>
  <c r="E3526" i="54"/>
  <c r="E3527" i="54"/>
  <c r="E3528" i="54"/>
  <c r="E3529" i="54"/>
  <c r="E3530" i="54"/>
  <c r="E3531" i="54"/>
  <c r="E3532" i="54"/>
  <c r="E3533" i="54"/>
  <c r="E3534" i="54"/>
  <c r="E3535" i="54"/>
  <c r="E3536" i="54"/>
  <c r="E3537" i="54"/>
  <c r="E3538" i="54"/>
  <c r="E3539" i="54"/>
  <c r="E3540" i="54"/>
  <c r="E3541" i="54"/>
  <c r="E3542" i="54"/>
  <c r="E3543" i="54"/>
  <c r="E3544" i="54"/>
  <c r="E3545" i="54"/>
  <c r="E3546" i="54"/>
  <c r="E3547" i="54"/>
  <c r="E3548" i="54"/>
  <c r="E3549" i="54"/>
  <c r="E3550" i="54"/>
  <c r="E3551" i="54"/>
  <c r="E3552" i="54"/>
  <c r="E3553" i="54"/>
  <c r="E3554" i="54"/>
  <c r="E3555" i="54"/>
  <c r="E3556" i="54"/>
  <c r="E3557" i="54"/>
  <c r="E3558" i="54"/>
  <c r="E3559" i="54"/>
  <c r="E3560" i="54"/>
  <c r="E3561" i="54"/>
  <c r="E3562" i="54"/>
  <c r="E3563" i="54"/>
  <c r="E3564" i="54"/>
  <c r="E3565" i="54"/>
  <c r="E3566" i="54"/>
  <c r="E3567" i="54"/>
  <c r="E3568" i="54"/>
  <c r="E3569" i="54"/>
  <c r="E3570" i="54"/>
  <c r="E3571" i="54"/>
  <c r="E3572" i="54"/>
  <c r="E3573" i="54"/>
  <c r="E3574" i="54"/>
  <c r="E3575" i="54"/>
  <c r="E3576" i="54"/>
  <c r="E3577" i="54"/>
  <c r="E3578" i="54"/>
  <c r="E3579" i="54"/>
  <c r="E3580" i="54"/>
  <c r="E3581" i="54"/>
  <c r="E3582" i="54"/>
  <c r="E3583" i="54"/>
  <c r="E3584" i="54"/>
  <c r="E3585" i="54"/>
  <c r="E3586" i="54"/>
  <c r="E3587" i="54"/>
  <c r="E3588" i="54"/>
  <c r="E3589" i="54"/>
  <c r="E3590" i="54"/>
  <c r="E3591" i="54"/>
  <c r="E3592" i="54"/>
  <c r="E3593" i="54"/>
  <c r="E3594" i="54"/>
  <c r="E3595" i="54"/>
  <c r="E3596" i="54"/>
  <c r="E3597" i="54"/>
  <c r="E3598" i="54"/>
  <c r="E3599" i="54"/>
  <c r="E3600" i="54"/>
  <c r="E3601" i="54"/>
  <c r="E3602" i="54"/>
  <c r="E3603" i="54"/>
  <c r="E3604" i="54"/>
  <c r="E3605" i="54"/>
  <c r="E3606" i="54"/>
  <c r="E3607" i="54"/>
  <c r="E3608" i="54"/>
  <c r="E3609" i="54"/>
  <c r="E3610" i="54"/>
  <c r="E3611" i="54"/>
  <c r="E3612" i="54"/>
  <c r="E3613" i="54"/>
  <c r="E3614" i="54"/>
  <c r="E3615" i="54"/>
  <c r="E3616" i="54"/>
  <c r="E3617" i="54"/>
  <c r="E3618" i="54"/>
  <c r="E3619" i="54"/>
  <c r="E3620" i="54"/>
  <c r="E3621" i="54"/>
  <c r="E3622" i="54"/>
  <c r="E3623" i="54"/>
  <c r="E3624" i="54"/>
  <c r="E3625" i="54"/>
  <c r="E3626" i="54"/>
  <c r="E3627" i="54"/>
  <c r="E3628" i="54"/>
  <c r="E3629" i="54"/>
  <c r="E3630" i="54"/>
  <c r="E3631" i="54"/>
  <c r="E3632" i="54"/>
  <c r="E3633" i="54"/>
  <c r="E3634" i="54"/>
  <c r="E3635" i="54"/>
  <c r="E3636" i="54"/>
  <c r="E3637" i="54"/>
  <c r="E3638" i="54"/>
  <c r="E3639" i="54"/>
  <c r="E3640" i="54"/>
  <c r="E3641" i="54"/>
  <c r="E3642" i="54"/>
  <c r="E3643" i="54"/>
  <c r="E3644" i="54"/>
  <c r="E3645" i="54"/>
  <c r="E3646" i="54"/>
  <c r="E3647" i="54"/>
  <c r="E3648" i="54"/>
  <c r="E3649" i="54"/>
  <c r="E3650" i="54"/>
  <c r="E3651" i="54"/>
  <c r="E3652" i="54"/>
  <c r="E3653" i="54"/>
  <c r="E3654" i="54"/>
  <c r="E3655" i="54"/>
  <c r="E3656" i="54"/>
  <c r="E3657" i="54"/>
  <c r="E3658" i="54"/>
  <c r="E3659" i="54"/>
  <c r="E3660" i="54"/>
  <c r="E3661" i="54"/>
  <c r="E3662" i="54"/>
  <c r="E3663" i="54"/>
  <c r="E3664" i="54"/>
  <c r="E3665" i="54"/>
  <c r="E3666" i="54"/>
  <c r="E3667" i="54"/>
  <c r="E3668" i="54"/>
  <c r="E3669" i="54"/>
  <c r="E3670" i="54"/>
  <c r="E3671" i="54"/>
  <c r="E3672" i="54"/>
  <c r="E3673" i="54"/>
  <c r="E3674" i="54"/>
  <c r="E3675" i="54"/>
  <c r="E3676" i="54"/>
  <c r="E3677" i="54"/>
  <c r="E3678" i="54"/>
  <c r="E3679" i="54"/>
  <c r="E3680" i="54"/>
  <c r="E3681" i="54"/>
  <c r="E3682" i="54"/>
  <c r="E3683" i="54"/>
  <c r="E3684" i="54"/>
  <c r="E3685" i="54"/>
  <c r="E3686" i="54"/>
  <c r="E3687" i="54"/>
  <c r="E3688" i="54"/>
  <c r="E3689" i="54"/>
  <c r="E3690" i="54"/>
  <c r="E3691" i="54"/>
  <c r="E3692" i="54"/>
  <c r="E3693" i="54"/>
  <c r="E3694" i="54"/>
  <c r="E3695" i="54"/>
  <c r="E3696" i="54"/>
  <c r="E3697" i="54"/>
  <c r="E3698" i="54"/>
  <c r="E3699" i="54"/>
  <c r="E3700" i="54"/>
  <c r="E3701" i="54"/>
  <c r="E3702" i="54"/>
  <c r="E3703" i="54"/>
  <c r="E3704" i="54"/>
  <c r="E3705" i="54"/>
  <c r="E3706" i="54"/>
  <c r="E3707" i="54"/>
  <c r="E3708" i="54"/>
  <c r="E3709" i="54"/>
  <c r="E3710" i="54"/>
  <c r="E3711" i="54"/>
  <c r="E3712" i="54"/>
  <c r="E3713" i="54"/>
  <c r="E3714" i="54"/>
  <c r="E3715" i="54"/>
  <c r="E3716" i="54"/>
  <c r="E3717" i="54"/>
  <c r="E3718" i="54"/>
  <c r="E3719" i="54"/>
  <c r="E3720" i="54"/>
  <c r="E3721" i="54"/>
  <c r="E3722" i="54"/>
  <c r="E3723" i="54"/>
  <c r="E3724" i="54"/>
  <c r="E3725" i="54"/>
  <c r="E3726" i="54"/>
  <c r="E3727" i="54"/>
  <c r="E3728" i="54"/>
  <c r="E3729" i="54"/>
  <c r="E3730" i="54"/>
  <c r="E3731" i="54"/>
  <c r="E3732" i="54"/>
  <c r="E3733" i="54"/>
  <c r="E3734" i="54"/>
  <c r="E3735" i="54"/>
  <c r="E3736" i="54"/>
  <c r="E3737" i="54"/>
  <c r="E3738" i="54"/>
  <c r="E3739" i="54"/>
  <c r="E3740" i="54"/>
  <c r="E3741" i="54"/>
  <c r="E3742" i="54"/>
  <c r="E3743" i="54"/>
  <c r="E3744" i="54"/>
  <c r="E3745" i="54"/>
  <c r="E3746" i="54"/>
  <c r="E3747" i="54"/>
  <c r="E3748" i="54"/>
  <c r="E3749" i="54"/>
  <c r="E3750" i="54"/>
  <c r="E3751" i="54"/>
  <c r="E3752" i="54"/>
  <c r="E3753" i="54"/>
  <c r="E3754" i="54"/>
  <c r="E3755" i="54"/>
  <c r="E3756" i="54"/>
  <c r="E3757" i="54"/>
  <c r="E3758" i="54"/>
  <c r="E3759" i="54"/>
  <c r="E3760" i="54"/>
  <c r="E3761" i="54"/>
  <c r="E3762" i="54"/>
  <c r="E3763" i="54"/>
  <c r="E3764" i="54"/>
  <c r="E3765" i="54"/>
  <c r="E3766" i="54"/>
  <c r="E3767" i="54"/>
  <c r="E3768" i="54"/>
  <c r="E3769" i="54"/>
  <c r="E3770" i="54"/>
  <c r="E3771" i="54"/>
  <c r="E3772" i="54"/>
  <c r="E3773" i="54"/>
  <c r="E3774" i="54"/>
  <c r="E3775" i="54"/>
  <c r="E3776" i="54"/>
  <c r="E3777" i="54"/>
  <c r="E3778" i="54"/>
  <c r="E3779" i="54"/>
  <c r="E3780" i="54"/>
  <c r="E3781" i="54"/>
  <c r="E3782" i="54"/>
  <c r="E3783" i="54"/>
  <c r="E3784" i="54"/>
  <c r="E3785" i="54"/>
  <c r="E3786" i="54"/>
  <c r="E3787" i="54"/>
  <c r="E3788" i="54"/>
  <c r="E3789" i="54"/>
  <c r="E3790" i="54"/>
  <c r="E3791" i="54"/>
  <c r="E3792" i="54"/>
  <c r="E3793" i="54"/>
  <c r="E3794" i="54"/>
  <c r="E3795" i="54"/>
  <c r="E3796" i="54"/>
  <c r="E3797" i="54"/>
  <c r="E3798" i="54"/>
  <c r="E3799" i="54"/>
  <c r="E3800" i="54"/>
  <c r="E3801" i="54"/>
  <c r="E3802" i="54"/>
  <c r="E3803" i="54"/>
  <c r="E3804" i="54"/>
  <c r="E3805" i="54"/>
  <c r="E3806" i="54"/>
  <c r="E3807" i="54"/>
  <c r="E3808" i="54"/>
  <c r="E3809" i="54"/>
  <c r="E3810" i="54"/>
  <c r="E3811" i="54"/>
  <c r="E3812" i="54"/>
  <c r="E3813" i="54"/>
  <c r="E3814" i="54"/>
  <c r="E3815" i="54"/>
  <c r="E3816" i="54"/>
  <c r="E3817" i="54"/>
  <c r="E3818" i="54"/>
  <c r="E3819" i="54"/>
  <c r="E3820" i="54"/>
  <c r="E3821" i="54"/>
  <c r="E3822" i="54"/>
  <c r="E3823" i="54"/>
  <c r="E3824" i="54"/>
  <c r="E3825" i="54"/>
  <c r="E3826" i="54"/>
  <c r="E3827" i="54"/>
  <c r="E3828" i="54"/>
  <c r="E3829" i="54"/>
  <c r="E3830" i="54"/>
  <c r="E3831" i="54"/>
  <c r="E3832" i="54"/>
  <c r="E3833" i="54"/>
  <c r="E3834" i="54"/>
  <c r="E3835" i="54"/>
  <c r="E3836" i="54"/>
  <c r="E3837" i="54"/>
  <c r="E3838" i="54"/>
  <c r="E3839" i="54"/>
  <c r="E3840" i="54"/>
  <c r="E3841" i="54"/>
  <c r="E3842" i="54"/>
  <c r="E3843" i="54"/>
  <c r="E3844" i="54"/>
  <c r="E3845" i="54"/>
  <c r="E3846" i="54"/>
  <c r="E3847" i="54"/>
  <c r="E3848" i="54"/>
  <c r="E3849" i="54"/>
  <c r="E3850" i="54"/>
  <c r="E3851" i="54"/>
  <c r="E3852" i="54"/>
  <c r="E3853" i="54"/>
  <c r="E3854" i="54"/>
  <c r="E3855" i="54"/>
  <c r="E3856" i="54"/>
  <c r="E3857" i="54"/>
  <c r="E3858" i="54"/>
  <c r="E3859" i="54"/>
  <c r="E3860" i="54"/>
  <c r="E3861" i="54"/>
  <c r="E3862" i="54"/>
  <c r="E3863" i="54"/>
  <c r="E3864" i="54"/>
  <c r="E3865" i="54"/>
  <c r="E3866" i="54"/>
  <c r="E3867" i="54"/>
  <c r="E3868" i="54"/>
  <c r="E3869" i="54"/>
  <c r="E3870" i="54"/>
  <c r="E3871" i="54"/>
  <c r="E3872" i="54"/>
  <c r="E3873" i="54"/>
  <c r="E3874" i="54"/>
  <c r="E3875" i="54"/>
  <c r="E3876" i="54"/>
  <c r="E3877" i="54"/>
  <c r="E3878" i="54"/>
  <c r="E3879" i="54"/>
  <c r="E3880" i="54"/>
  <c r="E3881" i="54"/>
  <c r="E3882" i="54"/>
  <c r="E3883" i="54"/>
  <c r="E3884" i="54"/>
  <c r="E3885" i="54"/>
  <c r="E3886" i="54"/>
  <c r="E3887" i="54"/>
  <c r="E3888" i="54"/>
  <c r="E3889" i="54"/>
  <c r="E3890" i="54"/>
  <c r="E3891" i="54"/>
  <c r="E3892" i="54"/>
  <c r="E3893" i="54"/>
  <c r="E3894" i="54"/>
  <c r="E3895" i="54"/>
  <c r="E3896" i="54"/>
  <c r="E3897" i="54"/>
  <c r="E3898" i="54"/>
  <c r="E3899" i="54"/>
  <c r="E3900" i="54"/>
  <c r="E3901" i="54"/>
  <c r="E3902" i="54"/>
  <c r="E3903" i="54"/>
  <c r="E3904" i="54"/>
  <c r="E3905" i="54"/>
  <c r="E3906" i="54"/>
  <c r="E3907" i="54"/>
  <c r="E3908" i="54"/>
  <c r="E3909" i="54"/>
  <c r="E3910" i="54"/>
  <c r="E3911" i="54"/>
  <c r="E3912" i="54"/>
  <c r="E3913" i="54"/>
  <c r="E3914" i="54"/>
  <c r="E3915" i="54"/>
  <c r="E3916" i="54"/>
  <c r="E3917" i="54"/>
  <c r="E3918" i="54"/>
  <c r="E3919" i="54"/>
  <c r="E3920" i="54"/>
  <c r="E3921" i="54"/>
  <c r="E3922" i="54"/>
  <c r="E3923" i="54"/>
  <c r="E3924" i="54"/>
  <c r="E3925" i="54"/>
  <c r="E3926" i="54"/>
  <c r="E3927" i="54"/>
  <c r="E3928" i="54"/>
  <c r="E3929" i="54"/>
  <c r="E3930" i="54"/>
  <c r="E3931" i="54"/>
  <c r="E3932" i="54"/>
  <c r="E3933" i="54"/>
  <c r="E3934" i="54"/>
  <c r="E3935" i="54"/>
  <c r="E3936" i="54"/>
  <c r="E3937" i="54"/>
  <c r="E3938" i="54"/>
  <c r="E3939" i="54"/>
  <c r="E3940" i="54"/>
  <c r="E3941" i="54"/>
  <c r="E3942" i="54"/>
  <c r="E3943" i="54"/>
  <c r="E3944" i="54"/>
  <c r="E3945" i="54"/>
  <c r="E3946" i="54"/>
  <c r="E3947" i="54"/>
  <c r="E3948" i="54"/>
  <c r="E3949" i="54"/>
  <c r="E3950" i="54"/>
  <c r="E3951" i="54"/>
  <c r="E3952" i="54"/>
  <c r="E3953" i="54"/>
  <c r="E3954" i="54"/>
  <c r="E3955" i="54"/>
  <c r="E3956" i="54"/>
  <c r="E3957" i="54"/>
  <c r="E3958" i="54"/>
  <c r="E3959" i="54"/>
  <c r="E3960" i="54"/>
  <c r="E3961" i="54"/>
  <c r="E3962" i="54"/>
  <c r="E3963" i="54"/>
  <c r="E3964" i="54"/>
  <c r="E3965" i="54"/>
  <c r="E3966" i="54"/>
  <c r="E3967" i="54"/>
  <c r="E3968" i="54"/>
  <c r="E3969" i="54"/>
  <c r="E3970" i="54"/>
  <c r="E3971" i="54"/>
  <c r="E3972" i="54"/>
  <c r="E3973" i="54"/>
  <c r="E3974" i="54"/>
  <c r="E3975" i="54"/>
  <c r="E3976" i="54"/>
  <c r="E3977" i="54"/>
  <c r="E3978" i="54"/>
  <c r="E3979" i="54"/>
  <c r="E3980" i="54"/>
  <c r="E3981" i="54"/>
  <c r="E3982" i="54"/>
  <c r="E3983" i="54"/>
  <c r="E3984" i="54"/>
  <c r="E3985" i="54"/>
  <c r="E3986" i="54"/>
  <c r="E3987" i="54"/>
  <c r="E3988" i="54"/>
  <c r="E3989" i="54"/>
  <c r="E3990" i="54"/>
  <c r="E3991" i="54"/>
  <c r="E3992" i="54"/>
  <c r="E3993" i="54"/>
  <c r="E3994" i="54"/>
  <c r="E3995" i="54"/>
  <c r="E3996" i="54"/>
  <c r="E3997" i="54"/>
  <c r="E3998" i="54"/>
  <c r="E3999" i="54"/>
  <c r="E4000" i="54"/>
  <c r="E4001" i="54"/>
  <c r="E4002" i="54"/>
  <c r="E4003" i="54"/>
  <c r="E4004" i="54"/>
  <c r="E4005" i="54"/>
  <c r="E4006" i="54"/>
  <c r="E4007" i="54"/>
  <c r="E4008" i="54"/>
  <c r="E4009" i="54"/>
  <c r="E4010" i="54"/>
  <c r="E4011" i="54"/>
  <c r="E4012" i="54"/>
  <c r="E4013" i="54"/>
  <c r="E4014" i="54"/>
  <c r="E4015" i="54"/>
  <c r="E4016" i="54"/>
  <c r="E4017" i="54"/>
  <c r="E4018" i="54"/>
  <c r="E4019" i="54"/>
  <c r="E4020" i="54"/>
  <c r="E4021" i="54"/>
  <c r="E4022" i="54"/>
  <c r="E4023" i="54"/>
  <c r="E4024" i="54"/>
  <c r="E4025" i="54"/>
  <c r="E4026" i="54"/>
  <c r="E4027" i="54"/>
  <c r="E4028" i="54"/>
  <c r="E4029" i="54"/>
  <c r="E4030" i="54"/>
  <c r="E4031" i="54"/>
  <c r="E4032" i="54"/>
  <c r="E4033" i="54"/>
  <c r="E4034" i="54"/>
  <c r="E4035" i="54"/>
  <c r="E4036" i="54"/>
  <c r="E4037" i="54"/>
  <c r="E4038" i="54"/>
  <c r="E4039" i="54"/>
  <c r="E4040" i="54"/>
  <c r="E4041" i="54"/>
  <c r="E4042" i="54"/>
  <c r="E4043" i="54"/>
  <c r="E4044" i="54"/>
  <c r="E4045" i="54"/>
  <c r="E4046" i="54"/>
  <c r="E4047" i="54"/>
  <c r="E4048" i="54"/>
  <c r="E4049" i="54"/>
  <c r="E4050" i="54"/>
  <c r="E4051" i="54"/>
  <c r="E4052" i="54"/>
  <c r="E4053" i="54"/>
  <c r="E4054" i="54"/>
  <c r="E4055" i="54"/>
  <c r="E4056" i="54"/>
  <c r="E4057" i="54"/>
  <c r="E4058" i="54"/>
  <c r="E4059" i="54"/>
  <c r="E4060" i="54"/>
  <c r="E4061" i="54"/>
  <c r="E4062" i="54"/>
  <c r="E4063" i="54"/>
  <c r="E4064" i="54"/>
  <c r="E4065" i="54"/>
  <c r="E4066" i="54"/>
  <c r="E4067" i="54"/>
  <c r="E4068" i="54"/>
  <c r="E4069" i="54"/>
  <c r="E4070" i="54"/>
  <c r="E4071" i="54"/>
  <c r="E4072" i="54"/>
  <c r="E4073" i="54"/>
  <c r="E4074" i="54"/>
  <c r="E4075" i="54"/>
  <c r="E4076" i="54"/>
  <c r="E4077" i="54"/>
  <c r="E4078" i="54"/>
  <c r="E4079" i="54"/>
  <c r="E4080" i="54"/>
  <c r="E4081" i="54"/>
  <c r="E4082" i="54"/>
  <c r="E4083" i="54"/>
  <c r="E4084" i="54"/>
  <c r="E4085" i="54"/>
  <c r="E4086" i="54"/>
  <c r="E4087" i="54"/>
  <c r="E4088" i="54"/>
  <c r="E4089" i="54"/>
  <c r="E4090" i="54"/>
  <c r="E4091" i="54"/>
  <c r="E4092" i="54"/>
  <c r="E4093" i="54"/>
  <c r="E4094" i="54"/>
  <c r="E4095" i="54"/>
  <c r="E4096" i="54"/>
  <c r="E4097" i="54"/>
  <c r="E4098" i="54"/>
  <c r="E4099" i="54"/>
  <c r="E4100" i="54"/>
  <c r="E4101" i="54"/>
  <c r="E4102" i="54"/>
  <c r="E4103" i="54"/>
  <c r="E4104" i="54"/>
  <c r="E4105" i="54"/>
  <c r="E4106" i="54"/>
  <c r="E4107" i="54"/>
  <c r="E4108" i="54"/>
  <c r="E4109" i="54"/>
  <c r="E4110" i="54"/>
  <c r="E4111" i="54"/>
  <c r="E4112" i="54"/>
  <c r="E4113" i="54"/>
  <c r="E4114" i="54"/>
  <c r="E4115" i="54"/>
  <c r="E4116" i="54"/>
  <c r="E4117" i="54"/>
  <c r="E4118" i="54"/>
  <c r="E4119" i="54"/>
  <c r="E4120" i="54"/>
  <c r="E4121" i="54"/>
  <c r="E4122" i="54"/>
  <c r="E4123" i="54"/>
  <c r="E4124" i="54"/>
  <c r="E4125" i="54"/>
  <c r="E4126" i="54"/>
  <c r="E4127" i="54"/>
  <c r="E4128" i="54"/>
  <c r="E4129" i="54"/>
  <c r="E4130" i="54"/>
  <c r="E4131" i="54"/>
  <c r="E4132" i="54"/>
  <c r="E4133" i="54"/>
  <c r="E4134" i="54"/>
  <c r="E4135" i="54"/>
  <c r="E4136" i="54"/>
  <c r="E4137" i="54"/>
  <c r="E4138" i="54"/>
  <c r="E4139" i="54"/>
  <c r="E4140" i="54"/>
  <c r="E4141" i="54"/>
  <c r="E4142" i="54"/>
  <c r="E4143" i="54"/>
  <c r="E4144" i="54"/>
  <c r="E4145" i="54"/>
  <c r="E4146" i="54"/>
  <c r="E4147" i="54"/>
  <c r="E4148" i="54"/>
  <c r="E4149" i="54"/>
  <c r="E4150" i="54"/>
  <c r="E4151" i="54"/>
  <c r="E4152" i="54"/>
  <c r="E4153" i="54"/>
  <c r="E4154" i="54"/>
  <c r="E4155" i="54"/>
  <c r="E4156" i="54"/>
  <c r="E4157" i="54"/>
  <c r="E4158" i="54"/>
  <c r="E4159" i="54"/>
  <c r="E4160" i="54"/>
  <c r="E4161" i="54"/>
  <c r="E4162" i="54"/>
  <c r="E4163" i="54"/>
  <c r="E4164" i="54"/>
  <c r="E4165" i="54"/>
  <c r="E4166" i="54"/>
  <c r="E4167" i="54"/>
  <c r="E4168" i="54"/>
  <c r="E4169" i="54"/>
  <c r="E4170" i="54"/>
  <c r="E4171" i="54"/>
  <c r="E4172" i="54"/>
  <c r="E4173" i="54"/>
  <c r="E4174" i="54"/>
  <c r="E4175" i="54"/>
  <c r="E4176" i="54"/>
  <c r="E4177" i="54"/>
  <c r="E4178" i="54"/>
  <c r="E4179" i="54"/>
  <c r="E4180" i="54"/>
  <c r="E4181" i="54"/>
  <c r="E4182" i="54"/>
  <c r="E4183" i="54"/>
  <c r="E4184" i="54"/>
  <c r="E4185" i="54"/>
  <c r="E4186" i="54"/>
  <c r="E4187" i="54"/>
  <c r="E4188" i="54"/>
  <c r="E4189" i="54"/>
  <c r="E4190" i="54"/>
  <c r="E4191" i="54"/>
  <c r="E4192" i="54"/>
  <c r="E4193" i="54"/>
  <c r="E4194" i="54"/>
  <c r="E4195" i="54"/>
  <c r="E4196" i="54"/>
  <c r="E4197" i="54"/>
  <c r="E4198" i="54"/>
  <c r="E4199" i="54"/>
  <c r="E4200" i="54"/>
  <c r="E4201" i="54"/>
  <c r="E4202" i="54"/>
  <c r="E4203" i="54"/>
  <c r="E4204" i="54"/>
  <c r="E4205" i="54"/>
  <c r="E4206" i="54"/>
  <c r="E4207" i="54"/>
  <c r="E4208" i="54"/>
  <c r="E4209" i="54"/>
  <c r="E4210" i="54"/>
  <c r="E4211" i="54"/>
  <c r="E4212" i="54"/>
  <c r="E4213" i="54"/>
  <c r="E4214" i="54"/>
  <c r="E4215" i="54"/>
  <c r="E4216" i="54"/>
  <c r="E4217" i="54"/>
  <c r="E4218" i="54"/>
  <c r="E4219" i="54"/>
  <c r="E4220" i="54"/>
  <c r="E4221" i="54"/>
  <c r="E4222" i="54"/>
  <c r="E4223" i="54"/>
  <c r="E4224" i="54"/>
  <c r="E4225" i="54"/>
  <c r="E4226" i="54"/>
  <c r="E4227" i="54"/>
  <c r="E4228" i="54"/>
  <c r="E4229" i="54"/>
  <c r="E4230" i="54"/>
  <c r="E4231" i="54"/>
  <c r="E4232" i="54"/>
  <c r="E4233" i="54"/>
  <c r="E4234" i="54"/>
  <c r="E4235" i="54"/>
  <c r="E4236" i="54"/>
  <c r="E4237" i="54"/>
  <c r="E4238" i="54"/>
  <c r="E4239" i="54"/>
  <c r="E4240" i="54"/>
  <c r="E4241" i="54"/>
  <c r="E4242" i="54"/>
  <c r="E4243" i="54"/>
  <c r="E4244" i="54"/>
  <c r="E4245" i="54"/>
  <c r="E4246" i="54"/>
  <c r="E4247" i="54"/>
  <c r="E4248" i="54"/>
  <c r="E4249" i="54"/>
  <c r="E4250" i="54"/>
  <c r="E4251" i="54"/>
  <c r="E4252" i="54"/>
  <c r="E4253" i="54"/>
  <c r="E4254" i="54"/>
  <c r="E4255" i="54"/>
  <c r="E4256" i="54"/>
  <c r="E4257" i="54"/>
  <c r="E4258" i="54"/>
  <c r="E4259" i="54"/>
  <c r="E4260" i="54"/>
  <c r="E4261" i="54"/>
  <c r="E4262" i="54"/>
  <c r="E4263" i="54"/>
  <c r="E4264" i="54"/>
  <c r="E4265" i="54"/>
  <c r="E4266" i="54"/>
  <c r="E4267" i="54"/>
  <c r="E4268" i="54"/>
  <c r="E4269" i="54"/>
  <c r="E4270" i="54"/>
  <c r="E4271" i="54"/>
  <c r="E4272" i="54"/>
  <c r="E4273" i="54"/>
  <c r="E4274" i="54"/>
  <c r="E4275" i="54"/>
  <c r="E4276" i="54"/>
  <c r="E4277" i="54"/>
  <c r="E4278" i="54"/>
  <c r="E4279" i="54"/>
  <c r="E4280" i="54"/>
  <c r="E4281" i="54"/>
  <c r="E4282" i="54"/>
  <c r="E4283" i="54"/>
  <c r="E4284" i="54"/>
  <c r="E4285" i="54"/>
  <c r="E4286" i="54"/>
  <c r="E4287" i="54"/>
  <c r="E4288" i="54"/>
  <c r="E4289" i="54"/>
  <c r="E4290" i="54"/>
  <c r="E4291" i="54"/>
  <c r="E4292" i="54"/>
  <c r="E4293" i="54"/>
  <c r="E4294" i="54"/>
  <c r="E4295" i="54"/>
  <c r="E4296" i="54"/>
  <c r="E4297" i="54"/>
  <c r="E4298" i="54"/>
  <c r="E4299" i="54"/>
  <c r="E4300" i="54"/>
  <c r="E4301" i="54"/>
  <c r="E4302" i="54"/>
  <c r="E4303" i="54"/>
  <c r="E4304" i="54"/>
  <c r="E4305" i="54"/>
  <c r="E4306" i="54"/>
  <c r="E4307" i="54"/>
  <c r="E4308" i="54"/>
  <c r="E4309" i="54"/>
  <c r="E4310" i="54"/>
  <c r="E4311" i="54"/>
  <c r="E4312" i="54"/>
  <c r="E4313" i="54"/>
  <c r="E4314" i="54"/>
  <c r="E4315" i="54"/>
  <c r="E4316" i="54"/>
  <c r="E4317" i="54"/>
  <c r="E4318" i="54"/>
  <c r="E4319" i="54"/>
  <c r="E4320" i="54"/>
  <c r="E4321" i="54"/>
  <c r="E4322" i="54"/>
  <c r="E4323" i="54"/>
  <c r="E4324" i="54"/>
  <c r="E4325" i="54"/>
  <c r="E4326" i="54"/>
  <c r="E4327" i="54"/>
  <c r="E4328" i="54"/>
  <c r="E4329" i="54"/>
  <c r="E4330" i="54"/>
  <c r="E4331" i="54"/>
  <c r="E4332" i="54"/>
  <c r="E4333" i="54"/>
  <c r="E4334" i="54"/>
  <c r="E4335" i="54"/>
  <c r="E4336" i="54"/>
  <c r="E4337" i="54"/>
  <c r="E4338" i="54"/>
  <c r="E4339" i="54"/>
  <c r="E4340" i="54"/>
  <c r="E4341" i="54"/>
  <c r="E4342" i="54"/>
  <c r="E4343" i="54"/>
  <c r="E4344" i="54"/>
  <c r="E4345" i="54"/>
  <c r="E4346" i="54"/>
  <c r="E4347" i="54"/>
  <c r="E4348" i="54"/>
  <c r="E4349" i="54"/>
  <c r="E4350" i="54"/>
  <c r="E4351" i="54"/>
  <c r="E4352" i="54"/>
  <c r="E4353" i="54"/>
  <c r="E4354" i="54"/>
  <c r="E4355" i="54"/>
  <c r="E4356" i="54"/>
  <c r="E4357" i="54"/>
  <c r="E4358" i="54"/>
  <c r="E4359" i="54"/>
  <c r="E4360" i="54"/>
  <c r="E4361" i="54"/>
  <c r="E4362" i="54"/>
  <c r="E4363" i="54"/>
  <c r="E4364" i="54"/>
  <c r="E4365" i="54"/>
  <c r="E4366" i="54"/>
  <c r="E4367" i="54"/>
  <c r="E4368" i="54"/>
  <c r="E4369" i="54"/>
  <c r="E4370" i="54"/>
  <c r="E4371" i="54"/>
  <c r="E4372" i="54"/>
  <c r="E4373" i="54"/>
  <c r="E4374" i="54"/>
  <c r="E4375" i="54"/>
  <c r="E4376" i="54"/>
  <c r="E4377" i="54"/>
  <c r="E4378" i="54"/>
  <c r="E4379" i="54"/>
  <c r="E4380" i="54"/>
  <c r="E4381" i="54"/>
  <c r="E4382" i="54"/>
  <c r="E4383" i="54"/>
  <c r="E4384" i="54"/>
  <c r="E4385" i="54"/>
  <c r="E4386" i="54"/>
  <c r="E4387" i="54"/>
  <c r="E4388" i="54"/>
  <c r="E4389" i="54"/>
  <c r="E4390" i="54"/>
  <c r="E4391" i="54"/>
  <c r="E4392" i="54"/>
  <c r="E4393" i="54"/>
  <c r="E4394" i="54"/>
  <c r="E4395" i="54"/>
  <c r="E4396" i="54"/>
  <c r="E4397" i="54"/>
  <c r="E4398" i="54"/>
  <c r="E4399" i="54"/>
  <c r="E4400" i="54"/>
  <c r="E4401" i="54"/>
  <c r="E4402" i="54"/>
  <c r="E4403" i="54"/>
  <c r="E4404" i="54"/>
  <c r="E4405" i="54"/>
  <c r="E4406" i="54"/>
  <c r="E4407" i="54"/>
  <c r="E4408" i="54"/>
  <c r="E4409" i="54"/>
  <c r="E4410" i="54"/>
  <c r="E4411" i="54"/>
  <c r="E4412" i="54"/>
  <c r="E4413" i="54"/>
  <c r="E4414" i="54"/>
  <c r="E4415" i="54"/>
  <c r="E4416" i="54"/>
  <c r="E4417" i="54"/>
  <c r="E4418" i="54"/>
  <c r="E4419" i="54"/>
  <c r="E4420" i="54"/>
  <c r="E4421" i="54"/>
  <c r="E4422" i="54"/>
  <c r="E4423" i="54"/>
  <c r="E4424" i="54"/>
  <c r="E4425" i="54"/>
  <c r="E4426" i="54"/>
  <c r="E4427" i="54"/>
  <c r="E4428" i="54"/>
  <c r="E4429" i="54"/>
  <c r="E4430" i="54"/>
  <c r="E4431" i="54"/>
  <c r="E4432" i="54"/>
  <c r="E4433" i="54"/>
  <c r="E4434" i="54"/>
  <c r="E4435" i="54"/>
  <c r="E4436" i="54"/>
  <c r="E4437" i="54"/>
  <c r="E4438" i="54"/>
  <c r="E4439" i="54"/>
  <c r="E4440" i="54"/>
  <c r="E4441" i="54"/>
  <c r="E4442" i="54"/>
  <c r="E4443" i="54"/>
  <c r="E4444" i="54"/>
  <c r="E4445" i="54"/>
  <c r="E4446" i="54"/>
  <c r="E4447" i="54"/>
  <c r="E4448" i="54"/>
  <c r="E4449" i="54"/>
  <c r="E4450" i="54"/>
  <c r="E4451" i="54"/>
  <c r="E4452" i="54"/>
  <c r="E4453" i="54"/>
  <c r="E4454" i="54"/>
  <c r="E4455" i="54"/>
  <c r="E4456" i="54"/>
  <c r="E4457" i="54"/>
  <c r="E4458" i="54"/>
  <c r="E4459" i="54"/>
  <c r="E4460" i="54"/>
  <c r="E4461" i="54"/>
  <c r="E4462" i="54"/>
  <c r="E4463" i="54"/>
  <c r="E4464" i="54"/>
  <c r="E4465" i="54"/>
  <c r="E4466" i="54"/>
  <c r="E4467" i="54"/>
  <c r="E4468" i="54"/>
  <c r="E4469" i="54"/>
  <c r="E4470" i="54"/>
  <c r="E4471" i="54"/>
  <c r="E4472" i="54"/>
  <c r="E4473" i="54"/>
  <c r="E4474" i="54"/>
  <c r="E4475" i="54"/>
  <c r="E4476" i="54"/>
  <c r="E4477" i="54"/>
  <c r="E4478" i="54"/>
  <c r="E4479" i="54"/>
  <c r="E4480" i="54"/>
  <c r="E4481" i="54"/>
  <c r="E4482" i="54"/>
  <c r="E4483" i="54"/>
  <c r="E4484" i="54"/>
  <c r="E4485" i="54"/>
  <c r="E4486" i="54"/>
  <c r="E4487" i="54"/>
  <c r="E4488" i="54"/>
  <c r="E4489" i="54"/>
  <c r="E4490" i="54"/>
  <c r="E4491" i="54"/>
  <c r="E4492" i="54"/>
  <c r="E4493" i="54"/>
  <c r="E4494" i="54"/>
  <c r="E4495" i="54"/>
  <c r="E4496" i="54"/>
  <c r="E4497" i="54"/>
  <c r="E4498" i="54"/>
  <c r="E4499" i="54"/>
  <c r="E4500" i="54"/>
  <c r="E4501" i="54"/>
  <c r="E4502" i="54"/>
  <c r="E4503" i="54"/>
  <c r="E4504" i="54"/>
  <c r="E4505" i="54"/>
  <c r="E4506" i="54"/>
  <c r="E4507" i="54"/>
  <c r="E4508" i="54"/>
  <c r="E4509" i="54"/>
  <c r="E4510" i="54"/>
  <c r="E4511" i="54"/>
  <c r="E4512" i="54"/>
  <c r="E4513" i="54"/>
  <c r="E4514" i="54"/>
  <c r="E4515" i="54"/>
  <c r="E4516" i="54"/>
  <c r="E4517" i="54"/>
  <c r="E4518" i="54"/>
  <c r="E4519" i="54"/>
  <c r="E4520" i="54"/>
  <c r="E4521" i="54"/>
  <c r="E4522" i="54"/>
  <c r="E4523" i="54"/>
  <c r="E4524" i="54"/>
  <c r="E4525" i="54"/>
  <c r="E4526" i="54"/>
  <c r="E4527" i="54"/>
  <c r="E4528" i="54"/>
  <c r="E4529" i="54"/>
  <c r="E4530" i="54"/>
  <c r="E4531" i="54"/>
  <c r="E4532" i="54"/>
  <c r="E4533" i="54"/>
  <c r="E4534" i="54"/>
  <c r="E4535" i="54"/>
  <c r="E4536" i="54"/>
  <c r="E4537" i="54"/>
  <c r="E4538" i="54"/>
  <c r="E4539" i="54"/>
  <c r="E4540" i="54"/>
  <c r="E4541" i="54"/>
  <c r="E4542" i="54"/>
  <c r="E4543" i="54"/>
  <c r="E4544" i="54"/>
  <c r="E4545" i="54"/>
  <c r="E4546" i="54"/>
  <c r="E4547" i="54"/>
  <c r="E4548" i="54"/>
  <c r="E4549" i="54"/>
  <c r="E4550" i="54"/>
  <c r="E4551" i="54"/>
  <c r="E4552" i="54"/>
  <c r="E4553" i="54"/>
  <c r="E4554" i="54"/>
  <c r="E4555" i="54"/>
  <c r="E4556" i="54"/>
  <c r="E4557" i="54"/>
  <c r="E4558" i="54"/>
  <c r="E4559" i="54"/>
  <c r="E4560" i="54"/>
  <c r="E4561" i="54"/>
  <c r="E4562" i="54"/>
  <c r="E4563" i="54"/>
  <c r="E4564" i="54"/>
  <c r="E4565" i="54"/>
  <c r="E4566" i="54"/>
  <c r="E4567" i="54"/>
  <c r="E4568" i="54"/>
  <c r="E4569" i="54"/>
  <c r="E4570" i="54"/>
  <c r="E4571" i="54"/>
  <c r="E4572" i="54"/>
  <c r="E4573" i="54"/>
  <c r="E4574" i="54"/>
  <c r="E4575" i="54"/>
  <c r="E4576" i="54"/>
  <c r="E4577" i="54"/>
  <c r="E4578" i="54"/>
  <c r="E4579" i="54"/>
  <c r="E4580" i="54"/>
  <c r="E4581" i="54"/>
  <c r="E4582" i="54"/>
  <c r="E4583" i="54"/>
  <c r="E4584" i="54"/>
  <c r="E4585" i="54"/>
  <c r="E4586" i="54"/>
  <c r="E4587" i="54"/>
  <c r="E4588" i="54"/>
  <c r="E4589" i="54"/>
  <c r="E4590" i="54"/>
  <c r="E4591" i="54"/>
  <c r="E4592" i="54"/>
  <c r="E4593" i="54"/>
  <c r="E4594" i="54"/>
  <c r="E4595" i="54"/>
  <c r="E4596" i="54"/>
  <c r="E4597" i="54"/>
  <c r="E4598" i="54"/>
  <c r="E4599" i="54"/>
  <c r="E4600" i="54"/>
  <c r="E4601" i="54"/>
  <c r="E4602" i="54"/>
  <c r="E4603" i="54"/>
  <c r="E4604" i="54"/>
  <c r="E4605" i="54"/>
  <c r="E4606" i="54"/>
  <c r="E4607" i="54"/>
  <c r="E4608" i="54"/>
  <c r="E4609" i="54"/>
  <c r="E4610" i="54"/>
  <c r="E4611" i="54"/>
  <c r="E4612" i="54"/>
  <c r="E4613" i="54"/>
  <c r="E4614" i="54"/>
  <c r="E4615" i="54"/>
  <c r="E4616" i="54"/>
  <c r="E4617" i="54"/>
  <c r="E4618" i="54"/>
  <c r="E4619" i="54"/>
  <c r="E4620" i="54"/>
  <c r="E4621" i="54"/>
  <c r="E4622" i="54"/>
  <c r="E4623" i="54"/>
  <c r="E4624" i="54"/>
  <c r="E4625" i="54"/>
  <c r="E4626" i="54"/>
  <c r="E4627" i="54"/>
  <c r="E4628" i="54"/>
  <c r="E4629" i="54"/>
  <c r="E4630" i="54"/>
  <c r="E4631" i="54"/>
  <c r="E4632" i="54"/>
  <c r="E4633" i="54"/>
  <c r="E4634" i="54"/>
  <c r="E4635" i="54"/>
  <c r="E4636" i="54"/>
  <c r="E4637" i="54"/>
  <c r="E4638" i="54"/>
  <c r="E4639" i="54"/>
  <c r="E4640" i="54"/>
  <c r="E4641" i="54"/>
  <c r="E4642" i="54"/>
  <c r="E4643" i="54"/>
  <c r="E4644" i="54"/>
  <c r="E4645" i="54"/>
  <c r="E4646" i="54"/>
  <c r="E4647" i="54"/>
  <c r="E4648" i="54"/>
  <c r="E4649" i="54"/>
  <c r="E4650" i="54"/>
  <c r="E4651" i="54"/>
  <c r="E4652" i="54"/>
  <c r="E4653" i="54"/>
  <c r="E4654" i="54"/>
  <c r="E4655" i="54"/>
  <c r="E4656" i="54"/>
  <c r="E4657" i="54"/>
  <c r="E4658" i="54"/>
  <c r="E4659" i="54"/>
  <c r="E4660" i="54"/>
  <c r="E4661" i="54"/>
  <c r="E4662" i="54"/>
  <c r="E4663" i="54"/>
  <c r="E4664" i="54"/>
  <c r="E4665" i="54"/>
  <c r="E4666" i="54"/>
  <c r="E4667" i="54"/>
  <c r="E4668" i="54"/>
  <c r="E4669" i="54"/>
  <c r="E4670" i="54"/>
  <c r="E4671" i="54"/>
  <c r="E4672" i="54"/>
  <c r="E4673" i="54"/>
  <c r="E4674" i="54"/>
  <c r="F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4" i="54"/>
  <c r="F215" i="54"/>
  <c r="F216" i="54"/>
  <c r="F217" i="54"/>
  <c r="F218" i="54"/>
  <c r="F219" i="54"/>
  <c r="F220" i="54"/>
  <c r="F221" i="54"/>
  <c r="F222" i="54"/>
  <c r="F223" i="54"/>
  <c r="F224" i="54"/>
  <c r="F225" i="54"/>
  <c r="F226" i="54"/>
  <c r="F227" i="54"/>
  <c r="F228" i="54"/>
  <c r="F229" i="54"/>
  <c r="F230" i="54"/>
  <c r="F231" i="54"/>
  <c r="F232" i="54"/>
  <c r="F233" i="54"/>
  <c r="F234" i="54"/>
  <c r="F235" i="54"/>
  <c r="F236" i="54"/>
  <c r="F237" i="54"/>
  <c r="F238" i="54"/>
  <c r="F239" i="54"/>
  <c r="F240" i="54"/>
  <c r="F241" i="54"/>
  <c r="F242" i="54"/>
  <c r="F243" i="54"/>
  <c r="F244" i="54"/>
  <c r="F245" i="54"/>
  <c r="F246" i="54"/>
  <c r="F247" i="54"/>
  <c r="F248" i="54"/>
  <c r="F249" i="54"/>
  <c r="F250" i="54"/>
  <c r="F251" i="54"/>
  <c r="F252" i="54"/>
  <c r="F253" i="54"/>
  <c r="F254" i="54"/>
  <c r="F255" i="54"/>
  <c r="F256" i="54"/>
  <c r="F257" i="54"/>
  <c r="F258" i="54"/>
  <c r="F259" i="54"/>
  <c r="F260" i="54"/>
  <c r="F261" i="54"/>
  <c r="F262" i="54"/>
  <c r="F263" i="54"/>
  <c r="F264" i="54"/>
  <c r="F265" i="54"/>
  <c r="F266" i="54"/>
  <c r="F267" i="54"/>
  <c r="F268" i="54"/>
  <c r="F269" i="54"/>
  <c r="F270" i="54"/>
  <c r="F271" i="54"/>
  <c r="F272" i="54"/>
  <c r="F273" i="54"/>
  <c r="F274" i="54"/>
  <c r="F275" i="54"/>
  <c r="F276" i="54"/>
  <c r="F277" i="54"/>
  <c r="F278" i="54"/>
  <c r="F279" i="54"/>
  <c r="F280" i="54"/>
  <c r="F281" i="54"/>
  <c r="F282" i="54"/>
  <c r="F283" i="54"/>
  <c r="F284" i="54"/>
  <c r="F285" i="54"/>
  <c r="F286" i="54"/>
  <c r="F287" i="54"/>
  <c r="F288" i="54"/>
  <c r="F289" i="54"/>
  <c r="F290" i="54"/>
  <c r="F291" i="54"/>
  <c r="F292" i="54"/>
  <c r="F293" i="54"/>
  <c r="F294" i="54"/>
  <c r="F295" i="54"/>
  <c r="F296" i="54"/>
  <c r="F297" i="54"/>
  <c r="F298" i="54"/>
  <c r="F299" i="54"/>
  <c r="F300" i="54"/>
  <c r="F301" i="54"/>
  <c r="F302" i="54"/>
  <c r="F303" i="54"/>
  <c r="F304" i="54"/>
  <c r="F305" i="54"/>
  <c r="F306" i="54"/>
  <c r="F307" i="54"/>
  <c r="F308" i="54"/>
  <c r="F309" i="54"/>
  <c r="F310" i="54"/>
  <c r="F311" i="54"/>
  <c r="F312" i="54"/>
  <c r="F313" i="54"/>
  <c r="F314" i="54"/>
  <c r="F315" i="54"/>
  <c r="F316" i="54"/>
  <c r="F317" i="54"/>
  <c r="F318" i="54"/>
  <c r="F319" i="54"/>
  <c r="F320" i="54"/>
  <c r="F321" i="54"/>
  <c r="F322" i="54"/>
  <c r="F323" i="54"/>
  <c r="F324" i="54"/>
  <c r="F325" i="54"/>
  <c r="F326" i="54"/>
  <c r="F327" i="54"/>
  <c r="F328" i="54"/>
  <c r="F329" i="54"/>
  <c r="F330" i="54"/>
  <c r="F331" i="54"/>
  <c r="F332" i="54"/>
  <c r="F333" i="54"/>
  <c r="F334" i="54"/>
  <c r="F335" i="54"/>
  <c r="F336" i="54"/>
  <c r="F337" i="54"/>
  <c r="F338" i="54"/>
  <c r="F339" i="54"/>
  <c r="F340" i="54"/>
  <c r="F341" i="54"/>
  <c r="F342" i="54"/>
  <c r="F343" i="54"/>
  <c r="F344" i="54"/>
  <c r="F345" i="54"/>
  <c r="F346" i="54"/>
  <c r="F347" i="54"/>
  <c r="F348" i="54"/>
  <c r="F349" i="54"/>
  <c r="F350" i="54"/>
  <c r="F351" i="54"/>
  <c r="F352" i="54"/>
  <c r="F353" i="54"/>
  <c r="F354" i="54"/>
  <c r="F355" i="54"/>
  <c r="F356" i="54"/>
  <c r="F357" i="54"/>
  <c r="F358" i="54"/>
  <c r="F359" i="54"/>
  <c r="F360" i="54"/>
  <c r="F361" i="54"/>
  <c r="F362" i="54"/>
  <c r="F363" i="54"/>
  <c r="F364" i="54"/>
  <c r="F365" i="54"/>
  <c r="F366" i="54"/>
  <c r="F367" i="54"/>
  <c r="F368" i="54"/>
  <c r="F369" i="54"/>
  <c r="F370" i="54"/>
  <c r="F371" i="54"/>
  <c r="F372" i="54"/>
  <c r="F373" i="54"/>
  <c r="F374" i="54"/>
  <c r="F375" i="54"/>
  <c r="F376" i="54"/>
  <c r="F377" i="54"/>
  <c r="F378" i="54"/>
  <c r="F379" i="54"/>
  <c r="F380" i="54"/>
  <c r="F381" i="54"/>
  <c r="F382" i="54"/>
  <c r="F383" i="54"/>
  <c r="F384" i="54"/>
  <c r="F385" i="54"/>
  <c r="F386" i="54"/>
  <c r="F387" i="54"/>
  <c r="F388" i="54"/>
  <c r="F389" i="54"/>
  <c r="F390" i="54"/>
  <c r="F391" i="54"/>
  <c r="F392" i="54"/>
  <c r="F393" i="54"/>
  <c r="F394" i="54"/>
  <c r="F395" i="54"/>
  <c r="F396" i="54"/>
  <c r="F397" i="54"/>
  <c r="F398" i="54"/>
  <c r="F399" i="54"/>
  <c r="F400" i="54"/>
  <c r="F401" i="54"/>
  <c r="F402" i="54"/>
  <c r="F403" i="54"/>
  <c r="F404" i="54"/>
  <c r="F405" i="54"/>
  <c r="F406" i="54"/>
  <c r="F407" i="54"/>
  <c r="F408" i="54"/>
  <c r="F409" i="54"/>
  <c r="F410" i="54"/>
  <c r="F411" i="54"/>
  <c r="F412" i="54"/>
  <c r="F413" i="54"/>
  <c r="F414" i="54"/>
  <c r="F415" i="54"/>
  <c r="F416" i="54"/>
  <c r="F417" i="54"/>
  <c r="F418" i="54"/>
  <c r="F419" i="54"/>
  <c r="F420" i="54"/>
  <c r="F421" i="54"/>
  <c r="F422" i="54"/>
  <c r="F423" i="54"/>
  <c r="F424" i="54"/>
  <c r="F425" i="54"/>
  <c r="F426" i="54"/>
  <c r="F427" i="54"/>
  <c r="F428" i="54"/>
  <c r="F429" i="54"/>
  <c r="F430" i="54"/>
  <c r="F431" i="54"/>
  <c r="F432" i="54"/>
  <c r="F433" i="54"/>
  <c r="F434" i="54"/>
  <c r="F435" i="54"/>
  <c r="F436" i="54"/>
  <c r="F437" i="54"/>
  <c r="F438" i="54"/>
  <c r="F439" i="54"/>
  <c r="F440" i="54"/>
  <c r="F441" i="54"/>
  <c r="F442" i="54"/>
  <c r="F443" i="54"/>
  <c r="F444" i="54"/>
  <c r="F445" i="54"/>
  <c r="F446" i="54"/>
  <c r="F447" i="54"/>
  <c r="F448" i="54"/>
  <c r="F449" i="54"/>
  <c r="F450" i="54"/>
  <c r="F451" i="54"/>
  <c r="F452" i="54"/>
  <c r="F453" i="54"/>
  <c r="F454" i="54"/>
  <c r="F455" i="54"/>
  <c r="F456" i="54"/>
  <c r="F457" i="54"/>
  <c r="F458" i="54"/>
  <c r="F459" i="54"/>
  <c r="F460" i="54"/>
  <c r="F461" i="54"/>
  <c r="F462" i="54"/>
  <c r="F463" i="54"/>
  <c r="F464" i="54"/>
  <c r="F465" i="54"/>
  <c r="F466" i="54"/>
  <c r="F467" i="54"/>
  <c r="F468" i="54"/>
  <c r="F469" i="54"/>
  <c r="F470" i="54"/>
  <c r="F471" i="54"/>
  <c r="F472" i="54"/>
  <c r="F473" i="54"/>
  <c r="F474" i="54"/>
  <c r="F475" i="54"/>
  <c r="F476" i="54"/>
  <c r="F477" i="54"/>
  <c r="F478" i="54"/>
  <c r="F479" i="54"/>
  <c r="F480" i="54"/>
  <c r="F481" i="54"/>
  <c r="F482" i="54"/>
  <c r="F483" i="54"/>
  <c r="F484" i="54"/>
  <c r="F485" i="54"/>
  <c r="F486" i="54"/>
  <c r="F487" i="54"/>
  <c r="F488" i="54"/>
  <c r="F489" i="54"/>
  <c r="F490" i="54"/>
  <c r="F491" i="54"/>
  <c r="F492" i="54"/>
  <c r="F493" i="54"/>
  <c r="F494" i="54"/>
  <c r="F495" i="54"/>
  <c r="F496" i="54"/>
  <c r="F497" i="54"/>
  <c r="F498" i="54"/>
  <c r="F499" i="54"/>
  <c r="F500" i="54"/>
  <c r="F501" i="54"/>
  <c r="F502" i="54"/>
  <c r="F503" i="54"/>
  <c r="F504" i="54"/>
  <c r="F505" i="54"/>
  <c r="F506" i="54"/>
  <c r="F507" i="54"/>
  <c r="F508" i="54"/>
  <c r="F509" i="54"/>
  <c r="F510" i="54"/>
  <c r="F511" i="54"/>
  <c r="F512" i="54"/>
  <c r="F513" i="54"/>
  <c r="F514" i="54"/>
  <c r="F515" i="54"/>
  <c r="F516" i="54"/>
  <c r="F517" i="54"/>
  <c r="F518" i="54"/>
  <c r="F519" i="54"/>
  <c r="F520" i="54"/>
  <c r="F521" i="54"/>
  <c r="F522" i="54"/>
  <c r="F523" i="54"/>
  <c r="F524" i="54"/>
  <c r="F525" i="54"/>
  <c r="F526" i="54"/>
  <c r="F527" i="54"/>
  <c r="F528" i="54"/>
  <c r="F529" i="54"/>
  <c r="F530" i="54"/>
  <c r="F531" i="54"/>
  <c r="F532" i="54"/>
  <c r="F533" i="54"/>
  <c r="F534" i="54"/>
  <c r="F535" i="54"/>
  <c r="F536" i="54"/>
  <c r="F537" i="54"/>
  <c r="F538" i="54"/>
  <c r="F539" i="54"/>
  <c r="F540" i="54"/>
  <c r="F541" i="54"/>
  <c r="F542" i="54"/>
  <c r="F543" i="54"/>
  <c r="F544" i="54"/>
  <c r="F545" i="54"/>
  <c r="F546" i="54"/>
  <c r="F547" i="54"/>
  <c r="F548" i="54"/>
  <c r="F549" i="54"/>
  <c r="F550" i="54"/>
  <c r="F551" i="54"/>
  <c r="F552" i="54"/>
  <c r="F553" i="54"/>
  <c r="F554" i="54"/>
  <c r="F555" i="54"/>
  <c r="F556" i="54"/>
  <c r="F557" i="54"/>
  <c r="F558" i="54"/>
  <c r="F559" i="54"/>
  <c r="F560" i="54"/>
  <c r="F561" i="54"/>
  <c r="F562" i="54"/>
  <c r="F563" i="54"/>
  <c r="F564" i="54"/>
  <c r="F565" i="54"/>
  <c r="F566" i="54"/>
  <c r="F567" i="54"/>
  <c r="F568" i="54"/>
  <c r="F569" i="54"/>
  <c r="F570" i="54"/>
  <c r="F571" i="54"/>
  <c r="F572" i="54"/>
  <c r="F573" i="54"/>
  <c r="F574" i="54"/>
  <c r="F575" i="54"/>
  <c r="F576" i="54"/>
  <c r="F577" i="54"/>
  <c r="F578" i="54"/>
  <c r="F579" i="54"/>
  <c r="F580" i="54"/>
  <c r="F581" i="54"/>
  <c r="F582" i="54"/>
  <c r="F583" i="54"/>
  <c r="F584" i="54"/>
  <c r="F585" i="54"/>
  <c r="F586" i="54"/>
  <c r="F587" i="54"/>
  <c r="F588" i="54"/>
  <c r="F589" i="54"/>
  <c r="F590" i="54"/>
  <c r="F591" i="54"/>
  <c r="F592" i="54"/>
  <c r="F593" i="54"/>
  <c r="F594" i="54"/>
  <c r="F595" i="54"/>
  <c r="F596" i="54"/>
  <c r="F597" i="54"/>
  <c r="F598" i="54"/>
  <c r="F599" i="54"/>
  <c r="F600" i="54"/>
  <c r="F601" i="54"/>
  <c r="F602" i="54"/>
  <c r="F603" i="54"/>
  <c r="F604" i="54"/>
  <c r="F605" i="54"/>
  <c r="F606" i="54"/>
  <c r="F607" i="54"/>
  <c r="F608" i="54"/>
  <c r="F609" i="54"/>
  <c r="F610" i="54"/>
  <c r="F611" i="54"/>
  <c r="F612" i="54"/>
  <c r="F613" i="54"/>
  <c r="F614" i="54"/>
  <c r="F615" i="54"/>
  <c r="F616" i="54"/>
  <c r="F617" i="54"/>
  <c r="F618" i="54"/>
  <c r="F619" i="54"/>
  <c r="F620" i="54"/>
  <c r="F621" i="54"/>
  <c r="F622" i="54"/>
  <c r="F623" i="54"/>
  <c r="F624" i="54"/>
  <c r="F625" i="54"/>
  <c r="F626" i="54"/>
  <c r="F627" i="54"/>
  <c r="F628" i="54"/>
  <c r="F629" i="54"/>
  <c r="F630" i="54"/>
  <c r="F631" i="54"/>
  <c r="F632" i="54"/>
  <c r="F633" i="54"/>
  <c r="F634" i="54"/>
  <c r="F635" i="54"/>
  <c r="F636" i="54"/>
  <c r="F637" i="54"/>
  <c r="F638" i="54"/>
  <c r="F639" i="54"/>
  <c r="F640" i="54"/>
  <c r="F641" i="54"/>
  <c r="F642" i="54"/>
  <c r="F643" i="54"/>
  <c r="F644" i="54"/>
  <c r="F645" i="54"/>
  <c r="F646" i="54"/>
  <c r="F647" i="54"/>
  <c r="F648" i="54"/>
  <c r="F649" i="54"/>
  <c r="F650" i="54"/>
  <c r="F651" i="54"/>
  <c r="F652" i="54"/>
  <c r="F653" i="54"/>
  <c r="F654" i="54"/>
  <c r="F655" i="54"/>
  <c r="F656" i="54"/>
  <c r="F657" i="54"/>
  <c r="F658" i="54"/>
  <c r="F659" i="54"/>
  <c r="F660" i="54"/>
  <c r="F661" i="54"/>
  <c r="F662" i="54"/>
  <c r="F663" i="54"/>
  <c r="F664" i="54"/>
  <c r="F665" i="54"/>
  <c r="F666" i="54"/>
  <c r="F667" i="54"/>
  <c r="F668" i="54"/>
  <c r="F669" i="54"/>
  <c r="F670" i="54"/>
  <c r="F671" i="54"/>
  <c r="F672" i="54"/>
  <c r="F673" i="54"/>
  <c r="F674" i="54"/>
  <c r="F675" i="54"/>
  <c r="F676" i="54"/>
  <c r="F677" i="54"/>
  <c r="F678" i="54"/>
  <c r="F679" i="54"/>
  <c r="F680" i="54"/>
  <c r="F681" i="54"/>
  <c r="F682" i="54"/>
  <c r="F683" i="54"/>
  <c r="F684" i="54"/>
  <c r="F685" i="54"/>
  <c r="F686" i="54"/>
  <c r="F687" i="54"/>
  <c r="F688" i="54"/>
  <c r="F689" i="54"/>
  <c r="F690" i="54"/>
  <c r="F691" i="54"/>
  <c r="F692" i="54"/>
  <c r="F693" i="54"/>
  <c r="F694" i="54"/>
  <c r="F695" i="54"/>
  <c r="F696" i="54"/>
  <c r="F697" i="54"/>
  <c r="F698" i="54"/>
  <c r="F699" i="54"/>
  <c r="F700" i="54"/>
  <c r="F701" i="54"/>
  <c r="F702" i="54"/>
  <c r="F703" i="54"/>
  <c r="F704" i="54"/>
  <c r="F705" i="54"/>
  <c r="F706" i="54"/>
  <c r="F707" i="54"/>
  <c r="F708" i="54"/>
  <c r="F709" i="54"/>
  <c r="F710" i="54"/>
  <c r="F711" i="54"/>
  <c r="F712" i="54"/>
  <c r="F713" i="54"/>
  <c r="F714" i="54"/>
  <c r="F715" i="54"/>
  <c r="F716" i="54"/>
  <c r="F717" i="54"/>
  <c r="F718" i="54"/>
  <c r="F719" i="54"/>
  <c r="F720" i="54"/>
  <c r="F721" i="54"/>
  <c r="F722" i="54"/>
  <c r="F723" i="54"/>
  <c r="F724" i="54"/>
  <c r="F725" i="54"/>
  <c r="F726" i="54"/>
  <c r="F727" i="54"/>
  <c r="F728" i="54"/>
  <c r="F729" i="54"/>
  <c r="F730" i="54"/>
  <c r="F731" i="54"/>
  <c r="F732" i="54"/>
  <c r="F733" i="54"/>
  <c r="F734" i="54"/>
  <c r="F735" i="54"/>
  <c r="F736" i="54"/>
  <c r="F737" i="54"/>
  <c r="F738" i="54"/>
  <c r="F739" i="54"/>
  <c r="F740" i="54"/>
  <c r="F741" i="54"/>
  <c r="F742" i="54"/>
  <c r="F743" i="54"/>
  <c r="F744" i="54"/>
  <c r="F745" i="54"/>
  <c r="F746" i="54"/>
  <c r="F747" i="54"/>
  <c r="F748" i="54"/>
  <c r="F749" i="54"/>
  <c r="F750" i="54"/>
  <c r="F751" i="54"/>
  <c r="F752" i="54"/>
  <c r="F753" i="54"/>
  <c r="F754" i="54"/>
  <c r="F755" i="54"/>
  <c r="F756" i="54"/>
  <c r="F757" i="54"/>
  <c r="F758" i="54"/>
  <c r="F759" i="54"/>
  <c r="F760" i="54"/>
  <c r="F761" i="54"/>
  <c r="F762" i="54"/>
  <c r="F763" i="54"/>
  <c r="F764" i="54"/>
  <c r="F765" i="54"/>
  <c r="F766" i="54"/>
  <c r="F767" i="54"/>
  <c r="F768" i="54"/>
  <c r="F769" i="54"/>
  <c r="F770" i="54"/>
  <c r="F771" i="54"/>
  <c r="F772" i="54"/>
  <c r="F773" i="54"/>
  <c r="F774" i="54"/>
  <c r="F775" i="54"/>
  <c r="F776" i="54"/>
  <c r="F777" i="54"/>
  <c r="F778" i="54"/>
  <c r="F779" i="54"/>
  <c r="F780" i="54"/>
  <c r="F781" i="54"/>
  <c r="F782" i="54"/>
  <c r="F783" i="54"/>
  <c r="F784" i="54"/>
  <c r="F785" i="54"/>
  <c r="F786" i="54"/>
  <c r="F787" i="54"/>
  <c r="F788" i="54"/>
  <c r="F789" i="54"/>
  <c r="F790" i="54"/>
  <c r="F791" i="54"/>
  <c r="F792" i="54"/>
  <c r="F793" i="54"/>
  <c r="F794" i="54"/>
  <c r="F795" i="54"/>
  <c r="F796" i="54"/>
  <c r="F797" i="54"/>
  <c r="F798" i="54"/>
  <c r="F799" i="54"/>
  <c r="F800" i="54"/>
  <c r="F801" i="54"/>
  <c r="F802" i="54"/>
  <c r="F803" i="54"/>
  <c r="F804" i="54"/>
  <c r="F805" i="54"/>
  <c r="F806" i="54"/>
  <c r="F807" i="54"/>
  <c r="F808" i="54"/>
  <c r="F809" i="54"/>
  <c r="F810" i="54"/>
  <c r="F811" i="54"/>
  <c r="F812" i="54"/>
  <c r="F813" i="54"/>
  <c r="F814" i="54"/>
  <c r="F815" i="54"/>
  <c r="F816" i="54"/>
  <c r="F817" i="54"/>
  <c r="F818" i="54"/>
  <c r="F819" i="54"/>
  <c r="F820" i="54"/>
  <c r="F821" i="54"/>
  <c r="F822" i="54"/>
  <c r="F823" i="54"/>
  <c r="F824" i="54"/>
  <c r="F825" i="54"/>
  <c r="F826" i="54"/>
  <c r="F827" i="54"/>
  <c r="F828" i="54"/>
  <c r="F829" i="54"/>
  <c r="F830" i="54"/>
  <c r="F831" i="54"/>
  <c r="F832" i="54"/>
  <c r="F833" i="54"/>
  <c r="F834" i="54"/>
  <c r="F835" i="54"/>
  <c r="F836" i="54"/>
  <c r="F837" i="54"/>
  <c r="F838" i="54"/>
  <c r="F839" i="54"/>
  <c r="F840" i="54"/>
  <c r="F841" i="54"/>
  <c r="F842" i="54"/>
  <c r="F843" i="54"/>
  <c r="F844" i="54"/>
  <c r="F845" i="54"/>
  <c r="F846" i="54"/>
  <c r="F847" i="54"/>
  <c r="F848" i="54"/>
  <c r="F849" i="54"/>
  <c r="F850" i="54"/>
  <c r="F851" i="54"/>
  <c r="F852" i="54"/>
  <c r="F853" i="54"/>
  <c r="F854" i="54"/>
  <c r="F855" i="54"/>
  <c r="F856" i="54"/>
  <c r="F857" i="54"/>
  <c r="F858" i="54"/>
  <c r="F859" i="54"/>
  <c r="F860" i="54"/>
  <c r="F861" i="54"/>
  <c r="F862" i="54"/>
  <c r="F863" i="54"/>
  <c r="F864" i="54"/>
  <c r="F865" i="54"/>
  <c r="F866" i="54"/>
  <c r="F867" i="54"/>
  <c r="F868" i="54"/>
  <c r="F869" i="54"/>
  <c r="F870" i="54"/>
  <c r="F871" i="54"/>
  <c r="F872" i="54"/>
  <c r="F873" i="54"/>
  <c r="F874" i="54"/>
  <c r="F875" i="54"/>
  <c r="F876" i="54"/>
  <c r="F877" i="54"/>
  <c r="F878" i="54"/>
  <c r="F879" i="54"/>
  <c r="F880" i="54"/>
  <c r="F881" i="54"/>
  <c r="F882" i="54"/>
  <c r="F883" i="54"/>
  <c r="F884" i="54"/>
  <c r="F885" i="54"/>
  <c r="F886" i="54"/>
  <c r="F887" i="54"/>
  <c r="F888" i="54"/>
  <c r="F889" i="54"/>
  <c r="F890" i="54"/>
  <c r="F891" i="54"/>
  <c r="F892" i="54"/>
  <c r="F893" i="54"/>
  <c r="F894" i="54"/>
  <c r="F895" i="54"/>
  <c r="F896" i="54"/>
  <c r="F897" i="54"/>
  <c r="F898" i="54"/>
  <c r="F899" i="54"/>
  <c r="F900" i="54"/>
  <c r="F901" i="54"/>
  <c r="F902" i="54"/>
  <c r="F903" i="54"/>
  <c r="F904" i="54"/>
  <c r="F905" i="54"/>
  <c r="F906" i="54"/>
  <c r="F907" i="54"/>
  <c r="F908" i="54"/>
  <c r="F909" i="54"/>
  <c r="F910" i="54"/>
  <c r="F911" i="54"/>
  <c r="F912" i="54"/>
  <c r="F913" i="54"/>
  <c r="F914" i="54"/>
  <c r="F915" i="54"/>
  <c r="F916" i="54"/>
  <c r="F917" i="54"/>
  <c r="F918" i="54"/>
  <c r="F919" i="54"/>
  <c r="F920" i="54"/>
  <c r="F921" i="54"/>
  <c r="F922" i="54"/>
  <c r="F923" i="54"/>
  <c r="F924" i="54"/>
  <c r="F925" i="54"/>
  <c r="F926" i="54"/>
  <c r="F927" i="54"/>
  <c r="F928" i="54"/>
  <c r="F929" i="54"/>
  <c r="F930" i="54"/>
  <c r="F931" i="54"/>
  <c r="F932" i="54"/>
  <c r="F933" i="54"/>
  <c r="F934" i="54"/>
  <c r="F935" i="54"/>
  <c r="F936" i="54"/>
  <c r="F937" i="54"/>
  <c r="F938" i="54"/>
  <c r="F939" i="54"/>
  <c r="F940" i="54"/>
  <c r="F941" i="54"/>
  <c r="F942" i="54"/>
  <c r="F943" i="54"/>
  <c r="F944" i="54"/>
  <c r="F945" i="54"/>
  <c r="F946" i="54"/>
  <c r="F947" i="54"/>
  <c r="F948" i="54"/>
  <c r="F949" i="54"/>
  <c r="F950" i="54"/>
  <c r="F951" i="54"/>
  <c r="F952" i="54"/>
  <c r="F953" i="54"/>
  <c r="F954" i="54"/>
  <c r="F955" i="54"/>
  <c r="F956" i="54"/>
  <c r="F957" i="54"/>
  <c r="F958" i="54"/>
  <c r="F959" i="54"/>
  <c r="F960" i="54"/>
  <c r="F961" i="54"/>
  <c r="F962" i="54"/>
  <c r="F963" i="54"/>
  <c r="F964" i="54"/>
  <c r="F965" i="54"/>
  <c r="F966" i="54"/>
  <c r="F967" i="54"/>
  <c r="F968" i="54"/>
  <c r="F969" i="54"/>
  <c r="F970" i="54"/>
  <c r="F971" i="54"/>
  <c r="F972" i="54"/>
  <c r="F973" i="54"/>
  <c r="F974" i="54"/>
  <c r="F975" i="54"/>
  <c r="F976" i="54"/>
  <c r="F977" i="54"/>
  <c r="F978" i="54"/>
  <c r="F979" i="54"/>
  <c r="F980" i="54"/>
  <c r="F981" i="54"/>
  <c r="F982" i="54"/>
  <c r="F983" i="54"/>
  <c r="F984" i="54"/>
  <c r="F985" i="54"/>
  <c r="F986" i="54"/>
  <c r="F987" i="54"/>
  <c r="F988" i="54"/>
  <c r="F989" i="54"/>
  <c r="F990" i="54"/>
  <c r="F991" i="54"/>
  <c r="F992" i="54"/>
  <c r="F993" i="54"/>
  <c r="F994" i="54"/>
  <c r="F995" i="54"/>
  <c r="F996" i="54"/>
  <c r="F997" i="54"/>
  <c r="F998" i="54"/>
  <c r="F999" i="54"/>
  <c r="F1000" i="54"/>
  <c r="F1001" i="54"/>
  <c r="F1002" i="54"/>
  <c r="F1003" i="54"/>
  <c r="F1004" i="54"/>
  <c r="F1005" i="54"/>
  <c r="F1006" i="54"/>
  <c r="F1007" i="54"/>
  <c r="F1008" i="54"/>
  <c r="F1009" i="54"/>
  <c r="F1010" i="54"/>
  <c r="F1011" i="54"/>
  <c r="F1012" i="54"/>
  <c r="F1013" i="54"/>
  <c r="F1014" i="54"/>
  <c r="F1015" i="54"/>
  <c r="F1016" i="54"/>
  <c r="F1017" i="54"/>
  <c r="F1018" i="54"/>
  <c r="F1019" i="54"/>
  <c r="F1020" i="54"/>
  <c r="F1021" i="54"/>
  <c r="F1022" i="54"/>
  <c r="F1023" i="54"/>
  <c r="F1024" i="54"/>
  <c r="F1025" i="54"/>
  <c r="F1026" i="54"/>
  <c r="F1027" i="54"/>
  <c r="F1028" i="54"/>
  <c r="F1029" i="54"/>
  <c r="F1030" i="54"/>
  <c r="F1031" i="54"/>
  <c r="F1032" i="54"/>
  <c r="F1033" i="54"/>
  <c r="F1034" i="54"/>
  <c r="F1035" i="54"/>
  <c r="F1036" i="54"/>
  <c r="F1037" i="54"/>
  <c r="F1038" i="54"/>
  <c r="F1039" i="54"/>
  <c r="F1040" i="54"/>
  <c r="F1041" i="54"/>
  <c r="F1042" i="54"/>
  <c r="F1043" i="54"/>
  <c r="F1044" i="54"/>
  <c r="F1045" i="54"/>
  <c r="F1046" i="54"/>
  <c r="F1047" i="54"/>
  <c r="F1048" i="54"/>
  <c r="F1049" i="54"/>
  <c r="F1050" i="54"/>
  <c r="F1051" i="54"/>
  <c r="F1052" i="54"/>
  <c r="F1053" i="54"/>
  <c r="F1054" i="54"/>
  <c r="F1055" i="54"/>
  <c r="F1056" i="54"/>
  <c r="F1057" i="54"/>
  <c r="F1058" i="54"/>
  <c r="F1059" i="54"/>
  <c r="F1060" i="54"/>
  <c r="F1061" i="54"/>
  <c r="F1062" i="54"/>
  <c r="F1063" i="54"/>
  <c r="F1064" i="54"/>
  <c r="F1065" i="54"/>
  <c r="F1066" i="54"/>
  <c r="F1067" i="54"/>
  <c r="F1068" i="54"/>
  <c r="F1069" i="54"/>
  <c r="F1070" i="54"/>
  <c r="F1071" i="54"/>
  <c r="F1072" i="54"/>
  <c r="F1073" i="54"/>
  <c r="F1074" i="54"/>
  <c r="F1075" i="54"/>
  <c r="F1076" i="54"/>
  <c r="F1077" i="54"/>
  <c r="F1078" i="54"/>
  <c r="F1079" i="54"/>
  <c r="F1080" i="54"/>
  <c r="F1081" i="54"/>
  <c r="F1082" i="54"/>
  <c r="F1083" i="54"/>
  <c r="F1084" i="54"/>
  <c r="F1085" i="54"/>
  <c r="F1086" i="54"/>
  <c r="F1087" i="54"/>
  <c r="F1088" i="54"/>
  <c r="F1089" i="54"/>
  <c r="F1090" i="54"/>
  <c r="F1091" i="54"/>
  <c r="F1092" i="54"/>
  <c r="F1093" i="54"/>
  <c r="F1094" i="54"/>
  <c r="F1095" i="54"/>
  <c r="F1096" i="54"/>
  <c r="F1097" i="54"/>
  <c r="F1098" i="54"/>
  <c r="F1099" i="54"/>
  <c r="F1100" i="54"/>
  <c r="F1101" i="54"/>
  <c r="F1102" i="54"/>
  <c r="F1103" i="54"/>
  <c r="F1104" i="54"/>
  <c r="F1105" i="54"/>
  <c r="F1106" i="54"/>
  <c r="F1107" i="54"/>
  <c r="F1108" i="54"/>
  <c r="F1109" i="54"/>
  <c r="F1110" i="54"/>
  <c r="F1111" i="54"/>
  <c r="F1112" i="54"/>
  <c r="F1113" i="54"/>
  <c r="F1114" i="54"/>
  <c r="F1115" i="54"/>
  <c r="F1116" i="54"/>
  <c r="F1117" i="54"/>
  <c r="F1118" i="54"/>
  <c r="F1119" i="54"/>
  <c r="F1120" i="54"/>
  <c r="F1121" i="54"/>
  <c r="F1122" i="54"/>
  <c r="F1123" i="54"/>
  <c r="F1124" i="54"/>
  <c r="F1125" i="54"/>
  <c r="F1126" i="54"/>
  <c r="F1127" i="54"/>
  <c r="F1128" i="54"/>
  <c r="F1129" i="54"/>
  <c r="F1130" i="54"/>
  <c r="F1131" i="54"/>
  <c r="F1132" i="54"/>
  <c r="F1133" i="54"/>
  <c r="F1134" i="54"/>
  <c r="F1135" i="54"/>
  <c r="F1136" i="54"/>
  <c r="F1137" i="54"/>
  <c r="F1138" i="54"/>
  <c r="F1139" i="54"/>
  <c r="F1140" i="54"/>
  <c r="F1141" i="54"/>
  <c r="F1142" i="54"/>
  <c r="F1143" i="54"/>
  <c r="F1144" i="54"/>
  <c r="F1145" i="54"/>
  <c r="F1146" i="54"/>
  <c r="F1147" i="54"/>
  <c r="F1148" i="54"/>
  <c r="F1149" i="54"/>
  <c r="F1150" i="54"/>
  <c r="F1151" i="54"/>
  <c r="F1152" i="54"/>
  <c r="F1153" i="54"/>
  <c r="F1154" i="54"/>
  <c r="F1155" i="54"/>
  <c r="F1156" i="54"/>
  <c r="F1157" i="54"/>
  <c r="F1158" i="54"/>
  <c r="F1159" i="54"/>
  <c r="F1160" i="54"/>
  <c r="F1161" i="54"/>
  <c r="F1162" i="54"/>
  <c r="F1163" i="54"/>
  <c r="F1164" i="54"/>
  <c r="F1165" i="54"/>
  <c r="F1166" i="54"/>
  <c r="F1167" i="54"/>
  <c r="F1168" i="54"/>
  <c r="F1169" i="54"/>
  <c r="F1170" i="54"/>
  <c r="F1171" i="54"/>
  <c r="F1172" i="54"/>
  <c r="F1173" i="54"/>
  <c r="F1174" i="54"/>
  <c r="F1175" i="54"/>
  <c r="F1176" i="54"/>
  <c r="F1177" i="54"/>
  <c r="F1178" i="54"/>
  <c r="F1179" i="54"/>
  <c r="F1180" i="54"/>
  <c r="F1181" i="54"/>
  <c r="F1182" i="54"/>
  <c r="F1183" i="54"/>
  <c r="F1184" i="54"/>
  <c r="F1185" i="54"/>
  <c r="F1186" i="54"/>
  <c r="F1187" i="54"/>
  <c r="F1188" i="54"/>
  <c r="F1189" i="54"/>
  <c r="F1190" i="54"/>
  <c r="F1191" i="54"/>
  <c r="F1192" i="54"/>
  <c r="F1193" i="54"/>
  <c r="F1194" i="54"/>
  <c r="F1195" i="54"/>
  <c r="F1196" i="54"/>
  <c r="F1197" i="54"/>
  <c r="F1198" i="54"/>
  <c r="F1199" i="54"/>
  <c r="F1200" i="54"/>
  <c r="F1201" i="54"/>
  <c r="F1202" i="54"/>
  <c r="F1203" i="54"/>
  <c r="F1204" i="54"/>
  <c r="F1205" i="54"/>
  <c r="F1206" i="54"/>
  <c r="F1207" i="54"/>
  <c r="F1208" i="54"/>
  <c r="F1209" i="54"/>
  <c r="F1210" i="54"/>
  <c r="F1211" i="54"/>
  <c r="F1212" i="54"/>
  <c r="F1213" i="54"/>
  <c r="F1214" i="54"/>
  <c r="F1215" i="54"/>
  <c r="F1216" i="54"/>
  <c r="F1217" i="54"/>
  <c r="F1218" i="54"/>
  <c r="F1219" i="54"/>
  <c r="F1220" i="54"/>
  <c r="F1221" i="54"/>
  <c r="F1222" i="54"/>
  <c r="F1223" i="54"/>
  <c r="F1224" i="54"/>
  <c r="F1225" i="54"/>
  <c r="F1226" i="54"/>
  <c r="F1227" i="54"/>
  <c r="F1228" i="54"/>
  <c r="F1229" i="54"/>
  <c r="F1230" i="54"/>
  <c r="F1231" i="54"/>
  <c r="F1232" i="54"/>
  <c r="F1233" i="54"/>
  <c r="F1234" i="54"/>
  <c r="F1235" i="54"/>
  <c r="F1236" i="54"/>
  <c r="F1237" i="54"/>
  <c r="F1238" i="54"/>
  <c r="F1239" i="54"/>
  <c r="F1240" i="54"/>
  <c r="F1241" i="54"/>
  <c r="F1242" i="54"/>
  <c r="F1243" i="54"/>
  <c r="F1244" i="54"/>
  <c r="F1245" i="54"/>
  <c r="F1246" i="54"/>
  <c r="F1247" i="54"/>
  <c r="F1248" i="54"/>
  <c r="F1249" i="54"/>
  <c r="F1250" i="54"/>
  <c r="F1251" i="54"/>
  <c r="F1252" i="54"/>
  <c r="F1253" i="54"/>
  <c r="F1254" i="54"/>
  <c r="F1255" i="54"/>
  <c r="F1256" i="54"/>
  <c r="F1257" i="54"/>
  <c r="F1258" i="54"/>
  <c r="F1259" i="54"/>
  <c r="F1260" i="54"/>
  <c r="F1261" i="54"/>
  <c r="F1262" i="54"/>
  <c r="F1263" i="54"/>
  <c r="F1264" i="54"/>
  <c r="F1265" i="54"/>
  <c r="F1266" i="54"/>
  <c r="F1267" i="54"/>
  <c r="F1268" i="54"/>
  <c r="F1269" i="54"/>
  <c r="F1270" i="54"/>
  <c r="F1271" i="54"/>
  <c r="F1272" i="54"/>
  <c r="F1273" i="54"/>
  <c r="F1274" i="54"/>
  <c r="F1275" i="54"/>
  <c r="F1276" i="54"/>
  <c r="F1277" i="54"/>
  <c r="F1278" i="54"/>
  <c r="F1279" i="54"/>
  <c r="F1280" i="54"/>
  <c r="F1281" i="54"/>
  <c r="F1282" i="54"/>
  <c r="F1283" i="54"/>
  <c r="F1284" i="54"/>
  <c r="F1285" i="54"/>
  <c r="F1286" i="54"/>
  <c r="F1287" i="54"/>
  <c r="F1288" i="54"/>
  <c r="F1289" i="54"/>
  <c r="F1290" i="54"/>
  <c r="F1291" i="54"/>
  <c r="F1292" i="54"/>
  <c r="F1293" i="54"/>
  <c r="F1294" i="54"/>
  <c r="F1295" i="54"/>
  <c r="F1296" i="54"/>
  <c r="F1297" i="54"/>
  <c r="F1298" i="54"/>
  <c r="F1299" i="54"/>
  <c r="F1300" i="54"/>
  <c r="F1301" i="54"/>
  <c r="F1302" i="54"/>
  <c r="F1303" i="54"/>
  <c r="F1304" i="54"/>
  <c r="F1305" i="54"/>
  <c r="F1306" i="54"/>
  <c r="F1307" i="54"/>
  <c r="F1308" i="54"/>
  <c r="F1309" i="54"/>
  <c r="F1310" i="54"/>
  <c r="F1311" i="54"/>
  <c r="F1312" i="54"/>
  <c r="F1313" i="54"/>
  <c r="F1314" i="54"/>
  <c r="F1315" i="54"/>
  <c r="F1316" i="54"/>
  <c r="F1317" i="54"/>
  <c r="F1318" i="54"/>
  <c r="F1319" i="54"/>
  <c r="F1320" i="54"/>
  <c r="F1321" i="54"/>
  <c r="F1322" i="54"/>
  <c r="F1323" i="54"/>
  <c r="F1324" i="54"/>
  <c r="F1325" i="54"/>
  <c r="F1326" i="54"/>
  <c r="F1327" i="54"/>
  <c r="F1328" i="54"/>
  <c r="F1329" i="54"/>
  <c r="F1330" i="54"/>
  <c r="F1331" i="54"/>
  <c r="F1332" i="54"/>
  <c r="F1333" i="54"/>
  <c r="F1334" i="54"/>
  <c r="F1335" i="54"/>
  <c r="F1336" i="54"/>
  <c r="F1337" i="54"/>
  <c r="F1338" i="54"/>
  <c r="F1339" i="54"/>
  <c r="F1340" i="54"/>
  <c r="F1341" i="54"/>
  <c r="F1342" i="54"/>
  <c r="F1343" i="54"/>
  <c r="F1344" i="54"/>
  <c r="F1345" i="54"/>
  <c r="F1346" i="54"/>
  <c r="F1347" i="54"/>
  <c r="F1348" i="54"/>
  <c r="F1349" i="54"/>
  <c r="F1350" i="54"/>
  <c r="F1351" i="54"/>
  <c r="F1352" i="54"/>
  <c r="F1353" i="54"/>
  <c r="F1354" i="54"/>
  <c r="F1355" i="54"/>
  <c r="F1356" i="54"/>
  <c r="F1357" i="54"/>
  <c r="F1358" i="54"/>
  <c r="F1359" i="54"/>
  <c r="F1360" i="54"/>
  <c r="F1361" i="54"/>
  <c r="F1362" i="54"/>
  <c r="F1363" i="54"/>
  <c r="F1364" i="54"/>
  <c r="F1365" i="54"/>
  <c r="F1366" i="54"/>
  <c r="F1367" i="54"/>
  <c r="F1368" i="54"/>
  <c r="F1369" i="54"/>
  <c r="F1370" i="54"/>
  <c r="F1371" i="54"/>
  <c r="F1372" i="54"/>
  <c r="F1373" i="54"/>
  <c r="F1374" i="54"/>
  <c r="F1375" i="54"/>
  <c r="F1376" i="54"/>
  <c r="F1377" i="54"/>
  <c r="F1378" i="54"/>
  <c r="F1379" i="54"/>
  <c r="F1380" i="54"/>
  <c r="F1381" i="54"/>
  <c r="F1382" i="54"/>
  <c r="F1383" i="54"/>
  <c r="F1384" i="54"/>
  <c r="F1385" i="54"/>
  <c r="F1386" i="54"/>
  <c r="F1387" i="54"/>
  <c r="F1388" i="54"/>
  <c r="F1389" i="54"/>
  <c r="F1390" i="54"/>
  <c r="F1391" i="54"/>
  <c r="F1392" i="54"/>
  <c r="F1393" i="54"/>
  <c r="F1394" i="54"/>
  <c r="F1395" i="54"/>
  <c r="F1396" i="54"/>
  <c r="F1397" i="54"/>
  <c r="F1398" i="54"/>
  <c r="F1399" i="54"/>
  <c r="F1400" i="54"/>
  <c r="F1401" i="54"/>
  <c r="F1402" i="54"/>
  <c r="F1403" i="54"/>
  <c r="F1404" i="54"/>
  <c r="F1405" i="54"/>
  <c r="F1406" i="54"/>
  <c r="F1407" i="54"/>
  <c r="F1408" i="54"/>
  <c r="F1409" i="54"/>
  <c r="F1410" i="54"/>
  <c r="F1411" i="54"/>
  <c r="F1412" i="54"/>
  <c r="F1413" i="54"/>
  <c r="F1414" i="54"/>
  <c r="F1415" i="54"/>
  <c r="F1416" i="54"/>
  <c r="F1417" i="54"/>
  <c r="F1418" i="54"/>
  <c r="F1419" i="54"/>
  <c r="F1420" i="54"/>
  <c r="F1421" i="54"/>
  <c r="F1422" i="54"/>
  <c r="F1423" i="54"/>
  <c r="F1424" i="54"/>
  <c r="F1425" i="54"/>
  <c r="F1426" i="54"/>
  <c r="F1427" i="54"/>
  <c r="F1428" i="54"/>
  <c r="F1429" i="54"/>
  <c r="F1430" i="54"/>
  <c r="F1431" i="54"/>
  <c r="F1432" i="54"/>
  <c r="F1433" i="54"/>
  <c r="F1434" i="54"/>
  <c r="F1435" i="54"/>
  <c r="F1436" i="54"/>
  <c r="F1437" i="54"/>
  <c r="F1438" i="54"/>
  <c r="F1439" i="54"/>
  <c r="F1440" i="54"/>
  <c r="F1441" i="54"/>
  <c r="F1442" i="54"/>
  <c r="F1443" i="54"/>
  <c r="F1444" i="54"/>
  <c r="F1445" i="54"/>
  <c r="F1446" i="54"/>
  <c r="F1447" i="54"/>
  <c r="F1448" i="54"/>
  <c r="F1449" i="54"/>
  <c r="F1450" i="54"/>
  <c r="F1451" i="54"/>
  <c r="F1452" i="54"/>
  <c r="F1453" i="54"/>
  <c r="F1454" i="54"/>
  <c r="F1455" i="54"/>
  <c r="F1456" i="54"/>
  <c r="F1457" i="54"/>
  <c r="F1458" i="54"/>
  <c r="F1459" i="54"/>
  <c r="F1460" i="54"/>
  <c r="F1461" i="54"/>
  <c r="F1462" i="54"/>
  <c r="F1463" i="54"/>
  <c r="F1464" i="54"/>
  <c r="F1465" i="54"/>
  <c r="F1466" i="54"/>
  <c r="F1467" i="54"/>
  <c r="F1468" i="54"/>
  <c r="F1469" i="54"/>
  <c r="F1470" i="54"/>
  <c r="F1471" i="54"/>
  <c r="F1472" i="54"/>
  <c r="F1473" i="54"/>
  <c r="F1474" i="54"/>
  <c r="F1475" i="54"/>
  <c r="F1476" i="54"/>
  <c r="F1477" i="54"/>
  <c r="F1478" i="54"/>
  <c r="F1479" i="54"/>
  <c r="F1480" i="54"/>
  <c r="F1481" i="54"/>
  <c r="F1482" i="54"/>
  <c r="F1483" i="54"/>
  <c r="F1484" i="54"/>
  <c r="F1485" i="54"/>
  <c r="F1486" i="54"/>
  <c r="F1487" i="54"/>
  <c r="F1488" i="54"/>
  <c r="F1489" i="54"/>
  <c r="F1490" i="54"/>
  <c r="F1491" i="54"/>
  <c r="F1492" i="54"/>
  <c r="F1493" i="54"/>
  <c r="F1494" i="54"/>
  <c r="F1495" i="54"/>
  <c r="F1496" i="54"/>
  <c r="F1497" i="54"/>
  <c r="F1498" i="54"/>
  <c r="F1499" i="54"/>
  <c r="F1500" i="54"/>
  <c r="F1501" i="54"/>
  <c r="F1502" i="54"/>
  <c r="F1503" i="54"/>
  <c r="F1504" i="54"/>
  <c r="F1505" i="54"/>
  <c r="F1506" i="54"/>
  <c r="F1507" i="54"/>
  <c r="F1508" i="54"/>
  <c r="F1509" i="54"/>
  <c r="F1510" i="54"/>
  <c r="F1511" i="54"/>
  <c r="F1512" i="54"/>
  <c r="F1513" i="54"/>
  <c r="F1514" i="54"/>
  <c r="F1515" i="54"/>
  <c r="F1516" i="54"/>
  <c r="F1517" i="54"/>
  <c r="F1518" i="54"/>
  <c r="F1519" i="54"/>
  <c r="F1520" i="54"/>
  <c r="F1521" i="54"/>
  <c r="F1522" i="54"/>
  <c r="F1523" i="54"/>
  <c r="F1524" i="54"/>
  <c r="F1525" i="54"/>
  <c r="F1526" i="54"/>
  <c r="F1527" i="54"/>
  <c r="F1528" i="54"/>
  <c r="F1529" i="54"/>
  <c r="F1530" i="54"/>
  <c r="F1531" i="54"/>
  <c r="F1532" i="54"/>
  <c r="F1533" i="54"/>
  <c r="F1534" i="54"/>
  <c r="F1535" i="54"/>
  <c r="F1536" i="54"/>
  <c r="F1537" i="54"/>
  <c r="F1538" i="54"/>
  <c r="F1539" i="54"/>
  <c r="F1540" i="54"/>
  <c r="F1541" i="54"/>
  <c r="F1542" i="54"/>
  <c r="F1543" i="54"/>
  <c r="F1544" i="54"/>
  <c r="F1545" i="54"/>
  <c r="F1546" i="54"/>
  <c r="F1547" i="54"/>
  <c r="F1548" i="54"/>
  <c r="F1549" i="54"/>
  <c r="F1550" i="54"/>
  <c r="F1551" i="54"/>
  <c r="F1552" i="54"/>
  <c r="F1553" i="54"/>
  <c r="F1554" i="54"/>
  <c r="F1555" i="54"/>
  <c r="F1556" i="54"/>
  <c r="F1557" i="54"/>
  <c r="F1558" i="54"/>
  <c r="F1559" i="54"/>
  <c r="F1560" i="54"/>
  <c r="F1561" i="54"/>
  <c r="F1562" i="54"/>
  <c r="F1563" i="54"/>
  <c r="F1564" i="54"/>
  <c r="F1565" i="54"/>
  <c r="F1566" i="54"/>
  <c r="F1567" i="54"/>
  <c r="F1568" i="54"/>
  <c r="F1569" i="54"/>
  <c r="F1570" i="54"/>
  <c r="F1571" i="54"/>
  <c r="F1572" i="54"/>
  <c r="F1573" i="54"/>
  <c r="F1574" i="54"/>
  <c r="F1575" i="54"/>
  <c r="F1576" i="54"/>
  <c r="F1577" i="54"/>
  <c r="F1578" i="54"/>
  <c r="F1579" i="54"/>
  <c r="F1580" i="54"/>
  <c r="F1581" i="54"/>
  <c r="F1582" i="54"/>
  <c r="F1583" i="54"/>
  <c r="F1584" i="54"/>
  <c r="F1585" i="54"/>
  <c r="F1586" i="54"/>
  <c r="F1587" i="54"/>
  <c r="F1588" i="54"/>
  <c r="F1589" i="54"/>
  <c r="F1590" i="54"/>
  <c r="F1591" i="54"/>
  <c r="F1592" i="54"/>
  <c r="F1593" i="54"/>
  <c r="F1594" i="54"/>
  <c r="F1595" i="54"/>
  <c r="F1596" i="54"/>
  <c r="F1597" i="54"/>
  <c r="F1598" i="54"/>
  <c r="F1599" i="54"/>
  <c r="F1600" i="54"/>
  <c r="F1601" i="54"/>
  <c r="F1602" i="54"/>
  <c r="F1603" i="54"/>
  <c r="F1604" i="54"/>
  <c r="F1605" i="54"/>
  <c r="F1606" i="54"/>
  <c r="F1607" i="54"/>
  <c r="F1608" i="54"/>
  <c r="F1609" i="54"/>
  <c r="F1610" i="54"/>
  <c r="F1611" i="54"/>
  <c r="F1612" i="54"/>
  <c r="F1613" i="54"/>
  <c r="F1614" i="54"/>
  <c r="F1615" i="54"/>
  <c r="F1616" i="54"/>
  <c r="F1617" i="54"/>
  <c r="F1618" i="54"/>
  <c r="F1619" i="54"/>
  <c r="F1620" i="54"/>
  <c r="F1621" i="54"/>
  <c r="F1622" i="54"/>
  <c r="F1623" i="54"/>
  <c r="F1624" i="54"/>
  <c r="F1625" i="54"/>
  <c r="F1626" i="54"/>
  <c r="F1627" i="54"/>
  <c r="F1628" i="54"/>
  <c r="F1629" i="54"/>
  <c r="F1630" i="54"/>
  <c r="F1631" i="54"/>
  <c r="F1632" i="54"/>
  <c r="F1633" i="54"/>
  <c r="F1634" i="54"/>
  <c r="F1635" i="54"/>
  <c r="F1636" i="54"/>
  <c r="F1637" i="54"/>
  <c r="F1638" i="54"/>
  <c r="F1639" i="54"/>
  <c r="F1640" i="54"/>
  <c r="F1641" i="54"/>
  <c r="F1642" i="54"/>
  <c r="F1643" i="54"/>
  <c r="F1644" i="54"/>
  <c r="F1645" i="54"/>
  <c r="F1646" i="54"/>
  <c r="F1647" i="54"/>
  <c r="F1648" i="54"/>
  <c r="F1649" i="54"/>
  <c r="F1650" i="54"/>
  <c r="F1651" i="54"/>
  <c r="F1652" i="54"/>
  <c r="F1653" i="54"/>
  <c r="F1654" i="54"/>
  <c r="F1655" i="54"/>
  <c r="F1656" i="54"/>
  <c r="F1657" i="54"/>
  <c r="F1658" i="54"/>
  <c r="F1659" i="54"/>
  <c r="F1660" i="54"/>
  <c r="F1661" i="54"/>
  <c r="F1662" i="54"/>
  <c r="F1663" i="54"/>
  <c r="F1664" i="54"/>
  <c r="F1665" i="54"/>
  <c r="F1666" i="54"/>
  <c r="F1667" i="54"/>
  <c r="F1668" i="54"/>
  <c r="F1669" i="54"/>
  <c r="F1670" i="54"/>
  <c r="F1671" i="54"/>
  <c r="F1672" i="54"/>
  <c r="F1673" i="54"/>
  <c r="F1674" i="54"/>
  <c r="F1675" i="54"/>
  <c r="F1676" i="54"/>
  <c r="F1677" i="54"/>
  <c r="F1678" i="54"/>
  <c r="F1679" i="54"/>
  <c r="F1680" i="54"/>
  <c r="F1681" i="54"/>
  <c r="F1682" i="54"/>
  <c r="F1683" i="54"/>
  <c r="F1684" i="54"/>
  <c r="F1685" i="54"/>
  <c r="F1686" i="54"/>
  <c r="F1687" i="54"/>
  <c r="F1688" i="54"/>
  <c r="F1689" i="54"/>
  <c r="F1690" i="54"/>
  <c r="F1691" i="54"/>
  <c r="F1692" i="54"/>
  <c r="F1693" i="54"/>
  <c r="F1694" i="54"/>
  <c r="F1695" i="54"/>
  <c r="F1696" i="54"/>
  <c r="F1697" i="54"/>
  <c r="F1698" i="54"/>
  <c r="F1699" i="54"/>
  <c r="F1700" i="54"/>
  <c r="F1701" i="54"/>
  <c r="F1702" i="54"/>
  <c r="F1703" i="54"/>
  <c r="F1704" i="54"/>
  <c r="F1705" i="54"/>
  <c r="F1706" i="54"/>
  <c r="F1707" i="54"/>
  <c r="F1708" i="54"/>
  <c r="F1709" i="54"/>
  <c r="F1710" i="54"/>
  <c r="F1711" i="54"/>
  <c r="F1712" i="54"/>
  <c r="F1713" i="54"/>
  <c r="F1714" i="54"/>
  <c r="F1715" i="54"/>
  <c r="F1716" i="54"/>
  <c r="F1717" i="54"/>
  <c r="F1718" i="54"/>
  <c r="F1719" i="54"/>
  <c r="F1720" i="54"/>
  <c r="F1721" i="54"/>
  <c r="F1722" i="54"/>
  <c r="F1723" i="54"/>
  <c r="F1724" i="54"/>
  <c r="F1725" i="54"/>
  <c r="F1726" i="54"/>
  <c r="F1727" i="54"/>
  <c r="F1728" i="54"/>
  <c r="F1729" i="54"/>
  <c r="F1730" i="54"/>
  <c r="F1731" i="54"/>
  <c r="F1732" i="54"/>
  <c r="F1733" i="54"/>
  <c r="F1734" i="54"/>
  <c r="F1735" i="54"/>
  <c r="F1736" i="54"/>
  <c r="F1737" i="54"/>
  <c r="F1738" i="54"/>
  <c r="F1739" i="54"/>
  <c r="F1740" i="54"/>
  <c r="F1741" i="54"/>
  <c r="F1742" i="54"/>
  <c r="F1743" i="54"/>
  <c r="F1744" i="54"/>
  <c r="F1745" i="54"/>
  <c r="F1746" i="54"/>
  <c r="F1747" i="54"/>
  <c r="F1748" i="54"/>
  <c r="F1749" i="54"/>
  <c r="F1750" i="54"/>
  <c r="F1751" i="54"/>
  <c r="F1752" i="54"/>
  <c r="F1753" i="54"/>
  <c r="F1754" i="54"/>
  <c r="F1755" i="54"/>
  <c r="F1756" i="54"/>
  <c r="F1757" i="54"/>
  <c r="F1758" i="54"/>
  <c r="F1759" i="54"/>
  <c r="F1760" i="54"/>
  <c r="F1761" i="54"/>
  <c r="F1762" i="54"/>
  <c r="F1763" i="54"/>
  <c r="F1764" i="54"/>
  <c r="F1765" i="54"/>
  <c r="F1766" i="54"/>
  <c r="F1767" i="54"/>
  <c r="F1768" i="54"/>
  <c r="F1769" i="54"/>
  <c r="F1770" i="54"/>
  <c r="F1771" i="54"/>
  <c r="F1772" i="54"/>
  <c r="F1773" i="54"/>
  <c r="F1774" i="54"/>
  <c r="F1775" i="54"/>
  <c r="F1776" i="54"/>
  <c r="F1777" i="54"/>
  <c r="F1778" i="54"/>
  <c r="F1779" i="54"/>
  <c r="F1780" i="54"/>
  <c r="F1781" i="54"/>
  <c r="F1782" i="54"/>
  <c r="F1783" i="54"/>
  <c r="F1784" i="54"/>
  <c r="F1785" i="54"/>
  <c r="F1786" i="54"/>
  <c r="F1787" i="54"/>
  <c r="F1788" i="54"/>
  <c r="F1789" i="54"/>
  <c r="F1790" i="54"/>
  <c r="F1791" i="54"/>
  <c r="F1792" i="54"/>
  <c r="F1793" i="54"/>
  <c r="F1794" i="54"/>
  <c r="F1795" i="54"/>
  <c r="F1796" i="54"/>
  <c r="F1797" i="54"/>
  <c r="F1798" i="54"/>
  <c r="F1799" i="54"/>
  <c r="F1800" i="54"/>
  <c r="F1801" i="54"/>
  <c r="F1802" i="54"/>
  <c r="F1803" i="54"/>
  <c r="F1804" i="54"/>
  <c r="F1805" i="54"/>
  <c r="F1806" i="54"/>
  <c r="F1807" i="54"/>
  <c r="F1808" i="54"/>
  <c r="F1809" i="54"/>
  <c r="F1810" i="54"/>
  <c r="F1811" i="54"/>
  <c r="F1812" i="54"/>
  <c r="F1813" i="54"/>
  <c r="F1814" i="54"/>
  <c r="F1815" i="54"/>
  <c r="F1816" i="54"/>
  <c r="F1817" i="54"/>
  <c r="F1818" i="54"/>
  <c r="F1819" i="54"/>
  <c r="F1820" i="54"/>
  <c r="F1821" i="54"/>
  <c r="F1822" i="54"/>
  <c r="F1823" i="54"/>
  <c r="F1824" i="54"/>
  <c r="F1825" i="54"/>
  <c r="F1826" i="54"/>
  <c r="F1827" i="54"/>
  <c r="F1828" i="54"/>
  <c r="F1829" i="54"/>
  <c r="F1830" i="54"/>
  <c r="F1831" i="54"/>
  <c r="F1832" i="54"/>
  <c r="F1833" i="54"/>
  <c r="F1834" i="54"/>
  <c r="F1835" i="54"/>
  <c r="F1836" i="54"/>
  <c r="F1837" i="54"/>
  <c r="F1838" i="54"/>
  <c r="F1839" i="54"/>
  <c r="F1840" i="54"/>
  <c r="F1841" i="54"/>
  <c r="F1842" i="54"/>
  <c r="F1843" i="54"/>
  <c r="F1844" i="54"/>
  <c r="F1845" i="54"/>
  <c r="F1846" i="54"/>
  <c r="F1847" i="54"/>
  <c r="F1848" i="54"/>
  <c r="F1849" i="54"/>
  <c r="F1850" i="54"/>
  <c r="F1851" i="54"/>
  <c r="F1852" i="54"/>
  <c r="F1853" i="54"/>
  <c r="F1854" i="54"/>
  <c r="F1855" i="54"/>
  <c r="F1856" i="54"/>
  <c r="F1857" i="54"/>
  <c r="F1858" i="54"/>
  <c r="F1859" i="54"/>
  <c r="F1860" i="54"/>
  <c r="F1861" i="54"/>
  <c r="F1862" i="54"/>
  <c r="F1863" i="54"/>
  <c r="F1864" i="54"/>
  <c r="F1865" i="54"/>
  <c r="F1866" i="54"/>
  <c r="F1867" i="54"/>
  <c r="F1868" i="54"/>
  <c r="F1869" i="54"/>
  <c r="F1870" i="54"/>
  <c r="F1871" i="54"/>
  <c r="F1872" i="54"/>
  <c r="F1873" i="54"/>
  <c r="F1874" i="54"/>
  <c r="F1875" i="54"/>
  <c r="F1876" i="54"/>
  <c r="F1877" i="54"/>
  <c r="F1878" i="54"/>
  <c r="F1879" i="54"/>
  <c r="F1880" i="54"/>
  <c r="F1881" i="54"/>
  <c r="F1882" i="54"/>
  <c r="F1883" i="54"/>
  <c r="F1884" i="54"/>
  <c r="F1885" i="54"/>
  <c r="F1886" i="54"/>
  <c r="F1887" i="54"/>
  <c r="F1888" i="54"/>
  <c r="F1889" i="54"/>
  <c r="F1890" i="54"/>
  <c r="F1891" i="54"/>
  <c r="F1892" i="54"/>
  <c r="F1893" i="54"/>
  <c r="F1894" i="54"/>
  <c r="F1895" i="54"/>
  <c r="F1896" i="54"/>
  <c r="F1897" i="54"/>
  <c r="F1898" i="54"/>
  <c r="F1899" i="54"/>
  <c r="F1900" i="54"/>
  <c r="F1901" i="54"/>
  <c r="F1902" i="54"/>
  <c r="F1903" i="54"/>
  <c r="F1904" i="54"/>
  <c r="F1905" i="54"/>
  <c r="F1906" i="54"/>
  <c r="F1907" i="54"/>
  <c r="F1908" i="54"/>
  <c r="F1909" i="54"/>
  <c r="F1910" i="54"/>
  <c r="F1911" i="54"/>
  <c r="F1912" i="54"/>
  <c r="F1913" i="54"/>
  <c r="F1914" i="54"/>
  <c r="F1915" i="54"/>
  <c r="F1916" i="54"/>
  <c r="F1917" i="54"/>
  <c r="F1918" i="54"/>
  <c r="F1919" i="54"/>
  <c r="F1920" i="54"/>
  <c r="F1921" i="54"/>
  <c r="F1922" i="54"/>
  <c r="F1923" i="54"/>
  <c r="F1924" i="54"/>
  <c r="F1925" i="54"/>
  <c r="F1926" i="54"/>
  <c r="F1927" i="54"/>
  <c r="F1928" i="54"/>
  <c r="F1929" i="54"/>
  <c r="F1930" i="54"/>
  <c r="F1931" i="54"/>
  <c r="F1932" i="54"/>
  <c r="F1933" i="54"/>
  <c r="F1934" i="54"/>
  <c r="F1935" i="54"/>
  <c r="F1936" i="54"/>
  <c r="F1937" i="54"/>
  <c r="F1938" i="54"/>
  <c r="F1939" i="54"/>
  <c r="F1940" i="54"/>
  <c r="F1941" i="54"/>
  <c r="F1942" i="54"/>
  <c r="F1943" i="54"/>
  <c r="F1944" i="54"/>
  <c r="F1945" i="54"/>
  <c r="F1946" i="54"/>
  <c r="F1947" i="54"/>
  <c r="F1948" i="54"/>
  <c r="F1949" i="54"/>
  <c r="F1950" i="54"/>
  <c r="F1951" i="54"/>
  <c r="F1952" i="54"/>
  <c r="F1953" i="54"/>
  <c r="F1954" i="54"/>
  <c r="F1955" i="54"/>
  <c r="F1956" i="54"/>
  <c r="F1957" i="54"/>
  <c r="F1958" i="54"/>
  <c r="F1959" i="54"/>
  <c r="F1960" i="54"/>
  <c r="F1961" i="54"/>
  <c r="F1962" i="54"/>
  <c r="F1963" i="54"/>
  <c r="F1964" i="54"/>
  <c r="F1965" i="54"/>
  <c r="F1966" i="54"/>
  <c r="F1967" i="54"/>
  <c r="F1968" i="54"/>
  <c r="F1969" i="54"/>
  <c r="F1970" i="54"/>
  <c r="F1971" i="54"/>
  <c r="F1972" i="54"/>
  <c r="F1973" i="54"/>
  <c r="F1974" i="54"/>
  <c r="F1975" i="54"/>
  <c r="F1976" i="54"/>
  <c r="F1977" i="54"/>
  <c r="F1978" i="54"/>
  <c r="F1979" i="54"/>
  <c r="F1980" i="54"/>
  <c r="F1981" i="54"/>
  <c r="F1982" i="54"/>
  <c r="F1983" i="54"/>
  <c r="F1984" i="54"/>
  <c r="F1985" i="54"/>
  <c r="F1986" i="54"/>
  <c r="F1987" i="54"/>
  <c r="F1988" i="54"/>
  <c r="F1989" i="54"/>
  <c r="F1990" i="54"/>
  <c r="F1991" i="54"/>
  <c r="F1992" i="54"/>
  <c r="F1993" i="54"/>
  <c r="F1994" i="54"/>
  <c r="F1995" i="54"/>
  <c r="F1996" i="54"/>
  <c r="F1997" i="54"/>
  <c r="F1998" i="54"/>
  <c r="F1999" i="54"/>
  <c r="F2000" i="54"/>
  <c r="F2001" i="54"/>
  <c r="F2002" i="54"/>
  <c r="F2003" i="54"/>
  <c r="F2004" i="54"/>
  <c r="F2005" i="54"/>
  <c r="F2006" i="54"/>
  <c r="F2007" i="54"/>
  <c r="F2008" i="54"/>
  <c r="F2009" i="54"/>
  <c r="F2010" i="54"/>
  <c r="F2011" i="54"/>
  <c r="F2012" i="54"/>
  <c r="F2013" i="54"/>
  <c r="F2014" i="54"/>
  <c r="F2015" i="54"/>
  <c r="F2016" i="54"/>
  <c r="F2017" i="54"/>
  <c r="F2018" i="54"/>
  <c r="F2019" i="54"/>
  <c r="F2020" i="54"/>
  <c r="F2021" i="54"/>
  <c r="F2022" i="54"/>
  <c r="F2023" i="54"/>
  <c r="F2024" i="54"/>
  <c r="F2025" i="54"/>
  <c r="F2026" i="54"/>
  <c r="F2027" i="54"/>
  <c r="F2028" i="54"/>
  <c r="F2029" i="54"/>
  <c r="F2030" i="54"/>
  <c r="F2031" i="54"/>
  <c r="F2032" i="54"/>
  <c r="F2033" i="54"/>
  <c r="F2034" i="54"/>
  <c r="F2035" i="54"/>
  <c r="F2036" i="54"/>
  <c r="F2037" i="54"/>
  <c r="F2038" i="54"/>
  <c r="F2039" i="54"/>
  <c r="F2040" i="54"/>
  <c r="F2041" i="54"/>
  <c r="F2042" i="54"/>
  <c r="F2043" i="54"/>
  <c r="F2044" i="54"/>
  <c r="F2045" i="54"/>
  <c r="F2046" i="54"/>
  <c r="F2047" i="54"/>
  <c r="F2048" i="54"/>
  <c r="F2049" i="54"/>
  <c r="F2050" i="54"/>
  <c r="F2051" i="54"/>
  <c r="F2052" i="54"/>
  <c r="F2053" i="54"/>
  <c r="F2054" i="54"/>
  <c r="F2055" i="54"/>
  <c r="F2056" i="54"/>
  <c r="F2057" i="54"/>
  <c r="F2058" i="54"/>
  <c r="F2059" i="54"/>
  <c r="F2060" i="54"/>
  <c r="F2061" i="54"/>
  <c r="F2062" i="54"/>
  <c r="F2063" i="54"/>
  <c r="F2064" i="54"/>
  <c r="F2065" i="54"/>
  <c r="F2066" i="54"/>
  <c r="F2067" i="54"/>
  <c r="F2068" i="54"/>
  <c r="F2069" i="54"/>
  <c r="F2070" i="54"/>
  <c r="F2071" i="54"/>
  <c r="F2072" i="54"/>
  <c r="F2073" i="54"/>
  <c r="F2074" i="54"/>
  <c r="F2075" i="54"/>
  <c r="F2076" i="54"/>
  <c r="F2077" i="54"/>
  <c r="F2078" i="54"/>
  <c r="F2079" i="54"/>
  <c r="F2080" i="54"/>
  <c r="F2081" i="54"/>
  <c r="F2082" i="54"/>
  <c r="F2083" i="54"/>
  <c r="F2084" i="54"/>
  <c r="F2085" i="54"/>
  <c r="F2086" i="54"/>
  <c r="F2087" i="54"/>
  <c r="F2088" i="54"/>
  <c r="F2089" i="54"/>
  <c r="F2090" i="54"/>
  <c r="F2091" i="54"/>
  <c r="F2092" i="54"/>
  <c r="F2093" i="54"/>
  <c r="F2094" i="54"/>
  <c r="F2095" i="54"/>
  <c r="F2096" i="54"/>
  <c r="F2097" i="54"/>
  <c r="F2098" i="54"/>
  <c r="F2099" i="54"/>
  <c r="F2100" i="54"/>
  <c r="F2101" i="54"/>
  <c r="F2102" i="54"/>
  <c r="F2103" i="54"/>
  <c r="F2104" i="54"/>
  <c r="F2105" i="54"/>
  <c r="F2106" i="54"/>
  <c r="F2107" i="54"/>
  <c r="F2108" i="54"/>
  <c r="F2109" i="54"/>
  <c r="F2110" i="54"/>
  <c r="F2111" i="54"/>
  <c r="F2112" i="54"/>
  <c r="F2113" i="54"/>
  <c r="F2114" i="54"/>
  <c r="F2115" i="54"/>
  <c r="F2116" i="54"/>
  <c r="F2117" i="54"/>
  <c r="F2118" i="54"/>
  <c r="F2119" i="54"/>
  <c r="F2120" i="54"/>
  <c r="F2121" i="54"/>
  <c r="F2122" i="54"/>
  <c r="F2123" i="54"/>
  <c r="F2124" i="54"/>
  <c r="F2125" i="54"/>
  <c r="F2126" i="54"/>
  <c r="F2127" i="54"/>
  <c r="F2128" i="54"/>
  <c r="F2129" i="54"/>
  <c r="F2130" i="54"/>
  <c r="F2131" i="54"/>
  <c r="F2132" i="54"/>
  <c r="F2133" i="54"/>
  <c r="F2134" i="54"/>
  <c r="F2135" i="54"/>
  <c r="F2136" i="54"/>
  <c r="F2137" i="54"/>
  <c r="F2138" i="54"/>
  <c r="F2139" i="54"/>
  <c r="F2140" i="54"/>
  <c r="F2141" i="54"/>
  <c r="F2142" i="54"/>
  <c r="F2143" i="54"/>
  <c r="F2144" i="54"/>
  <c r="F2145" i="54"/>
  <c r="F2146" i="54"/>
  <c r="F2147" i="54"/>
  <c r="F2148" i="54"/>
  <c r="F2149" i="54"/>
  <c r="F2150" i="54"/>
  <c r="F2151" i="54"/>
  <c r="F2152" i="54"/>
  <c r="F2153" i="54"/>
  <c r="F2154" i="54"/>
  <c r="F2155" i="54"/>
  <c r="F2156" i="54"/>
  <c r="F2157" i="54"/>
  <c r="F2158" i="54"/>
  <c r="F2159" i="54"/>
  <c r="F2160" i="54"/>
  <c r="F2161" i="54"/>
  <c r="F2162" i="54"/>
  <c r="F2163" i="54"/>
  <c r="F2164" i="54"/>
  <c r="F2165" i="54"/>
  <c r="F2166" i="54"/>
  <c r="F2167" i="54"/>
  <c r="F2168" i="54"/>
  <c r="F2169" i="54"/>
  <c r="F2170" i="54"/>
  <c r="F2171" i="54"/>
  <c r="F2172" i="54"/>
  <c r="F2173" i="54"/>
  <c r="F2174" i="54"/>
  <c r="F2175" i="54"/>
  <c r="F2176" i="54"/>
  <c r="F2177" i="54"/>
  <c r="F2178" i="54"/>
  <c r="F2179" i="54"/>
  <c r="F2180" i="54"/>
  <c r="F2181" i="54"/>
  <c r="F2182" i="54"/>
  <c r="F2183" i="54"/>
  <c r="F2184" i="54"/>
  <c r="F2185" i="54"/>
  <c r="F2186" i="54"/>
  <c r="F2187" i="54"/>
  <c r="F2188" i="54"/>
  <c r="F2189" i="54"/>
  <c r="F2190" i="54"/>
  <c r="F2191" i="54"/>
  <c r="F2192" i="54"/>
  <c r="F2193" i="54"/>
  <c r="F2194" i="54"/>
  <c r="F2195" i="54"/>
  <c r="F2196" i="54"/>
  <c r="F2197" i="54"/>
  <c r="F2198" i="54"/>
  <c r="F2199" i="54"/>
  <c r="F2200" i="54"/>
  <c r="F2201" i="54"/>
  <c r="F2202" i="54"/>
  <c r="F2203" i="54"/>
  <c r="F2204" i="54"/>
  <c r="F2205" i="54"/>
  <c r="F2206" i="54"/>
  <c r="F2207" i="54"/>
  <c r="F2208" i="54"/>
  <c r="F2209" i="54"/>
  <c r="F2210" i="54"/>
  <c r="F2211" i="54"/>
  <c r="F2212" i="54"/>
  <c r="F2213" i="54"/>
  <c r="F2214" i="54"/>
  <c r="F2215" i="54"/>
  <c r="F2216" i="54"/>
  <c r="F2217" i="54"/>
  <c r="F2218" i="54"/>
  <c r="F2219" i="54"/>
  <c r="F2220" i="54"/>
  <c r="F2221" i="54"/>
  <c r="F2222" i="54"/>
  <c r="F2223" i="54"/>
  <c r="F2224" i="54"/>
  <c r="F2225" i="54"/>
  <c r="F2226" i="54"/>
  <c r="F2227" i="54"/>
  <c r="F2228" i="54"/>
  <c r="F2229" i="54"/>
  <c r="F2230" i="54"/>
  <c r="F2231" i="54"/>
  <c r="F2232" i="54"/>
  <c r="F2233" i="54"/>
  <c r="F2234" i="54"/>
  <c r="F2235" i="54"/>
  <c r="F2236" i="54"/>
  <c r="F2237" i="54"/>
  <c r="F2238" i="54"/>
  <c r="F2239" i="54"/>
  <c r="F2240" i="54"/>
  <c r="F2241" i="54"/>
  <c r="F2242" i="54"/>
  <c r="F2243" i="54"/>
  <c r="F2244" i="54"/>
  <c r="F2245" i="54"/>
  <c r="F2246" i="54"/>
  <c r="F2247" i="54"/>
  <c r="F2248" i="54"/>
  <c r="F2249" i="54"/>
  <c r="F2250" i="54"/>
  <c r="F2251" i="54"/>
  <c r="F2252" i="54"/>
  <c r="F2253" i="54"/>
  <c r="F2254" i="54"/>
  <c r="F2255" i="54"/>
  <c r="F2256" i="54"/>
  <c r="F2257" i="54"/>
  <c r="F2258" i="54"/>
  <c r="F2259" i="54"/>
  <c r="F2260" i="54"/>
  <c r="F2261" i="54"/>
  <c r="F2262" i="54"/>
  <c r="F2263" i="54"/>
  <c r="F2264" i="54"/>
  <c r="F2265" i="54"/>
  <c r="F2266" i="54"/>
  <c r="F2267" i="54"/>
  <c r="F2268" i="54"/>
  <c r="F2269" i="54"/>
  <c r="F2270" i="54"/>
  <c r="F2271" i="54"/>
  <c r="F2272" i="54"/>
  <c r="F2273" i="54"/>
  <c r="F2274" i="54"/>
  <c r="F2275" i="54"/>
  <c r="F2276" i="54"/>
  <c r="F2277" i="54"/>
  <c r="F2278" i="54"/>
  <c r="F2279" i="54"/>
  <c r="F2280" i="54"/>
  <c r="F2281" i="54"/>
  <c r="F2282" i="54"/>
  <c r="F2283" i="54"/>
  <c r="F2284" i="54"/>
  <c r="F2285" i="54"/>
  <c r="F2286" i="54"/>
  <c r="F2287" i="54"/>
  <c r="F2288" i="54"/>
  <c r="F2289" i="54"/>
  <c r="F2290" i="54"/>
  <c r="F2291" i="54"/>
  <c r="F2292" i="54"/>
  <c r="F2293" i="54"/>
  <c r="F2294" i="54"/>
  <c r="F2295" i="54"/>
  <c r="F2296" i="54"/>
  <c r="F2297" i="54"/>
  <c r="F2298" i="54"/>
  <c r="F2299" i="54"/>
  <c r="F2300" i="54"/>
  <c r="F2301" i="54"/>
  <c r="F2302" i="54"/>
  <c r="F2303" i="54"/>
  <c r="F2304" i="54"/>
  <c r="F2305" i="54"/>
  <c r="F2306" i="54"/>
  <c r="F2307" i="54"/>
  <c r="F2308" i="54"/>
  <c r="F2309" i="54"/>
  <c r="F2310" i="54"/>
  <c r="F2311" i="54"/>
  <c r="F2312" i="54"/>
  <c r="F2313" i="54"/>
  <c r="F2314" i="54"/>
  <c r="F2315" i="54"/>
  <c r="F2316" i="54"/>
  <c r="F2317" i="54"/>
  <c r="F2318" i="54"/>
  <c r="F2319" i="54"/>
  <c r="F2320" i="54"/>
  <c r="F2321" i="54"/>
  <c r="F2322" i="54"/>
  <c r="F2323" i="54"/>
  <c r="F2324" i="54"/>
  <c r="F2325" i="54"/>
  <c r="F2326" i="54"/>
  <c r="F2327" i="54"/>
  <c r="F2328" i="54"/>
  <c r="F2329" i="54"/>
  <c r="F2330" i="54"/>
  <c r="F2331" i="54"/>
  <c r="F2332" i="54"/>
  <c r="F2333" i="54"/>
  <c r="F2334" i="54"/>
  <c r="F2335" i="54"/>
  <c r="F2336" i="54"/>
  <c r="F2337" i="54"/>
  <c r="F2338" i="54"/>
  <c r="F2339" i="54"/>
  <c r="F2340" i="54"/>
  <c r="F2341" i="54"/>
  <c r="F2342" i="54"/>
  <c r="F2343" i="54"/>
  <c r="F2344" i="54"/>
  <c r="F2345" i="54"/>
  <c r="F2346" i="54"/>
  <c r="F2347" i="54"/>
  <c r="F2348" i="54"/>
  <c r="F2349" i="54"/>
  <c r="F2350" i="54"/>
  <c r="F2351" i="54"/>
  <c r="F2352" i="54"/>
  <c r="F2353" i="54"/>
  <c r="F2354" i="54"/>
  <c r="F2355" i="54"/>
  <c r="F2356" i="54"/>
  <c r="F2357" i="54"/>
  <c r="F2358" i="54"/>
  <c r="F2359" i="54"/>
  <c r="F2360" i="54"/>
  <c r="F2361" i="54"/>
  <c r="F2362" i="54"/>
  <c r="F2363" i="54"/>
  <c r="F2364" i="54"/>
  <c r="F2365" i="54"/>
  <c r="F2366" i="54"/>
  <c r="F2367" i="54"/>
  <c r="F2368" i="54"/>
  <c r="F2369" i="54"/>
  <c r="F2370" i="54"/>
  <c r="F2371" i="54"/>
  <c r="F2372" i="54"/>
  <c r="F2373" i="54"/>
  <c r="F2374" i="54"/>
  <c r="F2375" i="54"/>
  <c r="F2376" i="54"/>
  <c r="F2377" i="54"/>
  <c r="F2378" i="54"/>
  <c r="F2379" i="54"/>
  <c r="F2380" i="54"/>
  <c r="F2381" i="54"/>
  <c r="F2382" i="54"/>
  <c r="F2383" i="54"/>
  <c r="F2384" i="54"/>
  <c r="F2385" i="54"/>
  <c r="F2386" i="54"/>
  <c r="F2387" i="54"/>
  <c r="F2388" i="54"/>
  <c r="F2389" i="54"/>
  <c r="F2390" i="54"/>
  <c r="F2391" i="54"/>
  <c r="F2392" i="54"/>
  <c r="F2393" i="54"/>
  <c r="F2394" i="54"/>
  <c r="F2395" i="54"/>
  <c r="F2396" i="54"/>
  <c r="F2397" i="54"/>
  <c r="F2398" i="54"/>
  <c r="F2399" i="54"/>
  <c r="F2400" i="54"/>
  <c r="F2401" i="54"/>
  <c r="F2402" i="54"/>
  <c r="F2403" i="54"/>
  <c r="F2404" i="54"/>
  <c r="F2405" i="54"/>
  <c r="F2406" i="54"/>
  <c r="F2407" i="54"/>
  <c r="F2408" i="54"/>
  <c r="F2409" i="54"/>
  <c r="F2410" i="54"/>
  <c r="F2411" i="54"/>
  <c r="F2412" i="54"/>
  <c r="F2413" i="54"/>
  <c r="F2414" i="54"/>
  <c r="F2415" i="54"/>
  <c r="F2416" i="54"/>
  <c r="F2417" i="54"/>
  <c r="F2418" i="54"/>
  <c r="F2419" i="54"/>
  <c r="F2420" i="54"/>
  <c r="F2421" i="54"/>
  <c r="F2422" i="54"/>
  <c r="F2423" i="54"/>
  <c r="F2424" i="54"/>
  <c r="F2425" i="54"/>
  <c r="F2426" i="54"/>
  <c r="F2427" i="54"/>
  <c r="F2428" i="54"/>
  <c r="F2429" i="54"/>
  <c r="F2430" i="54"/>
  <c r="F2431" i="54"/>
  <c r="F2432" i="54"/>
  <c r="F2433" i="54"/>
  <c r="F2434" i="54"/>
  <c r="F2435" i="54"/>
  <c r="F2436" i="54"/>
  <c r="F2437" i="54"/>
  <c r="F2438" i="54"/>
  <c r="F2439" i="54"/>
  <c r="F2440" i="54"/>
  <c r="F2441" i="54"/>
  <c r="F2442" i="54"/>
  <c r="F2443" i="54"/>
  <c r="F2444" i="54"/>
  <c r="F2445" i="54"/>
  <c r="F2446" i="54"/>
  <c r="F2447" i="54"/>
  <c r="F2448" i="54"/>
  <c r="F2449" i="54"/>
  <c r="F2450" i="54"/>
  <c r="F2451" i="54"/>
  <c r="F2452" i="54"/>
  <c r="F2453" i="54"/>
  <c r="F2454" i="54"/>
  <c r="F2455" i="54"/>
  <c r="F2456" i="54"/>
  <c r="F2457" i="54"/>
  <c r="F2458" i="54"/>
  <c r="F2459" i="54"/>
  <c r="F2460" i="54"/>
  <c r="F2461" i="54"/>
  <c r="F2462" i="54"/>
  <c r="F2463" i="54"/>
  <c r="F2464" i="54"/>
  <c r="F2465" i="54"/>
  <c r="F2466" i="54"/>
  <c r="F2467" i="54"/>
  <c r="F2468" i="54"/>
  <c r="F2469" i="54"/>
  <c r="F2470" i="54"/>
  <c r="F2471" i="54"/>
  <c r="F2472" i="54"/>
  <c r="F2473" i="54"/>
  <c r="F2474" i="54"/>
  <c r="F2475" i="54"/>
  <c r="F2476" i="54"/>
  <c r="F2477" i="54"/>
  <c r="F2478" i="54"/>
  <c r="F2479" i="54"/>
  <c r="F2480" i="54"/>
  <c r="F2481" i="54"/>
  <c r="F2482" i="54"/>
  <c r="F2483" i="54"/>
  <c r="F2484" i="54"/>
  <c r="F2485" i="54"/>
  <c r="F2486" i="54"/>
  <c r="F2487" i="54"/>
  <c r="F2488" i="54"/>
  <c r="F2489" i="54"/>
  <c r="F2490" i="54"/>
  <c r="F2491" i="54"/>
  <c r="F2492" i="54"/>
  <c r="F2493" i="54"/>
  <c r="F2494" i="54"/>
  <c r="F2495" i="54"/>
  <c r="F2496" i="54"/>
  <c r="F2497" i="54"/>
  <c r="F2498" i="54"/>
  <c r="F2499" i="54"/>
  <c r="F2500" i="54"/>
  <c r="F2501" i="54"/>
  <c r="F2502" i="54"/>
  <c r="F2503" i="54"/>
  <c r="F2504" i="54"/>
  <c r="F2505" i="54"/>
  <c r="F2506" i="54"/>
  <c r="F2507" i="54"/>
  <c r="F2508" i="54"/>
  <c r="F2509" i="54"/>
  <c r="F2510" i="54"/>
  <c r="F2511" i="54"/>
  <c r="F2512" i="54"/>
  <c r="F2513" i="54"/>
  <c r="F2514" i="54"/>
  <c r="F2515" i="54"/>
  <c r="F2516" i="54"/>
  <c r="F2517" i="54"/>
  <c r="F2518" i="54"/>
  <c r="F2519" i="54"/>
  <c r="F2520" i="54"/>
  <c r="F2521" i="54"/>
  <c r="F2522" i="54"/>
  <c r="F2523" i="54"/>
  <c r="F2524" i="54"/>
  <c r="F2525" i="54"/>
  <c r="F2526" i="54"/>
  <c r="F2527" i="54"/>
  <c r="F2528" i="54"/>
  <c r="F2529" i="54"/>
  <c r="F2530" i="54"/>
  <c r="F2531" i="54"/>
  <c r="F2532" i="54"/>
  <c r="F2533" i="54"/>
  <c r="F2534" i="54"/>
  <c r="F2535" i="54"/>
  <c r="F2536" i="54"/>
  <c r="F2537" i="54"/>
  <c r="F2538" i="54"/>
  <c r="F2539" i="54"/>
  <c r="F2540" i="54"/>
  <c r="F2541" i="54"/>
  <c r="F2542" i="54"/>
  <c r="F2543" i="54"/>
  <c r="F2544" i="54"/>
  <c r="F2545" i="54"/>
  <c r="F2546" i="54"/>
  <c r="F2547" i="54"/>
  <c r="F2548" i="54"/>
  <c r="F2549" i="54"/>
  <c r="F2550" i="54"/>
  <c r="F2551" i="54"/>
  <c r="F2552" i="54"/>
  <c r="F2553" i="54"/>
  <c r="F2554" i="54"/>
  <c r="F2555" i="54"/>
  <c r="F2556" i="54"/>
  <c r="F2557" i="54"/>
  <c r="F2558" i="54"/>
  <c r="F2559" i="54"/>
  <c r="F2560" i="54"/>
  <c r="F2561" i="54"/>
  <c r="F2562" i="54"/>
  <c r="F2563" i="54"/>
  <c r="F2564" i="54"/>
  <c r="F2565" i="54"/>
  <c r="F2566" i="54"/>
  <c r="F2567" i="54"/>
  <c r="F2568" i="54"/>
  <c r="F2569" i="54"/>
  <c r="F2570" i="54"/>
  <c r="F2571" i="54"/>
  <c r="F2572" i="54"/>
  <c r="F2573" i="54"/>
  <c r="F2574" i="54"/>
  <c r="F2575" i="54"/>
  <c r="F2576" i="54"/>
  <c r="F2577" i="54"/>
  <c r="F2578" i="54"/>
  <c r="F2579" i="54"/>
  <c r="F2580" i="54"/>
  <c r="F2581" i="54"/>
  <c r="F2582" i="54"/>
  <c r="F2583" i="54"/>
  <c r="F2584" i="54"/>
  <c r="F2585" i="54"/>
  <c r="F2586" i="54"/>
  <c r="F2587" i="54"/>
  <c r="F2588" i="54"/>
  <c r="F2589" i="54"/>
  <c r="F2590" i="54"/>
  <c r="F2591" i="54"/>
  <c r="F2592" i="54"/>
  <c r="F2593" i="54"/>
  <c r="F2594" i="54"/>
  <c r="F2595" i="54"/>
  <c r="F2596" i="54"/>
  <c r="F2597" i="54"/>
  <c r="F2598" i="54"/>
  <c r="F2599" i="54"/>
  <c r="F2600" i="54"/>
  <c r="F2601" i="54"/>
  <c r="F2602" i="54"/>
  <c r="F2603" i="54"/>
  <c r="F2604" i="54"/>
  <c r="F2605" i="54"/>
  <c r="F2606" i="54"/>
  <c r="F2607" i="54"/>
  <c r="F2608" i="54"/>
  <c r="F2609" i="54"/>
  <c r="F2610" i="54"/>
  <c r="F2611" i="54"/>
  <c r="F2612" i="54"/>
  <c r="F2613" i="54"/>
  <c r="F2614" i="54"/>
  <c r="F2615" i="54"/>
  <c r="F2616" i="54"/>
  <c r="F2617" i="54"/>
  <c r="F2618" i="54"/>
  <c r="F2619" i="54"/>
  <c r="F2620" i="54"/>
  <c r="F2621" i="54"/>
  <c r="F2622" i="54"/>
  <c r="F2623" i="54"/>
  <c r="F2624" i="54"/>
  <c r="F2625" i="54"/>
  <c r="F2626" i="54"/>
  <c r="F2627" i="54"/>
  <c r="F2628" i="54"/>
  <c r="F2629" i="54"/>
  <c r="F2630" i="54"/>
  <c r="F2631" i="54"/>
  <c r="F2632" i="54"/>
  <c r="F2633" i="54"/>
  <c r="F2634" i="54"/>
  <c r="F2635" i="54"/>
  <c r="F2636" i="54"/>
  <c r="F2637" i="54"/>
  <c r="F2638" i="54"/>
  <c r="F2639" i="54"/>
  <c r="F2640" i="54"/>
  <c r="F2641" i="54"/>
  <c r="F2642" i="54"/>
  <c r="F2643" i="54"/>
  <c r="F2644" i="54"/>
  <c r="F2645" i="54"/>
  <c r="F2646" i="54"/>
  <c r="F2647" i="54"/>
  <c r="F2648" i="54"/>
  <c r="F2649" i="54"/>
  <c r="F2650" i="54"/>
  <c r="F2651" i="54"/>
  <c r="F2652" i="54"/>
  <c r="F2653" i="54"/>
  <c r="F2654" i="54"/>
  <c r="F2655" i="54"/>
  <c r="F2656" i="54"/>
  <c r="F2657" i="54"/>
  <c r="F2658" i="54"/>
  <c r="F2659" i="54"/>
  <c r="F2660" i="54"/>
  <c r="F2661" i="54"/>
  <c r="F2662" i="54"/>
  <c r="F2663" i="54"/>
  <c r="F2664" i="54"/>
  <c r="F2665" i="54"/>
  <c r="F2666" i="54"/>
  <c r="F2667" i="54"/>
  <c r="F2668" i="54"/>
  <c r="F2669" i="54"/>
  <c r="F2670" i="54"/>
  <c r="F2671" i="54"/>
  <c r="F2672" i="54"/>
  <c r="F2673" i="54"/>
  <c r="F2674" i="54"/>
  <c r="F2675" i="54"/>
  <c r="F2676" i="54"/>
  <c r="F2677" i="54"/>
  <c r="F2678" i="54"/>
  <c r="F2679" i="54"/>
  <c r="F2680" i="54"/>
  <c r="F2681" i="54"/>
  <c r="F2682" i="54"/>
  <c r="F2683" i="54"/>
  <c r="F2684" i="54"/>
  <c r="F2685" i="54"/>
  <c r="F2686" i="54"/>
  <c r="F2687" i="54"/>
  <c r="F2688" i="54"/>
  <c r="F2689" i="54"/>
  <c r="F2690" i="54"/>
  <c r="F2691" i="54"/>
  <c r="F2692" i="54"/>
  <c r="F2693" i="54"/>
  <c r="F2694" i="54"/>
  <c r="F2695" i="54"/>
  <c r="F2696" i="54"/>
  <c r="F2697" i="54"/>
  <c r="F2698" i="54"/>
  <c r="F2699" i="54"/>
  <c r="F2700" i="54"/>
  <c r="F2701" i="54"/>
  <c r="F2702" i="54"/>
  <c r="F2703" i="54"/>
  <c r="F2704" i="54"/>
  <c r="F2705" i="54"/>
  <c r="F2706" i="54"/>
  <c r="F2707" i="54"/>
  <c r="F2708" i="54"/>
  <c r="F2709" i="54"/>
  <c r="F2710" i="54"/>
  <c r="F2711" i="54"/>
  <c r="F2712" i="54"/>
  <c r="F2713" i="54"/>
  <c r="F2714" i="54"/>
  <c r="F2715" i="54"/>
  <c r="F2716" i="54"/>
  <c r="F2717" i="54"/>
  <c r="F2718" i="54"/>
  <c r="F2719" i="54"/>
  <c r="F2720" i="54"/>
  <c r="F2721" i="54"/>
  <c r="F2722" i="54"/>
  <c r="F2723" i="54"/>
  <c r="F2724" i="54"/>
  <c r="F2725" i="54"/>
  <c r="F2726" i="54"/>
  <c r="F2727" i="54"/>
  <c r="F2728" i="54"/>
  <c r="F2729" i="54"/>
  <c r="F2730" i="54"/>
  <c r="F2731" i="54"/>
  <c r="F2732" i="54"/>
  <c r="F2733" i="54"/>
  <c r="F2734" i="54"/>
  <c r="F2735" i="54"/>
  <c r="F2736" i="54"/>
  <c r="F2737" i="54"/>
  <c r="F2738" i="54"/>
  <c r="F2739" i="54"/>
  <c r="F2740" i="54"/>
  <c r="F2741" i="54"/>
  <c r="F2742" i="54"/>
  <c r="F2743" i="54"/>
  <c r="F2744" i="54"/>
  <c r="F2745" i="54"/>
  <c r="F2746" i="54"/>
  <c r="F2747" i="54"/>
  <c r="F2748" i="54"/>
  <c r="F2749" i="54"/>
  <c r="F2750" i="54"/>
  <c r="F2751" i="54"/>
  <c r="F2752" i="54"/>
  <c r="F2753" i="54"/>
  <c r="F2754" i="54"/>
  <c r="F2755" i="54"/>
  <c r="F2756" i="54"/>
  <c r="F2757" i="54"/>
  <c r="F2758" i="54"/>
  <c r="F2759" i="54"/>
  <c r="F2760" i="54"/>
  <c r="F2761" i="54"/>
  <c r="F2762" i="54"/>
  <c r="F2763" i="54"/>
  <c r="F2764" i="54"/>
  <c r="F2765" i="54"/>
  <c r="F2766" i="54"/>
  <c r="F2767" i="54"/>
  <c r="F2768" i="54"/>
  <c r="F2769" i="54"/>
  <c r="F2770" i="54"/>
  <c r="F2771" i="54"/>
  <c r="F2772" i="54"/>
  <c r="F2773" i="54"/>
  <c r="F2774" i="54"/>
  <c r="F2775" i="54"/>
  <c r="F2776" i="54"/>
  <c r="F2777" i="54"/>
  <c r="F2778" i="54"/>
  <c r="F2779" i="54"/>
  <c r="F2780" i="54"/>
  <c r="F2781" i="54"/>
  <c r="F2782" i="54"/>
  <c r="F2783" i="54"/>
  <c r="F2784" i="54"/>
  <c r="F2785" i="54"/>
  <c r="F2786" i="54"/>
  <c r="F2787" i="54"/>
  <c r="F2788" i="54"/>
  <c r="F2789" i="54"/>
  <c r="F2790" i="54"/>
  <c r="F2791" i="54"/>
  <c r="F2792" i="54"/>
  <c r="F2793" i="54"/>
  <c r="F2794" i="54"/>
  <c r="F2795" i="54"/>
  <c r="F2796" i="54"/>
  <c r="F2797" i="54"/>
  <c r="F2798" i="54"/>
  <c r="F2799" i="54"/>
  <c r="F2800" i="54"/>
  <c r="F2801" i="54"/>
  <c r="F2802" i="54"/>
  <c r="F2803" i="54"/>
  <c r="F2804" i="54"/>
  <c r="F2805" i="54"/>
  <c r="F2806" i="54"/>
  <c r="F2807" i="54"/>
  <c r="F2808" i="54"/>
  <c r="F2809" i="54"/>
  <c r="F2810" i="54"/>
  <c r="F2811" i="54"/>
  <c r="F2812" i="54"/>
  <c r="F2813" i="54"/>
  <c r="F2814" i="54"/>
  <c r="F2815" i="54"/>
  <c r="F2816" i="54"/>
  <c r="F2817" i="54"/>
  <c r="F2818" i="54"/>
  <c r="F2819" i="54"/>
  <c r="F2820" i="54"/>
  <c r="F2821" i="54"/>
  <c r="F2822" i="54"/>
  <c r="F2823" i="54"/>
  <c r="F2824" i="54"/>
  <c r="F2825" i="54"/>
  <c r="F2826" i="54"/>
  <c r="F2827" i="54"/>
  <c r="F2828" i="54"/>
  <c r="F2829" i="54"/>
  <c r="F2830" i="54"/>
  <c r="F2831" i="54"/>
  <c r="F2832" i="54"/>
  <c r="F2833" i="54"/>
  <c r="F2834" i="54"/>
  <c r="F2835" i="54"/>
  <c r="F2836" i="54"/>
  <c r="F2837" i="54"/>
  <c r="F2838" i="54"/>
  <c r="F2839" i="54"/>
  <c r="F2840" i="54"/>
  <c r="F2841" i="54"/>
  <c r="F2842" i="54"/>
  <c r="F2843" i="54"/>
  <c r="F2844" i="54"/>
  <c r="F2845" i="54"/>
  <c r="F2846" i="54"/>
  <c r="F2847" i="54"/>
  <c r="F2848" i="54"/>
  <c r="F2849" i="54"/>
  <c r="F2850" i="54"/>
  <c r="F2851" i="54"/>
  <c r="F2852" i="54"/>
  <c r="F2853" i="54"/>
  <c r="F2854" i="54"/>
  <c r="F2855" i="54"/>
  <c r="F2856" i="54"/>
  <c r="F2857" i="54"/>
  <c r="F2858" i="54"/>
  <c r="F2859" i="54"/>
  <c r="F2860" i="54"/>
  <c r="F2861" i="54"/>
  <c r="F2862" i="54"/>
  <c r="F2863" i="54"/>
  <c r="F2864" i="54"/>
  <c r="F2865" i="54"/>
  <c r="F2866" i="54"/>
  <c r="F2867" i="54"/>
  <c r="F2868" i="54"/>
  <c r="F2869" i="54"/>
  <c r="F2870" i="54"/>
  <c r="F2871" i="54"/>
  <c r="F2872" i="54"/>
  <c r="F2873" i="54"/>
  <c r="F2874" i="54"/>
  <c r="F2875" i="54"/>
  <c r="F2876" i="54"/>
  <c r="F2877" i="54"/>
  <c r="F2878" i="54"/>
  <c r="F2879" i="54"/>
  <c r="F2880" i="54"/>
  <c r="F2881" i="54"/>
  <c r="F2882" i="54"/>
  <c r="F2883" i="54"/>
  <c r="F2884" i="54"/>
  <c r="F2885" i="54"/>
  <c r="F2886" i="54"/>
  <c r="F2887" i="54"/>
  <c r="F2888" i="54"/>
  <c r="F2889" i="54"/>
  <c r="F2890" i="54"/>
  <c r="F2891" i="54"/>
  <c r="F2892" i="54"/>
  <c r="F2893" i="54"/>
  <c r="F2894" i="54"/>
  <c r="F2895" i="54"/>
  <c r="F2896" i="54"/>
  <c r="F2897" i="54"/>
  <c r="F2898" i="54"/>
  <c r="F2899" i="54"/>
  <c r="F2900" i="54"/>
  <c r="F2901" i="54"/>
  <c r="F2902" i="54"/>
  <c r="F2903" i="54"/>
  <c r="F2904" i="54"/>
  <c r="F2905" i="54"/>
  <c r="F2906" i="54"/>
  <c r="F2907" i="54"/>
  <c r="F2908" i="54"/>
  <c r="F2909" i="54"/>
  <c r="F2910" i="54"/>
  <c r="F2911" i="54"/>
  <c r="F2912" i="54"/>
  <c r="F2913" i="54"/>
  <c r="F2914" i="54"/>
  <c r="F2915" i="54"/>
  <c r="F2916" i="54"/>
  <c r="F2917" i="54"/>
  <c r="F2918" i="54"/>
  <c r="F2919" i="54"/>
  <c r="F2920" i="54"/>
  <c r="F2921" i="54"/>
  <c r="F2922" i="54"/>
  <c r="F2923" i="54"/>
  <c r="F2924" i="54"/>
  <c r="F2925" i="54"/>
  <c r="F2926" i="54"/>
  <c r="F2927" i="54"/>
  <c r="F2928" i="54"/>
  <c r="F2929" i="54"/>
  <c r="F2930" i="54"/>
  <c r="F2931" i="54"/>
  <c r="F2932" i="54"/>
  <c r="F2933" i="54"/>
  <c r="F2934" i="54"/>
  <c r="F2935" i="54"/>
  <c r="F2936" i="54"/>
  <c r="F2937" i="54"/>
  <c r="F2938" i="54"/>
  <c r="F2939" i="54"/>
  <c r="F2940" i="54"/>
  <c r="F2941" i="54"/>
  <c r="F2942" i="54"/>
  <c r="F2943" i="54"/>
  <c r="F2944" i="54"/>
  <c r="F2945" i="54"/>
  <c r="F2946" i="54"/>
  <c r="F2947" i="54"/>
  <c r="F2948" i="54"/>
  <c r="F2949" i="54"/>
  <c r="F2950" i="54"/>
  <c r="F2951" i="54"/>
  <c r="F2952" i="54"/>
  <c r="F2953" i="54"/>
  <c r="F2954" i="54"/>
  <c r="F2955" i="54"/>
  <c r="F2956" i="54"/>
  <c r="F2957" i="54"/>
  <c r="F2958" i="54"/>
  <c r="F2959" i="54"/>
  <c r="F2960" i="54"/>
  <c r="F2961" i="54"/>
  <c r="F2962" i="54"/>
  <c r="F2963" i="54"/>
  <c r="F2964" i="54"/>
  <c r="F2965" i="54"/>
  <c r="F2966" i="54"/>
  <c r="F2967" i="54"/>
  <c r="F2968" i="54"/>
  <c r="F2969" i="54"/>
  <c r="F2970" i="54"/>
  <c r="F2971" i="54"/>
  <c r="F2972" i="54"/>
  <c r="F2973" i="54"/>
  <c r="F2974" i="54"/>
  <c r="F2975" i="54"/>
  <c r="F2976" i="54"/>
  <c r="F2977" i="54"/>
  <c r="F2978" i="54"/>
  <c r="F2979" i="54"/>
  <c r="F2980" i="54"/>
  <c r="F2981" i="54"/>
  <c r="F2982" i="54"/>
  <c r="F2983" i="54"/>
  <c r="F2984" i="54"/>
  <c r="F2985" i="54"/>
  <c r="F2986" i="54"/>
  <c r="F2987" i="54"/>
  <c r="F2988" i="54"/>
  <c r="F2989" i="54"/>
  <c r="F2990" i="54"/>
  <c r="F2991" i="54"/>
  <c r="F2992" i="54"/>
  <c r="F2993" i="54"/>
  <c r="F2994" i="54"/>
  <c r="F2995" i="54"/>
  <c r="F2996" i="54"/>
  <c r="F2997" i="54"/>
  <c r="F2998" i="54"/>
  <c r="F2999" i="54"/>
  <c r="F3000" i="54"/>
  <c r="F3001" i="54"/>
  <c r="F3002" i="54"/>
  <c r="F3003" i="54"/>
  <c r="F3004" i="54"/>
  <c r="F3005" i="54"/>
  <c r="F3006" i="54"/>
  <c r="F3007" i="54"/>
  <c r="F3008" i="54"/>
  <c r="F3009" i="54"/>
  <c r="F3010" i="54"/>
  <c r="F3011" i="54"/>
  <c r="F3012" i="54"/>
  <c r="F3013" i="54"/>
  <c r="F3014" i="54"/>
  <c r="F3015" i="54"/>
  <c r="F3016" i="54"/>
  <c r="F3017" i="54"/>
  <c r="F3018" i="54"/>
  <c r="F3019" i="54"/>
  <c r="F3020" i="54"/>
  <c r="F3021" i="54"/>
  <c r="F3022" i="54"/>
  <c r="F3023" i="54"/>
  <c r="F3024" i="54"/>
  <c r="F3025" i="54"/>
  <c r="F3026" i="54"/>
  <c r="F3027" i="54"/>
  <c r="F3028" i="54"/>
  <c r="F3029" i="54"/>
  <c r="F3030" i="54"/>
  <c r="F3031" i="54"/>
  <c r="F3032" i="54"/>
  <c r="F3033" i="54"/>
  <c r="F3034" i="54"/>
  <c r="F3035" i="54"/>
  <c r="F3036" i="54"/>
  <c r="F3037" i="54"/>
  <c r="F3038" i="54"/>
  <c r="F3039" i="54"/>
  <c r="F3040" i="54"/>
  <c r="F3041" i="54"/>
  <c r="F3042" i="54"/>
  <c r="F3043" i="54"/>
  <c r="F3044" i="54"/>
  <c r="F3045" i="54"/>
  <c r="F3046" i="54"/>
  <c r="F3047" i="54"/>
  <c r="F3048" i="54"/>
  <c r="F3049" i="54"/>
  <c r="F3050" i="54"/>
  <c r="F3051" i="54"/>
  <c r="F3052" i="54"/>
  <c r="F3053" i="54"/>
  <c r="F3054" i="54"/>
  <c r="F3055" i="54"/>
  <c r="F3056" i="54"/>
  <c r="F3057" i="54"/>
  <c r="F3058" i="54"/>
  <c r="F3059" i="54"/>
  <c r="F3060" i="54"/>
  <c r="F3061" i="54"/>
  <c r="F3062" i="54"/>
  <c r="F3063" i="54"/>
  <c r="F3064" i="54"/>
  <c r="F3065" i="54"/>
  <c r="F3066" i="54"/>
  <c r="F3067" i="54"/>
  <c r="F3068" i="54"/>
  <c r="F3069" i="54"/>
  <c r="F3070" i="54"/>
  <c r="F3071" i="54"/>
  <c r="F3072" i="54"/>
  <c r="F3073" i="54"/>
  <c r="F3074" i="54"/>
  <c r="F3075" i="54"/>
  <c r="F3076" i="54"/>
  <c r="F3077" i="54"/>
  <c r="F3078" i="54"/>
  <c r="F3079" i="54"/>
  <c r="F3080" i="54"/>
  <c r="F3081" i="54"/>
  <c r="F3082" i="54"/>
  <c r="F3083" i="54"/>
  <c r="F3084" i="54"/>
  <c r="F3085" i="54"/>
  <c r="F3086" i="54"/>
  <c r="F3087" i="54"/>
  <c r="F3088" i="54"/>
  <c r="F3089" i="54"/>
  <c r="F3090" i="54"/>
  <c r="F3091" i="54"/>
  <c r="F3092" i="54"/>
  <c r="F3093" i="54"/>
  <c r="F3094" i="54"/>
  <c r="F3095" i="54"/>
  <c r="F3096" i="54"/>
  <c r="F3097" i="54"/>
  <c r="F3098" i="54"/>
  <c r="F3099" i="54"/>
  <c r="F3100" i="54"/>
  <c r="F3101" i="54"/>
  <c r="F3102" i="54"/>
  <c r="F3103" i="54"/>
  <c r="F3104" i="54"/>
  <c r="F3105" i="54"/>
  <c r="F3106" i="54"/>
  <c r="F3107" i="54"/>
  <c r="F3108" i="54"/>
  <c r="F3109" i="54"/>
  <c r="F3110" i="54"/>
  <c r="F3111" i="54"/>
  <c r="F3112" i="54"/>
  <c r="F3113" i="54"/>
  <c r="F3114" i="54"/>
  <c r="F3115" i="54"/>
  <c r="F3116" i="54"/>
  <c r="F3117" i="54"/>
  <c r="F3118" i="54"/>
  <c r="F3119" i="54"/>
  <c r="F3120" i="54"/>
  <c r="F3121" i="54"/>
  <c r="F3122" i="54"/>
  <c r="F3123" i="54"/>
  <c r="F3124" i="54"/>
  <c r="F3125" i="54"/>
  <c r="F3126" i="54"/>
  <c r="F3127" i="54"/>
  <c r="F3128" i="54"/>
  <c r="F3129" i="54"/>
  <c r="F3130" i="54"/>
  <c r="F3131" i="54"/>
  <c r="F3132" i="54"/>
  <c r="F3133" i="54"/>
  <c r="F3134" i="54"/>
  <c r="F3135" i="54"/>
  <c r="F3136" i="54"/>
  <c r="F3137" i="54"/>
  <c r="F3138" i="54"/>
  <c r="F3139" i="54"/>
  <c r="F3140" i="54"/>
  <c r="F3141" i="54"/>
  <c r="F3142" i="54"/>
  <c r="F3143" i="54"/>
  <c r="F3144" i="54"/>
  <c r="F3145" i="54"/>
  <c r="F3146" i="54"/>
  <c r="F3147" i="54"/>
  <c r="F3148" i="54"/>
  <c r="F3149" i="54"/>
  <c r="F3150" i="54"/>
  <c r="F3151" i="54"/>
  <c r="F3152" i="54"/>
  <c r="F3153" i="54"/>
  <c r="F3154" i="54"/>
  <c r="F3155" i="54"/>
  <c r="F3156" i="54"/>
  <c r="F3157" i="54"/>
  <c r="F3158" i="54"/>
  <c r="F3159" i="54"/>
  <c r="F3160" i="54"/>
  <c r="F3161" i="54"/>
  <c r="F3162" i="54"/>
  <c r="F3163" i="54"/>
  <c r="F3164" i="54"/>
  <c r="F3165" i="54"/>
  <c r="F3166" i="54"/>
  <c r="F3167" i="54"/>
  <c r="F3168" i="54"/>
  <c r="F3169" i="54"/>
  <c r="F3170" i="54"/>
  <c r="F3171" i="54"/>
  <c r="F3172" i="54"/>
  <c r="F3173" i="54"/>
  <c r="F3174" i="54"/>
  <c r="F3175" i="54"/>
  <c r="F3176" i="54"/>
  <c r="F3177" i="54"/>
  <c r="F3178" i="54"/>
  <c r="F3179" i="54"/>
  <c r="F3180" i="54"/>
  <c r="F3181" i="54"/>
  <c r="F3182" i="54"/>
  <c r="F3183" i="54"/>
  <c r="F3184" i="54"/>
  <c r="F3185" i="54"/>
  <c r="F3186" i="54"/>
  <c r="F3187" i="54"/>
  <c r="F3188" i="54"/>
  <c r="F3189" i="54"/>
  <c r="F3190" i="54"/>
  <c r="F3191" i="54"/>
  <c r="F3192" i="54"/>
  <c r="F3193" i="54"/>
  <c r="F3194" i="54"/>
  <c r="F3195" i="54"/>
  <c r="F3196" i="54"/>
  <c r="F3197" i="54"/>
  <c r="F3198" i="54"/>
  <c r="F3199" i="54"/>
  <c r="F3200" i="54"/>
  <c r="F3201" i="54"/>
  <c r="F3202" i="54"/>
  <c r="F3203" i="54"/>
  <c r="F3204" i="54"/>
  <c r="F3205" i="54"/>
  <c r="F3206" i="54"/>
  <c r="F3207" i="54"/>
  <c r="F3208" i="54"/>
  <c r="F3209" i="54"/>
  <c r="F3210" i="54"/>
  <c r="F3211" i="54"/>
  <c r="F3212" i="54"/>
  <c r="F3213" i="54"/>
  <c r="F3214" i="54"/>
  <c r="F3215" i="54"/>
  <c r="F3216" i="54"/>
  <c r="F3217" i="54"/>
  <c r="F3218" i="54"/>
  <c r="F3219" i="54"/>
  <c r="F3220" i="54"/>
  <c r="F3221" i="54"/>
  <c r="F3222" i="54"/>
  <c r="F3223" i="54"/>
  <c r="F3224" i="54"/>
  <c r="F3225" i="54"/>
  <c r="F3226" i="54"/>
  <c r="F3227" i="54"/>
  <c r="F3228" i="54"/>
  <c r="F3229" i="54"/>
  <c r="F3230" i="54"/>
  <c r="F3231" i="54"/>
  <c r="F3232" i="54"/>
  <c r="F3233" i="54"/>
  <c r="F3234" i="54"/>
  <c r="F3235" i="54"/>
  <c r="F3236" i="54"/>
  <c r="F3237" i="54"/>
  <c r="F3238" i="54"/>
  <c r="F3239" i="54"/>
  <c r="F3240" i="54"/>
  <c r="F3241" i="54"/>
  <c r="F3242" i="54"/>
  <c r="F3243" i="54"/>
  <c r="F3244" i="54"/>
  <c r="F3245" i="54"/>
  <c r="F3246" i="54"/>
  <c r="F3247" i="54"/>
  <c r="F3248" i="54"/>
  <c r="F3249" i="54"/>
  <c r="F3250" i="54"/>
  <c r="F3251" i="54"/>
  <c r="F3252" i="54"/>
  <c r="F3253" i="54"/>
  <c r="F3254" i="54"/>
  <c r="F3255" i="54"/>
  <c r="F3256" i="54"/>
  <c r="F3257" i="54"/>
  <c r="F3258" i="54"/>
  <c r="F3259" i="54"/>
  <c r="F3260" i="54"/>
  <c r="F3261" i="54"/>
  <c r="F3262" i="54"/>
  <c r="F3263" i="54"/>
  <c r="F3264" i="54"/>
  <c r="F3265" i="54"/>
  <c r="F3266" i="54"/>
  <c r="F3267" i="54"/>
  <c r="F3268" i="54"/>
  <c r="F3269" i="54"/>
  <c r="F3270" i="54"/>
  <c r="F3271" i="54"/>
  <c r="F3272" i="54"/>
  <c r="F3273" i="54"/>
  <c r="F3274" i="54"/>
  <c r="F3275" i="54"/>
  <c r="F3276" i="54"/>
  <c r="F3277" i="54"/>
  <c r="F3278" i="54"/>
  <c r="F3279" i="54"/>
  <c r="F3280" i="54"/>
  <c r="F3281" i="54"/>
  <c r="F3282" i="54"/>
  <c r="F3283" i="54"/>
  <c r="F3284" i="54"/>
  <c r="F3285" i="54"/>
  <c r="F3286" i="54"/>
  <c r="F3287" i="54"/>
  <c r="F3288" i="54"/>
  <c r="F3289" i="54"/>
  <c r="F3290" i="54"/>
  <c r="F3291" i="54"/>
  <c r="F3292" i="54"/>
  <c r="F3293" i="54"/>
  <c r="F3294" i="54"/>
  <c r="F3295" i="54"/>
  <c r="F3296" i="54"/>
  <c r="F3297" i="54"/>
  <c r="F3298" i="54"/>
  <c r="F3299" i="54"/>
  <c r="F3300" i="54"/>
  <c r="F3301" i="54"/>
  <c r="F3302" i="54"/>
  <c r="F3303" i="54"/>
  <c r="F3304" i="54"/>
  <c r="F3305" i="54"/>
  <c r="F3306" i="54"/>
  <c r="F3307" i="54"/>
  <c r="F3308" i="54"/>
  <c r="F3309" i="54"/>
  <c r="F3310" i="54"/>
  <c r="F3311" i="54"/>
  <c r="F3312" i="54"/>
  <c r="F3313" i="54"/>
  <c r="F3314" i="54"/>
  <c r="F3315" i="54"/>
  <c r="F3316" i="54"/>
  <c r="F3317" i="54"/>
  <c r="F3318" i="54"/>
  <c r="F3319" i="54"/>
  <c r="F3320" i="54"/>
  <c r="F3321" i="54"/>
  <c r="F3322" i="54"/>
  <c r="F3323" i="54"/>
  <c r="F3324" i="54"/>
  <c r="F3325" i="54"/>
  <c r="F3326" i="54"/>
  <c r="F3327" i="54"/>
  <c r="F3328" i="54"/>
  <c r="F3329" i="54"/>
  <c r="F3330" i="54"/>
  <c r="F3331" i="54"/>
  <c r="F3332" i="54"/>
  <c r="F3333" i="54"/>
  <c r="F3334" i="54"/>
  <c r="F3335" i="54"/>
  <c r="F3336" i="54"/>
  <c r="F3337" i="54"/>
  <c r="F3338" i="54"/>
  <c r="F3339" i="54"/>
  <c r="F3340" i="54"/>
  <c r="F3341" i="54"/>
  <c r="F3342" i="54"/>
  <c r="F3343" i="54"/>
  <c r="F3344" i="54"/>
  <c r="F3345" i="54"/>
  <c r="F3346" i="54"/>
  <c r="F3347" i="54"/>
  <c r="F3348" i="54"/>
  <c r="F3349" i="54"/>
  <c r="F3350" i="54"/>
  <c r="F3351" i="54"/>
  <c r="F3352" i="54"/>
  <c r="F3353" i="54"/>
  <c r="F3354" i="54"/>
  <c r="F3355" i="54"/>
  <c r="F3356" i="54"/>
  <c r="F3357" i="54"/>
  <c r="F3358" i="54"/>
  <c r="F3359" i="54"/>
  <c r="F3360" i="54"/>
  <c r="F3361" i="54"/>
  <c r="F3362" i="54"/>
  <c r="F3363" i="54"/>
  <c r="F3364" i="54"/>
  <c r="F3365" i="54"/>
  <c r="F3366" i="54"/>
  <c r="F3367" i="54"/>
  <c r="F3368" i="54"/>
  <c r="F3369" i="54"/>
  <c r="F3370" i="54"/>
  <c r="F3371" i="54"/>
  <c r="F3372" i="54"/>
  <c r="F3373" i="54"/>
  <c r="F3374" i="54"/>
  <c r="F3375" i="54"/>
  <c r="F3376" i="54"/>
  <c r="F3377" i="54"/>
  <c r="F3378" i="54"/>
  <c r="F3379" i="54"/>
  <c r="F3380" i="54"/>
  <c r="F3381" i="54"/>
  <c r="F3382" i="54"/>
  <c r="F3383" i="54"/>
  <c r="F3384" i="54"/>
  <c r="F3385" i="54"/>
  <c r="F3386" i="54"/>
  <c r="F3387" i="54"/>
  <c r="F3388" i="54"/>
  <c r="F3389" i="54"/>
  <c r="F3390" i="54"/>
  <c r="F3391" i="54"/>
  <c r="F3392" i="54"/>
  <c r="F3393" i="54"/>
  <c r="F3394" i="54"/>
  <c r="F3395" i="54"/>
  <c r="F3396" i="54"/>
  <c r="F3397" i="54"/>
  <c r="F3398" i="54"/>
  <c r="F3399" i="54"/>
  <c r="F3400" i="54"/>
  <c r="F3401" i="54"/>
  <c r="F3402" i="54"/>
  <c r="F3403" i="54"/>
  <c r="F3404" i="54"/>
  <c r="F3405" i="54"/>
  <c r="F3406" i="54"/>
  <c r="F3407" i="54"/>
  <c r="F3408" i="54"/>
  <c r="F3409" i="54"/>
  <c r="F3410" i="54"/>
  <c r="F3411" i="54"/>
  <c r="F3412" i="54"/>
  <c r="F3413" i="54"/>
  <c r="F3414" i="54"/>
  <c r="F3415" i="54"/>
  <c r="F3416" i="54"/>
  <c r="F3417" i="54"/>
  <c r="F3418" i="54"/>
  <c r="F3419" i="54"/>
  <c r="F3420" i="54"/>
  <c r="F3421" i="54"/>
  <c r="F3422" i="54"/>
  <c r="F3423" i="54"/>
  <c r="F3424" i="54"/>
  <c r="F3425" i="54"/>
  <c r="F3426" i="54"/>
  <c r="F3427" i="54"/>
  <c r="F3428" i="54"/>
  <c r="F3429" i="54"/>
  <c r="F3430" i="54"/>
  <c r="F3431" i="54"/>
  <c r="F3432" i="54"/>
  <c r="F3433" i="54"/>
  <c r="F3434" i="54"/>
  <c r="F3435" i="54"/>
  <c r="F3436" i="54"/>
  <c r="F3437" i="54"/>
  <c r="F3438" i="54"/>
  <c r="F3439" i="54"/>
  <c r="F3440" i="54"/>
  <c r="F3441" i="54"/>
  <c r="F3442" i="54"/>
  <c r="F3443" i="54"/>
  <c r="F3444" i="54"/>
  <c r="F3445" i="54"/>
  <c r="F3446" i="54"/>
  <c r="F3447" i="54"/>
  <c r="F3448" i="54"/>
  <c r="F3449" i="54"/>
  <c r="F3450" i="54"/>
  <c r="F3451" i="54"/>
  <c r="F3452" i="54"/>
  <c r="F3453" i="54"/>
  <c r="F3454" i="54"/>
  <c r="F3455" i="54"/>
  <c r="F3456" i="54"/>
  <c r="F3457" i="54"/>
  <c r="F3458" i="54"/>
  <c r="F3459" i="54"/>
  <c r="F3460" i="54"/>
  <c r="F3461" i="54"/>
  <c r="F3462" i="54"/>
  <c r="F3463" i="54"/>
  <c r="F3464" i="54"/>
  <c r="F3465" i="54"/>
  <c r="F3466" i="54"/>
  <c r="F3467" i="54"/>
  <c r="F3468" i="54"/>
  <c r="F3469" i="54"/>
  <c r="F3470" i="54"/>
  <c r="F3471" i="54"/>
  <c r="F3472" i="54"/>
  <c r="F3473" i="54"/>
  <c r="F3474" i="54"/>
  <c r="F3475" i="54"/>
  <c r="F3476" i="54"/>
  <c r="F3477" i="54"/>
  <c r="F3478" i="54"/>
  <c r="F3479" i="54"/>
  <c r="F3480" i="54"/>
  <c r="F3481" i="54"/>
  <c r="F3482" i="54"/>
  <c r="F3483" i="54"/>
  <c r="F3484" i="54"/>
  <c r="F3485" i="54"/>
  <c r="F3486" i="54"/>
  <c r="F3487" i="54"/>
  <c r="F3488" i="54"/>
  <c r="F3489" i="54"/>
  <c r="F3490" i="54"/>
  <c r="F3491" i="54"/>
  <c r="F3492" i="54"/>
  <c r="F3493" i="54"/>
  <c r="F3494" i="54"/>
  <c r="F3495" i="54"/>
  <c r="F3496" i="54"/>
  <c r="F3497" i="54"/>
  <c r="F3498" i="54"/>
  <c r="F3499" i="54"/>
  <c r="F3500" i="54"/>
  <c r="F3501" i="54"/>
  <c r="F3502" i="54"/>
  <c r="F3503" i="54"/>
  <c r="F3504" i="54"/>
  <c r="F3505" i="54"/>
  <c r="F3506" i="54"/>
  <c r="F3507" i="54"/>
  <c r="F3508" i="54"/>
  <c r="F3509" i="54"/>
  <c r="F3510" i="54"/>
  <c r="F3511" i="54"/>
  <c r="F3512" i="54"/>
  <c r="F3513" i="54"/>
  <c r="F3514" i="54"/>
  <c r="F3515" i="54"/>
  <c r="F3516" i="54"/>
  <c r="F3517" i="54"/>
  <c r="F3518" i="54"/>
  <c r="F3519" i="54"/>
  <c r="F3520" i="54"/>
  <c r="F3521" i="54"/>
  <c r="F3522" i="54"/>
  <c r="F3523" i="54"/>
  <c r="F3524" i="54"/>
  <c r="F3525" i="54"/>
  <c r="F3526" i="54"/>
  <c r="F3527" i="54"/>
  <c r="F3528" i="54"/>
  <c r="F3529" i="54"/>
  <c r="F3530" i="54"/>
  <c r="F3531" i="54"/>
  <c r="F3532" i="54"/>
  <c r="F3533" i="54"/>
  <c r="F3534" i="54"/>
  <c r="F3535" i="54"/>
  <c r="F3536" i="54"/>
  <c r="F3537" i="54"/>
  <c r="F3538" i="54"/>
  <c r="F3539" i="54"/>
  <c r="F3540" i="54"/>
  <c r="F3541" i="54"/>
  <c r="F3542" i="54"/>
  <c r="F3543" i="54"/>
  <c r="F3544" i="54"/>
  <c r="F3545" i="54"/>
  <c r="F3546" i="54"/>
  <c r="F3547" i="54"/>
  <c r="F3548" i="54"/>
  <c r="F3549" i="54"/>
  <c r="F3550" i="54"/>
  <c r="F3551" i="54"/>
  <c r="F3552" i="54"/>
  <c r="F3553" i="54"/>
  <c r="F3554" i="54"/>
  <c r="F3555" i="54"/>
  <c r="F3556" i="54"/>
  <c r="F3557" i="54"/>
  <c r="F3558" i="54"/>
  <c r="F3559" i="54"/>
  <c r="F3560" i="54"/>
  <c r="F3561" i="54"/>
  <c r="F3562" i="54"/>
  <c r="F3563" i="54"/>
  <c r="F3564" i="54"/>
  <c r="F3565" i="54"/>
  <c r="F3566" i="54"/>
  <c r="F3567" i="54"/>
  <c r="F3568" i="54"/>
  <c r="F3569" i="54"/>
  <c r="F3570" i="54"/>
  <c r="F3571" i="54"/>
  <c r="F3572" i="54"/>
  <c r="F3573" i="54"/>
  <c r="F3574" i="54"/>
  <c r="F3575" i="54"/>
  <c r="F3576" i="54"/>
  <c r="F3577" i="54"/>
  <c r="F3578" i="54"/>
  <c r="F3579" i="54"/>
  <c r="F3580" i="54"/>
  <c r="F3581" i="54"/>
  <c r="F3582" i="54"/>
  <c r="F3583" i="54"/>
  <c r="F3584" i="54"/>
  <c r="F3585" i="54"/>
  <c r="F3586" i="54"/>
  <c r="F3587" i="54"/>
  <c r="F3588" i="54"/>
  <c r="F3589" i="54"/>
  <c r="F3590" i="54"/>
  <c r="F3591" i="54"/>
  <c r="F3592" i="54"/>
  <c r="F3593" i="54"/>
  <c r="F3594" i="54"/>
  <c r="F3595" i="54"/>
  <c r="F3596" i="54"/>
  <c r="F3597" i="54"/>
  <c r="F3598" i="54"/>
  <c r="F3599" i="54"/>
  <c r="F3600" i="54"/>
  <c r="F3601" i="54"/>
  <c r="F3602" i="54"/>
  <c r="F3603" i="54"/>
  <c r="F3604" i="54"/>
  <c r="F3605" i="54"/>
  <c r="F3606" i="54"/>
  <c r="F3607" i="54"/>
  <c r="F3608" i="54"/>
  <c r="F3609" i="54"/>
  <c r="F3610" i="54"/>
  <c r="F3611" i="54"/>
  <c r="F3612" i="54"/>
  <c r="F3613" i="54"/>
  <c r="F3614" i="54"/>
  <c r="F3615" i="54"/>
  <c r="F3616" i="54"/>
  <c r="F3617" i="54"/>
  <c r="F3618" i="54"/>
  <c r="F3619" i="54"/>
  <c r="F3620" i="54"/>
  <c r="F3621" i="54"/>
  <c r="F3622" i="54"/>
  <c r="F3623" i="54"/>
  <c r="F3624" i="54"/>
  <c r="F3625" i="54"/>
  <c r="F3626" i="54"/>
  <c r="F3627" i="54"/>
  <c r="F3628" i="54"/>
  <c r="F3629" i="54"/>
  <c r="F3630" i="54"/>
  <c r="F3631" i="54"/>
  <c r="F3632" i="54"/>
  <c r="F3633" i="54"/>
  <c r="F3634" i="54"/>
  <c r="F3635" i="54"/>
  <c r="F3636" i="54"/>
  <c r="F3637" i="54"/>
  <c r="F3638" i="54"/>
  <c r="F3639" i="54"/>
  <c r="F3640" i="54"/>
  <c r="F3641" i="54"/>
  <c r="F3642" i="54"/>
  <c r="F3643" i="54"/>
  <c r="F3644" i="54"/>
  <c r="F3645" i="54"/>
  <c r="F3646" i="54"/>
  <c r="F3647" i="54"/>
  <c r="F3648" i="54"/>
  <c r="F3649" i="54"/>
  <c r="F3650" i="54"/>
  <c r="F3651" i="54"/>
  <c r="F3652" i="54"/>
  <c r="F3653" i="54"/>
  <c r="F3654" i="54"/>
  <c r="F3655" i="54"/>
  <c r="F3656" i="54"/>
  <c r="F3657" i="54"/>
  <c r="F3658" i="54"/>
  <c r="F3659" i="54"/>
  <c r="F3660" i="54"/>
  <c r="F3661" i="54"/>
  <c r="F3662" i="54"/>
  <c r="F3663" i="54"/>
  <c r="F3664" i="54"/>
  <c r="F3665" i="54"/>
  <c r="F3666" i="54"/>
  <c r="F3667" i="54"/>
  <c r="F3668" i="54"/>
  <c r="F3669" i="54"/>
  <c r="F3670" i="54"/>
  <c r="F3671" i="54"/>
  <c r="F3672" i="54"/>
  <c r="F3673" i="54"/>
  <c r="F3674" i="54"/>
  <c r="F3675" i="54"/>
  <c r="F3676" i="54"/>
  <c r="F3677" i="54"/>
  <c r="F3678" i="54"/>
  <c r="F3679" i="54"/>
  <c r="F3680" i="54"/>
  <c r="F3681" i="54"/>
  <c r="F3682" i="54"/>
  <c r="F3683" i="54"/>
  <c r="F3684" i="54"/>
  <c r="F3685" i="54"/>
  <c r="F3686" i="54"/>
  <c r="F3687" i="54"/>
  <c r="F3688" i="54"/>
  <c r="F3689" i="54"/>
  <c r="F3690" i="54"/>
  <c r="F3691" i="54"/>
  <c r="F3692" i="54"/>
  <c r="F3693" i="54"/>
  <c r="F3694" i="54"/>
  <c r="F3695" i="54"/>
  <c r="F3696" i="54"/>
  <c r="F3697" i="54"/>
  <c r="F3698" i="54"/>
  <c r="F3699" i="54"/>
  <c r="F3700" i="54"/>
  <c r="F3701" i="54"/>
  <c r="F3702" i="54"/>
  <c r="F3703" i="54"/>
  <c r="F3704" i="54"/>
  <c r="F3705" i="54"/>
  <c r="F3706" i="54"/>
  <c r="F3707" i="54"/>
  <c r="F3708" i="54"/>
  <c r="F3709" i="54"/>
  <c r="F3710" i="54"/>
  <c r="F3711" i="54"/>
  <c r="F3712" i="54"/>
  <c r="F3713" i="54"/>
  <c r="F3714" i="54"/>
  <c r="F3715" i="54"/>
  <c r="F3716" i="54"/>
  <c r="F3717" i="54"/>
  <c r="F3718" i="54"/>
  <c r="F3719" i="54"/>
  <c r="F3720" i="54"/>
  <c r="F3721" i="54"/>
  <c r="F3722" i="54"/>
  <c r="F3723" i="54"/>
  <c r="F3724" i="54"/>
  <c r="F3725" i="54"/>
  <c r="F3726" i="54"/>
  <c r="F3727" i="54"/>
  <c r="F3728" i="54"/>
  <c r="F3729" i="54"/>
  <c r="F3730" i="54"/>
  <c r="F3731" i="54"/>
  <c r="F3732" i="54"/>
  <c r="F3733" i="54"/>
  <c r="F3734" i="54"/>
  <c r="F3735" i="54"/>
  <c r="F3736" i="54"/>
  <c r="F3737" i="54"/>
  <c r="F3738" i="54"/>
  <c r="F3739" i="54"/>
  <c r="F3740" i="54"/>
  <c r="F3741" i="54"/>
  <c r="F3742" i="54"/>
  <c r="F3743" i="54"/>
  <c r="F3744" i="54"/>
  <c r="F3745" i="54"/>
  <c r="F3746" i="54"/>
  <c r="F3747" i="54"/>
  <c r="F3748" i="54"/>
  <c r="F3749" i="54"/>
  <c r="F3750" i="54"/>
  <c r="F3751" i="54"/>
  <c r="F3752" i="54"/>
  <c r="F3753" i="54"/>
  <c r="F3754" i="54"/>
  <c r="F3755" i="54"/>
  <c r="F3756" i="54"/>
  <c r="F3757" i="54"/>
  <c r="F3758" i="54"/>
  <c r="F3759" i="54"/>
  <c r="F3760" i="54"/>
  <c r="F3761" i="54"/>
  <c r="F3762" i="54"/>
  <c r="F3763" i="54"/>
  <c r="F3764" i="54"/>
  <c r="F3765" i="54"/>
  <c r="F3766" i="54"/>
  <c r="F3767" i="54"/>
  <c r="F3768" i="54"/>
  <c r="F3769" i="54"/>
  <c r="F3770" i="54"/>
  <c r="F3771" i="54"/>
  <c r="F3772" i="54"/>
  <c r="F3773" i="54"/>
  <c r="F3774" i="54"/>
  <c r="F3775" i="54"/>
  <c r="F3776" i="54"/>
  <c r="F3777" i="54"/>
  <c r="F3778" i="54"/>
  <c r="F3779" i="54"/>
  <c r="F3780" i="54"/>
  <c r="F3781" i="54"/>
  <c r="F3782" i="54"/>
  <c r="F3783" i="54"/>
  <c r="F3784" i="54"/>
  <c r="F3785" i="54"/>
  <c r="F3786" i="54"/>
  <c r="F3787" i="54"/>
  <c r="F3788" i="54"/>
  <c r="F3789" i="54"/>
  <c r="F3790" i="54"/>
  <c r="F3791" i="54"/>
  <c r="F3792" i="54"/>
  <c r="F3793" i="54"/>
  <c r="F3794" i="54"/>
  <c r="F3795" i="54"/>
  <c r="F3796" i="54"/>
  <c r="F3797" i="54"/>
  <c r="F3798" i="54"/>
  <c r="F3799" i="54"/>
  <c r="F3800" i="54"/>
  <c r="F3801" i="54"/>
  <c r="F3802" i="54"/>
  <c r="F3803" i="54"/>
  <c r="F3804" i="54"/>
  <c r="F3805" i="54"/>
  <c r="F3806" i="54"/>
  <c r="F3807" i="54"/>
  <c r="F3808" i="54"/>
  <c r="F3809" i="54"/>
  <c r="F3810" i="54"/>
  <c r="F3811" i="54"/>
  <c r="F3812" i="54"/>
  <c r="F3813" i="54"/>
  <c r="F3814" i="54"/>
  <c r="F3815" i="54"/>
  <c r="F3816" i="54"/>
  <c r="F3817" i="54"/>
  <c r="F3818" i="54"/>
  <c r="F3819" i="54"/>
  <c r="F3820" i="54"/>
  <c r="F3821" i="54"/>
  <c r="F3822" i="54"/>
  <c r="F3823" i="54"/>
  <c r="F3824" i="54"/>
  <c r="F3825" i="54"/>
  <c r="F3826" i="54"/>
  <c r="F3827" i="54"/>
  <c r="F3828" i="54"/>
  <c r="F3829" i="54"/>
  <c r="F3830" i="54"/>
  <c r="F3831" i="54"/>
  <c r="F3832" i="54"/>
  <c r="F3833" i="54"/>
  <c r="F3834" i="54"/>
  <c r="F3835" i="54"/>
  <c r="F3836" i="54"/>
  <c r="F3837" i="54"/>
  <c r="F3838" i="54"/>
  <c r="F3839" i="54"/>
  <c r="F3840" i="54"/>
  <c r="F3841" i="54"/>
  <c r="F3842" i="54"/>
  <c r="F3843" i="54"/>
  <c r="F3844" i="54"/>
  <c r="F3845" i="54"/>
  <c r="F3846" i="54"/>
  <c r="F3847" i="54"/>
  <c r="F3848" i="54"/>
  <c r="F3849" i="54"/>
  <c r="F3850" i="54"/>
  <c r="F3851" i="54"/>
  <c r="F3852" i="54"/>
  <c r="F3853" i="54"/>
  <c r="F3854" i="54"/>
  <c r="F3855" i="54"/>
  <c r="F3856" i="54"/>
  <c r="F3857" i="54"/>
  <c r="F3858" i="54"/>
  <c r="F3859" i="54"/>
  <c r="F3860" i="54"/>
  <c r="F3861" i="54"/>
  <c r="F3862" i="54"/>
  <c r="F3863" i="54"/>
  <c r="F3864" i="54"/>
  <c r="F3865" i="54"/>
  <c r="F3866" i="54"/>
  <c r="F3867" i="54"/>
  <c r="F3868" i="54"/>
  <c r="F3869" i="54"/>
  <c r="F3870" i="54"/>
  <c r="F3871" i="54"/>
  <c r="F3872" i="54"/>
  <c r="F3873" i="54"/>
  <c r="F3874" i="54"/>
  <c r="F3875" i="54"/>
  <c r="F3876" i="54"/>
  <c r="F3877" i="54"/>
  <c r="F3878" i="54"/>
  <c r="F3879" i="54"/>
  <c r="F3880" i="54"/>
  <c r="F3881" i="54"/>
  <c r="F3882" i="54"/>
  <c r="F3883" i="54"/>
  <c r="F3884" i="54"/>
  <c r="F3885" i="54"/>
  <c r="F3886" i="54"/>
  <c r="F3887" i="54"/>
  <c r="F3888" i="54"/>
  <c r="F3889" i="54"/>
  <c r="F3890" i="54"/>
  <c r="F3891" i="54"/>
  <c r="F3892" i="54"/>
  <c r="F3893" i="54"/>
  <c r="F3894" i="54"/>
  <c r="F3895" i="54"/>
  <c r="F3896" i="54"/>
  <c r="F3897" i="54"/>
  <c r="F3898" i="54"/>
  <c r="F3899" i="54"/>
  <c r="F3900" i="54"/>
  <c r="F3901" i="54"/>
  <c r="F3902" i="54"/>
  <c r="F3903" i="54"/>
  <c r="F3904" i="54"/>
  <c r="F3905" i="54"/>
  <c r="F3906" i="54"/>
  <c r="F3907" i="54"/>
  <c r="F3908" i="54"/>
  <c r="F3909" i="54"/>
  <c r="F3910" i="54"/>
  <c r="F3911" i="54"/>
  <c r="F3912" i="54"/>
  <c r="F3913" i="54"/>
  <c r="F3914" i="54"/>
  <c r="F3915" i="54"/>
  <c r="F3916" i="54"/>
  <c r="F3917" i="54"/>
  <c r="F3918" i="54"/>
  <c r="F3919" i="54"/>
  <c r="F3920" i="54"/>
  <c r="F3921" i="54"/>
  <c r="F3922" i="54"/>
  <c r="F3923" i="54"/>
  <c r="F3924" i="54"/>
  <c r="F3925" i="54"/>
  <c r="F3926" i="54"/>
  <c r="F3927" i="54"/>
  <c r="F3928" i="54"/>
  <c r="F3929" i="54"/>
  <c r="F3930" i="54"/>
  <c r="F3931" i="54"/>
  <c r="F3932" i="54"/>
  <c r="F3933" i="54"/>
  <c r="F3934" i="54"/>
  <c r="F3935" i="54"/>
  <c r="F3936" i="54"/>
  <c r="F3937" i="54"/>
  <c r="F3938" i="54"/>
  <c r="F3939" i="54"/>
  <c r="F3940" i="54"/>
  <c r="F3941" i="54"/>
  <c r="F3942" i="54"/>
  <c r="F3943" i="54"/>
  <c r="F3944" i="54"/>
  <c r="F3945" i="54"/>
  <c r="F3946" i="54"/>
  <c r="F3947" i="54"/>
  <c r="F3948" i="54"/>
  <c r="F3949" i="54"/>
  <c r="F3950" i="54"/>
  <c r="F3951" i="54"/>
  <c r="F3952" i="54"/>
  <c r="F3953" i="54"/>
  <c r="F3954" i="54"/>
  <c r="F3955" i="54"/>
  <c r="F3956" i="54"/>
  <c r="F3957" i="54"/>
  <c r="F3958" i="54"/>
  <c r="F3959" i="54"/>
  <c r="F3960" i="54"/>
  <c r="F3961" i="54"/>
  <c r="F3962" i="54"/>
  <c r="F3963" i="54"/>
  <c r="F3964" i="54"/>
  <c r="F3965" i="54"/>
  <c r="F3966" i="54"/>
  <c r="F3967" i="54"/>
  <c r="F3968" i="54"/>
  <c r="F3969" i="54"/>
  <c r="F3970" i="54"/>
  <c r="F3971" i="54"/>
  <c r="F3972" i="54"/>
  <c r="F3973" i="54"/>
  <c r="F3974" i="54"/>
  <c r="F3975" i="54"/>
  <c r="F3976" i="54"/>
  <c r="F3977" i="54"/>
  <c r="F3978" i="54"/>
  <c r="F3979" i="54"/>
  <c r="F3980" i="54"/>
  <c r="F3981" i="54"/>
  <c r="F3982" i="54"/>
  <c r="F3983" i="54"/>
  <c r="F3984" i="54"/>
  <c r="F3985" i="54"/>
  <c r="F3986" i="54"/>
  <c r="F3987" i="54"/>
  <c r="F3988" i="54"/>
  <c r="F3989" i="54"/>
  <c r="F3990" i="54"/>
  <c r="F3991" i="54"/>
  <c r="F3992" i="54"/>
  <c r="F3993" i="54"/>
  <c r="F3994" i="54"/>
  <c r="F3995" i="54"/>
  <c r="F3996" i="54"/>
  <c r="F3997" i="54"/>
  <c r="F3998" i="54"/>
  <c r="F3999" i="54"/>
  <c r="F4000" i="54"/>
  <c r="F4001" i="54"/>
  <c r="F4002" i="54"/>
  <c r="F4003" i="54"/>
  <c r="F4004" i="54"/>
  <c r="F4005" i="54"/>
  <c r="F4006" i="54"/>
  <c r="F4007" i="54"/>
  <c r="F4008" i="54"/>
  <c r="F4009" i="54"/>
  <c r="F4010" i="54"/>
  <c r="F4011" i="54"/>
  <c r="F4012" i="54"/>
  <c r="F4013" i="54"/>
  <c r="F4014" i="54"/>
  <c r="F4015" i="54"/>
  <c r="F4016" i="54"/>
  <c r="F4017" i="54"/>
  <c r="F4018" i="54"/>
  <c r="F4019" i="54"/>
  <c r="F4020" i="54"/>
  <c r="F4021" i="54"/>
  <c r="F4022" i="54"/>
  <c r="F4023" i="54"/>
  <c r="F4024" i="54"/>
  <c r="F4025" i="54"/>
  <c r="F4026" i="54"/>
  <c r="F4027" i="54"/>
  <c r="F4028" i="54"/>
  <c r="F4029" i="54"/>
  <c r="F4030" i="54"/>
  <c r="F4031" i="54"/>
  <c r="F4032" i="54"/>
  <c r="F4033" i="54"/>
  <c r="F4034" i="54"/>
  <c r="F4035" i="54"/>
  <c r="F4036" i="54"/>
  <c r="F4037" i="54"/>
  <c r="F4038" i="54"/>
  <c r="F4039" i="54"/>
  <c r="F4040" i="54"/>
  <c r="F4041" i="54"/>
  <c r="F4042" i="54"/>
  <c r="F4043" i="54"/>
  <c r="F4044" i="54"/>
  <c r="F4045" i="54"/>
  <c r="F4046" i="54"/>
  <c r="F4047" i="54"/>
  <c r="F4048" i="54"/>
  <c r="F4049" i="54"/>
  <c r="F4050" i="54"/>
  <c r="F4051" i="54"/>
  <c r="F4052" i="54"/>
  <c r="F4053" i="54"/>
  <c r="F4054" i="54"/>
  <c r="F4055" i="54"/>
  <c r="F4056" i="54"/>
  <c r="F4057" i="54"/>
  <c r="F4058" i="54"/>
  <c r="F4059" i="54"/>
  <c r="F4060" i="54"/>
  <c r="F4061" i="54"/>
  <c r="F4062" i="54"/>
  <c r="F4063" i="54"/>
  <c r="F4064" i="54"/>
  <c r="F4065" i="54"/>
  <c r="F4066" i="54"/>
  <c r="F4067" i="54"/>
  <c r="F4068" i="54"/>
  <c r="F4069" i="54"/>
  <c r="F4070" i="54"/>
  <c r="F4071" i="54"/>
  <c r="F4072" i="54"/>
  <c r="F4073" i="54"/>
  <c r="F4074" i="54"/>
  <c r="F4075" i="54"/>
  <c r="F4076" i="54"/>
  <c r="F4077" i="54"/>
  <c r="F4078" i="54"/>
  <c r="F4079" i="54"/>
  <c r="F4080" i="54"/>
  <c r="F4081" i="54"/>
  <c r="F4082" i="54"/>
  <c r="F4083" i="54"/>
  <c r="F4084" i="54"/>
  <c r="F4085" i="54"/>
  <c r="F4086" i="54"/>
  <c r="F4087" i="54"/>
  <c r="F4088" i="54"/>
  <c r="F4089" i="54"/>
  <c r="F4090" i="54"/>
  <c r="F4091" i="54"/>
  <c r="F4092" i="54"/>
  <c r="F4093" i="54"/>
  <c r="F4094" i="54"/>
  <c r="F4095" i="54"/>
  <c r="F4096" i="54"/>
  <c r="F4097" i="54"/>
  <c r="F4098" i="54"/>
  <c r="F4099" i="54"/>
  <c r="F4100" i="54"/>
  <c r="F4101" i="54"/>
  <c r="F4102" i="54"/>
  <c r="F4103" i="54"/>
  <c r="F4104" i="54"/>
  <c r="F4105" i="54"/>
  <c r="F4106" i="54"/>
  <c r="F4107" i="54"/>
  <c r="F4108" i="54"/>
  <c r="F4109" i="54"/>
  <c r="F4110" i="54"/>
  <c r="F4111" i="54"/>
  <c r="F4112" i="54"/>
  <c r="F4113" i="54"/>
  <c r="F4114" i="54"/>
  <c r="F4115" i="54"/>
  <c r="F4116" i="54"/>
  <c r="F4117" i="54"/>
  <c r="F4118" i="54"/>
  <c r="F4119" i="54"/>
  <c r="F4120" i="54"/>
  <c r="F4121" i="54"/>
  <c r="F4122" i="54"/>
  <c r="F4123" i="54"/>
  <c r="F4124" i="54"/>
  <c r="F4125" i="54"/>
  <c r="F4126" i="54"/>
  <c r="F4127" i="54"/>
  <c r="F4128" i="54"/>
  <c r="F4129" i="54"/>
  <c r="F4130" i="54"/>
  <c r="F4131" i="54"/>
  <c r="F4132" i="54"/>
  <c r="F4133" i="54"/>
  <c r="F4134" i="54"/>
  <c r="F4135" i="54"/>
  <c r="F4136" i="54"/>
  <c r="F4137" i="54"/>
  <c r="F4138" i="54"/>
  <c r="F4139" i="54"/>
  <c r="F4140" i="54"/>
  <c r="F4141" i="54"/>
  <c r="F4142" i="54"/>
  <c r="F4143" i="54"/>
  <c r="F4144" i="54"/>
  <c r="F4145" i="54"/>
  <c r="F4146" i="54"/>
  <c r="F4147" i="54"/>
  <c r="F4148" i="54"/>
  <c r="F4149" i="54"/>
  <c r="F4150" i="54"/>
  <c r="F4151" i="54"/>
  <c r="F4152" i="54"/>
  <c r="F4153" i="54"/>
  <c r="F4154" i="54"/>
  <c r="F4155" i="54"/>
  <c r="F4156" i="54"/>
  <c r="F4157" i="54"/>
  <c r="F4158" i="54"/>
  <c r="F4159" i="54"/>
  <c r="F4160" i="54"/>
  <c r="F4161" i="54"/>
  <c r="F4162" i="54"/>
  <c r="F4163" i="54"/>
  <c r="F4164" i="54"/>
  <c r="F4165" i="54"/>
  <c r="F4166" i="54"/>
  <c r="F4167" i="54"/>
  <c r="F4168" i="54"/>
  <c r="F4169" i="54"/>
  <c r="F4170" i="54"/>
  <c r="F4171" i="54"/>
  <c r="F4172" i="54"/>
  <c r="F4173" i="54"/>
  <c r="F4174" i="54"/>
  <c r="F4175" i="54"/>
  <c r="F4176" i="54"/>
  <c r="F4177" i="54"/>
  <c r="F4178" i="54"/>
  <c r="F4179" i="54"/>
  <c r="F4180" i="54"/>
  <c r="F4181" i="54"/>
  <c r="F4182" i="54"/>
  <c r="F4183" i="54"/>
  <c r="F4184" i="54"/>
  <c r="F4185" i="54"/>
  <c r="F4186" i="54"/>
  <c r="F4187" i="54"/>
  <c r="F4188" i="54"/>
  <c r="F4189" i="54"/>
  <c r="F4190" i="54"/>
  <c r="F4191" i="54"/>
  <c r="F4192" i="54"/>
  <c r="F4193" i="54"/>
  <c r="F4194" i="54"/>
  <c r="F4195" i="54"/>
  <c r="F4196" i="54"/>
  <c r="F4197" i="54"/>
  <c r="F4198" i="54"/>
  <c r="F4199" i="54"/>
  <c r="F4200" i="54"/>
  <c r="F4201" i="54"/>
  <c r="F4202" i="54"/>
  <c r="F4203" i="54"/>
  <c r="F4204" i="54"/>
  <c r="F4205" i="54"/>
  <c r="F4206" i="54"/>
  <c r="F4207" i="54"/>
  <c r="F4208" i="54"/>
  <c r="F4209" i="54"/>
  <c r="F4210" i="54"/>
  <c r="F4211" i="54"/>
  <c r="F4212" i="54"/>
  <c r="F4213" i="54"/>
  <c r="F4214" i="54"/>
  <c r="F4215" i="54"/>
  <c r="F4216" i="54"/>
  <c r="F4217" i="54"/>
  <c r="F4218" i="54"/>
  <c r="F4219" i="54"/>
  <c r="F4220" i="54"/>
  <c r="F4221" i="54"/>
  <c r="F4222" i="54"/>
  <c r="F4223" i="54"/>
  <c r="F4224" i="54"/>
  <c r="F4225" i="54"/>
  <c r="F4226" i="54"/>
  <c r="F4227" i="54"/>
  <c r="F4228" i="54"/>
  <c r="F4229" i="54"/>
  <c r="F4230" i="54"/>
  <c r="F4231" i="54"/>
  <c r="F4232" i="54"/>
  <c r="F4233" i="54"/>
  <c r="F4234" i="54"/>
  <c r="F4235" i="54"/>
  <c r="F4236" i="54"/>
  <c r="F4237" i="54"/>
  <c r="F4238" i="54"/>
  <c r="F4239" i="54"/>
  <c r="F4240" i="54"/>
  <c r="F4241" i="54"/>
  <c r="F4242" i="54"/>
  <c r="F4243" i="54"/>
  <c r="F4244" i="54"/>
  <c r="F4245" i="54"/>
  <c r="F4246" i="54"/>
  <c r="F4247" i="54"/>
  <c r="F4248" i="54"/>
  <c r="F4249" i="54"/>
  <c r="F4250" i="54"/>
  <c r="F4251" i="54"/>
  <c r="F4252" i="54"/>
  <c r="F4253" i="54"/>
  <c r="F4254" i="54"/>
  <c r="F4255" i="54"/>
  <c r="F4256" i="54"/>
  <c r="F4257" i="54"/>
  <c r="F4258" i="54"/>
  <c r="F4259" i="54"/>
  <c r="F4260" i="54"/>
  <c r="F4261" i="54"/>
  <c r="F4262" i="54"/>
  <c r="F4263" i="54"/>
  <c r="F4264" i="54"/>
  <c r="F4265" i="54"/>
  <c r="F4266" i="54"/>
  <c r="F4267" i="54"/>
  <c r="F4268" i="54"/>
  <c r="F4269" i="54"/>
  <c r="F4270" i="54"/>
  <c r="F4271" i="54"/>
  <c r="F4272" i="54"/>
  <c r="F4273" i="54"/>
  <c r="F4274" i="54"/>
  <c r="F4275" i="54"/>
  <c r="F4276" i="54"/>
  <c r="F4277" i="54"/>
  <c r="F4278" i="54"/>
  <c r="F4279" i="54"/>
  <c r="F4280" i="54"/>
  <c r="F4281" i="54"/>
  <c r="F4282" i="54"/>
  <c r="F4283" i="54"/>
  <c r="F4284" i="54"/>
  <c r="F4285" i="54"/>
  <c r="F4286" i="54"/>
  <c r="F4287" i="54"/>
  <c r="F4288" i="54"/>
  <c r="F4289" i="54"/>
  <c r="F4290" i="54"/>
  <c r="F4291" i="54"/>
  <c r="F4292" i="54"/>
  <c r="F4293" i="54"/>
  <c r="F4294" i="54"/>
  <c r="F4295" i="54"/>
  <c r="F4296" i="54"/>
  <c r="F4297" i="54"/>
  <c r="F4298" i="54"/>
  <c r="F4299" i="54"/>
  <c r="F4300" i="54"/>
  <c r="F4301" i="54"/>
  <c r="F4302" i="54"/>
  <c r="F4303" i="54"/>
  <c r="F4304" i="54"/>
  <c r="F4305" i="54"/>
  <c r="F4306" i="54"/>
  <c r="F4307" i="54"/>
  <c r="F4308" i="54"/>
  <c r="F4309" i="54"/>
  <c r="F4310" i="54"/>
  <c r="F4311" i="54"/>
  <c r="F4312" i="54"/>
  <c r="F4313" i="54"/>
  <c r="F4314" i="54"/>
  <c r="F4315" i="54"/>
  <c r="F4316" i="54"/>
  <c r="F4317" i="54"/>
  <c r="F4318" i="54"/>
  <c r="F4319" i="54"/>
  <c r="F4320" i="54"/>
  <c r="F4321" i="54"/>
  <c r="F4322" i="54"/>
  <c r="F4323" i="54"/>
  <c r="F4324" i="54"/>
  <c r="F4325" i="54"/>
  <c r="F4326" i="54"/>
  <c r="F4327" i="54"/>
  <c r="F4328" i="54"/>
  <c r="F4329" i="54"/>
  <c r="F4330" i="54"/>
  <c r="F4331" i="54"/>
  <c r="F4332" i="54"/>
  <c r="F4333" i="54"/>
  <c r="F4334" i="54"/>
  <c r="F4335" i="54"/>
  <c r="F4336" i="54"/>
  <c r="F4337" i="54"/>
  <c r="F4338" i="54"/>
  <c r="F4339" i="54"/>
  <c r="F4340" i="54"/>
  <c r="F4341" i="54"/>
  <c r="F4342" i="54"/>
  <c r="F4343" i="54"/>
  <c r="F4344" i="54"/>
  <c r="F4345" i="54"/>
  <c r="F4346" i="54"/>
  <c r="F4347" i="54"/>
  <c r="F4348" i="54"/>
  <c r="F4349" i="54"/>
  <c r="F4350" i="54"/>
  <c r="F4351" i="54"/>
  <c r="F4352" i="54"/>
  <c r="F4353" i="54"/>
  <c r="F4354" i="54"/>
  <c r="F4355" i="54"/>
  <c r="F4356" i="54"/>
  <c r="F4357" i="54"/>
  <c r="F4358" i="54"/>
  <c r="F4359" i="54"/>
  <c r="F4360" i="54"/>
  <c r="F4361" i="54"/>
  <c r="F4362" i="54"/>
  <c r="F4363" i="54"/>
  <c r="F4364" i="54"/>
  <c r="F4365" i="54"/>
  <c r="F4366" i="54"/>
  <c r="F4367" i="54"/>
  <c r="F4368" i="54"/>
  <c r="F4369" i="54"/>
  <c r="F4370" i="54"/>
  <c r="F4371" i="54"/>
  <c r="F4372" i="54"/>
  <c r="F4373" i="54"/>
  <c r="F4374" i="54"/>
  <c r="F4375" i="54"/>
  <c r="F4376" i="54"/>
  <c r="F4377" i="54"/>
  <c r="F4378" i="54"/>
  <c r="F4379" i="54"/>
  <c r="F4380" i="54"/>
  <c r="F4381" i="54"/>
  <c r="F4382" i="54"/>
  <c r="F4383" i="54"/>
  <c r="F4384" i="54"/>
  <c r="F4385" i="54"/>
  <c r="F4386" i="54"/>
  <c r="F4387" i="54"/>
  <c r="F4388" i="54"/>
  <c r="F4389" i="54"/>
  <c r="F4390" i="54"/>
  <c r="F4391" i="54"/>
  <c r="F4392" i="54"/>
  <c r="F4393" i="54"/>
  <c r="F4394" i="54"/>
  <c r="F4395" i="54"/>
  <c r="F4396" i="54"/>
  <c r="F4397" i="54"/>
  <c r="F4398" i="54"/>
  <c r="F4399" i="54"/>
  <c r="F4400" i="54"/>
  <c r="F4401" i="54"/>
  <c r="F4402" i="54"/>
  <c r="F4403" i="54"/>
  <c r="F4404" i="54"/>
  <c r="F4405" i="54"/>
  <c r="F4406" i="54"/>
  <c r="F4407" i="54"/>
  <c r="F4408" i="54"/>
  <c r="F4409" i="54"/>
  <c r="F4410" i="54"/>
  <c r="F4411" i="54"/>
  <c r="F4412" i="54"/>
  <c r="F4413" i="54"/>
  <c r="F4414" i="54"/>
  <c r="F4415" i="54"/>
  <c r="F4416" i="54"/>
  <c r="F4417" i="54"/>
  <c r="F4418" i="54"/>
  <c r="F4419" i="54"/>
  <c r="F4420" i="54"/>
  <c r="F4421" i="54"/>
  <c r="F4422" i="54"/>
  <c r="F4423" i="54"/>
  <c r="F4424" i="54"/>
  <c r="F4425" i="54"/>
  <c r="F4426" i="54"/>
  <c r="F4427" i="54"/>
  <c r="F4428" i="54"/>
  <c r="F4429" i="54"/>
  <c r="F4430" i="54"/>
  <c r="F4431" i="54"/>
  <c r="F4432" i="54"/>
  <c r="F4433" i="54"/>
  <c r="F4434" i="54"/>
  <c r="F4435" i="54"/>
  <c r="F4436" i="54"/>
  <c r="F4437" i="54"/>
  <c r="F4438" i="54"/>
  <c r="F4439" i="54"/>
  <c r="F4440" i="54"/>
  <c r="F4441" i="54"/>
  <c r="F4442" i="54"/>
  <c r="F4443" i="54"/>
  <c r="F4444" i="54"/>
  <c r="F4445" i="54"/>
  <c r="F4446" i="54"/>
  <c r="F4447" i="54"/>
  <c r="F4448" i="54"/>
  <c r="F4449" i="54"/>
  <c r="F4450" i="54"/>
  <c r="F4451" i="54"/>
  <c r="F4452" i="54"/>
  <c r="F4453" i="54"/>
  <c r="F4454" i="54"/>
  <c r="F4455" i="54"/>
  <c r="F4456" i="54"/>
  <c r="F4457" i="54"/>
  <c r="F4458" i="54"/>
  <c r="F4459" i="54"/>
  <c r="F4460" i="54"/>
  <c r="F4461" i="54"/>
  <c r="F4462" i="54"/>
  <c r="F4463" i="54"/>
  <c r="F4464" i="54"/>
  <c r="F4465" i="54"/>
  <c r="F4466" i="54"/>
  <c r="F4467" i="54"/>
  <c r="F4468" i="54"/>
  <c r="F4469" i="54"/>
  <c r="F4470" i="54"/>
  <c r="F4471" i="54"/>
  <c r="F4472" i="54"/>
  <c r="F4473" i="54"/>
  <c r="F4474" i="54"/>
  <c r="F4475" i="54"/>
  <c r="F4476" i="54"/>
  <c r="F4477" i="54"/>
  <c r="F4478" i="54"/>
  <c r="F4479" i="54"/>
  <c r="F4480" i="54"/>
  <c r="F4481" i="54"/>
  <c r="F4482" i="54"/>
  <c r="F4483" i="54"/>
  <c r="F4484" i="54"/>
  <c r="F4485" i="54"/>
  <c r="F4486" i="54"/>
  <c r="F4487" i="54"/>
  <c r="F4488" i="54"/>
  <c r="F4489" i="54"/>
  <c r="F4490" i="54"/>
  <c r="F4491" i="54"/>
  <c r="F4492" i="54"/>
  <c r="F4493" i="54"/>
  <c r="F4494" i="54"/>
  <c r="F4495" i="54"/>
  <c r="F4496" i="54"/>
  <c r="F4497" i="54"/>
  <c r="F4498" i="54"/>
  <c r="F4499" i="54"/>
  <c r="F4500" i="54"/>
  <c r="F4501" i="54"/>
  <c r="F4502" i="54"/>
  <c r="F4503" i="54"/>
  <c r="F4504" i="54"/>
  <c r="F4505" i="54"/>
  <c r="F4506" i="54"/>
  <c r="F4507" i="54"/>
  <c r="F4508" i="54"/>
  <c r="F4509" i="54"/>
  <c r="F4510" i="54"/>
  <c r="F4511" i="54"/>
  <c r="F4512" i="54"/>
  <c r="F4513" i="54"/>
  <c r="F4514" i="54"/>
  <c r="F4515" i="54"/>
  <c r="F4516" i="54"/>
  <c r="F4517" i="54"/>
  <c r="F4518" i="54"/>
  <c r="F4519" i="54"/>
  <c r="F4520" i="54"/>
  <c r="F4521" i="54"/>
  <c r="F4522" i="54"/>
  <c r="F4523" i="54"/>
  <c r="F4524" i="54"/>
  <c r="F4525" i="54"/>
  <c r="F4526" i="54"/>
  <c r="F4527" i="54"/>
  <c r="F4528" i="54"/>
  <c r="F4529" i="54"/>
  <c r="F4530" i="54"/>
  <c r="F4531" i="54"/>
  <c r="F4532" i="54"/>
  <c r="F4533" i="54"/>
  <c r="F4534" i="54"/>
  <c r="F4535" i="54"/>
  <c r="F4536" i="54"/>
  <c r="F4537" i="54"/>
  <c r="F4538" i="54"/>
  <c r="F4539" i="54"/>
  <c r="F4540" i="54"/>
  <c r="F4541" i="54"/>
  <c r="F4542" i="54"/>
  <c r="F4543" i="54"/>
  <c r="F4544" i="54"/>
  <c r="F4545" i="54"/>
  <c r="F4546" i="54"/>
  <c r="F4547" i="54"/>
  <c r="F4548" i="54"/>
  <c r="F4549" i="54"/>
  <c r="F4550" i="54"/>
  <c r="F4551" i="54"/>
  <c r="F4552" i="54"/>
  <c r="F4553" i="54"/>
  <c r="F4554" i="54"/>
  <c r="F4555" i="54"/>
  <c r="F4556" i="54"/>
  <c r="F4557" i="54"/>
  <c r="F4558" i="54"/>
  <c r="F4559" i="54"/>
  <c r="F4560" i="54"/>
  <c r="F4561" i="54"/>
  <c r="F4562" i="54"/>
  <c r="F4563" i="54"/>
  <c r="F4564" i="54"/>
  <c r="F4565" i="54"/>
  <c r="F4566" i="54"/>
  <c r="F4567" i="54"/>
  <c r="F4568" i="54"/>
  <c r="F4569" i="54"/>
  <c r="F4570" i="54"/>
  <c r="F4571" i="54"/>
  <c r="F4572" i="54"/>
  <c r="F4573" i="54"/>
  <c r="F4574" i="54"/>
  <c r="F4575" i="54"/>
  <c r="F4576" i="54"/>
  <c r="F4577" i="54"/>
  <c r="F4578" i="54"/>
  <c r="F4579" i="54"/>
  <c r="F4580" i="54"/>
  <c r="F4581" i="54"/>
  <c r="F4582" i="54"/>
  <c r="F4583" i="54"/>
  <c r="F4584" i="54"/>
  <c r="F4585" i="54"/>
  <c r="F4586" i="54"/>
  <c r="F4587" i="54"/>
  <c r="F4588" i="54"/>
  <c r="F4589" i="54"/>
  <c r="F4590" i="54"/>
  <c r="F4591" i="54"/>
  <c r="F4592" i="54"/>
  <c r="F4593" i="54"/>
  <c r="F4594" i="54"/>
  <c r="F4595" i="54"/>
  <c r="F4596" i="54"/>
  <c r="F4597" i="54"/>
  <c r="F4598" i="54"/>
  <c r="F4599" i="54"/>
  <c r="F4600" i="54"/>
  <c r="F4601" i="54"/>
  <c r="F4602" i="54"/>
  <c r="F4603" i="54"/>
  <c r="F4604" i="54"/>
  <c r="F4605" i="54"/>
  <c r="F4606" i="54"/>
  <c r="F4607" i="54"/>
  <c r="F4608" i="54"/>
  <c r="F4609" i="54"/>
  <c r="F4610" i="54"/>
  <c r="F4611" i="54"/>
  <c r="F4612" i="54"/>
  <c r="F4613" i="54"/>
  <c r="F4614" i="54"/>
  <c r="F4615" i="54"/>
  <c r="F4616" i="54"/>
  <c r="F4617" i="54"/>
  <c r="F4618" i="54"/>
  <c r="F4619" i="54"/>
  <c r="F4620" i="54"/>
  <c r="F4621" i="54"/>
  <c r="F4622" i="54"/>
  <c r="F4623" i="54"/>
  <c r="F4624" i="54"/>
  <c r="F4625" i="54"/>
  <c r="F4626" i="54"/>
  <c r="F4627" i="54"/>
  <c r="F4628" i="54"/>
  <c r="F4629" i="54"/>
  <c r="F4630" i="54"/>
  <c r="F4631" i="54"/>
  <c r="F4632" i="54"/>
  <c r="F4633" i="54"/>
  <c r="F4634" i="54"/>
  <c r="F4635" i="54"/>
  <c r="F4636" i="54"/>
  <c r="F4637" i="54"/>
  <c r="F4638" i="54"/>
  <c r="F4639" i="54"/>
  <c r="F4640" i="54"/>
  <c r="F4641" i="54"/>
  <c r="F4642" i="54"/>
  <c r="F4643" i="54"/>
  <c r="F4644" i="54"/>
  <c r="F4645" i="54"/>
  <c r="F4646" i="54"/>
  <c r="F4647" i="54"/>
  <c r="F4648" i="54"/>
  <c r="F4649" i="54"/>
  <c r="F4650" i="54"/>
  <c r="F4651" i="54"/>
  <c r="F4652" i="54"/>
  <c r="F4653" i="54"/>
  <c r="F4654" i="54"/>
  <c r="F4655" i="54"/>
  <c r="F4656" i="54"/>
  <c r="F4657" i="54"/>
  <c r="F4658" i="54"/>
  <c r="F4659" i="54"/>
  <c r="F4660" i="54"/>
  <c r="F4661" i="54"/>
  <c r="F4662" i="54"/>
  <c r="F4663" i="54"/>
  <c r="F4664" i="54"/>
  <c r="F4665" i="54"/>
  <c r="F4666" i="54"/>
  <c r="F4667" i="54"/>
  <c r="F4668" i="54"/>
  <c r="F4669" i="54"/>
  <c r="F4670" i="54"/>
  <c r="F4671" i="54"/>
  <c r="F4672" i="54"/>
  <c r="F4673" i="54"/>
  <c r="F4674" i="54"/>
  <c r="F3" i="54"/>
  <c r="C24" i="48"/>
  <c r="D24" i="48"/>
  <c r="E24" i="48"/>
  <c r="F24" i="48"/>
  <c r="B24" i="48"/>
  <c r="C23" i="48"/>
  <c r="C27" i="48" s="1"/>
  <c r="D23" i="48"/>
  <c r="D27" i="48" s="1"/>
  <c r="E23" i="48"/>
  <c r="E27" i="48" s="1"/>
  <c r="F23" i="48"/>
  <c r="F27" i="48" s="1"/>
  <c r="B23" i="48"/>
  <c r="B27" i="48" s="1"/>
  <c r="C22" i="48"/>
  <c r="D22" i="48"/>
  <c r="E22" i="48"/>
  <c r="F22" i="48"/>
  <c r="B22" i="48"/>
  <c r="C21" i="48"/>
  <c r="D21" i="48"/>
  <c r="E21" i="48"/>
  <c r="F21" i="48"/>
  <c r="B21" i="48"/>
  <c r="K25" i="53"/>
  <c r="E28" i="48" l="1"/>
  <c r="C28" i="48"/>
  <c r="C3" i="44"/>
  <c r="G79" i="24"/>
  <c r="G80" i="24"/>
  <c r="G81" i="24"/>
  <c r="G82" i="24"/>
  <c r="G83" i="24"/>
  <c r="G84" i="24"/>
  <c r="G85" i="24"/>
  <c r="G86" i="24"/>
  <c r="G87" i="24"/>
  <c r="G89" i="24"/>
  <c r="G90" i="24"/>
  <c r="G91" i="24"/>
  <c r="F28" i="48" l="1"/>
  <c r="D28" i="48"/>
  <c r="H28" i="53"/>
  <c r="C6" i="51"/>
  <c r="H23" i="43"/>
  <c r="C6" i="40"/>
  <c r="H50" i="53"/>
  <c r="H49" i="53"/>
  <c r="H48" i="53"/>
  <c r="H47" i="53"/>
  <c r="H46" i="53"/>
  <c r="H45" i="53"/>
  <c r="H44" i="53"/>
  <c r="H43" i="53"/>
  <c r="H42" i="53"/>
  <c r="H41" i="53"/>
  <c r="H40" i="53"/>
  <c r="H39" i="53"/>
  <c r="H38" i="53"/>
  <c r="H37" i="53"/>
  <c r="H36" i="53"/>
  <c r="H35" i="53"/>
  <c r="H34" i="53"/>
  <c r="H33" i="53"/>
  <c r="H32" i="53"/>
  <c r="H31" i="53"/>
  <c r="H30" i="53"/>
  <c r="H29" i="53"/>
  <c r="H27" i="53"/>
  <c r="H26" i="53"/>
  <c r="H25" i="53"/>
  <c r="C56" i="51" l="1"/>
  <c r="G44" i="47" l="1"/>
  <c r="G45" i="47"/>
  <c r="H45" i="47"/>
  <c r="I45" i="47"/>
  <c r="J45" i="47"/>
  <c r="K45" i="47"/>
  <c r="L45" i="47"/>
  <c r="G46" i="47"/>
  <c r="H46" i="47"/>
  <c r="I46" i="47"/>
  <c r="J46" i="47"/>
  <c r="K46" i="47"/>
  <c r="L46" i="47"/>
  <c r="P49" i="47"/>
  <c r="P50" i="47" s="1"/>
  <c r="Q49" i="47"/>
  <c r="Q50" i="47" s="1"/>
  <c r="R49" i="47"/>
  <c r="R50" i="47" s="1"/>
  <c r="S49" i="47"/>
  <c r="S50" i="47" s="1"/>
  <c r="C50" i="47"/>
  <c r="P73" i="47" s="1"/>
  <c r="D50" i="47"/>
  <c r="Q75" i="47" s="1"/>
  <c r="E50" i="47"/>
  <c r="R73" i="47" s="1"/>
  <c r="F50" i="47"/>
  <c r="S69" i="47" s="1"/>
  <c r="T50" i="47"/>
  <c r="U50" i="47"/>
  <c r="V50" i="47"/>
  <c r="W50" i="47"/>
  <c r="X50" i="47"/>
  <c r="Y50" i="47"/>
  <c r="G54" i="47"/>
  <c r="H54" i="47" s="1"/>
  <c r="Q54" i="47"/>
  <c r="R54" i="47"/>
  <c r="S54" i="47"/>
  <c r="P55" i="47"/>
  <c r="Q55" i="47"/>
  <c r="R55" i="47"/>
  <c r="S55" i="47"/>
  <c r="P57" i="47"/>
  <c r="Q57" i="47"/>
  <c r="R57" i="47"/>
  <c r="S57" i="47"/>
  <c r="P64" i="47"/>
  <c r="Q64" i="47"/>
  <c r="R64" i="47"/>
  <c r="S64" i="47"/>
  <c r="P66" i="47"/>
  <c r="Q66" i="47"/>
  <c r="R66" i="47"/>
  <c r="S66" i="47"/>
  <c r="P68" i="47"/>
  <c r="Q68" i="47"/>
  <c r="R68" i="47"/>
  <c r="S68" i="47"/>
  <c r="P70" i="47"/>
  <c r="Q70" i="47"/>
  <c r="R70" i="47"/>
  <c r="S70" i="47"/>
  <c r="C71" i="47"/>
  <c r="D71" i="47"/>
  <c r="E71" i="47"/>
  <c r="F71" i="47"/>
  <c r="C76" i="47"/>
  <c r="D76" i="47"/>
  <c r="E76" i="47"/>
  <c r="F76" i="47"/>
  <c r="P78" i="47"/>
  <c r="Q78" i="47"/>
  <c r="R78" i="47"/>
  <c r="S78" i="47"/>
  <c r="U10" i="47"/>
  <c r="V10" i="47"/>
  <c r="W10" i="47"/>
  <c r="X10" i="47"/>
  <c r="Y10" i="47"/>
  <c r="T10" i="47"/>
  <c r="H6" i="47"/>
  <c r="I6" i="47"/>
  <c r="J6" i="47"/>
  <c r="K6" i="47"/>
  <c r="L6" i="47"/>
  <c r="G6" i="47"/>
  <c r="H5" i="47"/>
  <c r="I5" i="47"/>
  <c r="J5" i="47"/>
  <c r="K5" i="47"/>
  <c r="L5" i="47"/>
  <c r="G5" i="47"/>
  <c r="N17" i="24"/>
  <c r="M17" i="24"/>
  <c r="L17" i="24"/>
  <c r="K17" i="24"/>
  <c r="J17" i="24"/>
  <c r="I17" i="24"/>
  <c r="N15" i="24"/>
  <c r="M15" i="24"/>
  <c r="L15" i="24"/>
  <c r="K15" i="24"/>
  <c r="J15" i="24"/>
  <c r="I15" i="24"/>
  <c r="C10" i="47"/>
  <c r="C12" i="47" s="1"/>
  <c r="D10" i="47"/>
  <c r="D12" i="47" s="1"/>
  <c r="E10" i="47"/>
  <c r="R33" i="47" s="1"/>
  <c r="F10" i="47"/>
  <c r="S35" i="47" s="1"/>
  <c r="P17" i="47"/>
  <c r="Q17" i="47"/>
  <c r="R17" i="47"/>
  <c r="S17" i="47"/>
  <c r="C31" i="47"/>
  <c r="D31" i="47"/>
  <c r="E31" i="47"/>
  <c r="F31" i="47"/>
  <c r="C36" i="47"/>
  <c r="D36" i="47"/>
  <c r="E36" i="47"/>
  <c r="F36" i="47"/>
  <c r="D39" i="47"/>
  <c r="Q39" i="47" s="1"/>
  <c r="E39" i="47"/>
  <c r="R39" i="47" s="1"/>
  <c r="S39" i="47"/>
  <c r="P39" i="47"/>
  <c r="S38" i="47"/>
  <c r="R38" i="47"/>
  <c r="Q38" i="47"/>
  <c r="P38" i="47"/>
  <c r="S30" i="47"/>
  <c r="R30" i="47"/>
  <c r="Q30" i="47"/>
  <c r="P30" i="47"/>
  <c r="S28" i="47"/>
  <c r="R28" i="47"/>
  <c r="Q28" i="47"/>
  <c r="P28" i="47"/>
  <c r="S26" i="47"/>
  <c r="R26" i="47"/>
  <c r="Q26" i="47"/>
  <c r="P26" i="47"/>
  <c r="S24" i="47"/>
  <c r="R24" i="47"/>
  <c r="Q24" i="47"/>
  <c r="P24" i="47"/>
  <c r="S15" i="47"/>
  <c r="R15" i="47"/>
  <c r="Q15" i="47"/>
  <c r="P15" i="47"/>
  <c r="S14" i="47"/>
  <c r="R14" i="47"/>
  <c r="Q14" i="47"/>
  <c r="G14" i="47"/>
  <c r="S9" i="47"/>
  <c r="S10" i="47" s="1"/>
  <c r="R9" i="47"/>
  <c r="R10" i="47" s="1"/>
  <c r="Q9" i="47"/>
  <c r="Q10" i="47" s="1"/>
  <c r="P9" i="47"/>
  <c r="P10" i="47" s="1"/>
  <c r="I9" i="45"/>
  <c r="C51" i="51"/>
  <c r="M31" i="51"/>
  <c r="M28" i="51"/>
  <c r="E9" i="51"/>
  <c r="F9" i="51" s="1"/>
  <c r="G9" i="51" s="1"/>
  <c r="H9" i="51" s="1"/>
  <c r="I9" i="51" s="1"/>
  <c r="F5" i="45"/>
  <c r="G5" i="45"/>
  <c r="H5" i="45"/>
  <c r="I5" i="45"/>
  <c r="F6" i="45"/>
  <c r="G6" i="45"/>
  <c r="H6" i="45"/>
  <c r="I6" i="45"/>
  <c r="F8" i="45"/>
  <c r="G8" i="45"/>
  <c r="H8" i="45"/>
  <c r="I8" i="45"/>
  <c r="F9" i="45"/>
  <c r="G9" i="45"/>
  <c r="H9" i="45"/>
  <c r="F10" i="45"/>
  <c r="G10" i="45"/>
  <c r="H10" i="45"/>
  <c r="I10" i="45"/>
  <c r="F11" i="45"/>
  <c r="G11" i="45"/>
  <c r="H11" i="45"/>
  <c r="I11" i="45"/>
  <c r="F12" i="45"/>
  <c r="G12" i="45"/>
  <c r="H12" i="45"/>
  <c r="I12" i="45"/>
  <c r="D14" i="45"/>
  <c r="E14" i="45"/>
  <c r="J14" i="45"/>
  <c r="K14" i="45"/>
  <c r="D15" i="45"/>
  <c r="E15" i="45"/>
  <c r="J15" i="45"/>
  <c r="K15" i="45"/>
  <c r="D16" i="45"/>
  <c r="E16" i="45"/>
  <c r="J16" i="45"/>
  <c r="K16" i="45"/>
  <c r="D17" i="45"/>
  <c r="E17" i="45"/>
  <c r="J17" i="45"/>
  <c r="K17" i="45"/>
  <c r="D33" i="45"/>
  <c r="E33" i="45"/>
  <c r="F33" i="45"/>
  <c r="G33" i="45"/>
  <c r="H33" i="45"/>
  <c r="I33" i="45"/>
  <c r="J33" i="45"/>
  <c r="K33" i="45"/>
  <c r="D34" i="45"/>
  <c r="E34" i="45"/>
  <c r="F34" i="45"/>
  <c r="G34" i="45"/>
  <c r="H34" i="45"/>
  <c r="I34" i="45"/>
  <c r="J34" i="45"/>
  <c r="K34" i="45"/>
  <c r="D35" i="45"/>
  <c r="E35" i="45"/>
  <c r="F35" i="45"/>
  <c r="G35" i="45"/>
  <c r="H35" i="45"/>
  <c r="I35" i="45"/>
  <c r="J35" i="45"/>
  <c r="K35" i="45"/>
  <c r="D36" i="45"/>
  <c r="E36" i="45"/>
  <c r="F36" i="45"/>
  <c r="G36" i="45"/>
  <c r="H36" i="45"/>
  <c r="I36" i="45"/>
  <c r="J36" i="45"/>
  <c r="K36" i="45"/>
  <c r="H20" i="43"/>
  <c r="H26" i="43" s="1"/>
  <c r="H25" i="43"/>
  <c r="H27" i="43" s="1"/>
  <c r="J4" i="43"/>
  <c r="K4" i="43"/>
  <c r="J6" i="43"/>
  <c r="K6" i="43" s="1"/>
  <c r="J7" i="43"/>
  <c r="K7" i="43" s="1"/>
  <c r="J8" i="43"/>
  <c r="K8" i="43" s="1"/>
  <c r="J10" i="43"/>
  <c r="K10" i="43"/>
  <c r="J11" i="43"/>
  <c r="K11" i="43"/>
  <c r="J12" i="43"/>
  <c r="K12" i="43" s="1"/>
  <c r="J13" i="43"/>
  <c r="K13" i="43" s="1"/>
  <c r="J14" i="43"/>
  <c r="K14" i="43" s="1"/>
  <c r="J16" i="43"/>
  <c r="K16" i="43"/>
  <c r="J17" i="43"/>
  <c r="K17" i="43"/>
  <c r="J18" i="43"/>
  <c r="K18" i="43" s="1"/>
  <c r="J19" i="43"/>
  <c r="K19" i="43" s="1"/>
  <c r="D19" i="43"/>
  <c r="E9" i="40"/>
  <c r="F9" i="40" s="1"/>
  <c r="G9" i="40" s="1"/>
  <c r="H9" i="40" s="1"/>
  <c r="I9" i="40" s="1"/>
  <c r="M28" i="40"/>
  <c r="M31" i="40"/>
  <c r="C56" i="40"/>
  <c r="D79" i="47"/>
  <c r="Q79" i="47" s="1"/>
  <c r="E79" i="47"/>
  <c r="R79" i="47" s="1"/>
  <c r="P79" i="47"/>
  <c r="S79" i="47"/>
  <c r="I4" i="24"/>
  <c r="J4" i="24"/>
  <c r="K4" i="24"/>
  <c r="L4" i="24"/>
  <c r="M4" i="24"/>
  <c r="N4" i="24"/>
  <c r="I6" i="24"/>
  <c r="J6" i="24"/>
  <c r="K6" i="24"/>
  <c r="L6" i="24"/>
  <c r="M6" i="24"/>
  <c r="N6" i="24"/>
  <c r="I8" i="24"/>
  <c r="J8" i="24"/>
  <c r="K8" i="24"/>
  <c r="L8" i="24"/>
  <c r="M8" i="24"/>
  <c r="N8" i="24"/>
  <c r="G24" i="24"/>
  <c r="G25" i="24"/>
  <c r="G26" i="24"/>
  <c r="G27" i="24"/>
  <c r="G28" i="24"/>
  <c r="G29" i="24"/>
  <c r="G30" i="24"/>
  <c r="G31" i="24"/>
  <c r="G32" i="24"/>
  <c r="G33" i="24"/>
  <c r="G34" i="24"/>
  <c r="G35" i="24"/>
  <c r="I202" i="24"/>
  <c r="J202" i="24" s="1"/>
  <c r="K202" i="24" s="1"/>
  <c r="L202" i="24" s="1"/>
  <c r="M202" i="24" s="1"/>
  <c r="F36" i="24"/>
  <c r="G36" i="24" s="1"/>
  <c r="F40" i="24"/>
  <c r="G40" i="24" s="1"/>
  <c r="H114" i="24"/>
  <c r="I95" i="24"/>
  <c r="Q112" i="24" s="1"/>
  <c r="Q94" i="24"/>
  <c r="G41" i="24"/>
  <c r="I122" i="24"/>
  <c r="J122" i="24" s="1"/>
  <c r="N122" i="24"/>
  <c r="F42" i="24"/>
  <c r="G42" i="24" s="1"/>
  <c r="I132" i="24"/>
  <c r="J132" i="24" s="1"/>
  <c r="N132" i="24"/>
  <c r="G43" i="24"/>
  <c r="G44" i="24"/>
  <c r="H44" i="24" s="1"/>
  <c r="G45" i="24"/>
  <c r="I150" i="24"/>
  <c r="J150" i="24" s="1"/>
  <c r="G46" i="24"/>
  <c r="H46" i="24" s="1"/>
  <c r="G47" i="24"/>
  <c r="G48" i="24"/>
  <c r="F49" i="24"/>
  <c r="G49" i="24" s="1"/>
  <c r="I180" i="24"/>
  <c r="J180" i="24" s="1"/>
  <c r="K180" i="24" s="1"/>
  <c r="L180" i="24" s="1"/>
  <c r="M180" i="24" s="1"/>
  <c r="G50" i="24"/>
  <c r="I190" i="24"/>
  <c r="J190" i="24" s="1"/>
  <c r="K190" i="24" s="1"/>
  <c r="L190" i="24" s="1"/>
  <c r="M190" i="24" s="1"/>
  <c r="G51" i="24"/>
  <c r="I198" i="24"/>
  <c r="F52" i="24"/>
  <c r="G52" i="24" s="1"/>
  <c r="G56" i="24"/>
  <c r="I116" i="24"/>
  <c r="J116" i="24" s="1"/>
  <c r="K116" i="24" s="1"/>
  <c r="G57" i="24"/>
  <c r="I126" i="24"/>
  <c r="J126" i="24" s="1"/>
  <c r="G58" i="24"/>
  <c r="G59" i="24"/>
  <c r="G60" i="24"/>
  <c r="G61" i="24"/>
  <c r="I154" i="24"/>
  <c r="J154" i="24" s="1"/>
  <c r="G62" i="24"/>
  <c r="G63" i="24"/>
  <c r="I166" i="24"/>
  <c r="J166" i="24" s="1"/>
  <c r="K166" i="24" s="1"/>
  <c r="L166" i="24" s="1"/>
  <c r="M166" i="24" s="1"/>
  <c r="G64" i="24"/>
  <c r="I172" i="24"/>
  <c r="J172" i="24" s="1"/>
  <c r="K172" i="24" s="1"/>
  <c r="G65" i="24"/>
  <c r="I184" i="24"/>
  <c r="J184" i="24" s="1"/>
  <c r="G66" i="24"/>
  <c r="G67" i="24"/>
  <c r="F68" i="24"/>
  <c r="G68" i="24" s="1"/>
  <c r="H79" i="24"/>
  <c r="J79" i="24" s="1"/>
  <c r="H80" i="24"/>
  <c r="J80" i="24" s="1"/>
  <c r="H81" i="24"/>
  <c r="J81" i="24" s="1"/>
  <c r="H82" i="24"/>
  <c r="H83" i="24"/>
  <c r="J83" i="24" s="1"/>
  <c r="H84" i="24"/>
  <c r="J84" i="24" s="1"/>
  <c r="H85" i="24"/>
  <c r="J85" i="24" s="1"/>
  <c r="H86" i="24"/>
  <c r="J86" i="24" s="1"/>
  <c r="H87" i="24"/>
  <c r="J87" i="24" s="1"/>
  <c r="H89" i="24"/>
  <c r="J89" i="24" s="1"/>
  <c r="H90" i="24"/>
  <c r="J90" i="24" s="1"/>
  <c r="H91" i="24"/>
  <c r="J91" i="24" s="1"/>
  <c r="I114" i="24"/>
  <c r="J114" i="24"/>
  <c r="K114" i="24"/>
  <c r="L114" i="24"/>
  <c r="M114" i="24"/>
  <c r="N114" i="24"/>
  <c r="I139" i="24"/>
  <c r="J139" i="24"/>
  <c r="K139" i="24"/>
  <c r="L139" i="24"/>
  <c r="M139" i="24"/>
  <c r="N139" i="24"/>
  <c r="I145" i="24"/>
  <c r="J145" i="24"/>
  <c r="K145" i="24"/>
  <c r="L145" i="24"/>
  <c r="M145" i="24"/>
  <c r="N145" i="24"/>
  <c r="I161" i="24"/>
  <c r="J161" i="24"/>
  <c r="K161" i="24"/>
  <c r="L161" i="24"/>
  <c r="M161" i="24"/>
  <c r="N161" i="24"/>
  <c r="P34" i="47" l="1"/>
  <c r="F52" i="47"/>
  <c r="S52" i="47" s="1"/>
  <c r="W64" i="47"/>
  <c r="R75" i="47"/>
  <c r="P75" i="47"/>
  <c r="R69" i="47"/>
  <c r="S75" i="47"/>
  <c r="W75" i="47" s="1"/>
  <c r="G47" i="47"/>
  <c r="G49" i="47" s="1"/>
  <c r="G50" i="47" s="1"/>
  <c r="G52" i="47" s="1"/>
  <c r="H14" i="47"/>
  <c r="D15" i="51"/>
  <c r="F15" i="45"/>
  <c r="D32" i="51"/>
  <c r="E32" i="51" s="1"/>
  <c r="F32" i="51" s="1"/>
  <c r="G32" i="51" s="1"/>
  <c r="H32" i="51" s="1"/>
  <c r="I32" i="51" s="1"/>
  <c r="G15" i="45"/>
  <c r="R74" i="47"/>
  <c r="E52" i="47"/>
  <c r="R52" i="47" s="1"/>
  <c r="S73" i="47"/>
  <c r="V68" i="47"/>
  <c r="U70" i="47"/>
  <c r="S74" i="47"/>
  <c r="U64" i="47"/>
  <c r="V64" i="47"/>
  <c r="T64" i="47"/>
  <c r="T68" i="47"/>
  <c r="Y70" i="47"/>
  <c r="X70" i="47"/>
  <c r="W70" i="47"/>
  <c r="W68" i="47"/>
  <c r="T70" i="47"/>
  <c r="U68" i="47"/>
  <c r="Y64" i="47"/>
  <c r="X64" i="47"/>
  <c r="V70" i="47"/>
  <c r="X68" i="47"/>
  <c r="I54" i="47"/>
  <c r="Q74" i="47"/>
  <c r="P74" i="47"/>
  <c r="D52" i="47"/>
  <c r="C52" i="47"/>
  <c r="P69" i="47"/>
  <c r="Q69" i="47"/>
  <c r="Q73" i="47"/>
  <c r="Y68" i="47"/>
  <c r="Y28" i="47"/>
  <c r="V24" i="47"/>
  <c r="Y30" i="47"/>
  <c r="W24" i="47"/>
  <c r="W30" i="47"/>
  <c r="U24" i="47"/>
  <c r="C19" i="47"/>
  <c r="C22" i="47" s="1"/>
  <c r="P12" i="47"/>
  <c r="T28" i="47"/>
  <c r="T30" i="47"/>
  <c r="U28" i="47"/>
  <c r="U30" i="47"/>
  <c r="V28" i="47"/>
  <c r="V30" i="47"/>
  <c r="W28" i="47"/>
  <c r="X28" i="47"/>
  <c r="X30" i="47"/>
  <c r="P33" i="47"/>
  <c r="D15" i="40"/>
  <c r="T24" i="47"/>
  <c r="Y24" i="47"/>
  <c r="X24" i="47"/>
  <c r="S33" i="47"/>
  <c r="I133" i="24"/>
  <c r="R112" i="24"/>
  <c r="S112" i="24" s="1"/>
  <c r="I96" i="24"/>
  <c r="J133" i="24"/>
  <c r="K132" i="24"/>
  <c r="D19" i="47"/>
  <c r="Q21" i="47" s="1"/>
  <c r="Q12" i="47"/>
  <c r="F12" i="47"/>
  <c r="F19" i="47" s="1"/>
  <c r="F22" i="47" s="1"/>
  <c r="Q33" i="47"/>
  <c r="E12" i="47"/>
  <c r="E19" i="47" s="1"/>
  <c r="E22" i="47" s="1"/>
  <c r="R35" i="47"/>
  <c r="Q34" i="47"/>
  <c r="P29" i="47"/>
  <c r="R34" i="47"/>
  <c r="Q29" i="47"/>
  <c r="S34" i="47"/>
  <c r="R29" i="47"/>
  <c r="P35" i="47"/>
  <c r="S29" i="47"/>
  <c r="Q35" i="47"/>
  <c r="I16" i="45"/>
  <c r="F14" i="45"/>
  <c r="H14" i="45"/>
  <c r="G14" i="45"/>
  <c r="I15" i="45"/>
  <c r="I14" i="45"/>
  <c r="D32" i="40"/>
  <c r="E32" i="40" s="1"/>
  <c r="F32" i="40" s="1"/>
  <c r="G32" i="40" s="1"/>
  <c r="H32" i="40" s="1"/>
  <c r="I32" i="40" s="1"/>
  <c r="N166" i="24"/>
  <c r="H15" i="45"/>
  <c r="H16" i="45"/>
  <c r="K150" i="24"/>
  <c r="L172" i="24"/>
  <c r="N190" i="24"/>
  <c r="K100" i="24"/>
  <c r="K204" i="24" s="1"/>
  <c r="J100" i="24"/>
  <c r="J104" i="24"/>
  <c r="J174" i="24" s="1"/>
  <c r="K122" i="24"/>
  <c r="J123" i="24"/>
  <c r="M100" i="24"/>
  <c r="M204" i="24" s="1"/>
  <c r="N202" i="24"/>
  <c r="H35" i="24" s="1"/>
  <c r="L100" i="24"/>
  <c r="L204" i="24" s="1"/>
  <c r="N180" i="24"/>
  <c r="H49" i="24" s="1"/>
  <c r="L116" i="24"/>
  <c r="I100" i="24"/>
  <c r="I204" i="24" s="1"/>
  <c r="K154" i="24"/>
  <c r="I104" i="24"/>
  <c r="I123" i="24"/>
  <c r="K126" i="24"/>
  <c r="K184" i="24"/>
  <c r="C51" i="40"/>
  <c r="D4" i="43"/>
  <c r="J198" i="24"/>
  <c r="I174" i="24"/>
  <c r="H63" i="24"/>
  <c r="G16" i="45"/>
  <c r="J15" i="43"/>
  <c r="K15" i="43" s="1"/>
  <c r="J9" i="43"/>
  <c r="K9" i="43" s="1"/>
  <c r="K20" i="43" s="1"/>
  <c r="D9" i="43" s="1"/>
  <c r="D11" i="43" s="1"/>
  <c r="F16" i="45"/>
  <c r="I17" i="45"/>
  <c r="H17" i="45"/>
  <c r="G17" i="45"/>
  <c r="F17" i="45"/>
  <c r="G70" i="47" l="1"/>
  <c r="G68" i="47"/>
  <c r="U75" i="47"/>
  <c r="F59" i="47"/>
  <c r="F62" i="47" s="1"/>
  <c r="G55" i="47"/>
  <c r="V75" i="47"/>
  <c r="T52" i="47"/>
  <c r="G66" i="47"/>
  <c r="G64" i="47" s="1"/>
  <c r="D17" i="40" s="1"/>
  <c r="X75" i="47"/>
  <c r="T75" i="47"/>
  <c r="G75" i="47" s="1"/>
  <c r="U73" i="47"/>
  <c r="Y75" i="47"/>
  <c r="I14" i="47"/>
  <c r="E15" i="51"/>
  <c r="J12" i="24"/>
  <c r="M12" i="24"/>
  <c r="E59" i="47"/>
  <c r="R61" i="47" s="1"/>
  <c r="T73" i="47"/>
  <c r="G73" i="47" s="1"/>
  <c r="X73" i="47"/>
  <c r="V73" i="47"/>
  <c r="Y73" i="47"/>
  <c r="P19" i="47"/>
  <c r="U74" i="47"/>
  <c r="V74" i="47"/>
  <c r="W74" i="47"/>
  <c r="X74" i="47"/>
  <c r="Y74" i="47"/>
  <c r="T74" i="47"/>
  <c r="G74" i="47" s="1"/>
  <c r="J54" i="47"/>
  <c r="S59" i="47"/>
  <c r="W73" i="47"/>
  <c r="T69" i="47"/>
  <c r="G69" i="47" s="1"/>
  <c r="U69" i="47"/>
  <c r="V69" i="47"/>
  <c r="W69" i="47"/>
  <c r="X69" i="47"/>
  <c r="Y69" i="47"/>
  <c r="P52" i="47"/>
  <c r="C59" i="47"/>
  <c r="Q52" i="47"/>
  <c r="D59" i="47"/>
  <c r="X34" i="47"/>
  <c r="P21" i="47"/>
  <c r="X35" i="47"/>
  <c r="W35" i="47"/>
  <c r="V35" i="47"/>
  <c r="Y35" i="47"/>
  <c r="U35" i="47"/>
  <c r="T35" i="47"/>
  <c r="U34" i="47"/>
  <c r="X33" i="47"/>
  <c r="W33" i="47"/>
  <c r="V33" i="47"/>
  <c r="U33" i="47"/>
  <c r="T33" i="47"/>
  <c r="Y33" i="47"/>
  <c r="W34" i="47"/>
  <c r="X29" i="47"/>
  <c r="W29" i="47"/>
  <c r="V29" i="47"/>
  <c r="U29" i="47"/>
  <c r="T29" i="47"/>
  <c r="Y29" i="47"/>
  <c r="V34" i="47"/>
  <c r="Y34" i="47"/>
  <c r="T34" i="47"/>
  <c r="E15" i="40"/>
  <c r="K104" i="24"/>
  <c r="K168" i="24" s="1"/>
  <c r="J186" i="24"/>
  <c r="K133" i="24"/>
  <c r="L132" i="24"/>
  <c r="D22" i="47"/>
  <c r="Q19" i="47"/>
  <c r="S12" i="47"/>
  <c r="R12" i="47"/>
  <c r="K198" i="24"/>
  <c r="M116" i="24"/>
  <c r="J101" i="24"/>
  <c r="J102" i="24"/>
  <c r="J106" i="24"/>
  <c r="J105" i="24"/>
  <c r="J118" i="24"/>
  <c r="L126" i="24"/>
  <c r="H50" i="24"/>
  <c r="D5" i="43"/>
  <c r="D21" i="43" s="1"/>
  <c r="J128" i="24"/>
  <c r="I106" i="24"/>
  <c r="I128" i="24"/>
  <c r="I156" i="24"/>
  <c r="I186" i="24"/>
  <c r="I168" i="24"/>
  <c r="I105" i="24"/>
  <c r="K101" i="24"/>
  <c r="K102" i="24"/>
  <c r="L154" i="24"/>
  <c r="N100" i="24"/>
  <c r="N204" i="24" s="1"/>
  <c r="M172" i="24"/>
  <c r="I118" i="24"/>
  <c r="J156" i="24"/>
  <c r="D10" i="40"/>
  <c r="D12" i="40"/>
  <c r="L150" i="24"/>
  <c r="L101" i="24"/>
  <c r="L102" i="24"/>
  <c r="J168" i="24"/>
  <c r="I101" i="24"/>
  <c r="I102" i="24"/>
  <c r="M102" i="24"/>
  <c r="M101" i="24"/>
  <c r="L122" i="24"/>
  <c r="K123" i="24"/>
  <c r="J112" i="24"/>
  <c r="I113" i="24"/>
  <c r="L184" i="24"/>
  <c r="F15" i="40"/>
  <c r="J204" i="24"/>
  <c r="H73" i="47" l="1"/>
  <c r="H75" i="47"/>
  <c r="G71" i="47"/>
  <c r="R59" i="47"/>
  <c r="E62" i="47"/>
  <c r="S61" i="47"/>
  <c r="G57" i="47"/>
  <c r="G59" i="47" s="1"/>
  <c r="T59" i="47" s="1"/>
  <c r="G76" i="47"/>
  <c r="G78" i="47" s="1"/>
  <c r="T78" i="47" s="1"/>
  <c r="F15" i="51"/>
  <c r="J14" i="47"/>
  <c r="D33" i="40"/>
  <c r="I12" i="24"/>
  <c r="L12" i="24"/>
  <c r="M13" i="24" s="1"/>
  <c r="K12" i="24"/>
  <c r="K54" i="47"/>
  <c r="D62" i="47"/>
  <c r="Q59" i="47"/>
  <c r="Q61" i="47"/>
  <c r="C62" i="47"/>
  <c r="P59" i="47"/>
  <c r="P61" i="47"/>
  <c r="K174" i="24"/>
  <c r="K105" i="24"/>
  <c r="K106" i="24"/>
  <c r="K156" i="24"/>
  <c r="K186" i="24"/>
  <c r="K118" i="24"/>
  <c r="K128" i="24"/>
  <c r="L104" i="24"/>
  <c r="L106" i="24" s="1"/>
  <c r="M132" i="24"/>
  <c r="L133" i="24"/>
  <c r="R19" i="47"/>
  <c r="R21" i="47"/>
  <c r="S21" i="47"/>
  <c r="S19" i="47"/>
  <c r="D16" i="40"/>
  <c r="N102" i="24"/>
  <c r="N101" i="24"/>
  <c r="N116" i="24"/>
  <c r="H56" i="24" s="1"/>
  <c r="M154" i="24"/>
  <c r="D25" i="40"/>
  <c r="D23" i="40"/>
  <c r="I98" i="24"/>
  <c r="H44" i="47" s="1"/>
  <c r="H47" i="47" s="1"/>
  <c r="I134" i="24"/>
  <c r="I140" i="24"/>
  <c r="I146" i="24"/>
  <c r="I162" i="24"/>
  <c r="I192" i="24"/>
  <c r="I152" i="24"/>
  <c r="I124" i="24"/>
  <c r="I182" i="24"/>
  <c r="I97" i="24"/>
  <c r="I200" i="24"/>
  <c r="L198" i="24"/>
  <c r="G15" i="40"/>
  <c r="M126" i="24"/>
  <c r="M184" i="24"/>
  <c r="D13" i="40"/>
  <c r="K112" i="24"/>
  <c r="J96" i="24"/>
  <c r="J113" i="24"/>
  <c r="M122" i="24"/>
  <c r="L123" i="24"/>
  <c r="M150" i="24"/>
  <c r="N172" i="24"/>
  <c r="H55" i="47" l="1"/>
  <c r="H57" i="47" s="1"/>
  <c r="U57" i="47" s="1"/>
  <c r="H49" i="47"/>
  <c r="H70" i="47"/>
  <c r="H66" i="47"/>
  <c r="H64" i="47" s="1"/>
  <c r="E17" i="40" s="1"/>
  <c r="H68" i="47"/>
  <c r="H74" i="47"/>
  <c r="H76" i="47" s="1"/>
  <c r="D18" i="40"/>
  <c r="G61" i="47"/>
  <c r="G62" i="47" s="1"/>
  <c r="T57" i="47"/>
  <c r="G15" i="51"/>
  <c r="K14" i="47"/>
  <c r="J13" i="24"/>
  <c r="N12" i="24"/>
  <c r="D19" i="40"/>
  <c r="F33" i="40"/>
  <c r="I33" i="40"/>
  <c r="C44" i="40" s="1"/>
  <c r="H33" i="40"/>
  <c r="E33" i="40"/>
  <c r="G33" i="40"/>
  <c r="G33" i="51"/>
  <c r="H33" i="51"/>
  <c r="I33" i="51"/>
  <c r="C44" i="51" s="1"/>
  <c r="D33" i="51"/>
  <c r="F33" i="51"/>
  <c r="E33" i="51"/>
  <c r="K13" i="24"/>
  <c r="L13" i="24"/>
  <c r="G4" i="47"/>
  <c r="G7" i="47" s="1"/>
  <c r="I13" i="24"/>
  <c r="L54" i="47"/>
  <c r="G79" i="47"/>
  <c r="L156" i="24"/>
  <c r="L186" i="24"/>
  <c r="L168" i="24"/>
  <c r="L105" i="24"/>
  <c r="L128" i="24"/>
  <c r="L118" i="24"/>
  <c r="L174" i="24"/>
  <c r="M104" i="24"/>
  <c r="M156" i="24" s="1"/>
  <c r="N133" i="24"/>
  <c r="M133" i="24"/>
  <c r="H42" i="24"/>
  <c r="M198" i="24"/>
  <c r="E10" i="40"/>
  <c r="H64" i="24"/>
  <c r="L112" i="24"/>
  <c r="K96" i="24"/>
  <c r="K113" i="24"/>
  <c r="N154" i="24"/>
  <c r="H61" i="24" s="1"/>
  <c r="N150" i="24"/>
  <c r="H45" i="24" s="1"/>
  <c r="J98" i="24"/>
  <c r="J140" i="24"/>
  <c r="J146" i="24"/>
  <c r="J162" i="24"/>
  <c r="J97" i="24"/>
  <c r="J182" i="24"/>
  <c r="J192" i="24"/>
  <c r="J124" i="24"/>
  <c r="J152" i="24"/>
  <c r="J134" i="24"/>
  <c r="J200" i="24"/>
  <c r="N184" i="24"/>
  <c r="H65" i="24" s="1"/>
  <c r="N126" i="24"/>
  <c r="H57" i="24" s="1"/>
  <c r="D14" i="40"/>
  <c r="N123" i="24"/>
  <c r="M123" i="24"/>
  <c r="H41" i="24"/>
  <c r="H15" i="40"/>
  <c r="H50" i="47" l="1"/>
  <c r="H52" i="47" s="1"/>
  <c r="H69" i="47"/>
  <c r="H71" i="47" s="1"/>
  <c r="H78" i="47" s="1"/>
  <c r="U78" i="47" s="1"/>
  <c r="I44" i="47"/>
  <c r="I47" i="47" s="1"/>
  <c r="F10" i="40" s="1"/>
  <c r="H4" i="47"/>
  <c r="H7" i="47" s="1"/>
  <c r="E10" i="51" s="1"/>
  <c r="H15" i="51"/>
  <c r="L14" i="47"/>
  <c r="I15" i="51" s="1"/>
  <c r="N13" i="24"/>
  <c r="G28" i="47"/>
  <c r="G15" i="47"/>
  <c r="G30" i="47"/>
  <c r="G26" i="47"/>
  <c r="G9" i="47"/>
  <c r="D10" i="51"/>
  <c r="G34" i="47"/>
  <c r="G33" i="47"/>
  <c r="G35" i="47"/>
  <c r="M118" i="24"/>
  <c r="M168" i="24"/>
  <c r="M174" i="24"/>
  <c r="M106" i="24"/>
  <c r="M128" i="24"/>
  <c r="M105" i="24"/>
  <c r="M186" i="24"/>
  <c r="N104" i="24"/>
  <c r="N156" i="24" s="1"/>
  <c r="N198" i="24"/>
  <c r="D24" i="40"/>
  <c r="T79" i="47"/>
  <c r="E25" i="40"/>
  <c r="E23" i="40"/>
  <c r="I15" i="40"/>
  <c r="K98" i="24"/>
  <c r="K140" i="24"/>
  <c r="K146" i="24"/>
  <c r="K162" i="24"/>
  <c r="K97" i="24"/>
  <c r="K182" i="24"/>
  <c r="K192" i="24"/>
  <c r="K134" i="24"/>
  <c r="K124" i="24"/>
  <c r="K152" i="24"/>
  <c r="K200" i="24"/>
  <c r="M112" i="24"/>
  <c r="L96" i="24"/>
  <c r="L113" i="24"/>
  <c r="E11" i="40"/>
  <c r="E16" i="40"/>
  <c r="E11" i="51" l="1"/>
  <c r="H26" i="47"/>
  <c r="E25" i="51" s="1"/>
  <c r="H28" i="47"/>
  <c r="H35" i="47"/>
  <c r="H15" i="47"/>
  <c r="H17" i="47" s="1"/>
  <c r="U17" i="47" s="1"/>
  <c r="H34" i="47"/>
  <c r="H9" i="47"/>
  <c r="H10" i="47" s="1"/>
  <c r="H12" i="47" s="1"/>
  <c r="H33" i="47"/>
  <c r="H36" i="47" s="1"/>
  <c r="H30" i="47"/>
  <c r="H59" i="47"/>
  <c r="U52" i="47"/>
  <c r="J44" i="47"/>
  <c r="J47" i="47" s="1"/>
  <c r="G10" i="40" s="1"/>
  <c r="I4" i="47"/>
  <c r="I7" i="47" s="1"/>
  <c r="F10" i="51" s="1"/>
  <c r="F11" i="51" s="1"/>
  <c r="H24" i="47"/>
  <c r="I49" i="47"/>
  <c r="I66" i="47"/>
  <c r="I64" i="47" s="1"/>
  <c r="F17" i="40" s="1"/>
  <c r="I55" i="47"/>
  <c r="I57" i="47" s="1"/>
  <c r="V57" i="47" s="1"/>
  <c r="I70" i="47"/>
  <c r="I68" i="47"/>
  <c r="I73" i="47"/>
  <c r="I74" i="47"/>
  <c r="I75" i="47"/>
  <c r="E16" i="51"/>
  <c r="H29" i="47"/>
  <c r="H31" i="47" s="1"/>
  <c r="E23" i="51"/>
  <c r="E17" i="51"/>
  <c r="I35" i="47"/>
  <c r="G36" i="47"/>
  <c r="I26" i="47"/>
  <c r="I15" i="47"/>
  <c r="I30" i="47"/>
  <c r="G24" i="47"/>
  <c r="D25" i="51"/>
  <c r="I9" i="47"/>
  <c r="I29" i="47" s="1"/>
  <c r="G10" i="47"/>
  <c r="G29" i="47"/>
  <c r="G31" i="47" s="1"/>
  <c r="G17" i="47"/>
  <c r="T17" i="47" s="1"/>
  <c r="D16" i="51"/>
  <c r="I34" i="47"/>
  <c r="E12" i="51"/>
  <c r="E13" i="51" s="1"/>
  <c r="H79" i="47"/>
  <c r="L98" i="24"/>
  <c r="L140" i="24"/>
  <c r="L146" i="24"/>
  <c r="L162" i="24"/>
  <c r="L97" i="24"/>
  <c r="L182" i="24"/>
  <c r="L192" i="24"/>
  <c r="L134" i="24"/>
  <c r="L124" i="24"/>
  <c r="L152" i="24"/>
  <c r="L200" i="24"/>
  <c r="F16" i="40"/>
  <c r="M113" i="24"/>
  <c r="N112" i="24"/>
  <c r="M96" i="24"/>
  <c r="F25" i="40"/>
  <c r="F23" i="40"/>
  <c r="N105" i="24"/>
  <c r="N106" i="24"/>
  <c r="N168" i="24"/>
  <c r="N174" i="24"/>
  <c r="N118" i="24"/>
  <c r="H51" i="24"/>
  <c r="F11" i="40"/>
  <c r="N186" i="24"/>
  <c r="E12" i="40"/>
  <c r="E13" i="40" s="1"/>
  <c r="E18" i="40" s="1"/>
  <c r="N128" i="24"/>
  <c r="I28" i="47" l="1"/>
  <c r="I50" i="47"/>
  <c r="I52" i="47" s="1"/>
  <c r="I69" i="47"/>
  <c r="I71" i="47"/>
  <c r="I78" i="47" s="1"/>
  <c r="V78" i="47" s="1"/>
  <c r="I33" i="47"/>
  <c r="I36" i="47" s="1"/>
  <c r="J49" i="47"/>
  <c r="J68" i="47"/>
  <c r="J70" i="47"/>
  <c r="J66" i="47"/>
  <c r="J64" i="47" s="1"/>
  <c r="G17" i="40" s="1"/>
  <c r="J55" i="47"/>
  <c r="J57" i="47" s="1"/>
  <c r="W57" i="47" s="1"/>
  <c r="J75" i="47"/>
  <c r="J73" i="47"/>
  <c r="J76" i="47" s="1"/>
  <c r="J74" i="47"/>
  <c r="I76" i="47"/>
  <c r="H61" i="47"/>
  <c r="H62" i="47" s="1"/>
  <c r="U59" i="47"/>
  <c r="E19" i="40" s="1"/>
  <c r="E18" i="51"/>
  <c r="E19" i="51" s="1"/>
  <c r="H38" i="47"/>
  <c r="U38" i="47" s="1"/>
  <c r="D23" i="51"/>
  <c r="D17" i="51"/>
  <c r="I31" i="47"/>
  <c r="I10" i="47"/>
  <c r="I12" i="47" s="1"/>
  <c r="K44" i="47"/>
  <c r="K47" i="47" s="1"/>
  <c r="H10" i="40" s="1"/>
  <c r="J4" i="47"/>
  <c r="J7" i="47" s="1"/>
  <c r="G38" i="47"/>
  <c r="T38" i="47" s="1"/>
  <c r="D12" i="51"/>
  <c r="D13" i="51" s="1"/>
  <c r="G12" i="47"/>
  <c r="E14" i="51"/>
  <c r="I17" i="47"/>
  <c r="V17" i="47" s="1"/>
  <c r="F16" i="51"/>
  <c r="I24" i="47"/>
  <c r="F25" i="51"/>
  <c r="H19" i="47"/>
  <c r="U12" i="47"/>
  <c r="I79" i="47"/>
  <c r="N113" i="24"/>
  <c r="N96" i="24"/>
  <c r="H40" i="24"/>
  <c r="M97" i="24"/>
  <c r="M98" i="24"/>
  <c r="M140" i="24"/>
  <c r="M146" i="24"/>
  <c r="M162" i="24"/>
  <c r="M182" i="24"/>
  <c r="M192" i="24"/>
  <c r="M134" i="24"/>
  <c r="M152" i="24"/>
  <c r="M124" i="24"/>
  <c r="M200" i="24"/>
  <c r="E24" i="40"/>
  <c r="U79" i="47"/>
  <c r="E14" i="40"/>
  <c r="F12" i="40"/>
  <c r="F13" i="40" s="1"/>
  <c r="F18" i="40" s="1"/>
  <c r="G11" i="40"/>
  <c r="G23" i="40" l="1"/>
  <c r="J50" i="47"/>
  <c r="J52" i="47" s="1"/>
  <c r="J69" i="47"/>
  <c r="J71" i="47" s="1"/>
  <c r="J78" i="47" s="1"/>
  <c r="W78" i="47" s="1"/>
  <c r="G16" i="40"/>
  <c r="G25" i="40"/>
  <c r="V52" i="47"/>
  <c r="I59" i="47"/>
  <c r="I38" i="47"/>
  <c r="I39" i="47" s="1"/>
  <c r="D18" i="51"/>
  <c r="F12" i="51"/>
  <c r="F13" i="51" s="1"/>
  <c r="F23" i="51"/>
  <c r="F17" i="51"/>
  <c r="L44" i="47"/>
  <c r="L47" i="47" s="1"/>
  <c r="K4" i="47"/>
  <c r="K7" i="47" s="1"/>
  <c r="G10" i="51"/>
  <c r="G11" i="51" s="1"/>
  <c r="J28" i="47"/>
  <c r="J33" i="47"/>
  <c r="J15" i="47"/>
  <c r="J30" i="47"/>
  <c r="J35" i="47"/>
  <c r="J26" i="47"/>
  <c r="J34" i="47"/>
  <c r="J9" i="47"/>
  <c r="K49" i="47"/>
  <c r="K66" i="47"/>
  <c r="K64" i="47" s="1"/>
  <c r="K75" i="47"/>
  <c r="K70" i="47"/>
  <c r="K55" i="47"/>
  <c r="H16" i="40" s="1"/>
  <c r="K68" i="47"/>
  <c r="K73" i="47"/>
  <c r="K74" i="47"/>
  <c r="G39" i="47"/>
  <c r="T39" i="47" s="1"/>
  <c r="H39" i="47"/>
  <c r="E24" i="51" s="1"/>
  <c r="T12" i="47"/>
  <c r="G19" i="47"/>
  <c r="D14" i="51"/>
  <c r="I19" i="47"/>
  <c r="V12" i="47"/>
  <c r="H21" i="47"/>
  <c r="U19" i="47"/>
  <c r="I10" i="40"/>
  <c r="N98" i="24"/>
  <c r="L4" i="47" s="1"/>
  <c r="L7" i="47" s="1"/>
  <c r="N134" i="24"/>
  <c r="N97" i="24"/>
  <c r="N124" i="24"/>
  <c r="N146" i="24"/>
  <c r="N162" i="24"/>
  <c r="N140" i="24"/>
  <c r="N182" i="24"/>
  <c r="N192" i="24"/>
  <c r="N152" i="24"/>
  <c r="N200" i="24"/>
  <c r="E20" i="40"/>
  <c r="E21" i="40" s="1"/>
  <c r="E26" i="40" s="1"/>
  <c r="F24" i="40"/>
  <c r="V79" i="47"/>
  <c r="G12" i="40"/>
  <c r="G13" i="40" s="1"/>
  <c r="G18" i="40" s="1"/>
  <c r="F14" i="40"/>
  <c r="H11" i="40"/>
  <c r="V59" i="47" l="1"/>
  <c r="F19" i="40" s="1"/>
  <c r="I61" i="47"/>
  <c r="I62" i="47" s="1"/>
  <c r="W52" i="47"/>
  <c r="J59" i="47"/>
  <c r="K57" i="47"/>
  <c r="X57" i="47" s="1"/>
  <c r="F18" i="51"/>
  <c r="F19" i="51" s="1"/>
  <c r="F14" i="51"/>
  <c r="V38" i="47"/>
  <c r="H23" i="40"/>
  <c r="H17" i="40"/>
  <c r="U39" i="47"/>
  <c r="I10" i="51"/>
  <c r="L9" i="47"/>
  <c r="L29" i="47" s="1"/>
  <c r="L33" i="47"/>
  <c r="L35" i="47"/>
  <c r="L28" i="47"/>
  <c r="L15" i="47"/>
  <c r="L17" i="47" s="1"/>
  <c r="Y17" i="47" s="1"/>
  <c r="L34" i="47"/>
  <c r="L30" i="47"/>
  <c r="L26" i="47"/>
  <c r="L24" i="47" s="1"/>
  <c r="H10" i="51"/>
  <c r="K28" i="47"/>
  <c r="K9" i="47"/>
  <c r="K26" i="47"/>
  <c r="K33" i="47"/>
  <c r="K35" i="47"/>
  <c r="K30" i="47"/>
  <c r="K34" i="47"/>
  <c r="K15" i="47"/>
  <c r="L49" i="47"/>
  <c r="L70" i="47"/>
  <c r="L55" i="47"/>
  <c r="L66" i="47"/>
  <c r="L64" i="47" s="1"/>
  <c r="L75" i="47"/>
  <c r="L68" i="47"/>
  <c r="L74" i="47"/>
  <c r="L73" i="47"/>
  <c r="K76" i="47"/>
  <c r="J17" i="47"/>
  <c r="W17" i="47" s="1"/>
  <c r="G16" i="51"/>
  <c r="H25" i="40"/>
  <c r="J36" i="47"/>
  <c r="K50" i="47"/>
  <c r="K52" i="47" s="1"/>
  <c r="K69" i="47"/>
  <c r="K71" i="47" s="1"/>
  <c r="J10" i="47"/>
  <c r="J29" i="47"/>
  <c r="J31" i="47" s="1"/>
  <c r="G25" i="51"/>
  <c r="J24" i="47"/>
  <c r="D24" i="51"/>
  <c r="V39" i="47"/>
  <c r="F24" i="51"/>
  <c r="H22" i="47"/>
  <c r="E20" i="51"/>
  <c r="E21" i="51" s="1"/>
  <c r="E26" i="51" s="1"/>
  <c r="T19" i="47"/>
  <c r="G21" i="47"/>
  <c r="D19" i="51"/>
  <c r="I21" i="47"/>
  <c r="V19" i="47"/>
  <c r="J79" i="47"/>
  <c r="W79" i="47" s="1"/>
  <c r="I11" i="40"/>
  <c r="E29" i="40"/>
  <c r="E34" i="40" s="1"/>
  <c r="G14" i="40"/>
  <c r="W59" i="47" l="1"/>
  <c r="G19" i="40" s="1"/>
  <c r="J61" i="47"/>
  <c r="J62" i="47" s="1"/>
  <c r="F20" i="40"/>
  <c r="F21" i="40" s="1"/>
  <c r="F26" i="40" s="1"/>
  <c r="L57" i="47"/>
  <c r="Y57" i="47" s="1"/>
  <c r="K78" i="47"/>
  <c r="L36" i="47"/>
  <c r="I23" i="51"/>
  <c r="I17" i="51"/>
  <c r="I16" i="51"/>
  <c r="L10" i="47"/>
  <c r="I12" i="51" s="1"/>
  <c r="I13" i="51" s="1"/>
  <c r="J38" i="47"/>
  <c r="W38" i="47" s="1"/>
  <c r="G23" i="51"/>
  <c r="G17" i="51"/>
  <c r="I23" i="40"/>
  <c r="I17" i="40"/>
  <c r="L76" i="47"/>
  <c r="I25" i="40"/>
  <c r="I25" i="51"/>
  <c r="L31" i="47"/>
  <c r="L38" i="47" s="1"/>
  <c r="K24" i="47"/>
  <c r="H25" i="51"/>
  <c r="L50" i="47"/>
  <c r="L52" i="47" s="1"/>
  <c r="L69" i="47"/>
  <c r="L71" i="47" s="1"/>
  <c r="K36" i="47"/>
  <c r="K29" i="47"/>
  <c r="K31" i="47" s="1"/>
  <c r="K10" i="47"/>
  <c r="K17" i="47"/>
  <c r="X17" i="47" s="1"/>
  <c r="H16" i="51"/>
  <c r="I16" i="40"/>
  <c r="I11" i="51"/>
  <c r="H11" i="51"/>
  <c r="X78" i="47"/>
  <c r="K79" i="47"/>
  <c r="X79" i="47" s="1"/>
  <c r="J12" i="47"/>
  <c r="G12" i="51"/>
  <c r="G13" i="51" s="1"/>
  <c r="X52" i="47"/>
  <c r="H14" i="40" s="1"/>
  <c r="K59" i="47"/>
  <c r="H12" i="40"/>
  <c r="H13" i="40" s="1"/>
  <c r="E29" i="51"/>
  <c r="E34" i="51" s="1"/>
  <c r="G22" i="47"/>
  <c r="D20" i="51"/>
  <c r="D21" i="51" s="1"/>
  <c r="D26" i="51" s="1"/>
  <c r="D28" i="51" s="1"/>
  <c r="D29" i="51" s="1"/>
  <c r="D34" i="51" s="1"/>
  <c r="I22" i="47"/>
  <c r="F20" i="51"/>
  <c r="F21" i="51" s="1"/>
  <c r="F26" i="51" s="1"/>
  <c r="F27" i="51" s="1"/>
  <c r="G24" i="40"/>
  <c r="F29" i="40"/>
  <c r="F34" i="40" s="1"/>
  <c r="F27" i="40"/>
  <c r="G20" i="40"/>
  <c r="G21" i="40" s="1"/>
  <c r="K38" i="47" l="1"/>
  <c r="X38" i="47" s="1"/>
  <c r="L78" i="47"/>
  <c r="Y78" i="47" s="1"/>
  <c r="I18" i="51"/>
  <c r="I19" i="51" s="1"/>
  <c r="L12" i="47"/>
  <c r="L19" i="47" s="1"/>
  <c r="H23" i="51"/>
  <c r="H17" i="51"/>
  <c r="G18" i="51"/>
  <c r="G19" i="51" s="1"/>
  <c r="J39" i="47"/>
  <c r="H18" i="40"/>
  <c r="C41" i="40" s="1"/>
  <c r="C43" i="40" s="1"/>
  <c r="K39" i="47"/>
  <c r="X39" i="47" s="1"/>
  <c r="H24" i="40"/>
  <c r="G26" i="40"/>
  <c r="G29" i="40" s="1"/>
  <c r="G34" i="40" s="1"/>
  <c r="I12" i="40"/>
  <c r="I13" i="40" s="1"/>
  <c r="K12" i="47"/>
  <c r="H12" i="51"/>
  <c r="H13" i="51" s="1"/>
  <c r="Y52" i="47"/>
  <c r="I14" i="40" s="1"/>
  <c r="L59" i="47"/>
  <c r="K61" i="47"/>
  <c r="K62" i="47" s="1"/>
  <c r="X59" i="47"/>
  <c r="H19" i="40" s="1"/>
  <c r="G14" i="51"/>
  <c r="J19" i="47"/>
  <c r="W12" i="47"/>
  <c r="F29" i="51"/>
  <c r="F34" i="51" s="1"/>
  <c r="I14" i="51"/>
  <c r="E27" i="51"/>
  <c r="L39" i="47"/>
  <c r="Y38" i="47"/>
  <c r="L79" i="47"/>
  <c r="Y79" i="47" s="1"/>
  <c r="H18" i="51" l="1"/>
  <c r="Y12" i="47"/>
  <c r="G24" i="51"/>
  <c r="W39" i="47"/>
  <c r="I18" i="40"/>
  <c r="M11" i="40" s="1"/>
  <c r="M13" i="40" s="1"/>
  <c r="M15" i="40" s="1"/>
  <c r="M20" i="40" s="1"/>
  <c r="H24" i="51"/>
  <c r="G27" i="40"/>
  <c r="H20" i="40"/>
  <c r="H21" i="40" s="1"/>
  <c r="H26" i="40" s="1"/>
  <c r="H27" i="40" s="1"/>
  <c r="H19" i="51"/>
  <c r="H14" i="51"/>
  <c r="Y59" i="47"/>
  <c r="I19" i="40" s="1"/>
  <c r="L61" i="47"/>
  <c r="L62" i="47" s="1"/>
  <c r="X12" i="47"/>
  <c r="K19" i="47"/>
  <c r="J21" i="47"/>
  <c r="W19" i="47"/>
  <c r="C41" i="51"/>
  <c r="C43" i="51" s="1"/>
  <c r="C45" i="51" s="1"/>
  <c r="M11" i="51"/>
  <c r="M13" i="51" s="1"/>
  <c r="M15" i="51" s="1"/>
  <c r="M20" i="51" s="1"/>
  <c r="Y39" i="47"/>
  <c r="I24" i="51"/>
  <c r="L21" i="47"/>
  <c r="Y19" i="47"/>
  <c r="I24" i="40"/>
  <c r="H29" i="40" l="1"/>
  <c r="H34" i="40" s="1"/>
  <c r="I20" i="40"/>
  <c r="I21" i="40" s="1"/>
  <c r="I26" i="40" s="1"/>
  <c r="K21" i="47"/>
  <c r="H20" i="51" s="1"/>
  <c r="H21" i="51" s="1"/>
  <c r="H26" i="51" s="1"/>
  <c r="H29" i="51" s="1"/>
  <c r="H34" i="51" s="1"/>
  <c r="X19" i="47"/>
  <c r="K22" i="47"/>
  <c r="G20" i="51"/>
  <c r="G21" i="51" s="1"/>
  <c r="G26" i="51" s="1"/>
  <c r="J22" i="47"/>
  <c r="L22" i="47"/>
  <c r="I20" i="51"/>
  <c r="I21" i="51" s="1"/>
  <c r="I26" i="51" s="1"/>
  <c r="I27" i="51" l="1"/>
  <c r="C45" i="40"/>
  <c r="G27" i="51"/>
  <c r="G29" i="51"/>
  <c r="G34" i="51" s="1"/>
  <c r="H27" i="51"/>
  <c r="I29" i="51"/>
  <c r="I34" i="51" s="1"/>
  <c r="I27" i="40"/>
  <c r="I29" i="40"/>
  <c r="I34" i="40" s="1"/>
  <c r="M19" i="51" l="1"/>
  <c r="M21" i="51" s="1"/>
  <c r="M27" i="51" s="1"/>
  <c r="M30" i="51" s="1"/>
  <c r="M32" i="51" s="1"/>
  <c r="D60" i="51" s="1"/>
  <c r="C39" i="51"/>
  <c r="C47" i="51" s="1"/>
  <c r="C50" i="51" s="1"/>
  <c r="C53" i="51" s="1"/>
  <c r="C54" i="51" s="1"/>
  <c r="D59" i="51" s="1"/>
  <c r="M22" i="51" l="1"/>
  <c r="M23" i="51"/>
  <c r="D62" i="51"/>
  <c r="C46" i="51"/>
  <c r="M33" i="51"/>
  <c r="D20" i="40"/>
  <c r="D21" i="40" s="1"/>
  <c r="D26" i="40" s="1"/>
  <c r="H18" i="39" l="1"/>
  <c r="H20" i="39" s="1"/>
  <c r="J40" i="51"/>
  <c r="M24" i="51"/>
  <c r="C55" i="51"/>
  <c r="E27" i="40"/>
  <c r="D28" i="40"/>
  <c r="D29" i="40" s="1"/>
  <c r="D34" i="40" s="1"/>
  <c r="C39" i="40" l="1"/>
  <c r="C47" i="40" s="1"/>
  <c r="M19" i="40"/>
  <c r="M21" i="40" l="1"/>
  <c r="M22" i="40" s="1"/>
  <c r="C50" i="40"/>
  <c r="C53" i="40" s="1"/>
  <c r="C54" i="40" s="1"/>
  <c r="C46" i="40"/>
  <c r="D59" i="40" l="1"/>
  <c r="C55" i="40"/>
  <c r="M27" i="40"/>
  <c r="M30" i="40" s="1"/>
  <c r="M32" i="40" s="1"/>
  <c r="M23" i="40"/>
  <c r="M24" i="40" s="1"/>
  <c r="M33" i="40" l="1"/>
  <c r="D60" i="40"/>
  <c r="D62" i="40" s="1"/>
  <c r="J40"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Viscuso</author>
  </authors>
  <commentList>
    <comment ref="H77" authorId="0" shapeId="0" xr:uid="{BFED819F-03EC-4147-87D1-E2AC3C8E26FD}">
      <text>
        <r>
          <rPr>
            <b/>
            <sz val="9"/>
            <color indexed="81"/>
            <rFont val="Tahoma"/>
            <family val="2"/>
          </rPr>
          <t>Jack Viscuso:</t>
        </r>
        <r>
          <rPr>
            <sz val="9"/>
            <color indexed="81"/>
            <rFont val="Tahoma"/>
            <family val="2"/>
          </rPr>
          <t xml:space="preserve">
Assumes mine production is the same annually</t>
        </r>
      </text>
    </comment>
  </commentList>
</comments>
</file>

<file path=xl/sharedStrings.xml><?xml version="1.0" encoding="utf-8"?>
<sst xmlns="http://schemas.openxmlformats.org/spreadsheetml/2006/main" count="836" uniqueCount="377">
  <si>
    <t>EV/EBITDA</t>
  </si>
  <si>
    <t>WACC</t>
  </si>
  <si>
    <t>Enterprise Value</t>
  </si>
  <si>
    <t>Shares Outstanding</t>
  </si>
  <si>
    <t>Discount Factor</t>
  </si>
  <si>
    <t>Terminal Value</t>
  </si>
  <si>
    <t>Exit Multiple</t>
  </si>
  <si>
    <t>Discount Period</t>
  </si>
  <si>
    <t>D&amp;A</t>
  </si>
  <si>
    <t>EBIAT</t>
  </si>
  <si>
    <t>Operating Expenses</t>
  </si>
  <si>
    <t>Gross Margin</t>
  </si>
  <si>
    <t>Gross Profit</t>
  </si>
  <si>
    <t>COGS</t>
  </si>
  <si>
    <t>Total Revenue</t>
  </si>
  <si>
    <t>Revenue</t>
  </si>
  <si>
    <t>Median</t>
  </si>
  <si>
    <t>Mean</t>
  </si>
  <si>
    <t>Ticker</t>
  </si>
  <si>
    <t>EBIT</t>
  </si>
  <si>
    <t>EBITDA</t>
  </si>
  <si>
    <t>Income Tax Expense</t>
  </si>
  <si>
    <t>Base Case</t>
  </si>
  <si>
    <t>Total COGS</t>
  </si>
  <si>
    <t>($ in millions)</t>
  </si>
  <si>
    <t>SG&amp;A</t>
  </si>
  <si>
    <t>EBIT Margin</t>
  </si>
  <si>
    <t>FYE December 31,</t>
  </si>
  <si>
    <t>Accounts Receivable</t>
  </si>
  <si>
    <t>Inventory</t>
  </si>
  <si>
    <t>Accounts Payable</t>
  </si>
  <si>
    <t>Accrued Expenses</t>
  </si>
  <si>
    <t>Other Current Liabilities</t>
  </si>
  <si>
    <t>Net Working Capital</t>
  </si>
  <si>
    <t>Change in NWC</t>
  </si>
  <si>
    <t>Other Current Assets</t>
  </si>
  <si>
    <t>Valuation Statistics</t>
  </si>
  <si>
    <t xml:space="preserve">Market </t>
  </si>
  <si>
    <t>Capitalization</t>
  </si>
  <si>
    <t>Value</t>
  </si>
  <si>
    <t>Low</t>
  </si>
  <si>
    <t>High</t>
  </si>
  <si>
    <t>Operating Statistics</t>
  </si>
  <si>
    <t>Company</t>
  </si>
  <si>
    <t>LTM</t>
  </si>
  <si>
    <t>EBITDA Margin</t>
  </si>
  <si>
    <t>Gold</t>
  </si>
  <si>
    <t>Copper</t>
  </si>
  <si>
    <t>Gold (USD/Ounce)</t>
  </si>
  <si>
    <t>Copper (USD/Pound)</t>
  </si>
  <si>
    <t>Production Schedule</t>
  </si>
  <si>
    <t>Total</t>
  </si>
  <si>
    <t xml:space="preserve">Gold </t>
  </si>
  <si>
    <t>Production</t>
  </si>
  <si>
    <t>Molybdenum</t>
  </si>
  <si>
    <t xml:space="preserve">Molybdenum (USD/Pound) </t>
  </si>
  <si>
    <t>2021A</t>
  </si>
  <si>
    <t>2022E</t>
  </si>
  <si>
    <t>2023E</t>
  </si>
  <si>
    <t>2024E</t>
  </si>
  <si>
    <t>2025E</t>
  </si>
  <si>
    <t>2026E</t>
  </si>
  <si>
    <t>2027E</t>
  </si>
  <si>
    <t>Mine Lifespan</t>
  </si>
  <si>
    <t>Morenci</t>
  </si>
  <si>
    <t>Bagdad</t>
  </si>
  <si>
    <t>Chino</t>
  </si>
  <si>
    <t>Miami</t>
  </si>
  <si>
    <t>Safford</t>
  </si>
  <si>
    <t>Sierrita</t>
  </si>
  <si>
    <t>Tyrone</t>
  </si>
  <si>
    <t xml:space="preserve">Henderson </t>
  </si>
  <si>
    <t>Climax</t>
  </si>
  <si>
    <t>North America</t>
  </si>
  <si>
    <t>South America</t>
  </si>
  <si>
    <t xml:space="preserve">Cerro Verde </t>
  </si>
  <si>
    <t>El Abra</t>
  </si>
  <si>
    <t xml:space="preserve">Indonesia </t>
  </si>
  <si>
    <t>Years</t>
  </si>
  <si>
    <t>% growth</t>
  </si>
  <si>
    <t>Production Volume</t>
  </si>
  <si>
    <t xml:space="preserve"> </t>
  </si>
  <si>
    <t>Mines Producing Each Element:</t>
  </si>
  <si>
    <t>% of total</t>
  </si>
  <si>
    <t>Sales</t>
  </si>
  <si>
    <t>Total Number of Mines:</t>
  </si>
  <si>
    <r>
      <t xml:space="preserve">Copper </t>
    </r>
    <r>
      <rPr>
        <sz val="11"/>
        <color theme="1"/>
        <rFont val="Calibri"/>
        <family val="2"/>
        <scheme val="minor"/>
      </rPr>
      <t>(millions of pounds)</t>
    </r>
  </si>
  <si>
    <r>
      <t xml:space="preserve">Molybdenum </t>
    </r>
    <r>
      <rPr>
        <sz val="11"/>
        <color theme="1"/>
        <rFont val="Calibri"/>
        <family val="2"/>
        <scheme val="minor"/>
      </rPr>
      <t>(millions of pounds)</t>
    </r>
  </si>
  <si>
    <t>Recoverable</t>
  </si>
  <si>
    <t>Indonesia</t>
  </si>
  <si>
    <t>Cerro Verde</t>
  </si>
  <si>
    <t>billion lbs.</t>
  </si>
  <si>
    <t>Reserves &amp; Resources</t>
  </si>
  <si>
    <t>million ozs.</t>
  </si>
  <si>
    <t>million lbs.</t>
  </si>
  <si>
    <t>thousands oz.</t>
  </si>
  <si>
    <t>YoY % Change</t>
  </si>
  <si>
    <t xml:space="preserve">Evaluating expansion to double capacity </t>
  </si>
  <si>
    <t>Assumption Rationale</t>
  </si>
  <si>
    <t>Site is currently operating at only 50% capacity</t>
  </si>
  <si>
    <t>No longer producing ore, but produces copper through leaching material in stockpiles which is expected to last through at least 2025</t>
  </si>
  <si>
    <t>Available mining fleet includes 42 235-metric-ton haul loaded by six electric shovels, capable of moving 358,000 metric tons per day. Processing facilities support up to 305 million pounds of copper per year. Current production levels represent 86% of total capacity.</t>
  </si>
  <si>
    <t>Historical growth rate ranges from 6%-11% annually.</t>
  </si>
  <si>
    <t>Mine supports up to 15 million pounds of production per year. 2% growth estimate in production volume increases causes mine to reach 90% of capacity by 2027.</t>
  </si>
  <si>
    <t>Management will increase operating rates at Climax mine if necessary to satisfy increasing market demand for molybdenum. Mine has the capacity to produce 30 million pounds of molybdenum per year.</t>
  </si>
  <si>
    <t>Milling rates in 2021 averaged 380,300 metric tons of ore per day. Mine is targteing increasing rates to 400,000 metric tons of ore per day, an approximate 5% jump. $6.1 billion worth of net PPE positions the mine for long-term expansion</t>
  </si>
  <si>
    <t>Copper is the primary focus of Cerro Verde location, so a mild 2% growth rate in Molybdenum production was applied.</t>
  </si>
  <si>
    <t>El Abra operation is capable of producing 500 million pounds of coppering cathode annually. Increased mining activities are expected to cause a 30 percent increase in El Abra copper production for year 2022, and a large-scale expansion to achieve high copper recoveries is being evaluated. Model assumes expansion takes place in 2027, offering a five-year timeframe.</t>
  </si>
  <si>
    <t>Regulatory environment of Indonesia is not condusive to long-term growth, as contracts and export licenses are reviewed on a recurring basis. PT Freeport Indonesia (PT-FI) is expected to have an 81% economic ownership through 2022, dropping to 49% thereafter.</t>
  </si>
  <si>
    <t>Gold mining market is expected to grow from $107.3bn in 2021 to $124.6bn by 2026, a 3% CAGR</t>
  </si>
  <si>
    <t>YoY Growth</t>
  </si>
  <si>
    <t>BAABTAVMT0NBTAFI/////wFQMAAAACJDSVEuU1RaLklRX1BFX0VYQ0wuMjAwMC4xMi8zMS8yMDE3AQAAAB3yAwACAAAAEDI2LjI1NTkzODk0NTg5NTkBBwAAAAUAAAABMQEAAAAKMTg2MTE3Njk1NAMAAAABMAIAAAAGMTAwMDY2BAAAAAEwBwAAAAoxMi8yOS8yMDE3CAAAAAoxMi8yOS8yMDE361Cvo82U2gjrUK+jzZTaCBdDSVEuTUNELklRX1BFX0VYQ0wuMjAwMAEAAADgIAIAAgAAABAzMS45MjM1Njg0NDI4NTM5AQcAAAAFAAAAATEBAAAACy0yMDg2NDIwNDc5AwAAAAEwAgAAAAYxMDAwNjYEAAAAATAHAAAACDkvOS8yMDIyCAAAAAg5LzkvMjAyMutQr6PNlNoI61Cvo82U2ggXQ0lRLlNUWi5JUV9QRV9FWENMLjIwMDABAAAAHfIDAAIAAAAPMzguMzI5MjYwNjIyODE0AQcAAAAFAAAAATEBAAAACy0yMDkwMTUwOTc0AwAAAAEwAgAAAAYxMDAwNjYEAAAAATAHAAAACDkvOS8yMDIyCAAAAAg5LzkvMjAyMutQr6PNlNoI61Cvo82U2ggjQ0lRLkFSQ08uSVFfUEVfRVhDTC4yMDAwLjEyLzMxLzIwMTcBAAAAYgKxBwIAAAAQMjYuNTAyNDQ1MDA3MDc5NwEHAAAABQAAAAExAQAAAAoxODY0NTYwNDEwAwAAAAEwAgAAAAYxMDAwNjYEAAAAATAHAAAACjEyLzI5LzIwMTcIAAAACjEyLzI5LzIwMTfrUK+jzZTaCOtQr6PNlNoIGENJUS5BUkNPLklRX1BFX0VYQ0wuMjAwMAEAAABiArEHAgAAABAxNC42MDQ1NTkzOTcw</t>
  </si>
  <si>
    <t>MTI4AQcAAAAFAAAAATEBAAAACy0yMDg1MjM5MjYzAwAAAAEwAgAAAAYxMDAwNjYEAAAAATAHAAAACDkvOS8yMDIyCAAAAAg5LzkvMjAyMutQr6PNlNoI61Cvo82U2ggiQ0lRLkNNRy5JUV9QRV9FWENMLjIwMDAuMTIvMzEvMjAxNwEAAABOZwAAAgAAABA1Ni4yODY5MjgzNzY5NjI1AQcAAAAFAAAAATEBAAAACjE4NjI1NzI2OTADAAAAATACAAAABjEwMDA2NgQAAAABMAcAAAAKMTIvMjkvMjAxNwgAAAAKMTIvMjkvMjAxN+tQr6PNlNoI61Cvo82U2ggXQ0lRLkNNRy5JUV9QRV9FWENMLjIwMDABAAAATmcAAAIAAAAQNjQuNjAxODU1NDM0NjIzOAEHAAAABQAAAAExAQAAAAstMjA4Nzg2MDc1NQMAAAABMAIAAAAGMTAwMDY2BAAAAAEwBwAAAAg5LzkvMjAyMggAAAAIOS85LzIwMjLrUK+jzZTaCOtQr6PNlNoIIkNJUS5RU1IuSVFfUEVfRVhDTC4yMDAwLjEyLzMxLzIwMTcBAAAAjYgMAAIAAAAQNDIuNjI4NTQ3ODE0MjgxNQEHAAAABQAAAAExAQAAAAoxODYyODczNzYyAwAAAAEwAgAAAAYxMDAwNjYEAAAAATAHAAAACjEyLzI5LzIwMTcIAAAACjEyLzI5LzIwMTfrUK+jzZTaCOtQr6PNlNoIF0NJUS5RU1IuSVFfUEVfRVhDTC4yMDAwAQAAAI2IDAACAAAADzIzLjI1NzY1MjY5OTcyNQEHAAAABQAAAAExAQAAAAstMjA4NjQyMDQ4MAMAAAABMAIAAAAGMTAwMDY2BAAAAAEwBwAAAAg5LzkvMjAyMggAAAAIOS85</t>
  </si>
  <si>
    <t>LzIwMjLrUK+jzZTaCOtQr6PNlNoIIkNJUS5TSk0uSVFfUEVfRVhDTC4yMDAwLjEyLzMxLzIwMTcBAAAA56EEAAIAAAAQMjUuMTQ4NDg5MjM4NTE1MwEHAAAABQAAAAExAQAAAAoxODY3MjM4MTMyAwAAAAEwAgAAAAYxMDAwNjYEAAAAATAHAAAACjEyLzI5LzIwMTcIAAAACjEyLzI5LzIwMTfrUK+jzZTaCOtQr6PNlNoIF0NJUS5TSk0uSVFfUEVfRVhDTC4yMDAwAQAAAOehBAACAAAAEDI1LjU3Nzk4NTYxNjIzNTIBBwAAAAUAAAABMQEAAAALLTIwODIwODQ4MDMDAAAAATACAAAABjEwMDA2NgQAAAABMAcAAAAIOS85LzIwMjIIAAAACDkvOS8yMDIy61Cvo82U2gjrUK+jzZTaCCJDSVEuTUNELklRX1BFX0VYQ0wuMjAwMC4xMi8zMS8yMDE3AQAAAOAgAgACAAAAEDI0LjkwODg2MDIyODYxNjgBBwAAAAUAAAABMQEAAAAKMTg2MzgyMDYyMQMAAAABMAIAAAAGMTAwMDY2BAAAAAEwBwAAAAoxMi8yOS8yMDE3CAAAAAoxMi8yOS8yMDE361Cvo82U2gjrUK+jzZTaCChDSVEuUVNSLklRX1RPVEFMX1JFVl8xWVJfQU5OX0dST1dUSC4yMDAwAQAAAI2IDAACAAAABzEzLjY4NDQBCAAAAAUAAAABMQEAAAALLTIwODY0MjA0ODADAAAAAzE2MAIAAAAENDE5NAQAAAABMAcAAAAJOS8xMi8yMDIyCAAAAAk2LzMwLzIwMjIJAAAAATDrUK+jzZTaCOtQr6PNlNoIKkNJUS5TSk0uSVFfVE9UQUxfUkVWXzFZUl9BTk5fR1JPV1RI</t>
  </si>
  <si>
    <t>LkZZMjAxNwEAAADnoQQAAgAAAActNS4zNjI5AQgAAAAFAAAAATEBAAAACjE5Njg2OTAyMzUDAAAAAzE2MAIAAAAENDE5NAQAAAABMAcAAAAJOS8xMi8yMDIyCAAAAAk0LzMwLzIwMTcJAAAAATDrUK+jzZTaCOtQr6PNlNoIGUNJUS5BUkNPLklRX0VCSVREQS5GWTIwMTcBAAAAYgKxBwIAAAAHMjgyLjIxNAEIAAAABQAAAAExAQAAAAoyMDIzMjQ5NjAxAwAAAAMxNjACAAAABDQwNTEEAAAAATAHAAAACTkvMTIvMjAyMggAAAAKMTIvMzEvMjAxNwkAAAABMOtQr6PNlNoI61Cvo82U2ggWQ0lRLlNUWi5JUV9FQklUREEuMjAwMAEAAAAd8gMAAgAAAAYzNDMwLjkBCAAAAAUAAAABMQEAAAALLTIwOTAxNTA5NzQDAAAAAzE2MAIAAAAENDA1MQQAAAABMAcAAAAJOS8xMi8yMDIyCAAAAAk1LzMxLzIwMjIJAAAAATDrUK+jzZTaCOtQr6PNlNoIFkNJUS5DTUcuSVFfRUJJVERBLjIwMDABAAAATmcAAAIAAAAIMTE3Ny44NjQBCAAAAAUAAAABMQEAAAALLTIwODc4NjA3NTUDAAAAAzE2MAIAAAAENDA1MQQAAAABMAcAAAAJOS8xMi8yMDIyCAAAAAk2LzMwLzIwMjIJAAAAATDrUK+jzZTaCOtQr6PNlNoIKENJUS5TSk0uSVFfVE9UQUxfUkVWXzFZUl9BTk5fR1JPV1RILjIwMDABAAAA56EEAAIAAAAGMS41ODQ1AQgAAAAFAAAAATEBAAAACy0yMDgyMDg0ODAzAwAAAAMxNjACAAAABDQxOTQEAAAAATAHAAAACTkvMTIvMjAy</t>
  </si>
  <si>
    <t>MggAAAAJNy8zMS8yMDIyCQAAAAEw61Cvo82U2gjrUK+jzZTaCBlDSVEuUVNSLklRX1RPVEFMX1JFVi4yMDAwAQAAAI2IDAACAAAABDYxMzEBCAAAAAUAAAABMQEAAAALLTIwODY0MjA0ODADAAAAAzE2MAIAAAACMjgEAAAAATAHAAAACTkvMTIvMjAyMggAAAAJNi8zMC8yMDIyCQAAAAEw61Cvo82U2gjrUK+jzZTaCCpDSVEuU1RaLklRX1RPVEFMX1JFVl8xWVJfQU5OX0dST1dUSC5GWTIwMTcBAAAAHfIDAAIAAAAHMTEuNzk5OAEIAAAABQAAAAExAQAAAAoxOTU2MzMyODQ4AwAAAAMxNjACAAAABDQxOTQEAAAAATAHAAAACTkvMTIvMjAyMggAAAAJMi8yOC8yMDE3CQAAAAEw61Cvo82U2gjrUK+jzZTaCBdDSVEuQVJDTy5JUV9FQklUREEuMjAwMAEAAABiArEHAgAAAAczNDkuNDg4AQgAAAAFAAAAATEBAAAACy0yMDg1MjM5MjYzAwAAAAMxNjACAAAABDQwNTEEAAAAATAHAAAACTkvMTIvMjAyMggAAAAJNi8zMC8yMDIyCQAAAAEw61Cvo82U2gjrUK+jzZTaCBhDSVEuUVNSLklRX0VCSVREQS5GWTIwMTcBAAAAjYgMAAIAAAAEMjA3NwEIAAAABQAAAAExAQAAAAoyMDE2NTkzOTMyAwAAAAMxNjACAAAABDQwNTEEAAAAATAHAAAACTkvMTIvMjAyMggAAAAKMTIvMzEvMjAxNwkAAAABMOtQr6PNlNoI61Cvo82U2ggoQ0lRLlNUWi5JUV9UT1RBTF9SRVZfMVlSX0FOTl9HUk9XVEguMjAwMAEAAAAd8gMAAgAAAAY1</t>
  </si>
  <si>
    <t>LjUyNDMBCAAAAAUAAAABMQEAAAALLTIwOTAxNTA5NzQDAAAAAzE2MAIAAAAENDE5NAQAAAABMAcAAAAJOS8xMi8yMDIyCAAAAAk1LzMxLzIwMjIJAAAAATDrUK+jzZTaCOtQr6PNlNoIGUNJUS5TSk0uSVFfVE9UQUxfUkVWLjIwMDABAAAA56EEAAIAAAAGODAxMy45AQgAAAAFAAAAATEBAAAACy0yMDgyMDg0ODAzAwAAAAMxNjACAAAAAjI4BAAAAAEwBwAAAAk5LzEyLzIwMjIIAAAACTcvMzEvMjAyMgkAAAABMOtQr6PNlNoI61Cvo82U2ggrQ0lRLkFSQ08uSVFfVE9UQUxfUkVWXzFZUl9BTk5fR1JPV1RILkZZMjAxNwEAAABiArEHAgAAAAcxMy4zNDczAQgAAAAFAAAAATEBAAAACjIwMjMyNDk2MDEDAAAAAzE2MAIAAAAENDE5NAQAAAABMAcAAAAJOS8xMi8yMDIyCAAAAAoxMi8zMS8yMDE3CQAAAAEw61Cvo82U2gjrUK+jzZTaCBhDSVEuU0pNLklRX0VCSVREQS5GWTIwMTcBAAAA56EEAAIAAAAEMTcxNwEIAAAABQAAAAExAQAAAAoxOTY4NjkwMjM1AwAAAAMxNjACAAAABDQwNTEEAAAAATAHAAAACTkvMTIvMjAyMggAAAAJNC8zMC8yMDE3CQAAAAEw61Cvo82U2gjrUK+jzZTaCClDSVEuQVJDTy5JUV9UT1RBTF9SRVZfMVlSX0FOTl9HUk9XVEguMjAwMAEAAABiArEHAgAAAAc0Mi45Mzk4AQgAAAAFAAAAATEBAAAACy0yMDg1MjM5MjYzAwAAAAMxNjACAAAABDQxOTQEAAAAATAHAAAACTkvMTIvMjAyMggA</t>
  </si>
  <si>
    <t>AAAJNi8zMC8yMDIyCQAAAAEw61Cvo82U2gjrUK+jzZTaCBZDSVEuUVNSLklRX0VCSVREQS4yMDAwAQAAAI2IDAACAAAABDIxOTUBCAAAAAUAAAABMQEAAAALLTIwODY0MjA0ODADAAAAAzE2MAIAAAAENDA1MQQAAAABMAcAAAAJOS8xMi8yMDIyCAAAAAk2LzMwLzIwMjIJAAAAATDrUK+jzZTaCOtQr6PNlNoIKkNJUS5NQ0QuSVFfVE9UQUxfUkVWXzFZUl9BTk5fR1JPV1RILkZZMjAxNwEAAADgIAIAAgAAAActNy4zMTY3AQgAAAAFAAAAATEBAAAACjIwMTczNzM2MDIDAAAAAzE2MAIAAAAENDE5NAQAAAABMAcAAAAJOS8xMi8yMDIyCAAAAAoxMi8zMS8yMDE3CQAAAAEw61Cvo82U2gjrUK+jzZTaCBlDSVEuTUNELklRX1RPVEFMX1JFVi4yMDAwAQAAAOAgAgACAAAABzIzNTk0LjQBCAAAAAUAAAABMQEAAAALLTIwODY0MjA0NzkDAAAAAzE2MAIAAAACMjgEAAAAATAHAAAACTkvMTIvMjAyMggAAAAJNi8zMC8yMDIyCQAAAAEw61Cvo82U2gjrUK+jzZTaCChDSVEuTUNELklRX1RPVEFMX1JFVl8xWVJfQU5OX0dST1dUSC4yMDAwAQAAAOAgAgACAAAABjguNTA3OQEIAAAABQAAAAExAQAAAAstMjA4NjQyMDQ3OQMAAAADMTYwAgAAAAQ0MTk0BAAAAAEwBwAAAAk5LzEyLzIwMjIIAAAACTYvMzAvMjAyMgkAAAABMOtQr6PNlNoI61Cvo82U2ggZQ0lRLlNUWi5JUV9UT1RBTF9SRVYuMjAwMAEAAAAd8gMAAgAAAAY5</t>
  </si>
  <si>
    <t>MTU3LjQBCAAAAAUAAAABMQEAAAALLTIwOTAxNTA5NzQDAAAAAzE2MAIAAAACMjgEAAAAATAHAAAACTkvMTIvMjAyMggAAAAJNS8zMS8yMDIyCQAAAAEw61Cvo82U2gjrUK+jzZTaCBhDSVEuTUNELklRX0VCSVREQS5GWTIwMTcBAAAA4CACAAIAAAAGOTc1NS43AQgAAAAFAAAAATEBAAAACjIwMTczNzM2MDIDAAAAAzE2MAIAAAAENDA1MQQAAAABMAcAAAAJOS8xMi8yMDIyCAAAAAoxMi8zMS8yMDE3CQAAAAEw61Cvo82U2gjrUK+jzZTaCCpDSVEuQ01HLklRX1RPVEFMX1JFVl8xWVJfQU5OX0dST1dUSC5GWTIwMTcBAAAATmcAAAIAAAAHMTQuNjUwOQEIAAAABQAAAAExAQAAAAoyMDA3NTYzMDY5AwAAAAMxNjACAAAABDQxOTQEAAAAATAHAAAACTkvMTIvMjAyMggAAAAKMTIvMzEvMjAxNwkAAAABMOtQr6PNlNoI61Cvo82U2ggWQ0lRLlNKTS5JUV9FQklUREEuMjAwMAEAAADnoQQAAgAAAAYxNTQ4LjgBCAAAAAUAAAABMQEAAAALLTIwODIwODQ4MDMDAAAAAzE2MAIAAAAENDA1MQQAAAABMAcAAAAJOS8xMi8yMDIyCAAAAAk3LzMxLzIwMjIJAAAAATDrUK+jzZTaCOtQr6PNlNoIKENJUS5DTUcuSVFfVE9UQUxfUkVWXzFZUl9BTk5fR1JPV1RILjIwMDABAAAATmcAAAIAAAAHMTkuMDQ5MwEIAAAABQAAAAExAQAAAAstMjA4Nzg2MDc1NQMAAAADMTYwAgAAAAQ0MTk0BAAAAAEwBwAAAAk5LzEyLzIwMjIIAAAA</t>
  </si>
  <si>
    <t>CTYvMzAvMjAyMgkAAAABMOtQr6PNlNoI61Cvo82U2ggaQ0lRLkFSQ08uSVFfVE9UQUxfUkVWLjIwMDABAAAAYgKxBwIAAAAIMzE4NC43MDUBCAAAAAUAAAABMQEAAAALLTIwODUyMzkyNjMDAAAAAzE2MAIAAAACMjgEAAAAATAHAAAACTkvMTIvMjAyMggAAAAJNi8zMC8yMDIyCQAAAAEw61Cvo82U2gjrUK+jzZTaCBlDSVEuQ01HLklRX1RPVEFMX1JFVi4yMDAwAQAAAE5nAAACAAAACDgxNDYuODI2AQgAAAAFAAAAATEBAAAACy0yMDg3ODYwNzU1AwAAAAMxNjACAAAAAjI4BAAAAAEwBwAAAAk5LzEyLzIwMjIIAAAACTYvMzAvMjAyMgkAAAABMOtQr6PNlNoI61Cvo82U2ggWQ0lRLk1DRC5JUV9FQklUREEuMjAwMAEAAADgIAIAAgAAAAcxMjA3MC45AQgAAAAFAAAAATEBAAAACy0yMDg2NDIwNDc5AwAAAAMxNjACAAAABDQwNTEEAAAAATAHAAAACTkvMTIvMjAyMggAAAAJNi8zMC8yMDIyCQAAAAEw61Cvo82U2gjrUK+jzZTaCCpDSVEuUVNSLklRX1RPVEFMX1JFVl8xWVJfQU5OX0dST1dUSC5GWTIwMTcBAAAAjYgMAAIAAAAHMTAuMzcxNAEIAAAABQAAAAExAQAAAAoyMDE2NTkzOTMyAwAAAAMxNjACAAAABDQxOTQEAAAAATAHAAAACTkvMTIvMjAyMggAAAAKMTIvMzEvMjAxNwkAAAABMOtQr6PNlNoI61Cvo82U2ggYQ0lRLlNUWi5JUV9FQklUREEuRlkyMDE3AQAAAB3yAwACAAAABjI1MDIuMgEIAAAABQAA</t>
  </si>
  <si>
    <t>AAExAQAAAAoxOTU2MzMyODQ4AwAAAAMxNjACAAAABDQwNTEEAAAAATAHAAAACTkvMTIvMjAyMggAAAAJMi8yOC8yMDE3CQAAAAEw61Cvo82U2gjrUK+jzZTaCBhDSVEuQ01HLklRX0VCSVREQS5GWTIwMTcBAAAATmcAAAIAAAAHNDQ3LjQ4NwEIAAAABQAAAAExAQAAAAoyMDA3NTYzMDY5AwAAAAMxNjACAAAABDQwNTEEAAAAATAHAAAACTkvMTIvMjAyMggAAAAKMTIvMzEvMjAxNwkAAAABMOtQr6PNlNoI61Cvo82U2ggZQ0lRLkNNRy5JUV9URVZfRVNULkZZMjAxNwEAAABOZwAAAgAAAAo5MjE4LjU5MzkxAQ4AAAAFAAAAATMBAAAAATACAAAACjEwMDAxMDI1MTQDAAAABjEwNDAxMwQAAAABMgYAAAABMAcAAAADMTYwCAAAAAEwCQAAAAExCgAAAAEwCwAAAAsxMDcxMjAyMTYzNgwAAAABMQ0AAAAJOS8xMy8yMDIyEAAAAAoxMi8zMS8yMDE361Cvo82U2gjrUK+jzZTaCBlDSVEuU0pNLklRX1RFVl9FU1QuRlkyMDE3AQAAAOehBAACAAAACzE5NzgzLjQwNTA4AQ4AAAAFAAAAATMBAAAAATACAAAACjEwMDEyMDM1ODEDAAAABjEwNDAxMwQAAAABMgYAAAABMAcAAAADMTYwCAAAAAEwCQAAAAExCgAAAAEwCwAAAAsxMDIyOTgzMTkwNQwAAAABMQ0AAAAJOS8xMy8yMDIyEAAAAAk0LzMwLzIwMTfrUK+jzZTaCOtQr6PNlNoIGUNJUS5TVFouSVFfVEVWX0VTVC5GWTIwMTcBAAAAHfIDAAIAAAALMzU3MjAuMTExNDYB</t>
  </si>
  <si>
    <t>DgAAAAUAAAABMwEAAAABMAIAAAAKMTAwMDE3NTkyOQMAAAAGMTA0MDEzBAAAAAEyBgAAAAEwBwAAAAMxNjAIAAAAATAJAAAAATEKAAAAATALAAAACzEwMDc5ODI4NjcwDAAAAAExDQAAAAk5LzEzLzIwMjIQAAAACTIvMjgvMjAxN+tQr6PNlNoI61Cvo82U2ggZQ0lRLk1DRC5JUV9URVZfRVNULkZZMjAxNwEAAADgIAIAAgAAAAwxNTk1MzUuODczMjIBDgAAAAUAAAABMwEAAAABMAIAAAAKMTAwMTI4NTY0OAMAAAAGMTA0MDEzBAAAAAEyBgAAAAEwBwAAAAMxNjAIAAAAATAJAAAAATEKAAAAATALAAAACzEwNjkzNDQ2MTA5DAAAAAExDQAAAAk5LzEzLzIwMjIQAAAACjEyLzMxLzIwMTfrUK+jzZTaCOtQr6PNlNoIGUNJUS5RU1IuSVFfVEVWX0VTVC5GWTIwMTcBAAAAjYgMAAIAAAALNDE0MzIuOTMzOTMBDgAAAAUAAAABMwEAAAABMAIAAAAKMTAwMTYzNDY5MwMAAAAGMTA0MDEzBAAAAAEyBgAAAAEwBwAAAAMxNjAIAAAAATAJAAAAATEKAAAAATALAAAACzEwNzA0ODIyNjI5DAAAAAExDQAAAAk5LzEzLzIwMjIQAAAACjEyLzMxLzIwMTfrUK+jzZTaCOtQr6PNlNoIGkNJUS5BUkNPLklRX1RFVl9FU1QuRlkyMDE3AQAAAGICsQcCAAAACjIzODUuOTk5NTkBDgAAAAUAAAABMwEAAAABMAIAAAAKMTAwMTM2ODM4MQMAAAAGMTA0MDEzBAAAAAEyBgAAAAEwBwAAAAMxNjAIAAAAATAJAAAAATEKAAAAATALAAAACzEw</t>
  </si>
  <si>
    <t>Nzg3Mzc4Mzg3DAAAAAExDQAAAAk5LzEzLzIwMjIQAAAACjEyLzMxLzIwMTfrUK+jzZTaCOtQr6PNlNoI</t>
  </si>
  <si>
    <t>Historically, 1% of the copper produced is lost during processing and not viable for sale. Model assumes 99% of copper FCX produces is sold, which might be a conservative assumption considering new technologies that are seeking to increase copper recovery rates.</t>
  </si>
  <si>
    <t>Morenci's molybdenum production has remained relatively flat historically, adjusting to market demand. Model assumes 1% growth to satisfy rising global demand.</t>
  </si>
  <si>
    <t>Molybdenum production at Bagdad has been on the decline in favor of projects supporting copper mining expansions.</t>
  </si>
  <si>
    <t xml:space="preserve">Although molybdenum production at Sierrita has jumped from 19 to 21 million over a 2 year period, economists expect 4% CAGR in Molybdenum demand between 2022 and 2027. 2% growth rate reflects conservative assumptions. </t>
  </si>
  <si>
    <t>Grasberg Minerals District</t>
  </si>
  <si>
    <t>Cost of Debt</t>
  </si>
  <si>
    <t>Tax Rate</t>
  </si>
  <si>
    <t xml:space="preserve">Upside/Downside </t>
  </si>
  <si>
    <t>Share Price</t>
  </si>
  <si>
    <t>Equity Value</t>
  </si>
  <si>
    <t>(+) Cash</t>
  </si>
  <si>
    <t>(-) Total Debt</t>
  </si>
  <si>
    <t>Implied Share Price:</t>
  </si>
  <si>
    <t xml:space="preserve">Total </t>
  </si>
  <si>
    <t>Terminal Cash Flows</t>
  </si>
  <si>
    <t>Period Cash Flows</t>
  </si>
  <si>
    <t>PV of Terminal Cash Flows</t>
  </si>
  <si>
    <t>PV of Period Cash Flows</t>
  </si>
  <si>
    <t>Value Distribution:</t>
  </si>
  <si>
    <t>PV of Terminal Value</t>
  </si>
  <si>
    <t>Period</t>
  </si>
  <si>
    <t>2027 EBITDA</t>
  </si>
  <si>
    <t>% Growth</t>
  </si>
  <si>
    <t>Terminal Value:</t>
  </si>
  <si>
    <t>Exit Multiple Method:</t>
  </si>
  <si>
    <t>Freeport-McMoRan</t>
  </si>
  <si>
    <t>For Fiscal Year Ending December 31,</t>
  </si>
  <si>
    <t>Risk-free Rate</t>
  </si>
  <si>
    <t>Market Risk Premium</t>
  </si>
  <si>
    <t>3 Year Beta</t>
  </si>
  <si>
    <t>Debt Outstanding</t>
  </si>
  <si>
    <t>Amount</t>
  </si>
  <si>
    <t>Interest Rate</t>
  </si>
  <si>
    <t>% of Total</t>
  </si>
  <si>
    <t>Weighted</t>
  </si>
  <si>
    <t>Term Loan</t>
  </si>
  <si>
    <t>Senior Notes due 2022</t>
  </si>
  <si>
    <t>--</t>
  </si>
  <si>
    <t>Senior Notes due 2023</t>
  </si>
  <si>
    <t>Senior Notes due  2024</t>
  </si>
  <si>
    <t>Senior Notes due 2027</t>
  </si>
  <si>
    <t>Senior Notes due 2028</t>
  </si>
  <si>
    <t>Senior Notes due 2029</t>
  </si>
  <si>
    <t>Senior Notes due 2030</t>
  </si>
  <si>
    <t>Senior Notes due 2034</t>
  </si>
  <si>
    <t>Senior Notes due 2043</t>
  </si>
  <si>
    <t>Senior Notes due 2031</t>
  </si>
  <si>
    <t>Debentures due 2027</t>
  </si>
  <si>
    <t>Other</t>
  </si>
  <si>
    <t>Total Debt</t>
  </si>
  <si>
    <t>Current Share Price</t>
  </si>
  <si>
    <t>Current Shares Outstanding</t>
  </si>
  <si>
    <t xml:space="preserve">Equity Value </t>
  </si>
  <si>
    <t>Total Equity</t>
  </si>
  <si>
    <t>Cost of Equity</t>
  </si>
  <si>
    <t>After-Tax Cost of Debt</t>
  </si>
  <si>
    <t>Equity-to-Total Capitalization</t>
  </si>
  <si>
    <t>Debt-to-Total Capitalization</t>
  </si>
  <si>
    <t>Capital Structure</t>
  </si>
  <si>
    <t>WACC Calculation</t>
  </si>
  <si>
    <t xml:space="preserve">EBITDA Margin (LTM) </t>
  </si>
  <si>
    <t xml:space="preserve">Gross Margin (LTM) </t>
  </si>
  <si>
    <t>Debt/EV</t>
  </si>
  <si>
    <t xml:space="preserve">EV/EBITDA </t>
  </si>
  <si>
    <t>NTM P/E</t>
  </si>
  <si>
    <t xml:space="preserve">Dividend Yield </t>
  </si>
  <si>
    <t>Insider Ownership</t>
  </si>
  <si>
    <t xml:space="preserve">Institutional Ownership </t>
  </si>
  <si>
    <t xml:space="preserve">Average Daily Vol (mil) </t>
  </si>
  <si>
    <t xml:space="preserve">Shares Out (mil) </t>
  </si>
  <si>
    <t xml:space="preserve">Market Cap </t>
  </si>
  <si>
    <t xml:space="preserve">50-Day Moving Average </t>
  </si>
  <si>
    <t xml:space="preserve">52 Week Price Range </t>
  </si>
  <si>
    <t xml:space="preserve">Current Price </t>
  </si>
  <si>
    <t>Stock Data</t>
  </si>
  <si>
    <t>FCX</t>
  </si>
  <si>
    <t>LUN</t>
  </si>
  <si>
    <t>Lundin Mining Corporation</t>
  </si>
  <si>
    <t>TECK</t>
  </si>
  <si>
    <t>Teck Resources</t>
  </si>
  <si>
    <t>GOLD</t>
  </si>
  <si>
    <t xml:space="preserve">Barrick Gold </t>
  </si>
  <si>
    <t>TRQ CN</t>
  </si>
  <si>
    <t>Turquoise Hill Resources</t>
  </si>
  <si>
    <t>GMEXICOB</t>
  </si>
  <si>
    <t>Grupo Mexico</t>
  </si>
  <si>
    <t>358 HK</t>
  </si>
  <si>
    <t>Jiangxi Copper Co</t>
  </si>
  <si>
    <t>SCCO</t>
  </si>
  <si>
    <t xml:space="preserve">Southern Copper Corp </t>
  </si>
  <si>
    <t>FM CN</t>
  </si>
  <si>
    <t>First Quantum Minerals</t>
  </si>
  <si>
    <t>Margin %</t>
  </si>
  <si>
    <t>Price/Earnings</t>
  </si>
  <si>
    <t>EV/Revenue</t>
  </si>
  <si>
    <t>ROA</t>
  </si>
  <si>
    <t>Net Income</t>
  </si>
  <si>
    <t xml:space="preserve">Enterprise </t>
  </si>
  <si>
    <t>NM</t>
  </si>
  <si>
    <t>Five-Year Stock Chart</t>
  </si>
  <si>
    <t>One-Year Stock Chart</t>
  </si>
  <si>
    <t>Adj Close</t>
  </si>
  <si>
    <t>Volume</t>
  </si>
  <si>
    <t>Date</t>
  </si>
  <si>
    <t>Change in NWC % of Revenue</t>
  </si>
  <si>
    <t>Net Working Capital % of Revenue</t>
  </si>
  <si>
    <t>Non-Debt Current Liiabilities</t>
  </si>
  <si>
    <t>Other Current Liabilities % of COGS</t>
  </si>
  <si>
    <t>Accrued Expenses % of COGS</t>
  </si>
  <si>
    <t>Accounts Payable % of COGS</t>
  </si>
  <si>
    <t>Non-Cash Current Assets</t>
  </si>
  <si>
    <t>Other Current Assets % of Revenue</t>
  </si>
  <si>
    <t>Inventory % of COGS</t>
  </si>
  <si>
    <t>Accounts Receivable % of Revenue</t>
  </si>
  <si>
    <t>CapEx % of Revenue</t>
  </si>
  <si>
    <t>CapEx</t>
  </si>
  <si>
    <t>EBIAT (NOPAT)</t>
  </si>
  <si>
    <t>Income Tax Expense %</t>
  </si>
  <si>
    <t>Operating Expenses % of Revenue</t>
  </si>
  <si>
    <t>Exploration/Drilling Cost % of Revenue</t>
  </si>
  <si>
    <t>Exploration/Drilling Cost</t>
  </si>
  <si>
    <t>Total COGS % of Revenue</t>
  </si>
  <si>
    <t>COGS % of Revenue</t>
  </si>
  <si>
    <t xml:space="preserve">Copper </t>
  </si>
  <si>
    <r>
      <t xml:space="preserve">Gold </t>
    </r>
    <r>
      <rPr>
        <sz val="11"/>
        <color theme="1"/>
        <rFont val="Calibri"/>
        <family val="2"/>
        <scheme val="minor"/>
      </rPr>
      <t xml:space="preserve">(thousands of ounces) </t>
    </r>
  </si>
  <si>
    <t>Income Tax Expense (30%)</t>
  </si>
  <si>
    <t>Cash Flow</t>
  </si>
  <si>
    <t>Plus: D&amp;A</t>
  </si>
  <si>
    <t>Less: CapEx</t>
  </si>
  <si>
    <t xml:space="preserve">Unlevered Free Cash Flow </t>
  </si>
  <si>
    <t>Operating Income (EBIT)</t>
  </si>
  <si>
    <t>Free Cash Flow</t>
  </si>
  <si>
    <t>Free Cash Flow Growth</t>
  </si>
  <si>
    <t xml:space="preserve">All held to historical averages. </t>
  </si>
  <si>
    <t>Gross Profit Margin %</t>
  </si>
  <si>
    <t>Present Value of Free Cash Flow</t>
  </si>
  <si>
    <t>Analysts</t>
  </si>
  <si>
    <t>Recommendation</t>
  </si>
  <si>
    <t>Price Target</t>
  </si>
  <si>
    <t>Cumulative Present Value of FCF</t>
  </si>
  <si>
    <t xml:space="preserve">Terminal Value </t>
  </si>
  <si>
    <t>Terminal Year EBITDA</t>
  </si>
  <si>
    <t>Present Value of Terminal Value</t>
  </si>
  <si>
    <t>% of Enterprise Value</t>
  </si>
  <si>
    <t xml:space="preserve">DCF Implied Equity Value and Share Price </t>
  </si>
  <si>
    <t>Less: Total Debt</t>
  </si>
  <si>
    <t>Plus: Cash &amp; Cash Equivalents</t>
  </si>
  <si>
    <t>Implied Equity Value</t>
  </si>
  <si>
    <t xml:space="preserve">Implied Share Price </t>
  </si>
  <si>
    <t>Method</t>
  </si>
  <si>
    <t>Weight</t>
  </si>
  <si>
    <t>Price</t>
  </si>
  <si>
    <t>DCF</t>
  </si>
  <si>
    <t>Fair Value Estimate</t>
  </si>
  <si>
    <t>DCF Sensitivity Analysis</t>
  </si>
  <si>
    <t>2020A</t>
  </si>
  <si>
    <t>2019A</t>
  </si>
  <si>
    <t>2018A</t>
  </si>
  <si>
    <t>% utilized through 2027</t>
  </si>
  <si>
    <t>Expected Annual % Utilization</t>
  </si>
  <si>
    <t>Expected 5 Year % Utilization</t>
  </si>
  <si>
    <t xml:space="preserve">Discounted Cash Flow Valuation </t>
  </si>
  <si>
    <t>Valuation Date</t>
  </si>
  <si>
    <t>Upside</t>
  </si>
  <si>
    <t>BUY</t>
  </si>
  <si>
    <t>Mine</t>
  </si>
  <si>
    <t>Model assumes 2% of copper produced is lost, which is in line with historic rates.</t>
  </si>
  <si>
    <t>Model assumes 3% of molybdenum produced is lost, which is in line with historic rates.</t>
  </si>
  <si>
    <t>(-) Stub-Year</t>
  </si>
  <si>
    <t>Free Cash Flow For Discounting</t>
  </si>
  <si>
    <t>Less: Change in NWC</t>
  </si>
  <si>
    <t>D&amp;A % of Capex</t>
  </si>
  <si>
    <t>SG&amp;A Growth %</t>
  </si>
  <si>
    <t>Emirates NBD PJSC</t>
  </si>
  <si>
    <t>MUFG Bank</t>
  </si>
  <si>
    <t>Westpac Banking Corp</t>
  </si>
  <si>
    <t>Commerzbank AG</t>
  </si>
  <si>
    <t>JPMorgan Chase &amp; Co</t>
  </si>
  <si>
    <t>Market Risk Advisory Co Ltd</t>
  </si>
  <si>
    <t>Deutsche Bank AG</t>
  </si>
  <si>
    <t>Panmure Gordon &amp; Co PLC</t>
  </si>
  <si>
    <t>MPS Capital Services Banca per le Imprese SpA</t>
  </si>
  <si>
    <t>Fitch Solutions</t>
  </si>
  <si>
    <t>Citigroup Inc</t>
  </si>
  <si>
    <t>Goldman Sachs Group Inc/The</t>
  </si>
  <si>
    <t>Intesa Sanpaolo SpA</t>
  </si>
  <si>
    <t>Firm</t>
  </si>
  <si>
    <t>Minimum</t>
  </si>
  <si>
    <t>Maximum</t>
  </si>
  <si>
    <t>Copper Price Projections (USD/metric ton)</t>
  </si>
  <si>
    <t>Conversion Factor</t>
  </si>
  <si>
    <t>Pounds</t>
  </si>
  <si>
    <t>Metric Ton</t>
  </si>
  <si>
    <t>Downside Case</t>
  </si>
  <si>
    <t>Metal Prices (Downside)</t>
  </si>
  <si>
    <t>Metal Prices (Base)</t>
  </si>
  <si>
    <t>Alcoa Corporation</t>
  </si>
  <si>
    <t>AA</t>
  </si>
  <si>
    <t>Steep capital expenditure costs, surpassing management's expectations, will be needed to reach desired production levels</t>
  </si>
  <si>
    <t>Held to historical average</t>
  </si>
  <si>
    <t>Exploration/Drilling Costs will increase to satisfy desired production levels</t>
  </si>
  <si>
    <t>Even in the face of rising copper prices, higher COGS as a % of revenue is attributable to ramp-ups in production at mining locations</t>
  </si>
  <si>
    <t>Exit Multiple Method</t>
  </si>
  <si>
    <t>3-year CAGR of 8%. Copper processing facilities capable of maximum production of 100 million lbs per year. Increase to 70 million lbs by 2027 assumes mine only reaches 70% capacity.</t>
  </si>
  <si>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</si>
  <si>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</si>
  <si>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</si>
  <si>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</si>
  <si>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</si>
  <si>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</si>
  <si>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</si>
  <si>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</si>
  <si>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</si>
  <si>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</si>
  <si>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</si>
  <si>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</si>
  <si>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</si>
  <si>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</si>
  <si>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</si>
  <si>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</si>
  <si>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</si>
  <si>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</si>
  <si>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</si>
  <si>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</si>
  <si>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</si>
  <si>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</si>
  <si>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</si>
  <si>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</si>
  <si>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RESIDUAL OUTPUT</t>
  </si>
  <si>
    <t>Observation</t>
  </si>
  <si>
    <t>Predicted Y</t>
  </si>
  <si>
    <t>Residuals</t>
  </si>
  <si>
    <t>Standard Residuals</t>
  </si>
  <si>
    <t>FCX Price</t>
  </si>
  <si>
    <t>Copper Price ($/lb)</t>
  </si>
  <si>
    <t>FCX Share Price</t>
  </si>
  <si>
    <t>Current Copper Price</t>
  </si>
  <si>
    <t>Blended Copper Price ($/lb) Projection</t>
  </si>
  <si>
    <t>Energy to run mines is sourced from third-parties under long-term contracts. Downside assumes renewals of these contracts are not favorable to FCX.</t>
  </si>
  <si>
    <t>$24.80 - $51.99</t>
  </si>
  <si>
    <t>41.92bn</t>
  </si>
  <si>
    <t>(as of 9-18-22)</t>
  </si>
  <si>
    <r>
      <t xml:space="preserve">   </t>
    </r>
    <r>
      <rPr>
        <sz val="11"/>
        <color theme="1"/>
        <rFont val="Calibri"/>
        <family val="2"/>
        <scheme val="minor"/>
      </rPr>
      <t>D&amp;A</t>
    </r>
  </si>
  <si>
    <t>Proven Copper Reserves (MMT)</t>
  </si>
  <si>
    <t>Jack Viscuso | Ellie Wyshner</t>
  </si>
  <si>
    <t>Copper Spot Price ($/lb)</t>
  </si>
  <si>
    <t>% Change FCX</t>
  </si>
  <si>
    <t>% Change Copper</t>
  </si>
  <si>
    <t>% Return Since 2000 Copper</t>
  </si>
  <si>
    <t>% Return since 2000 FCX</t>
  </si>
  <si>
    <t>Margins in line with street estimates</t>
  </si>
  <si>
    <t>Historical pattern of lowering SG&amp;A expenses</t>
  </si>
  <si>
    <t>CapEx based on management predictions for investments needed to finance expansions</t>
  </si>
  <si>
    <t>(as of 9-16-22)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</si>
</sst>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_(* #,##0.0%_);_(* \(#,##0.0%\);_(* &quot;--- %&quot;_);_(* @_%_)"/>
    <numFmt numFmtId="167" formatCode="0.0"/>
    <numFmt numFmtId="168" formatCode="0.0%;\(0.0%\);\-\-"/>
    <numFmt numFmtId="169" formatCode="#,##0.0_);\(#,##0.0\)"/>
    <numFmt numFmtId="170" formatCode="_(#,##0.0%_);\(#,##0.0%\);_(&quot;–&quot;_)_%;_(@_)_%"/>
    <numFmt numFmtId="171" formatCode="&quot;$&quot;#,##0.00"/>
    <numFmt numFmtId="172" formatCode="0.000%"/>
    <numFmt numFmtId="173" formatCode="&quot;$&quot;#,##0.0_);\(&quot;$&quot;#,##0.0\)"/>
    <numFmt numFmtId="174" formatCode="_(* #,##0.0_);_(* \(#,##0.0\);_(* &quot;-&quot;?_);_(@_)"/>
    <numFmt numFmtId="175" formatCode="0.0&quot;x&quot;"/>
    <numFmt numFmtId="176" formatCode="yyyy&quot;E&quot;"/>
    <numFmt numFmtId="177" formatCode="_(&quot;$&quot;* #,##0_);_(&quot;$&quot;* \(#,##0\);_(&quot;$&quot;* &quot;-&quot;??_);_(@_)"/>
    <numFmt numFmtId="178" formatCode="0.0\x"/>
    <numFmt numFmtId="179" formatCode="#.00,,\m\m;\-#.00,,\m\m;0"/>
    <numFmt numFmtId="180" formatCode="[$-409]d\-mmm\-yy;@"/>
    <numFmt numFmtId="181" formatCode="_(&quot;$&quot;* #,##0.0_);_(&quot;$&quot;* \(#,##0.0\);_(&quot;$&quot;* &quot;-&quot;??_);_(@_)"/>
    <numFmt numFmtId="182" formatCode="&quot;$&quot;#,##0.0"/>
    <numFmt numFmtId="183" formatCode="_(* #,##0.0_);_(* \(#,##0.0\);_(* &quot;-&quot;_);_(@_)"/>
    <numFmt numFmtId="184" formatCode="_([$$-409]* #,##0.00_);_([$$-409]* \(#,##0.00\);_([$$-409]* &quot;-&quot;??_);_(@_)"/>
    <numFmt numFmtId="185" formatCode="[$-409]mmmm\ d\,\ yyyy;@"/>
    <numFmt numFmtId="186" formatCode="_(* #,##0.0_);_(* \(#,##0.0\);_(* &quot;-&quot;??_);_(@_)"/>
    <numFmt numFmtId="187" formatCode="0.00\x"/>
    <numFmt numFmtId="194" formatCode="yyyy"/>
  </numFmts>
  <fonts count="2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i/>
      <sz val="11"/>
      <color theme="1"/>
      <name val="Calibri"/>
      <family val="2"/>
      <scheme val="minor"/>
    </font>
    <font>
      <b/>
      <u/>
      <sz val="11"/>
      <color theme="1"/>
      <name val="Calibri"/>
      <family val="2"/>
      <scheme val="minor"/>
    </font>
    <font>
      <b/>
      <i/>
      <sz val="11"/>
      <color theme="0"/>
      <name val="Calibri"/>
      <family val="2"/>
      <scheme val="minor"/>
    </font>
    <font>
      <sz val="9"/>
      <name val="Times New Roman"/>
      <family val="1"/>
    </font>
    <font>
      <b/>
      <sz val="9"/>
      <color indexed="81"/>
      <name val="Tahoma"/>
      <family val="2"/>
    </font>
    <font>
      <sz val="9"/>
      <color indexed="81"/>
      <name val="Tahoma"/>
      <family val="2"/>
    </font>
    <font>
      <sz val="10"/>
      <name val="Arial"/>
      <family val="2"/>
    </font>
    <font>
      <sz val="1"/>
      <color indexed="9"/>
      <name val="Symbol"/>
      <family val="1"/>
      <charset val="2"/>
    </font>
    <font>
      <sz val="11"/>
      <color theme="0"/>
      <name val="Calibri"/>
      <family val="2"/>
      <scheme val="minor"/>
    </font>
    <font>
      <u/>
      <sz val="11"/>
      <color theme="1"/>
      <name val="Calibri"/>
      <family val="2"/>
      <scheme val="minor"/>
    </font>
    <font>
      <b/>
      <u/>
      <sz val="11"/>
      <color theme="0"/>
      <name val="Calibri"/>
      <family val="2"/>
      <scheme val="minor"/>
    </font>
    <font>
      <sz val="11"/>
      <color theme="1"/>
      <name val="Calibri"/>
      <family val="2"/>
    </font>
    <font>
      <sz val="11"/>
      <color rgb="FF000000"/>
      <name val="Calibri"/>
      <family val="2"/>
    </font>
    <font>
      <b/>
      <sz val="11"/>
      <color theme="0"/>
      <name val="Calibri"/>
      <family val="2"/>
    </font>
    <font>
      <sz val="11"/>
      <color rgb="FF0000D1"/>
      <name val="Calibri"/>
      <family val="2"/>
      <scheme val="minor"/>
    </font>
    <font>
      <sz val="11"/>
      <color rgb="FF00B050"/>
      <name val="Calibri"/>
      <family val="2"/>
      <scheme val="minor"/>
    </font>
    <font>
      <sz val="11"/>
      <name val="Calibri"/>
      <family val="2"/>
      <scheme val="minor"/>
    </font>
    <font>
      <sz val="11"/>
      <color rgb="FF0000FF"/>
      <name val="Calibri"/>
      <family val="2"/>
      <scheme val="minor"/>
    </font>
    <font>
      <sz val="11"/>
      <color theme="1"/>
      <name val="Calibri"/>
      <scheme val="minor"/>
    </font>
    <font>
      <b/>
      <sz val="11"/>
      <color rgb="FFFFFFFF"/>
      <name val="Calibri"/>
    </font>
    <font>
      <b/>
      <sz val="11"/>
      <color rgb="FFFFFFFF"/>
      <name val="Calibri"/>
      <family val="2"/>
    </font>
    <font>
      <sz val="11"/>
      <color rgb="FF0000FF"/>
      <name val="Calibri"/>
      <family val="2"/>
    </font>
    <font>
      <sz val="11"/>
      <color rgb="FF04B4EA"/>
      <name val="Calibri"/>
      <family val="2"/>
      <scheme val="minor"/>
    </font>
    <font>
      <sz val="10"/>
      <color theme="1"/>
      <name val="Calibri"/>
      <family val="2"/>
      <scheme val="minor"/>
    </font>
  </fonts>
  <fills count="11">
    <fill>
      <patternFill patternType="none"/>
    </fill>
    <fill>
      <patternFill patternType="gray125"/>
    </fill>
    <fill>
      <patternFill patternType="solid">
        <fgColor rgb="FF04B4EA"/>
        <bgColor indexed="64"/>
      </patternFill>
    </fill>
    <fill>
      <patternFill patternType="solid">
        <fgColor theme="2"/>
        <bgColor indexed="64"/>
      </patternFill>
    </fill>
    <fill>
      <patternFill patternType="solid">
        <fgColor rgb="FF046785"/>
        <bgColor indexed="64"/>
      </patternFill>
    </fill>
    <fill>
      <patternFill patternType="solid">
        <fgColor rgb="FF04B4EA"/>
        <bgColor rgb="FFD9E2F3"/>
      </patternFill>
    </fill>
    <fill>
      <patternFill patternType="solid">
        <fgColor rgb="FF04B3EA"/>
        <bgColor indexed="64"/>
      </patternFill>
    </fill>
    <fill>
      <patternFill patternType="solid">
        <fgColor rgb="FF5B5C5B"/>
        <bgColor indexed="64"/>
      </patternFill>
    </fill>
    <fill>
      <patternFill patternType="solid">
        <fgColor theme="0"/>
        <bgColor indexed="64"/>
      </patternFill>
    </fill>
    <fill>
      <patternFill patternType="solid">
        <fgColor rgb="FF04B4EA"/>
        <bgColor rgb="FF4F81BD"/>
      </patternFill>
    </fill>
    <fill>
      <patternFill patternType="solid">
        <fgColor rgb="FFFFFFFF"/>
        <bgColor indexed="64"/>
      </patternFill>
    </fill>
  </fills>
  <borders count="29">
    <border>
      <left/>
      <right/>
      <top/>
      <bottom/>
      <diagonal/>
    </border>
    <border>
      <left/>
      <right style="thin">
        <color indexed="64"/>
      </right>
      <top/>
      <bottom style="thin">
        <color indexed="64"/>
      </bottom>
      <diagonal/>
    </border>
    <border>
      <left/>
      <right/>
      <top/>
      <bottom style="thin">
        <color auto="1"/>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auto="1"/>
      </top>
      <bottom/>
      <diagonal/>
    </border>
    <border>
      <left/>
      <right/>
      <top style="thin">
        <color auto="1"/>
      </top>
      <bottom/>
      <diagonal/>
    </border>
    <border>
      <left style="thin">
        <color indexed="64"/>
      </left>
      <right/>
      <top style="thin">
        <color auto="1"/>
      </top>
      <bottom/>
      <diagonal/>
    </border>
    <border>
      <left/>
      <right style="dashed">
        <color indexed="64"/>
      </right>
      <top/>
      <bottom/>
      <diagonal/>
    </border>
    <border>
      <left style="dashed">
        <color indexed="64"/>
      </left>
      <right style="dashed">
        <color indexed="64"/>
      </right>
      <top style="dashed">
        <color indexed="64"/>
      </top>
      <bottom style="dashed">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auto="1"/>
      </bottom>
      <diagonal/>
    </border>
    <border>
      <left/>
      <right/>
      <top/>
      <bottom style="medium">
        <color indexed="64"/>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Fill="0" applyBorder="0" applyProtection="0">
      <protection locked="0"/>
    </xf>
    <xf numFmtId="166" fontId="8" fillId="0" borderId="0" applyFont="0" applyFill="0" applyBorder="0" applyAlignment="0" applyProtection="0">
      <alignment horizontal="right"/>
    </xf>
    <xf numFmtId="0" fontId="11" fillId="0" borderId="0"/>
    <xf numFmtId="0" fontId="12" fillId="0" borderId="0" applyAlignment="0"/>
    <xf numFmtId="9" fontId="4" fillId="0" borderId="0" applyFont="0" applyFill="0" applyBorder="0" applyAlignment="0" applyProtection="0"/>
    <xf numFmtId="0" fontId="4" fillId="0" borderId="0"/>
    <xf numFmtId="43" fontId="1" fillId="0" borderId="0" applyFont="0" applyFill="0" applyBorder="0" applyAlignment="0" applyProtection="0"/>
    <xf numFmtId="0" fontId="23" fillId="0" borderId="0"/>
  </cellStyleXfs>
  <cellXfs count="520">
    <xf numFmtId="0" fontId="0" fillId="0" borderId="0" xfId="0"/>
    <xf numFmtId="0" fontId="3" fillId="0" borderId="0" xfId="0" applyFont="1"/>
    <xf numFmtId="165" fontId="0" fillId="0" borderId="0" xfId="0" applyNumberFormat="1" applyBorder="1"/>
    <xf numFmtId="0" fontId="0" fillId="0" borderId="0" xfId="0" applyBorder="1"/>
    <xf numFmtId="0" fontId="0" fillId="0" borderId="2" xfId="0" applyBorder="1"/>
    <xf numFmtId="0" fontId="6" fillId="0" borderId="0" xfId="0" applyFont="1"/>
    <xf numFmtId="0" fontId="0" fillId="0" borderId="0" xfId="0" applyFont="1"/>
    <xf numFmtId="0" fontId="0" fillId="0" borderId="0" xfId="0" applyFill="1" applyBorder="1"/>
    <xf numFmtId="0" fontId="0" fillId="0" borderId="0" xfId="0" applyFill="1"/>
    <xf numFmtId="4" fontId="0" fillId="0" borderId="0" xfId="0" applyNumberFormat="1" applyBorder="1"/>
    <xf numFmtId="167" fontId="0" fillId="0" borderId="0" xfId="0" applyNumberFormat="1"/>
    <xf numFmtId="0" fontId="3" fillId="0" borderId="0" xfId="0" applyFont="1" applyAlignment="1">
      <alignment horizontal="left"/>
    </xf>
    <xf numFmtId="0" fontId="3" fillId="0" borderId="0" xfId="0" applyFont="1" applyBorder="1"/>
    <xf numFmtId="164" fontId="5" fillId="0" borderId="0" xfId="2" applyNumberFormat="1" applyFont="1" applyBorder="1" applyAlignment="1">
      <alignment horizontal="right"/>
    </xf>
    <xf numFmtId="0" fontId="0" fillId="0" borderId="0" xfId="0" applyFont="1" applyBorder="1"/>
    <xf numFmtId="0" fontId="3" fillId="0" borderId="0" xfId="0" applyFont="1" applyFill="1" applyBorder="1"/>
    <xf numFmtId="0" fontId="5" fillId="0" borderId="0" xfId="0" applyFont="1"/>
    <xf numFmtId="3" fontId="0" fillId="0" borderId="0" xfId="0" applyNumberFormat="1"/>
    <xf numFmtId="0" fontId="0" fillId="0" borderId="0" xfId="0" quotePrefix="1"/>
    <xf numFmtId="0" fontId="0" fillId="0" borderId="0" xfId="0" applyAlignment="1">
      <alignment horizontal="left" indent="2"/>
    </xf>
    <xf numFmtId="0" fontId="0" fillId="0" borderId="0" xfId="0" applyFill="1" applyBorder="1" applyAlignment="1">
      <alignment horizontal="left" indent="2"/>
    </xf>
    <xf numFmtId="0" fontId="5" fillId="0" borderId="0" xfId="0" applyFont="1" applyFill="1" applyBorder="1" applyAlignment="1">
      <alignment horizontal="left" indent="1"/>
    </xf>
    <xf numFmtId="0" fontId="0" fillId="0" borderId="0" xfId="0" applyFill="1" applyBorder="1" applyAlignment="1">
      <alignment horizontal="left"/>
    </xf>
    <xf numFmtId="0" fontId="5" fillId="0" borderId="0" xfId="0" applyFont="1" applyFill="1" applyBorder="1" applyAlignment="1">
      <alignment horizontal="left"/>
    </xf>
    <xf numFmtId="0" fontId="3" fillId="0" borderId="0" xfId="0" applyFont="1" applyFill="1" applyBorder="1" applyAlignment="1">
      <alignment horizontal="left"/>
    </xf>
    <xf numFmtId="0" fontId="0" fillId="0" borderId="2" xfId="0" applyFont="1" applyBorder="1"/>
    <xf numFmtId="0" fontId="0" fillId="0" borderId="0" xfId="0" applyFill="1" applyBorder="1" applyAlignment="1">
      <alignment horizontal="left" indent="3"/>
    </xf>
    <xf numFmtId="0" fontId="5" fillId="0" borderId="0" xfId="0" applyFont="1" applyFill="1" applyBorder="1" applyAlignment="1">
      <alignment horizontal="left" indent="4"/>
    </xf>
    <xf numFmtId="0" fontId="6" fillId="0" borderId="0" xfId="0" applyFont="1" applyFill="1" applyBorder="1" applyAlignment="1">
      <alignment horizontal="left"/>
    </xf>
    <xf numFmtId="0" fontId="0" fillId="0" borderId="0" xfId="0" applyNumberFormat="1" applyBorder="1"/>
    <xf numFmtId="0" fontId="14" fillId="0" borderId="0" xfId="0" applyFont="1" applyFill="1" applyBorder="1" applyAlignment="1">
      <alignment horizontal="left" indent="2"/>
    </xf>
    <xf numFmtId="0" fontId="0" fillId="0" borderId="0" xfId="0" applyFont="1" applyFill="1" applyBorder="1" applyAlignment="1">
      <alignment horizontal="left" indent="3"/>
    </xf>
    <xf numFmtId="0" fontId="0" fillId="0" borderId="0" xfId="0" applyFont="1" applyFill="1" applyBorder="1" applyAlignment="1">
      <alignment horizontal="left"/>
    </xf>
    <xf numFmtId="171" fontId="0" fillId="0" borderId="0" xfId="1" applyNumberFormat="1" applyFont="1"/>
    <xf numFmtId="171" fontId="0" fillId="0" borderId="0" xfId="0" applyNumberFormat="1"/>
    <xf numFmtId="9" fontId="0" fillId="0" borderId="0" xfId="2" applyFont="1"/>
    <xf numFmtId="0" fontId="3" fillId="0" borderId="0" xfId="0" applyFont="1" applyBorder="1" applyAlignment="1">
      <alignment horizontal="right"/>
    </xf>
    <xf numFmtId="3" fontId="0" fillId="0" borderId="0" xfId="0" applyNumberFormat="1" applyFont="1" applyBorder="1" applyAlignment="1">
      <alignment horizontal="right"/>
    </xf>
    <xf numFmtId="0" fontId="0" fillId="0" borderId="0" xfId="0" applyFont="1" applyBorder="1" applyAlignment="1">
      <alignment horizontal="right"/>
    </xf>
    <xf numFmtId="0" fontId="0" fillId="0" borderId="0" xfId="0" applyFont="1" applyBorder="1" applyAlignment="1">
      <alignment horizontal="left" indent="2"/>
    </xf>
    <xf numFmtId="4" fontId="0" fillId="0" borderId="0" xfId="0" applyNumberFormat="1"/>
    <xf numFmtId="0" fontId="0" fillId="0" borderId="2" xfId="0" applyFill="1" applyBorder="1" applyAlignment="1">
      <alignment horizontal="left" indent="2"/>
    </xf>
    <xf numFmtId="165" fontId="0" fillId="0" borderId="0" xfId="0" applyNumberFormat="1"/>
    <xf numFmtId="165" fontId="0" fillId="0" borderId="2" xfId="0" applyNumberFormat="1" applyBorder="1"/>
    <xf numFmtId="167" fontId="0" fillId="0" borderId="2" xfId="0" applyNumberFormat="1" applyBorder="1"/>
    <xf numFmtId="4" fontId="0" fillId="0" borderId="2" xfId="0" applyNumberFormat="1" applyBorder="1"/>
    <xf numFmtId="164" fontId="0" fillId="0" borderId="0" xfId="2" applyNumberFormat="1" applyFont="1"/>
    <xf numFmtId="0" fontId="0" fillId="0" borderId="5" xfId="0" applyBorder="1"/>
    <xf numFmtId="4" fontId="0" fillId="0" borderId="5" xfId="0" applyNumberFormat="1" applyBorder="1"/>
    <xf numFmtId="0" fontId="3" fillId="0" borderId="2" xfId="0" applyFont="1" applyBorder="1" applyAlignment="1">
      <alignment horizontal="left"/>
    </xf>
    <xf numFmtId="0" fontId="5" fillId="0" borderId="0" xfId="0" applyFont="1" applyBorder="1" applyAlignment="1">
      <alignment horizontal="left" indent="3"/>
    </xf>
    <xf numFmtId="164" fontId="5" fillId="0" borderId="0" xfId="2" applyNumberFormat="1" applyFont="1"/>
    <xf numFmtId="165" fontId="0" fillId="0" borderId="0" xfId="0" applyNumberFormat="1" applyFont="1" applyBorder="1" applyAlignment="1">
      <alignment horizontal="right"/>
    </xf>
    <xf numFmtId="9" fontId="5" fillId="0" borderId="0" xfId="2" applyFont="1" applyBorder="1" applyAlignment="1">
      <alignment horizontal="right"/>
    </xf>
    <xf numFmtId="4" fontId="13" fillId="0" borderId="0" xfId="0" applyNumberFormat="1" applyFont="1" applyBorder="1" applyAlignment="1">
      <alignment horizontal="right"/>
    </xf>
    <xf numFmtId="0" fontId="5" fillId="0" borderId="0" xfId="0" applyFont="1" applyAlignment="1">
      <alignment horizontal="left" indent="1"/>
    </xf>
    <xf numFmtId="0" fontId="0" fillId="0" borderId="5" xfId="0" applyBorder="1" applyAlignment="1">
      <alignment wrapText="1"/>
    </xf>
    <xf numFmtId="0" fontId="0" fillId="0" borderId="0" xfId="0" applyBorder="1" applyAlignment="1">
      <alignment vertical="top"/>
    </xf>
    <xf numFmtId="165" fontId="0" fillId="0" borderId="0" xfId="0" applyNumberFormat="1" applyFont="1" applyBorder="1" applyAlignment="1">
      <alignment horizontal="right" vertical="top"/>
    </xf>
    <xf numFmtId="0" fontId="0" fillId="0" borderId="0" xfId="0" applyFont="1" applyBorder="1" applyAlignment="1">
      <alignment horizontal="left" vertical="top" indent="2"/>
    </xf>
    <xf numFmtId="0" fontId="0" fillId="0" borderId="0" xfId="0" applyAlignment="1">
      <alignment vertical="top"/>
    </xf>
    <xf numFmtId="0" fontId="0" fillId="0" borderId="5" xfId="0" applyBorder="1" applyAlignment="1">
      <alignment vertical="top"/>
    </xf>
    <xf numFmtId="0" fontId="0" fillId="0" borderId="0" xfId="0" applyAlignment="1">
      <alignment horizontal="center"/>
    </xf>
    <xf numFmtId="1" fontId="0" fillId="0" borderId="0" xfId="0" applyNumberFormat="1" applyAlignment="1">
      <alignment horizontal="center"/>
    </xf>
    <xf numFmtId="0" fontId="0" fillId="0" borderId="4" xfId="0" applyBorder="1"/>
    <xf numFmtId="172" fontId="0" fillId="0" borderId="0" xfId="0" applyNumberFormat="1"/>
    <xf numFmtId="165" fontId="0" fillId="0" borderId="0" xfId="2" applyNumberFormat="1" applyFont="1" applyBorder="1" applyAlignment="1">
      <alignment horizontal="right"/>
    </xf>
    <xf numFmtId="0" fontId="2" fillId="2" borderId="2" xfId="0" applyFont="1" applyFill="1" applyBorder="1"/>
    <xf numFmtId="0" fontId="13" fillId="2" borderId="2" xfId="0" applyFont="1" applyFill="1" applyBorder="1"/>
    <xf numFmtId="0" fontId="2" fillId="2" borderId="2" xfId="0" applyFont="1" applyFill="1" applyBorder="1" applyAlignment="1">
      <alignment horizontal="right"/>
    </xf>
    <xf numFmtId="0" fontId="3" fillId="3" borderId="0" xfId="0" applyFont="1" applyFill="1" applyBorder="1" applyAlignment="1">
      <alignment horizontal="left" indent="1"/>
    </xf>
    <xf numFmtId="0" fontId="0" fillId="3" borderId="0" xfId="0" applyFill="1" applyBorder="1"/>
    <xf numFmtId="0" fontId="0" fillId="4" borderId="0" xfId="0" applyFill="1"/>
    <xf numFmtId="0" fontId="2" fillId="4" borderId="0" xfId="0" applyFont="1" applyFill="1"/>
    <xf numFmtId="0" fontId="3" fillId="3" borderId="0" xfId="0" applyFont="1" applyFill="1" applyBorder="1" applyAlignment="1">
      <alignment horizontal="left"/>
    </xf>
    <xf numFmtId="0" fontId="0" fillId="3" borderId="0" xfId="0" applyFill="1"/>
    <xf numFmtId="0" fontId="13" fillId="4" borderId="0" xfId="0" applyFont="1" applyFill="1"/>
    <xf numFmtId="0" fontId="2" fillId="4" borderId="0" xfId="0" applyFont="1" applyFill="1" applyBorder="1" applyAlignment="1">
      <alignment horizontal="left"/>
    </xf>
    <xf numFmtId="0" fontId="2" fillId="2" borderId="2" xfId="0" applyFont="1" applyFill="1" applyBorder="1" applyAlignment="1">
      <alignment horizontal="center"/>
    </xf>
    <xf numFmtId="0" fontId="3" fillId="3" borderId="2" xfId="0" applyFont="1" applyFill="1" applyBorder="1"/>
    <xf numFmtId="0" fontId="0" fillId="3" borderId="2" xfId="0" applyFont="1" applyFill="1" applyBorder="1"/>
    <xf numFmtId="0" fontId="3" fillId="0" borderId="17" xfId="0" applyFont="1" applyBorder="1"/>
    <xf numFmtId="0" fontId="0" fillId="0" borderId="17" xfId="0" applyFont="1" applyBorder="1"/>
    <xf numFmtId="0" fontId="0" fillId="0" borderId="11" xfId="0" applyFont="1" applyBorder="1"/>
    <xf numFmtId="0" fontId="0" fillId="0" borderId="12" xfId="0" applyFont="1" applyBorder="1"/>
    <xf numFmtId="173" fontId="3" fillId="0" borderId="13" xfId="0" applyNumberFormat="1" applyFont="1" applyBorder="1"/>
    <xf numFmtId="0" fontId="0" fillId="0" borderId="14" xfId="0" applyFont="1" applyBorder="1"/>
    <xf numFmtId="0" fontId="3" fillId="0" borderId="14" xfId="0" applyFont="1" applyBorder="1" applyAlignment="1">
      <alignment horizontal="left"/>
    </xf>
    <xf numFmtId="169" fontId="0" fillId="0" borderId="15" xfId="0" applyNumberFormat="1" applyFont="1" applyBorder="1"/>
    <xf numFmtId="0" fontId="3" fillId="0" borderId="16" xfId="0" applyFont="1" applyBorder="1" applyAlignment="1">
      <alignment horizontal="left"/>
    </xf>
    <xf numFmtId="173" fontId="3" fillId="0" borderId="18" xfId="0" applyNumberFormat="1" applyFont="1" applyBorder="1"/>
    <xf numFmtId="173" fontId="0" fillId="0" borderId="15" xfId="0" applyNumberFormat="1" applyFont="1" applyBorder="1"/>
    <xf numFmtId="170" fontId="0" fillId="0" borderId="15" xfId="0" applyNumberFormat="1" applyFont="1" applyBorder="1"/>
    <xf numFmtId="9" fontId="3" fillId="0" borderId="16" xfId="0" applyNumberFormat="1" applyFont="1" applyBorder="1" applyAlignment="1">
      <alignment horizontal="left"/>
    </xf>
    <xf numFmtId="170" fontId="3" fillId="0" borderId="20" xfId="0" applyNumberFormat="1" applyFont="1" applyBorder="1"/>
    <xf numFmtId="0" fontId="3" fillId="0" borderId="14" xfId="0" applyFont="1" applyBorder="1"/>
    <xf numFmtId="0" fontId="0" fillId="0" borderId="14" xfId="0" applyFont="1" applyBorder="1" applyAlignment="1">
      <alignment horizontal="left"/>
    </xf>
    <xf numFmtId="174" fontId="0" fillId="0" borderId="15" xfId="0" applyNumberFormat="1" applyFont="1" applyBorder="1"/>
    <xf numFmtId="7" fontId="3" fillId="0" borderId="13" xfId="0" applyNumberFormat="1" applyFont="1" applyBorder="1"/>
    <xf numFmtId="0" fontId="0" fillId="0" borderId="16" xfId="0" applyFont="1" applyBorder="1" applyAlignment="1">
      <alignment horizontal="left"/>
    </xf>
    <xf numFmtId="0" fontId="2" fillId="6" borderId="0" xfId="0" applyFont="1" applyFill="1" applyAlignment="1">
      <alignment horizontal="center"/>
    </xf>
    <xf numFmtId="177" fontId="0" fillId="0" borderId="0" xfId="1" applyNumberFormat="1" applyFont="1"/>
    <xf numFmtId="172" fontId="0" fillId="0" borderId="0" xfId="2" applyNumberFormat="1" applyFont="1"/>
    <xf numFmtId="0" fontId="2" fillId="7" borderId="0" xfId="0" applyFont="1" applyFill="1"/>
    <xf numFmtId="177" fontId="2" fillId="7" borderId="0" xfId="1" applyNumberFormat="1" applyFont="1" applyFill="1"/>
    <xf numFmtId="10" fontId="2" fillId="7" borderId="0" xfId="0" applyNumberFormat="1" applyFont="1" applyFill="1"/>
    <xf numFmtId="0" fontId="0" fillId="0" borderId="8" xfId="0" applyBorder="1"/>
    <xf numFmtId="0" fontId="0" fillId="0" borderId="3" xfId="0" applyBorder="1"/>
    <xf numFmtId="10" fontId="3" fillId="0" borderId="1" xfId="0" applyNumberFormat="1" applyFont="1" applyBorder="1"/>
    <xf numFmtId="0" fontId="3" fillId="0" borderId="3" xfId="0" applyFont="1" applyBorder="1"/>
    <xf numFmtId="0" fontId="3" fillId="0" borderId="5" xfId="0" applyFont="1" applyBorder="1"/>
    <xf numFmtId="10" fontId="3" fillId="0" borderId="4" xfId="0" applyNumberFormat="1" applyFont="1" applyBorder="1"/>
    <xf numFmtId="0" fontId="0" fillId="0" borderId="1" xfId="0" applyBorder="1" applyAlignment="1">
      <alignment horizontal="centerContinuous"/>
    </xf>
    <xf numFmtId="0" fontId="0" fillId="0" borderId="2" xfId="0" applyBorder="1" applyAlignment="1">
      <alignment horizontal="centerContinuous"/>
    </xf>
    <xf numFmtId="0" fontId="3" fillId="0" borderId="3" xfId="0" applyFont="1" applyBorder="1" applyAlignment="1">
      <alignment horizontal="centerContinuous"/>
    </xf>
    <xf numFmtId="10" fontId="3" fillId="0" borderId="4" xfId="2" applyNumberFormat="1" applyFont="1" applyBorder="1"/>
    <xf numFmtId="10" fontId="0" fillId="0" borderId="4" xfId="0" applyNumberFormat="1" applyBorder="1"/>
    <xf numFmtId="10" fontId="0" fillId="0" borderId="4" xfId="2" applyNumberFormat="1" applyFont="1" applyBorder="1"/>
    <xf numFmtId="0" fontId="2" fillId="6" borderId="6" xfId="0" applyFont="1" applyFill="1" applyBorder="1" applyAlignment="1">
      <alignment horizontal="centerContinuous"/>
    </xf>
    <xf numFmtId="0" fontId="2" fillId="6" borderId="7" xfId="0" applyFont="1" applyFill="1" applyBorder="1" applyAlignment="1">
      <alignment horizontal="centerContinuous"/>
    </xf>
    <xf numFmtId="0" fontId="2" fillId="6" borderId="8" xfId="0" applyFont="1" applyFill="1" applyBorder="1" applyAlignment="1">
      <alignment horizontal="centerContinuous"/>
    </xf>
    <xf numFmtId="173" fontId="2" fillId="0" borderId="0" xfId="0" applyNumberFormat="1" applyFont="1" applyFill="1"/>
    <xf numFmtId="170" fontId="5" fillId="0" borderId="0" xfId="0" applyNumberFormat="1" applyFont="1" applyFill="1"/>
    <xf numFmtId="174" fontId="0" fillId="0" borderId="0" xfId="0" applyNumberFormat="1" applyFont="1" applyFill="1"/>
    <xf numFmtId="39" fontId="0" fillId="0" borderId="0" xfId="0" applyNumberFormat="1" applyFont="1" applyFill="1"/>
    <xf numFmtId="178" fontId="0" fillId="0" borderId="0" xfId="0" applyNumberFormat="1"/>
    <xf numFmtId="164" fontId="0" fillId="0" borderId="0" xfId="2" applyNumberFormat="1" applyFont="1" applyBorder="1"/>
    <xf numFmtId="178" fontId="2" fillId="7" borderId="0" xfId="0" applyNumberFormat="1" applyFont="1" applyFill="1"/>
    <xf numFmtId="164" fontId="2" fillId="7" borderId="0" xfId="2" applyNumberFormat="1" applyFont="1" applyFill="1"/>
    <xf numFmtId="165" fontId="2" fillId="7" borderId="0" xfId="0" applyNumberFormat="1" applyFont="1" applyFill="1"/>
    <xf numFmtId="178" fontId="0" fillId="0" borderId="23" xfId="0" applyNumberFormat="1" applyBorder="1"/>
    <xf numFmtId="178" fontId="0" fillId="0" borderId="19" xfId="0" applyNumberFormat="1" applyBorder="1"/>
    <xf numFmtId="164" fontId="0" fillId="0" borderId="19" xfId="2" applyNumberFormat="1" applyFont="1" applyBorder="1"/>
    <xf numFmtId="164" fontId="0" fillId="0" borderId="1" xfId="2" applyNumberFormat="1" applyFont="1" applyBorder="1"/>
    <xf numFmtId="164" fontId="0" fillId="0" borderId="2" xfId="2" applyNumberFormat="1" applyFont="1" applyBorder="1"/>
    <xf numFmtId="164" fontId="0" fillId="0" borderId="4" xfId="2" applyNumberFormat="1" applyFont="1" applyBorder="1"/>
    <xf numFmtId="164" fontId="0" fillId="0" borderId="6" xfId="2" applyNumberFormat="1" applyFont="1" applyBorder="1"/>
    <xf numFmtId="164" fontId="0" fillId="0" borderId="7" xfId="2" applyNumberFormat="1" applyFont="1" applyBorder="1"/>
    <xf numFmtId="165" fontId="0" fillId="0" borderId="7" xfId="0" applyNumberFormat="1" applyBorder="1"/>
    <xf numFmtId="164" fontId="0" fillId="0" borderId="0" xfId="2" applyNumberFormat="1" applyFont="1" applyAlignment="1">
      <alignment horizontal="right"/>
    </xf>
    <xf numFmtId="0" fontId="2" fillId="6" borderId="0" xfId="0" applyFont="1" applyFill="1" applyAlignment="1">
      <alignment horizontal="centerContinuous"/>
    </xf>
    <xf numFmtId="0" fontId="15" fillId="6" borderId="0" xfId="0" applyFont="1" applyFill="1" applyAlignment="1">
      <alignment horizontal="centerContinuous"/>
    </xf>
    <xf numFmtId="178" fontId="0" fillId="0" borderId="1" xfId="0" applyNumberFormat="1" applyBorder="1"/>
    <xf numFmtId="178" fontId="0" fillId="0" borderId="2" xfId="0" applyNumberFormat="1" applyBorder="1"/>
    <xf numFmtId="178" fontId="0" fillId="0" borderId="4" xfId="0" applyNumberFormat="1" applyBorder="1"/>
    <xf numFmtId="178" fontId="0" fillId="0" borderId="6" xfId="0" applyNumberFormat="1" applyBorder="1"/>
    <xf numFmtId="178" fontId="0" fillId="0" borderId="7" xfId="0" applyNumberFormat="1" applyBorder="1"/>
    <xf numFmtId="179" fontId="17" fillId="0" borderId="0" xfId="0" applyNumberFormat="1" applyFont="1"/>
    <xf numFmtId="180" fontId="17" fillId="0" borderId="0" xfId="0" applyNumberFormat="1" applyFont="1"/>
    <xf numFmtId="0" fontId="18" fillId="6" borderId="0" xfId="0" applyFont="1" applyFill="1" applyAlignment="1">
      <alignment horizontal="center"/>
    </xf>
    <xf numFmtId="0" fontId="5" fillId="0" borderId="0" xfId="0" applyFont="1" applyFill="1" applyAlignment="1">
      <alignment horizontal="left" indent="1"/>
    </xf>
    <xf numFmtId="0" fontId="5" fillId="0" borderId="0" xfId="0" applyFont="1" applyFill="1" applyAlignment="1">
      <alignment horizontal="right" indent="1"/>
    </xf>
    <xf numFmtId="0" fontId="0" fillId="0" borderId="0" xfId="0" applyFont="1" applyFill="1" applyAlignment="1">
      <alignment horizontal="left" indent="1"/>
    </xf>
    <xf numFmtId="0" fontId="0" fillId="0" borderId="0" xfId="0" applyFont="1" applyFill="1" applyAlignment="1">
      <alignment horizontal="right" indent="1"/>
    </xf>
    <xf numFmtId="0" fontId="2" fillId="0" borderId="0" xfId="0" applyFont="1" applyFill="1" applyAlignment="1">
      <alignment horizontal="right"/>
    </xf>
    <xf numFmtId="0" fontId="0" fillId="0" borderId="0" xfId="0" applyFont="1" applyFill="1"/>
    <xf numFmtId="0" fontId="3" fillId="0" borderId="0" xfId="0" applyFont="1" applyFill="1" applyAlignment="1">
      <alignment horizontal="left"/>
    </xf>
    <xf numFmtId="169" fontId="0" fillId="0" borderId="0" xfId="0" applyNumberFormat="1" applyFont="1" applyFill="1"/>
    <xf numFmtId="0" fontId="5" fillId="0" borderId="0" xfId="0" applyFont="1" applyAlignment="1">
      <alignment horizontal="left"/>
    </xf>
    <xf numFmtId="10" fontId="0" fillId="0" borderId="10" xfId="0" applyNumberFormat="1" applyFont="1" applyFill="1" applyBorder="1" applyAlignment="1">
      <alignment horizontal="right" indent="1"/>
    </xf>
    <xf numFmtId="0" fontId="7" fillId="6" borderId="0" xfId="0" applyFont="1" applyFill="1"/>
    <xf numFmtId="0" fontId="0" fillId="0" borderId="0" xfId="0" applyAlignment="1"/>
    <xf numFmtId="174" fontId="0" fillId="0" borderId="0" xfId="0" applyNumberFormat="1" applyAlignment="1">
      <alignment horizontal="right"/>
    </xf>
    <xf numFmtId="174" fontId="0" fillId="0" borderId="0" xfId="1" applyNumberFormat="1" applyFont="1" applyAlignment="1">
      <alignment horizontal="right"/>
    </xf>
    <xf numFmtId="173" fontId="3" fillId="0" borderId="0" xfId="0" applyNumberFormat="1" applyFont="1" applyFill="1"/>
    <xf numFmtId="9" fontId="5" fillId="0" borderId="0" xfId="2" applyFont="1"/>
    <xf numFmtId="4" fontId="0" fillId="0" borderId="0" xfId="0" applyNumberFormat="1" applyFont="1" applyFill="1" applyAlignment="1">
      <alignment horizontal="left" indent="2"/>
    </xf>
    <xf numFmtId="4" fontId="5" fillId="0" borderId="0" xfId="0" applyNumberFormat="1" applyFont="1" applyAlignment="1">
      <alignment horizontal="left" indent="2"/>
    </xf>
    <xf numFmtId="0" fontId="6" fillId="0" borderId="0" xfId="0" applyFont="1" applyFill="1" applyAlignment="1">
      <alignment horizontal="left"/>
    </xf>
    <xf numFmtId="4" fontId="6" fillId="0" borderId="0" xfId="0" applyNumberFormat="1" applyFont="1" applyFill="1" applyAlignment="1">
      <alignment horizontal="left"/>
    </xf>
    <xf numFmtId="8" fontId="0" fillId="0" borderId="0" xfId="0" applyNumberFormat="1"/>
    <xf numFmtId="164" fontId="0" fillId="0" borderId="9" xfId="0" applyNumberFormat="1" applyBorder="1"/>
    <xf numFmtId="0" fontId="2" fillId="6" borderId="0" xfId="0" applyFont="1" applyFill="1" applyBorder="1" applyAlignment="1">
      <alignment horizontal="center"/>
    </xf>
    <xf numFmtId="164" fontId="3" fillId="0" borderId="9" xfId="0" applyNumberFormat="1" applyFont="1" applyBorder="1"/>
    <xf numFmtId="0" fontId="0" fillId="0" borderId="0" xfId="0" applyAlignment="1">
      <alignment wrapText="1"/>
    </xf>
    <xf numFmtId="0" fontId="0" fillId="8" borderId="0" xfId="0" applyFill="1"/>
    <xf numFmtId="0" fontId="0" fillId="2" borderId="0" xfId="0" applyFill="1"/>
    <xf numFmtId="182" fontId="3" fillId="0" borderId="0" xfId="1" applyNumberFormat="1" applyFont="1" applyFill="1"/>
    <xf numFmtId="7" fontId="0" fillId="0" borderId="0" xfId="0" applyNumberFormat="1" applyFont="1"/>
    <xf numFmtId="7" fontId="0" fillId="0" borderId="4" xfId="0" applyNumberFormat="1" applyBorder="1"/>
    <xf numFmtId="43" fontId="0" fillId="0" borderId="4" xfId="0" applyNumberFormat="1" applyBorder="1"/>
    <xf numFmtId="0" fontId="0" fillId="0" borderId="0" xfId="0"/>
    <xf numFmtId="0" fontId="0" fillId="0" borderId="2" xfId="0" applyBorder="1"/>
    <xf numFmtId="0" fontId="2" fillId="6" borderId="8" xfId="0" applyFont="1" applyFill="1" applyBorder="1" applyAlignment="1">
      <alignment horizontal="centerContinuous"/>
    </xf>
    <xf numFmtId="0" fontId="13" fillId="6" borderId="6" xfId="0" applyFont="1" applyFill="1" applyBorder="1" applyAlignment="1">
      <alignment horizontal="centerContinuous"/>
    </xf>
    <xf numFmtId="0" fontId="0" fillId="0" borderId="5" xfId="0" applyBorder="1"/>
    <xf numFmtId="0" fontId="3" fillId="0" borderId="3" xfId="0" applyFont="1" applyBorder="1"/>
    <xf numFmtId="0" fontId="0" fillId="0" borderId="1" xfId="0" applyBorder="1"/>
    <xf numFmtId="0" fontId="3" fillId="0" borderId="5" xfId="0" applyFont="1" applyBorder="1" applyAlignment="1">
      <alignment horizontal="left" indent="1"/>
    </xf>
    <xf numFmtId="0" fontId="0" fillId="0" borderId="5" xfId="0" applyBorder="1" applyAlignment="1">
      <alignment horizontal="left" indent="1"/>
    </xf>
    <xf numFmtId="0" fontId="5" fillId="0" borderId="5" xfId="0" applyFont="1" applyBorder="1" applyAlignment="1">
      <alignment horizontal="left" indent="1"/>
    </xf>
    <xf numFmtId="0" fontId="0" fillId="0" borderId="5" xfId="0" applyBorder="1" applyAlignment="1">
      <alignment horizontal="left"/>
    </xf>
    <xf numFmtId="0" fontId="3" fillId="0" borderId="5" xfId="0" applyFont="1" applyBorder="1"/>
    <xf numFmtId="0" fontId="0" fillId="0" borderId="3" xfId="0" applyBorder="1"/>
    <xf numFmtId="0" fontId="2" fillId="6" borderId="8" xfId="0" applyFont="1" applyFill="1" applyBorder="1"/>
    <xf numFmtId="0" fontId="3" fillId="0" borderId="4" xfId="0" applyFont="1" applyBorder="1"/>
    <xf numFmtId="0" fontId="2" fillId="6" borderId="7" xfId="0" applyFont="1" applyFill="1" applyBorder="1" applyAlignment="1">
      <alignment horizontal="center"/>
    </xf>
    <xf numFmtId="0" fontId="2" fillId="6" borderId="6" xfId="0" applyFont="1" applyFill="1" applyBorder="1" applyAlignment="1">
      <alignment horizontal="center"/>
    </xf>
    <xf numFmtId="9" fontId="19" fillId="0" borderId="0" xfId="0" applyNumberFormat="1" applyFont="1" applyAlignment="1">
      <alignment horizontal="center"/>
    </xf>
    <xf numFmtId="9" fontId="0" fillId="0" borderId="0" xfId="2" applyFont="1"/>
    <xf numFmtId="3" fontId="0" fillId="0" borderId="1" xfId="0" applyNumberFormat="1" applyBorder="1"/>
    <xf numFmtId="181" fontId="0" fillId="0" borderId="4" xfId="1" applyNumberFormat="1" applyFont="1" applyBorder="1"/>
    <xf numFmtId="39" fontId="0" fillId="0" borderId="4" xfId="0" applyNumberFormat="1" applyBorder="1"/>
    <xf numFmtId="7" fontId="0" fillId="0" borderId="1" xfId="0" applyNumberFormat="1" applyBorder="1"/>
    <xf numFmtId="164" fontId="5" fillId="0" borderId="4" xfId="2" applyNumberFormat="1" applyFont="1" applyBorder="1"/>
    <xf numFmtId="182" fontId="0" fillId="0" borderId="4" xfId="1" applyNumberFormat="1" applyFont="1" applyBorder="1" applyAlignment="1">
      <alignment horizontal="right"/>
    </xf>
    <xf numFmtId="182" fontId="0" fillId="0" borderId="4" xfId="0" applyNumberFormat="1" applyBorder="1"/>
    <xf numFmtId="171" fontId="0" fillId="0" borderId="4" xfId="0" applyNumberFormat="1" applyBorder="1"/>
    <xf numFmtId="0" fontId="0" fillId="0" borderId="0" xfId="0"/>
    <xf numFmtId="0" fontId="3" fillId="0" borderId="0" xfId="0" applyFont="1"/>
    <xf numFmtId="0" fontId="0" fillId="0" borderId="0" xfId="0" applyAlignment="1">
      <alignment horizontal="left"/>
    </xf>
    <xf numFmtId="0" fontId="2" fillId="6" borderId="0" xfId="0" applyFont="1" applyFill="1" applyAlignment="1">
      <alignment horizontal="center"/>
    </xf>
    <xf numFmtId="165" fontId="0" fillId="0" borderId="0" xfId="0" applyNumberFormat="1"/>
    <xf numFmtId="0" fontId="0" fillId="0" borderId="5" xfId="0" applyBorder="1"/>
    <xf numFmtId="0" fontId="15" fillId="6" borderId="0" xfId="0" applyFont="1" applyFill="1" applyAlignment="1">
      <alignment horizontal="centerContinuous"/>
    </xf>
    <xf numFmtId="164" fontId="0" fillId="0" borderId="0" xfId="2" applyNumberFormat="1" applyFont="1"/>
    <xf numFmtId="165" fontId="0" fillId="0" borderId="2" xfId="0" applyNumberFormat="1" applyBorder="1"/>
    <xf numFmtId="164" fontId="0" fillId="0" borderId="0" xfId="2" applyNumberFormat="1" applyFont="1" applyBorder="1"/>
    <xf numFmtId="0" fontId="0" fillId="0" borderId="0" xfId="0" applyAlignment="1">
      <alignment horizontal="left" indent="1"/>
    </xf>
    <xf numFmtId="0" fontId="2" fillId="6" borderId="0" xfId="0" applyFont="1" applyFill="1"/>
    <xf numFmtId="0" fontId="15" fillId="6" borderId="9" xfId="0" applyFont="1" applyFill="1" applyBorder="1" applyAlignment="1">
      <alignment horizontal="centerContinuous"/>
    </xf>
    <xf numFmtId="0" fontId="0" fillId="0" borderId="9" xfId="0" applyBorder="1"/>
    <xf numFmtId="0" fontId="2" fillId="6" borderId="9" xfId="0" applyFont="1" applyFill="1" applyBorder="1" applyAlignment="1">
      <alignment horizontal="center"/>
    </xf>
    <xf numFmtId="9" fontId="0" fillId="0" borderId="0" xfId="2" applyFont="1"/>
    <xf numFmtId="164" fontId="0" fillId="0" borderId="9" xfId="2" applyNumberFormat="1" applyFont="1" applyBorder="1"/>
    <xf numFmtId="164" fontId="3" fillId="0" borderId="9" xfId="2" applyNumberFormat="1" applyFont="1" applyBorder="1"/>
    <xf numFmtId="168" fontId="0" fillId="0" borderId="9" xfId="2" applyNumberFormat="1" applyFont="1" applyBorder="1"/>
    <xf numFmtId="0" fontId="0" fillId="0" borderId="0" xfId="0" applyBorder="1"/>
    <xf numFmtId="165" fontId="3" fillId="0" borderId="0" xfId="1" applyNumberFormat="1" applyFont="1" applyBorder="1"/>
    <xf numFmtId="181" fontId="1" fillId="0" borderId="9" xfId="1" applyNumberFormat="1" applyFont="1" applyBorder="1" applyAlignment="1">
      <alignment horizontal="right"/>
    </xf>
    <xf numFmtId="41" fontId="0" fillId="0" borderId="9" xfId="0" applyNumberFormat="1" applyFont="1" applyBorder="1"/>
    <xf numFmtId="165" fontId="0" fillId="0" borderId="9" xfId="0" applyNumberFormat="1" applyFont="1" applyBorder="1"/>
    <xf numFmtId="165" fontId="1" fillId="0" borderId="9" xfId="1" applyNumberFormat="1" applyFont="1" applyBorder="1"/>
    <xf numFmtId="183" fontId="3" fillId="0" borderId="0" xfId="0" applyNumberFormat="1" applyFont="1" applyBorder="1"/>
    <xf numFmtId="183" fontId="3" fillId="0" borderId="0" xfId="0" applyNumberFormat="1" applyFont="1"/>
    <xf numFmtId="181" fontId="0" fillId="0" borderId="0" xfId="0" applyNumberFormat="1" applyBorder="1"/>
    <xf numFmtId="181" fontId="0" fillId="0" borderId="9" xfId="0" applyNumberFormat="1" applyFont="1" applyBorder="1"/>
    <xf numFmtId="181" fontId="0" fillId="0" borderId="0" xfId="0" applyNumberFormat="1"/>
    <xf numFmtId="183" fontId="3" fillId="0" borderId="9" xfId="0" applyNumberFormat="1" applyFont="1" applyBorder="1"/>
    <xf numFmtId="182" fontId="3" fillId="0" borderId="0" xfId="1" applyNumberFormat="1" applyFont="1" applyBorder="1"/>
    <xf numFmtId="182" fontId="3" fillId="0" borderId="9" xfId="1" applyNumberFormat="1" applyFont="1" applyBorder="1"/>
    <xf numFmtId="182" fontId="3" fillId="0" borderId="0" xfId="0" applyNumberFormat="1" applyFont="1"/>
    <xf numFmtId="164" fontId="3" fillId="0" borderId="9" xfId="2" applyNumberFormat="1" applyFont="1" applyBorder="1" applyAlignment="1">
      <alignment horizontal="right"/>
    </xf>
    <xf numFmtId="164" fontId="0" fillId="0" borderId="9" xfId="2" applyNumberFormat="1" applyFont="1" applyBorder="1" applyAlignment="1">
      <alignment horizontal="right"/>
    </xf>
    <xf numFmtId="0" fontId="0" fillId="8" borderId="0" xfId="0" applyFill="1" applyAlignment="1">
      <alignment horizontal="left"/>
    </xf>
    <xf numFmtId="0" fontId="2" fillId="6" borderId="25" xfId="0" applyFont="1" applyFill="1" applyBorder="1" applyAlignment="1">
      <alignment horizontal="center"/>
    </xf>
    <xf numFmtId="0" fontId="0" fillId="0" borderId="25" xfId="0" applyBorder="1"/>
    <xf numFmtId="164" fontId="0" fillId="0" borderId="25" xfId="0" applyNumberFormat="1" applyBorder="1"/>
    <xf numFmtId="164" fontId="0" fillId="0" borderId="0" xfId="0" applyNumberFormat="1" applyBorder="1"/>
    <xf numFmtId="164" fontId="3" fillId="0" borderId="25" xfId="0" applyNumberFormat="1" applyFont="1" applyBorder="1"/>
    <xf numFmtId="164" fontId="3" fillId="0" borderId="0" xfId="0" applyNumberFormat="1" applyFont="1" applyBorder="1"/>
    <xf numFmtId="164" fontId="3" fillId="0" borderId="25" xfId="2" applyNumberFormat="1" applyFont="1" applyBorder="1"/>
    <xf numFmtId="164" fontId="3" fillId="0" borderId="0" xfId="2" applyNumberFormat="1" applyFont="1" applyBorder="1"/>
    <xf numFmtId="164" fontId="0" fillId="0" borderId="25" xfId="2" applyNumberFormat="1" applyFont="1" applyBorder="1"/>
    <xf numFmtId="0" fontId="0" fillId="0" borderId="0" xfId="0" quotePrefix="1" applyAlignment="1">
      <alignment horizontal="center"/>
    </xf>
    <xf numFmtId="164" fontId="0" fillId="0" borderId="0" xfId="0" quotePrefix="1" applyNumberFormat="1" applyAlignment="1">
      <alignment horizontal="center"/>
    </xf>
    <xf numFmtId="0" fontId="0" fillId="0" borderId="0" xfId="0" applyBorder="1" applyAlignment="1">
      <alignment horizontal="right"/>
    </xf>
    <xf numFmtId="165" fontId="0" fillId="0" borderId="0" xfId="0" applyNumberFormat="1" applyBorder="1" applyAlignment="1">
      <alignment horizontal="right"/>
    </xf>
    <xf numFmtId="164" fontId="5" fillId="0" borderId="0" xfId="0" applyNumberFormat="1" applyFont="1"/>
    <xf numFmtId="184" fontId="0" fillId="0" borderId="0" xfId="0" applyNumberFormat="1" applyFont="1" applyBorder="1"/>
    <xf numFmtId="0" fontId="0" fillId="0" borderId="8" xfId="0" applyFont="1" applyBorder="1"/>
    <xf numFmtId="14" fontId="0" fillId="0" borderId="6" xfId="0" applyNumberFormat="1" applyFont="1" applyBorder="1"/>
    <xf numFmtId="0" fontId="0" fillId="0" borderId="3" xfId="0" applyFont="1" applyBorder="1"/>
    <xf numFmtId="170" fontId="20" fillId="0" borderId="18" xfId="0" applyNumberFormat="1" applyFont="1" applyBorder="1"/>
    <xf numFmtId="0" fontId="0" fillId="0" borderId="0" xfId="0" applyFont="1" applyBorder="1" applyAlignment="1">
      <alignment horizontal="left"/>
    </xf>
    <xf numFmtId="170" fontId="20" fillId="0" borderId="0" xfId="0" applyNumberFormat="1" applyFont="1" applyBorder="1"/>
    <xf numFmtId="0" fontId="20" fillId="8" borderId="0" xfId="0" applyFont="1" applyFill="1" applyAlignment="1">
      <alignment horizontal="left"/>
    </xf>
    <xf numFmtId="171" fontId="0" fillId="8" borderId="0" xfId="1" applyNumberFormat="1" applyFont="1" applyFill="1" applyAlignment="1">
      <alignment horizontal="left"/>
    </xf>
    <xf numFmtId="185" fontId="0" fillId="8" borderId="0" xfId="0" applyNumberFormat="1" applyFill="1" applyAlignment="1">
      <alignment horizontal="left"/>
    </xf>
    <xf numFmtId="164" fontId="20" fillId="0" borderId="4" xfId="2" applyNumberFormat="1" applyFont="1" applyBorder="1"/>
    <xf numFmtId="173" fontId="0" fillId="0" borderId="0" xfId="0" applyNumberFormat="1" applyFont="1" applyFill="1"/>
    <xf numFmtId="0" fontId="0" fillId="0" borderId="0" xfId="0" applyFont="1" applyFill="1" applyBorder="1"/>
    <xf numFmtId="0" fontId="23" fillId="0" borderId="0" xfId="10"/>
    <xf numFmtId="167" fontId="23" fillId="0" borderId="0" xfId="10" applyNumberFormat="1"/>
    <xf numFmtId="0" fontId="0" fillId="0" borderId="0" xfId="10" applyFont="1"/>
    <xf numFmtId="0" fontId="3" fillId="0" borderId="0" xfId="10" applyFont="1"/>
    <xf numFmtId="0" fontId="23" fillId="0" borderId="0" xfId="10" applyBorder="1"/>
    <xf numFmtId="165" fontId="23" fillId="0" borderId="0" xfId="10" applyNumberFormat="1" applyBorder="1"/>
    <xf numFmtId="0" fontId="24" fillId="9" borderId="0" xfId="10" applyFont="1" applyFill="1" applyAlignment="1">
      <alignment horizontal="left"/>
    </xf>
    <xf numFmtId="0" fontId="0" fillId="0" borderId="7" xfId="10" applyFont="1" applyBorder="1" applyAlignment="1">
      <alignment horizontal="center"/>
    </xf>
    <xf numFmtId="0" fontId="0" fillId="0" borderId="6" xfId="10" applyFont="1" applyBorder="1" applyAlignment="1">
      <alignment horizontal="center"/>
    </xf>
    <xf numFmtId="0" fontId="23" fillId="0" borderId="2" xfId="10" applyBorder="1" applyAlignment="1">
      <alignment horizontal="center"/>
    </xf>
    <xf numFmtId="186" fontId="23" fillId="0" borderId="1" xfId="9" applyNumberFormat="1" applyFont="1" applyBorder="1" applyAlignment="1">
      <alignment horizontal="center"/>
    </xf>
    <xf numFmtId="164" fontId="22" fillId="0" borderId="25" xfId="0" applyNumberFormat="1" applyFont="1" applyBorder="1"/>
    <xf numFmtId="164" fontId="22" fillId="0" borderId="0" xfId="0" applyNumberFormat="1" applyFont="1" applyBorder="1"/>
    <xf numFmtId="164" fontId="22" fillId="0" borderId="9" xfId="0" applyNumberFormat="1" applyFont="1" applyBorder="1"/>
    <xf numFmtId="10" fontId="13" fillId="6" borderId="7" xfId="0" applyNumberFormat="1" applyFont="1" applyFill="1" applyBorder="1" applyAlignment="1">
      <alignment horizontal="center"/>
    </xf>
    <xf numFmtId="10" fontId="13" fillId="6" borderId="6" xfId="0" applyNumberFormat="1" applyFont="1" applyFill="1" applyBorder="1" applyAlignment="1">
      <alignment horizontal="center"/>
    </xf>
    <xf numFmtId="44" fontId="0" fillId="0" borderId="0" xfId="1" applyFont="1" applyBorder="1"/>
    <xf numFmtId="44" fontId="0" fillId="0" borderId="4" xfId="1" applyFont="1" applyBorder="1"/>
    <xf numFmtId="44" fontId="0" fillId="0" borderId="2" xfId="1" applyFont="1" applyBorder="1"/>
    <xf numFmtId="44" fontId="0" fillId="0" borderId="1" xfId="1" applyFont="1" applyBorder="1"/>
    <xf numFmtId="44" fontId="0" fillId="0" borderId="8" xfId="1" applyFont="1" applyBorder="1"/>
    <xf numFmtId="44" fontId="0" fillId="0" borderId="7" xfId="1" applyFont="1" applyBorder="1"/>
    <xf numFmtId="44" fontId="0" fillId="0" borderId="6" xfId="1" applyFont="1" applyBorder="1"/>
    <xf numFmtId="44" fontId="0" fillId="0" borderId="5" xfId="1" applyFont="1" applyBorder="1"/>
    <xf numFmtId="44" fontId="0" fillId="0" borderId="3" xfId="1" applyFont="1" applyBorder="1"/>
    <xf numFmtId="44" fontId="0" fillId="0" borderId="26" xfId="1" applyFont="1" applyBorder="1"/>
    <xf numFmtId="0" fontId="3" fillId="8" borderId="0" xfId="0" applyFont="1" applyFill="1" applyAlignment="1">
      <alignment horizontal="left"/>
    </xf>
    <xf numFmtId="0" fontId="2" fillId="8" borderId="0" xfId="0" applyFont="1" applyFill="1" applyAlignment="1">
      <alignment horizontal="left"/>
    </xf>
    <xf numFmtId="173" fontId="3" fillId="8" borderId="0" xfId="0" applyNumberFormat="1" applyFont="1" applyFill="1"/>
    <xf numFmtId="0" fontId="5" fillId="8" borderId="0" xfId="0" applyFont="1" applyFill="1" applyAlignment="1">
      <alignment horizontal="left" indent="1"/>
    </xf>
    <xf numFmtId="0" fontId="5" fillId="8" borderId="0" xfId="0" applyFont="1" applyFill="1" applyAlignment="1">
      <alignment horizontal="right" indent="1"/>
    </xf>
    <xf numFmtId="170" fontId="5" fillId="8" borderId="0" xfId="0" applyNumberFormat="1" applyFont="1" applyFill="1"/>
    <xf numFmtId="0" fontId="0" fillId="8" borderId="0" xfId="0" applyFont="1" applyFill="1" applyAlignment="1">
      <alignment horizontal="left" indent="1"/>
    </xf>
    <xf numFmtId="0" fontId="0" fillId="8" borderId="0" xfId="0" applyFont="1" applyFill="1" applyAlignment="1">
      <alignment horizontal="right" indent="1"/>
    </xf>
    <xf numFmtId="165" fontId="0" fillId="8" borderId="0" xfId="0" applyNumberFormat="1" applyFont="1" applyFill="1"/>
    <xf numFmtId="0" fontId="3" fillId="8" borderId="0" xfId="0" applyFont="1" applyFill="1"/>
    <xf numFmtId="0" fontId="0" fillId="8" borderId="0" xfId="0" applyFont="1" applyFill="1"/>
    <xf numFmtId="9" fontId="5" fillId="8" borderId="0" xfId="2" applyFont="1" applyFill="1" applyAlignment="1">
      <alignment horizontal="left" indent="1"/>
    </xf>
    <xf numFmtId="9" fontId="5" fillId="8" borderId="0" xfId="2" applyFont="1" applyFill="1"/>
    <xf numFmtId="0" fontId="0" fillId="8" borderId="0" xfId="0" applyFont="1" applyFill="1" applyAlignment="1">
      <alignment horizontal="left" indent="2"/>
    </xf>
    <xf numFmtId="178" fontId="22" fillId="0" borderId="4" xfId="0" applyNumberFormat="1" applyFont="1" applyBorder="1"/>
    <xf numFmtId="0" fontId="2" fillId="2" borderId="19" xfId="0" applyFont="1" applyFill="1" applyBorder="1" applyAlignment="1">
      <alignment horizontal="center"/>
    </xf>
    <xf numFmtId="164" fontId="5" fillId="0" borderId="2" xfId="2" applyNumberFormat="1" applyFont="1" applyBorder="1"/>
    <xf numFmtId="0" fontId="3" fillId="0" borderId="5" xfId="10" applyFont="1" applyBorder="1"/>
    <xf numFmtId="164" fontId="5" fillId="0" borderId="1" xfId="2" applyNumberFormat="1" applyFont="1" applyBorder="1"/>
    <xf numFmtId="171" fontId="1" fillId="0" borderId="0" xfId="1" applyNumberFormat="1" applyFont="1" applyBorder="1"/>
    <xf numFmtId="171" fontId="1" fillId="0" borderId="4" xfId="1" applyNumberFormat="1" applyFont="1" applyBorder="1"/>
    <xf numFmtId="171" fontId="1" fillId="0" borderId="2" xfId="1" applyNumberFormat="1" applyFont="1" applyBorder="1"/>
    <xf numFmtId="171" fontId="1" fillId="0" borderId="1" xfId="1" applyNumberFormat="1" applyFont="1" applyBorder="1"/>
    <xf numFmtId="0" fontId="25" fillId="9" borderId="0" xfId="10" applyFont="1" applyFill="1" applyAlignment="1">
      <alignment horizontal="center"/>
    </xf>
    <xf numFmtId="164" fontId="0" fillId="0" borderId="0" xfId="2" applyNumberFormat="1" applyFont="1" applyBorder="1" applyAlignment="1">
      <alignment horizontal="right"/>
    </xf>
    <xf numFmtId="164" fontId="3" fillId="0" borderId="0" xfId="2" applyNumberFormat="1" applyFont="1" applyBorder="1" applyAlignment="1">
      <alignment horizontal="right"/>
    </xf>
    <xf numFmtId="164" fontId="0" fillId="0" borderId="0" xfId="2" applyNumberFormat="1" applyFont="1" applyBorder="1" applyAlignment="1">
      <alignment horizontal="right" indent="1"/>
    </xf>
    <xf numFmtId="0" fontId="0" fillId="0" borderId="0" xfId="0" applyBorder="1" applyAlignment="1"/>
    <xf numFmtId="0" fontId="0" fillId="0" borderId="0" xfId="0" applyBorder="1" applyAlignment="1">
      <alignment horizontal="left"/>
    </xf>
    <xf numFmtId="0" fontId="0" fillId="0" borderId="0" xfId="0" applyBorder="1" applyAlignment="1">
      <alignment horizontal="left" indent="1"/>
    </xf>
    <xf numFmtId="9" fontId="22" fillId="0" borderId="4" xfId="0" applyNumberFormat="1" applyFont="1" applyBorder="1"/>
    <xf numFmtId="165" fontId="0" fillId="0" borderId="0" xfId="0" applyNumberFormat="1" applyFont="1"/>
    <xf numFmtId="0" fontId="2" fillId="0" borderId="0" xfId="0" applyFont="1" applyFill="1" applyAlignment="1">
      <alignment horizontal="left"/>
    </xf>
    <xf numFmtId="0" fontId="3" fillId="0" borderId="0" xfId="0" applyFont="1" applyFill="1"/>
    <xf numFmtId="9" fontId="5" fillId="0" borderId="0" xfId="2" applyFont="1" applyFill="1" applyAlignment="1">
      <alignment horizontal="left" indent="1"/>
    </xf>
    <xf numFmtId="9" fontId="5" fillId="0" borderId="0" xfId="2" applyFont="1" applyFill="1"/>
    <xf numFmtId="0" fontId="0" fillId="0" borderId="0" xfId="0" applyFont="1" applyFill="1" applyAlignment="1">
      <alignment horizontal="left" indent="2"/>
    </xf>
    <xf numFmtId="4" fontId="5" fillId="0" borderId="0" xfId="0" applyNumberFormat="1" applyFont="1" applyFill="1" applyAlignment="1">
      <alignment horizontal="left" indent="2"/>
    </xf>
    <xf numFmtId="0" fontId="5" fillId="0" borderId="0" xfId="0" applyFont="1" applyFill="1"/>
    <xf numFmtId="164" fontId="0" fillId="0" borderId="0" xfId="0" applyNumberFormat="1" applyFont="1" applyBorder="1"/>
    <xf numFmtId="171" fontId="0" fillId="0" borderId="4" xfId="0" applyNumberFormat="1" applyBorder="1" applyAlignment="1">
      <alignment horizontal="center"/>
    </xf>
    <xf numFmtId="0" fontId="0" fillId="0" borderId="7" xfId="0" applyFont="1" applyBorder="1"/>
    <xf numFmtId="0" fontId="0" fillId="0" borderId="2" xfId="0" applyFont="1" applyBorder="1" applyAlignment="1">
      <alignment horizontal="centerContinuous"/>
    </xf>
    <xf numFmtId="171" fontId="0" fillId="0" borderId="1" xfId="0" applyNumberFormat="1" applyBorder="1" applyAlignment="1">
      <alignment horizontal="center"/>
    </xf>
    <xf numFmtId="182" fontId="20" fillId="0" borderId="4" xfId="1" applyNumberFormat="1" applyFont="1" applyBorder="1" applyAlignment="1">
      <alignment horizontal="right"/>
    </xf>
    <xf numFmtId="182" fontId="22" fillId="0" borderId="4" xfId="1" applyNumberFormat="1" applyFont="1" applyBorder="1" applyAlignment="1">
      <alignment horizontal="right"/>
    </xf>
    <xf numFmtId="9" fontId="22" fillId="0" borderId="4" xfId="2" applyFont="1" applyBorder="1"/>
    <xf numFmtId="0" fontId="22" fillId="0" borderId="4" xfId="0" applyFont="1" applyBorder="1"/>
    <xf numFmtId="171" fontId="27" fillId="6" borderId="8" xfId="0" applyNumberFormat="1" applyFont="1" applyFill="1" applyBorder="1" applyAlignment="1">
      <alignment horizontal="center"/>
    </xf>
    <xf numFmtId="178" fontId="13" fillId="6" borderId="5" xfId="0" applyNumberFormat="1" applyFont="1" applyFill="1" applyBorder="1"/>
    <xf numFmtId="178" fontId="13" fillId="6" borderId="3" xfId="0" applyNumberFormat="1" applyFont="1" applyFill="1" applyBorder="1"/>
    <xf numFmtId="171" fontId="27" fillId="6" borderId="8" xfId="0" applyNumberFormat="1" applyFont="1" applyFill="1" applyBorder="1"/>
    <xf numFmtId="10" fontId="13" fillId="6" borderId="7" xfId="0" applyNumberFormat="1" applyFont="1" applyFill="1" applyBorder="1"/>
    <xf numFmtId="10" fontId="13" fillId="6" borderId="6" xfId="0" applyNumberFormat="1" applyFont="1" applyFill="1" applyBorder="1"/>
    <xf numFmtId="0" fontId="0" fillId="0" borderId="23" xfId="0" applyBorder="1"/>
    <xf numFmtId="0" fontId="2" fillId="6" borderId="0" xfId="0" applyFont="1" applyFill="1" applyAlignment="1">
      <alignment horizontal="center" vertical="center"/>
    </xf>
    <xf numFmtId="0" fontId="5" fillId="0" borderId="27" xfId="0" applyFont="1" applyBorder="1" applyAlignment="1">
      <alignment horizontal="centerContinuous"/>
    </xf>
    <xf numFmtId="0" fontId="0" fillId="0" borderId="28" xfId="0" applyBorder="1"/>
    <xf numFmtId="0" fontId="5" fillId="0" borderId="27" xfId="0" applyFont="1" applyBorder="1" applyAlignment="1">
      <alignment horizontal="center"/>
    </xf>
    <xf numFmtId="0" fontId="2" fillId="2" borderId="24" xfId="0" applyFont="1" applyFill="1" applyBorder="1" applyAlignment="1">
      <alignment horizontal="center"/>
    </xf>
    <xf numFmtId="0" fontId="2" fillId="2" borderId="23" xfId="0" applyFont="1" applyFill="1" applyBorder="1" applyAlignment="1">
      <alignment horizontal="center"/>
    </xf>
    <xf numFmtId="171" fontId="0" fillId="0" borderId="5" xfId="1" applyNumberFormat="1" applyFont="1" applyBorder="1" applyAlignment="1">
      <alignment horizontal="center"/>
    </xf>
    <xf numFmtId="171" fontId="0" fillId="0" borderId="4" xfId="1" applyNumberFormat="1" applyFont="1" applyBorder="1" applyAlignment="1">
      <alignment horizontal="center"/>
    </xf>
    <xf numFmtId="171" fontId="0" fillId="0" borderId="3" xfId="1" applyNumberFormat="1" applyFont="1" applyBorder="1" applyAlignment="1">
      <alignment horizontal="center"/>
    </xf>
    <xf numFmtId="171" fontId="0" fillId="0" borderId="1" xfId="1" applyNumberFormat="1" applyFont="1" applyBorder="1" applyAlignment="1">
      <alignment horizontal="center"/>
    </xf>
    <xf numFmtId="171" fontId="0" fillId="0" borderId="0" xfId="0" applyNumberFormat="1" applyAlignment="1">
      <alignment horizontal="center"/>
    </xf>
    <xf numFmtId="0" fontId="2" fillId="2" borderId="8" xfId="0" applyFont="1" applyFill="1" applyBorder="1"/>
    <xf numFmtId="0" fontId="2" fillId="2" borderId="3" xfId="0" applyFont="1" applyFill="1" applyBorder="1"/>
    <xf numFmtId="171" fontId="22" fillId="8" borderId="0" xfId="1" applyNumberFormat="1" applyFont="1" applyFill="1" applyAlignment="1">
      <alignment horizontal="left"/>
    </xf>
    <xf numFmtId="184" fontId="22" fillId="0" borderId="1" xfId="0" applyNumberFormat="1" applyFont="1" applyBorder="1"/>
    <xf numFmtId="175" fontId="22" fillId="0" borderId="15" xfId="0" applyNumberFormat="1" applyFont="1" applyBorder="1"/>
    <xf numFmtId="39" fontId="20" fillId="0" borderId="4" xfId="0" applyNumberFormat="1" applyFont="1" applyBorder="1"/>
    <xf numFmtId="174" fontId="22" fillId="0" borderId="15" xfId="0" applyNumberFormat="1" applyFont="1" applyBorder="1"/>
    <xf numFmtId="174" fontId="20" fillId="0" borderId="15" xfId="0" applyNumberFormat="1" applyFont="1" applyBorder="1"/>
    <xf numFmtId="10" fontId="20" fillId="8" borderId="0" xfId="2" applyNumberFormat="1" applyFont="1" applyFill="1" applyAlignment="1">
      <alignment horizontal="left"/>
    </xf>
    <xf numFmtId="164" fontId="0" fillId="0" borderId="25" xfId="2" applyNumberFormat="1" applyFont="1" applyBorder="1" applyAlignment="1">
      <alignment horizontal="right"/>
    </xf>
    <xf numFmtId="164" fontId="0" fillId="0" borderId="0" xfId="0" applyNumberFormat="1" applyFont="1" applyBorder="1" applyAlignment="1">
      <alignment horizontal="right"/>
    </xf>
    <xf numFmtId="0" fontId="25" fillId="9" borderId="7" xfId="10" applyFont="1" applyFill="1" applyBorder="1" applyAlignment="1">
      <alignment horizontal="center"/>
    </xf>
    <xf numFmtId="0" fontId="25" fillId="9" borderId="6" xfId="10" applyFont="1" applyFill="1" applyBorder="1" applyAlignment="1">
      <alignment horizontal="center"/>
    </xf>
    <xf numFmtId="182" fontId="0" fillId="0" borderId="0" xfId="1" applyNumberFormat="1" applyFont="1" applyAlignment="1">
      <alignment horizontal="right"/>
    </xf>
    <xf numFmtId="171" fontId="22" fillId="0" borderId="4" xfId="1" applyNumberFormat="1" applyFont="1" applyBorder="1"/>
    <xf numFmtId="0" fontId="22" fillId="0" borderId="4" xfId="0" applyFont="1" applyBorder="1" applyAlignment="1">
      <alignment horizontal="right"/>
    </xf>
    <xf numFmtId="10" fontId="22" fillId="0" borderId="4" xfId="0" applyNumberFormat="1" applyFont="1" applyBorder="1"/>
    <xf numFmtId="10" fontId="22" fillId="0" borderId="1" xfId="0" applyNumberFormat="1" applyFont="1" applyBorder="1"/>
    <xf numFmtId="171" fontId="22" fillId="0" borderId="4" xfId="0" applyNumberFormat="1" applyFont="1" applyBorder="1"/>
    <xf numFmtId="4" fontId="22" fillId="0" borderId="4" xfId="0" applyNumberFormat="1" applyFont="1" applyBorder="1"/>
    <xf numFmtId="187" fontId="22" fillId="0" borderId="4" xfId="0" applyNumberFormat="1" applyFont="1" applyBorder="1"/>
    <xf numFmtId="164" fontId="2" fillId="7" borderId="2" xfId="2" applyNumberFormat="1" applyFont="1" applyFill="1" applyBorder="1"/>
    <xf numFmtId="178" fontId="2" fillId="7" borderId="2" xfId="0" applyNumberFormat="1" applyFont="1" applyFill="1" applyBorder="1"/>
    <xf numFmtId="178" fontId="2" fillId="7" borderId="1" xfId="0" applyNumberFormat="1" applyFont="1" applyFill="1" applyBorder="1"/>
    <xf numFmtId="0" fontId="2" fillId="7" borderId="3" xfId="2" applyNumberFormat="1" applyFont="1" applyFill="1" applyBorder="1"/>
    <xf numFmtId="0" fontId="0" fillId="0" borderId="0" xfId="2" applyNumberFormat="1" applyFont="1" applyAlignment="1"/>
    <xf numFmtId="170" fontId="20" fillId="0" borderId="4" xfId="0" applyNumberFormat="1" applyFont="1" applyBorder="1"/>
    <xf numFmtId="171" fontId="22" fillId="0" borderId="6" xfId="0" applyNumberFormat="1" applyFont="1" applyBorder="1"/>
    <xf numFmtId="171" fontId="22" fillId="0" borderId="1" xfId="0" applyNumberFormat="1" applyFont="1" applyBorder="1"/>
    <xf numFmtId="171" fontId="23" fillId="0" borderId="0" xfId="10" applyNumberFormat="1"/>
    <xf numFmtId="171" fontId="23" fillId="0" borderId="7" xfId="9" applyNumberFormat="1" applyFont="1" applyBorder="1"/>
    <xf numFmtId="171" fontId="23" fillId="0" borderId="0" xfId="9" applyNumberFormat="1" applyFont="1" applyBorder="1"/>
    <xf numFmtId="0" fontId="3" fillId="0" borderId="0" xfId="10" applyFont="1" applyBorder="1"/>
    <xf numFmtId="171" fontId="23" fillId="0" borderId="6" xfId="9" applyNumberFormat="1" applyFont="1" applyBorder="1"/>
    <xf numFmtId="171" fontId="23" fillId="0" borderId="4" xfId="9" applyNumberFormat="1" applyFont="1" applyBorder="1"/>
    <xf numFmtId="0" fontId="3" fillId="0" borderId="3" xfId="10" applyFont="1" applyBorder="1"/>
    <xf numFmtId="0" fontId="1" fillId="0" borderId="8" xfId="10" applyFont="1" applyBorder="1"/>
    <xf numFmtId="0" fontId="1" fillId="0" borderId="5" xfId="10" applyFont="1" applyBorder="1"/>
    <xf numFmtId="0" fontId="0" fillId="0" borderId="5" xfId="0" applyBorder="1" applyAlignment="1">
      <alignment vertical="top" wrapText="1"/>
    </xf>
    <xf numFmtId="0" fontId="0" fillId="0" borderId="5" xfId="0" applyBorder="1" applyAlignment="1">
      <alignment horizontal="left" vertical="top" wrapText="1"/>
    </xf>
    <xf numFmtId="0" fontId="0" fillId="3" borderId="2" xfId="0" applyFont="1" applyFill="1" applyBorder="1" applyAlignment="1">
      <alignment horizontal="center"/>
    </xf>
    <xf numFmtId="0" fontId="2" fillId="2" borderId="2" xfId="0" applyFont="1" applyFill="1" applyBorder="1" applyAlignment="1">
      <alignment horizontal="center" wrapText="1"/>
    </xf>
    <xf numFmtId="171" fontId="2" fillId="2" borderId="2" xfId="0" applyNumberFormat="1" applyFont="1" applyFill="1" applyBorder="1" applyAlignment="1">
      <alignment horizontal="center" vertical="top" wrapText="1"/>
    </xf>
    <xf numFmtId="164" fontId="0" fillId="0" borderId="0" xfId="2" applyNumberFormat="1" applyFont="1" applyBorder="1" applyAlignment="1">
      <alignment horizontal="center"/>
    </xf>
    <xf numFmtId="164" fontId="0" fillId="0" borderId="2" xfId="2" applyNumberFormat="1" applyFont="1" applyBorder="1" applyAlignment="1">
      <alignment horizontal="center"/>
    </xf>
    <xf numFmtId="164" fontId="0" fillId="0" borderId="0" xfId="2" applyNumberFormat="1" applyFont="1" applyAlignment="1">
      <alignment horizontal="center"/>
    </xf>
    <xf numFmtId="0" fontId="15" fillId="6" borderId="0" xfId="0" applyFont="1" applyFill="1" applyBorder="1" applyAlignment="1">
      <alignment horizontal="center"/>
    </xf>
    <xf numFmtId="0" fontId="0" fillId="0" borderId="0" xfId="0" applyAlignment="1">
      <alignment wrapText="1"/>
    </xf>
    <xf numFmtId="0" fontId="0" fillId="0" borderId="0" xfId="0" applyAlignment="1">
      <alignment vertical="center"/>
    </xf>
    <xf numFmtId="0" fontId="0" fillId="0" borderId="0" xfId="0" applyBorder="1" applyAlignment="1">
      <alignment vertical="center"/>
    </xf>
    <xf numFmtId="0" fontId="15" fillId="6" borderId="0" xfId="0" applyFont="1" applyFill="1" applyAlignment="1">
      <alignment horizontal="center"/>
    </xf>
    <xf numFmtId="0" fontId="15" fillId="6" borderId="9" xfId="0" applyFont="1" applyFill="1" applyBorder="1" applyAlignment="1">
      <alignment horizontal="center"/>
    </xf>
    <xf numFmtId="0" fontId="15" fillId="6" borderId="25" xfId="0" applyFont="1" applyFill="1" applyBorder="1" applyAlignment="1">
      <alignment horizontal="center"/>
    </xf>
    <xf numFmtId="0" fontId="2" fillId="5" borderId="22" xfId="0" applyFont="1" applyFill="1" applyBorder="1" applyAlignment="1">
      <alignment horizontal="center"/>
    </xf>
    <xf numFmtId="0" fontId="2" fillId="5" borderId="21" xfId="0" applyFont="1" applyFill="1" applyBorder="1" applyAlignment="1">
      <alignment horizontal="center"/>
    </xf>
    <xf numFmtId="0" fontId="2" fillId="5" borderId="20" xfId="0" applyFont="1" applyFill="1" applyBorder="1" applyAlignment="1">
      <alignment horizontal="center"/>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2" fillId="6" borderId="0" xfId="0" applyFont="1" applyFill="1" applyAlignment="1">
      <alignment horizontal="center" wrapText="1"/>
    </xf>
    <xf numFmtId="0" fontId="2" fillId="6" borderId="0" xfId="0" applyFont="1" applyFill="1" applyAlignment="1">
      <alignment horizontal="center" vertical="center"/>
    </xf>
    <xf numFmtId="0" fontId="0" fillId="0" borderId="8" xfId="10" applyFont="1" applyBorder="1" applyAlignment="1">
      <alignment horizontal="center" vertical="center"/>
    </xf>
    <xf numFmtId="0" fontId="0" fillId="0" borderId="3" xfId="10" applyFont="1" applyBorder="1" applyAlignment="1">
      <alignment horizontal="center" vertical="center"/>
    </xf>
    <xf numFmtId="0" fontId="0" fillId="0" borderId="5" xfId="10" applyFont="1" applyBorder="1" applyAlignment="1">
      <alignment horizontal="center" vertical="center"/>
    </xf>
    <xf numFmtId="0" fontId="0" fillId="0" borderId="0" xfId="0" applyBorder="1" applyAlignment="1">
      <alignment horizontal="left" wrapText="1"/>
    </xf>
    <xf numFmtId="0" fontId="0" fillId="0" borderId="9" xfId="0" applyBorder="1" applyAlignment="1">
      <alignment horizontal="right"/>
    </xf>
    <xf numFmtId="164" fontId="0" fillId="0" borderId="9" xfId="0" applyNumberFormat="1" applyFont="1" applyBorder="1"/>
    <xf numFmtId="168" fontId="0" fillId="0" borderId="0" xfId="2" applyNumberFormat="1" applyFont="1" applyBorder="1"/>
    <xf numFmtId="168" fontId="0" fillId="0" borderId="0" xfId="2" applyNumberFormat="1" applyFont="1" applyBorder="1" applyAlignment="1">
      <alignment horizontal="right"/>
    </xf>
    <xf numFmtId="0" fontId="0" fillId="0" borderId="25" xfId="0" applyBorder="1" applyAlignment="1">
      <alignment horizontal="right"/>
    </xf>
    <xf numFmtId="164" fontId="0" fillId="0" borderId="25" xfId="0" applyNumberFormat="1" applyFont="1" applyBorder="1"/>
    <xf numFmtId="0" fontId="15" fillId="6" borderId="25" xfId="0" applyFont="1" applyFill="1" applyBorder="1" applyAlignment="1">
      <alignment horizontal="centerContinuous"/>
    </xf>
    <xf numFmtId="182" fontId="0" fillId="0" borderId="25" xfId="1" applyNumberFormat="1" applyFont="1" applyBorder="1" applyAlignment="1">
      <alignment horizontal="right"/>
    </xf>
    <xf numFmtId="174" fontId="0" fillId="0" borderId="25" xfId="0" applyNumberFormat="1" applyBorder="1" applyAlignment="1">
      <alignment horizontal="right"/>
    </xf>
    <xf numFmtId="174" fontId="0" fillId="0" borderId="25" xfId="1" applyNumberFormat="1" applyFont="1" applyBorder="1" applyAlignment="1">
      <alignment horizontal="right"/>
    </xf>
    <xf numFmtId="182" fontId="3" fillId="0" borderId="25" xfId="0" applyNumberFormat="1" applyFont="1" applyBorder="1"/>
    <xf numFmtId="165" fontId="0" fillId="0" borderId="25" xfId="0" applyNumberFormat="1" applyFont="1" applyBorder="1"/>
    <xf numFmtId="165" fontId="0" fillId="0" borderId="25" xfId="0" applyNumberFormat="1" applyBorder="1"/>
    <xf numFmtId="181" fontId="0" fillId="0" borderId="25" xfId="0" applyNumberFormat="1" applyBorder="1"/>
    <xf numFmtId="183" fontId="3" fillId="0" borderId="25" xfId="0" applyNumberFormat="1" applyFont="1" applyBorder="1"/>
    <xf numFmtId="0" fontId="2" fillId="2" borderId="19" xfId="0" applyFont="1" applyFill="1" applyBorder="1" applyAlignment="1">
      <alignment horizontal="center"/>
    </xf>
    <xf numFmtId="176" fontId="2" fillId="2" borderId="17" xfId="0" applyNumberFormat="1" applyFont="1" applyFill="1" applyBorder="1" applyAlignment="1">
      <alignment horizontal="center" vertical="center"/>
    </xf>
    <xf numFmtId="0" fontId="0" fillId="10" borderId="0" xfId="0" applyFill="1"/>
    <xf numFmtId="0" fontId="25" fillId="9" borderId="8" xfId="10" applyFont="1" applyFill="1" applyBorder="1" applyAlignment="1">
      <alignment horizontal="center"/>
    </xf>
    <xf numFmtId="171" fontId="1" fillId="0" borderId="5" xfId="1" applyNumberFormat="1" applyFont="1" applyBorder="1"/>
    <xf numFmtId="0" fontId="23" fillId="0" borderId="3" xfId="10" applyBorder="1"/>
    <xf numFmtId="14" fontId="0" fillId="0" borderId="0" xfId="0" applyNumberFormat="1" applyFont="1"/>
    <xf numFmtId="14" fontId="13" fillId="2" borderId="24" xfId="0" applyNumberFormat="1" applyFont="1" applyFill="1" applyBorder="1" applyAlignment="1">
      <alignment horizontal="center"/>
    </xf>
    <xf numFmtId="14" fontId="0" fillId="0" borderId="0" xfId="0" applyNumberFormat="1" applyFont="1" applyAlignment="1">
      <alignment horizontal="center"/>
    </xf>
    <xf numFmtId="194" fontId="0" fillId="0" borderId="0" xfId="0" applyNumberFormat="1"/>
    <xf numFmtId="4" fontId="13" fillId="0" borderId="5" xfId="2" applyNumberFormat="1" applyFont="1" applyBorder="1" applyAlignment="1">
      <alignment horizontal="right"/>
    </xf>
    <xf numFmtId="9" fontId="13" fillId="0" borderId="0" xfId="2" applyFont="1" applyBorder="1" applyAlignment="1">
      <alignment horizontal="right"/>
    </xf>
    <xf numFmtId="2" fontId="13" fillId="0" borderId="0" xfId="0" applyNumberFormat="1" applyFont="1" applyBorder="1" applyAlignment="1">
      <alignment horizontal="right"/>
    </xf>
    <xf numFmtId="0" fontId="13" fillId="0" borderId="0" xfId="0" applyFont="1" applyBorder="1" applyAlignment="1">
      <alignment horizontal="right"/>
    </xf>
    <xf numFmtId="0" fontId="13" fillId="0" borderId="0" xfId="0" applyFont="1"/>
    <xf numFmtId="182" fontId="3" fillId="0" borderId="25" xfId="0" applyNumberFormat="1" applyFont="1" applyBorder="1" applyAlignment="1">
      <alignment horizontal="right"/>
    </xf>
    <xf numFmtId="182" fontId="3" fillId="0" borderId="0" xfId="0" applyNumberFormat="1" applyFont="1" applyAlignment="1">
      <alignment horizontal="right"/>
    </xf>
    <xf numFmtId="174" fontId="0" fillId="0" borderId="25" xfId="0" applyNumberFormat="1" applyBorder="1"/>
    <xf numFmtId="174" fontId="0" fillId="0" borderId="0" xfId="0" applyNumberFormat="1"/>
    <xf numFmtId="168" fontId="0" fillId="0" borderId="25" xfId="2" applyNumberFormat="1" applyFont="1" applyBorder="1"/>
    <xf numFmtId="168" fontId="3" fillId="0" borderId="0" xfId="2" applyNumberFormat="1" applyFont="1" applyBorder="1" applyAlignment="1">
      <alignment horizontal="right"/>
    </xf>
    <xf numFmtId="168" fontId="22" fillId="0" borderId="25" xfId="0" applyNumberFormat="1" applyFont="1" applyBorder="1"/>
    <xf numFmtId="168" fontId="22" fillId="0" borderId="0" xfId="0" applyNumberFormat="1" applyFont="1" applyBorder="1"/>
    <xf numFmtId="168" fontId="0" fillId="0" borderId="9" xfId="2" applyNumberFormat="1" applyFont="1" applyBorder="1" applyAlignment="1">
      <alignment horizontal="right"/>
    </xf>
    <xf numFmtId="164" fontId="0" fillId="0" borderId="0" xfId="0" applyNumberFormat="1" applyBorder="1" applyAlignment="1">
      <alignment horizontal="right"/>
    </xf>
    <xf numFmtId="164" fontId="0" fillId="0" borderId="9" xfId="0" applyNumberFormat="1" applyBorder="1" applyAlignment="1">
      <alignment horizontal="right"/>
    </xf>
    <xf numFmtId="164" fontId="22" fillId="0" borderId="0" xfId="0" applyNumberFormat="1" applyFont="1" applyBorder="1" applyAlignment="1">
      <alignment horizontal="right"/>
    </xf>
    <xf numFmtId="164" fontId="22" fillId="0" borderId="9" xfId="0" applyNumberFormat="1" applyFont="1" applyBorder="1" applyAlignment="1">
      <alignment horizontal="right"/>
    </xf>
    <xf numFmtId="164" fontId="3" fillId="0" borderId="9" xfId="0" applyNumberFormat="1" applyFont="1" applyBorder="1" applyAlignment="1">
      <alignment horizontal="right"/>
    </xf>
    <xf numFmtId="164" fontId="3" fillId="0" borderId="0" xfId="0" applyNumberFormat="1" applyFont="1" applyBorder="1" applyAlignment="1">
      <alignment horizontal="right"/>
    </xf>
    <xf numFmtId="0" fontId="0" fillId="0" borderId="0" xfId="0" applyAlignment="1">
      <alignment horizontal="right"/>
    </xf>
    <xf numFmtId="164" fontId="0" fillId="0" borderId="9" xfId="0" applyNumberFormat="1" applyFont="1" applyBorder="1" applyAlignment="1"/>
    <xf numFmtId="164" fontId="0" fillId="0" borderId="0" xfId="2" applyNumberFormat="1" applyFont="1" applyBorder="1" applyAlignment="1"/>
    <xf numFmtId="164" fontId="0" fillId="0" borderId="9" xfId="2" applyNumberFormat="1" applyFont="1" applyBorder="1" applyAlignment="1"/>
    <xf numFmtId="168" fontId="0" fillId="0" borderId="9" xfId="2" applyNumberFormat="1" applyFont="1" applyBorder="1" applyAlignment="1"/>
    <xf numFmtId="164" fontId="3" fillId="0" borderId="9" xfId="0" applyNumberFormat="1" applyFont="1" applyBorder="1" applyAlignment="1"/>
    <xf numFmtId="164" fontId="3" fillId="0" borderId="0" xfId="0" applyNumberFormat="1" applyFont="1" applyBorder="1" applyAlignment="1"/>
    <xf numFmtId="164" fontId="3" fillId="0" borderId="9" xfId="2" applyNumberFormat="1" applyFont="1" applyBorder="1" applyAlignment="1"/>
    <xf numFmtId="164" fontId="3" fillId="0" borderId="0" xfId="2" applyNumberFormat="1" applyFont="1" applyBorder="1" applyAlignment="1"/>
    <xf numFmtId="168" fontId="0" fillId="0" borderId="0" xfId="2" applyNumberFormat="1" applyFont="1" applyBorder="1" applyAlignment="1"/>
    <xf numFmtId="168" fontId="3" fillId="0" borderId="0" xfId="2" applyNumberFormat="1" applyFont="1" applyBorder="1" applyAlignment="1"/>
    <xf numFmtId="165" fontId="0" fillId="0" borderId="25" xfId="0" applyNumberFormat="1" applyFont="1" applyBorder="1" applyAlignment="1">
      <alignment horizontal="right"/>
    </xf>
    <xf numFmtId="165" fontId="0" fillId="0" borderId="0" xfId="0" applyNumberFormat="1" applyFont="1" applyAlignment="1">
      <alignment horizontal="right"/>
    </xf>
    <xf numFmtId="165" fontId="0" fillId="0" borderId="25" xfId="0" applyNumberFormat="1" applyBorder="1" applyAlignment="1">
      <alignment horizontal="right"/>
    </xf>
    <xf numFmtId="165" fontId="0" fillId="0" borderId="0" xfId="0" applyNumberFormat="1" applyAlignment="1">
      <alignment horizontal="right"/>
    </xf>
    <xf numFmtId="181" fontId="0" fillId="0" borderId="25" xfId="0" applyNumberFormat="1" applyBorder="1" applyAlignment="1">
      <alignment horizontal="right"/>
    </xf>
    <xf numFmtId="181" fontId="0" fillId="0" borderId="0" xfId="0" applyNumberFormat="1" applyAlignment="1">
      <alignment horizontal="right"/>
    </xf>
    <xf numFmtId="183" fontId="3" fillId="0" borderId="25" xfId="0" applyNumberFormat="1" applyFont="1" applyBorder="1" applyAlignment="1">
      <alignment horizontal="right"/>
    </xf>
    <xf numFmtId="183" fontId="3" fillId="0" borderId="0" xfId="0" applyNumberFormat="1" applyFont="1" applyAlignment="1">
      <alignment horizontal="right"/>
    </xf>
    <xf numFmtId="0" fontId="7" fillId="6" borderId="0" xfId="0" applyFont="1" applyFill="1" applyBorder="1"/>
    <xf numFmtId="0" fontId="2" fillId="6" borderId="0" xfId="0" applyFont="1" applyFill="1" applyBorder="1"/>
    <xf numFmtId="0" fontId="3" fillId="0" borderId="0" xfId="0" applyFont="1" applyBorder="1" applyAlignment="1">
      <alignment horizontal="left"/>
    </xf>
    <xf numFmtId="164" fontId="0" fillId="0" borderId="0" xfId="0" applyNumberFormat="1" applyFont="1" applyBorder="1" applyAlignment="1"/>
    <xf numFmtId="168" fontId="3" fillId="0" borderId="9" xfId="2" applyNumberFormat="1" applyFont="1" applyBorder="1" applyAlignment="1"/>
    <xf numFmtId="173" fontId="3" fillId="0" borderId="0" xfId="0" applyNumberFormat="1" applyFont="1" applyFill="1" applyAlignment="1">
      <alignment horizontal="right"/>
    </xf>
    <xf numFmtId="170" fontId="5" fillId="0" borderId="0" xfId="0" applyNumberFormat="1" applyFont="1" applyFill="1" applyAlignment="1">
      <alignment horizontal="right"/>
    </xf>
    <xf numFmtId="165" fontId="0" fillId="0" borderId="0" xfId="0" applyNumberFormat="1" applyFont="1" applyFill="1" applyAlignment="1">
      <alignment horizontal="right"/>
    </xf>
    <xf numFmtId="169" fontId="0" fillId="0" borderId="0" xfId="0" applyNumberFormat="1" applyFont="1" applyFill="1" applyAlignment="1">
      <alignment horizontal="right"/>
    </xf>
    <xf numFmtId="169" fontId="21" fillId="0" borderId="0" xfId="0" applyNumberFormat="1" applyFont="1" applyFill="1" applyAlignment="1">
      <alignment horizontal="right"/>
    </xf>
    <xf numFmtId="182" fontId="3" fillId="0" borderId="0" xfId="1" applyNumberFormat="1" applyFont="1" applyFill="1" applyAlignment="1">
      <alignment horizontal="right"/>
    </xf>
    <xf numFmtId="173" fontId="2" fillId="0" borderId="0" xfId="0" applyNumberFormat="1" applyFont="1" applyFill="1" applyAlignment="1">
      <alignment horizontal="right"/>
    </xf>
    <xf numFmtId="0" fontId="0" fillId="0" borderId="0" xfId="0" applyFont="1" applyAlignment="1">
      <alignment horizontal="right"/>
    </xf>
    <xf numFmtId="173" fontId="0" fillId="0" borderId="0" xfId="0" applyNumberFormat="1" applyFont="1" applyFill="1" applyAlignment="1">
      <alignment horizontal="right"/>
    </xf>
    <xf numFmtId="174" fontId="0" fillId="0" borderId="0" xfId="0" applyNumberFormat="1" applyFont="1" applyFill="1" applyAlignment="1">
      <alignment horizontal="right"/>
    </xf>
    <xf numFmtId="0" fontId="0" fillId="0" borderId="0" xfId="0" applyFont="1" applyFill="1" applyAlignment="1">
      <alignment horizontal="right"/>
    </xf>
    <xf numFmtId="39" fontId="0" fillId="0" borderId="0" xfId="0" applyNumberFormat="1" applyFont="1" applyFill="1" applyAlignment="1">
      <alignment horizontal="right"/>
    </xf>
    <xf numFmtId="7" fontId="0" fillId="0" borderId="0" xfId="0" applyNumberFormat="1" applyFont="1" applyAlignment="1">
      <alignment horizontal="right"/>
    </xf>
    <xf numFmtId="9" fontId="3" fillId="0" borderId="0" xfId="2" applyFont="1" applyFill="1"/>
    <xf numFmtId="44" fontId="26" fillId="0" borderId="6" xfId="1" applyFont="1" applyBorder="1" applyAlignment="1">
      <alignment horizontal="right"/>
    </xf>
    <xf numFmtId="3" fontId="26" fillId="0" borderId="4" xfId="0" applyNumberFormat="1" applyFont="1" applyBorder="1" applyAlignment="1">
      <alignment horizontal="right"/>
    </xf>
    <xf numFmtId="44" fontId="16" fillId="0" borderId="1" xfId="0" applyNumberFormat="1" applyFont="1" applyBorder="1" applyAlignment="1">
      <alignment horizontal="right"/>
    </xf>
    <xf numFmtId="177" fontId="3" fillId="0" borderId="0" xfId="0" applyNumberFormat="1" applyFont="1" applyAlignment="1">
      <alignment horizontal="right"/>
    </xf>
    <xf numFmtId="0" fontId="0" fillId="0" borderId="24" xfId="2" applyNumberFormat="1" applyFont="1" applyBorder="1" applyAlignment="1"/>
    <xf numFmtId="0" fontId="28" fillId="0" borderId="5" xfId="0" applyFont="1" applyBorder="1"/>
    <xf numFmtId="0" fontId="28" fillId="0" borderId="3" xfId="0" applyFont="1" applyBorder="1"/>
    <xf numFmtId="171" fontId="17" fillId="0" borderId="0" xfId="1" applyNumberFormat="1" applyFont="1" applyBorder="1"/>
    <xf numFmtId="178" fontId="0" fillId="0" borderId="0" xfId="0" applyNumberFormat="1" applyBorder="1"/>
  </cellXfs>
  <cellStyles count="11">
    <cellStyle name="AFE" xfId="3" xr:uid="{00000000-0005-0000-0000-000000000000}"/>
    <cellStyle name="Comma" xfId="9" builtinId="3"/>
    <cellStyle name="Currency" xfId="1" builtinId="4"/>
    <cellStyle name="Invisible" xfId="6" xr:uid="{00000000-0005-0000-0000-000002000000}"/>
    <cellStyle name="Normal" xfId="0" builtinId="0"/>
    <cellStyle name="Normal 2" xfId="5" xr:uid="{00000000-0005-0000-0000-000004000000}"/>
    <cellStyle name="Normal 2 2" xfId="8" xr:uid="{00000000-0005-0000-0000-000005000000}"/>
    <cellStyle name="Normal 3" xfId="10" xr:uid="{37D3C4EA-9600-4DB9-A849-F6A26B346F67}"/>
    <cellStyle name="Pctg" xfId="4" xr:uid="{00000000-0005-0000-0000-000007000000}"/>
    <cellStyle name="Percent" xfId="2" builtinId="5"/>
    <cellStyle name="Percent 2" xfId="7" xr:uid="{00000000-0005-0000-0000-000009000000}"/>
  </cellStyles>
  <dxfs count="0"/>
  <tableStyles count="0" defaultTableStyle="TableStyleMedium2" defaultPivotStyle="PivotStyleLight16"/>
  <colors>
    <mruColors>
      <color rgb="FF04B4EA"/>
      <color rgb="FF0000FF"/>
      <color rgb="FF046785"/>
      <color rgb="FF0C233E"/>
      <color rgb="FF38A23D"/>
      <color rgb="FF329237"/>
      <color rgb="FF339933"/>
      <color rgb="FF3EB444"/>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'Stock Chart'!$C$2</c:f>
              <c:strCache>
                <c:ptCount val="1"/>
                <c:pt idx="0">
                  <c:v>Volume</c:v>
                </c:pt>
              </c:strCache>
            </c:strRef>
          </c:tx>
          <c:spPr>
            <a:solidFill>
              <a:srgbClr val="5B5C5B"/>
            </a:solidFill>
            <a:ln>
              <a:solidFill>
                <a:srgbClr val="5B5C5B"/>
              </a:solidFill>
            </a:ln>
            <a:effectLst/>
          </c:spPr>
          <c:invertIfNegative val="0"/>
          <c:cat>
            <c:numRef>
              <c:f>'Stock Chart'!$B$3:$B$253</c:f>
              <c:numCache>
                <c:formatCode>[$-409]d\-mmm\-yy;@</c:formatCode>
                <c:ptCount val="251"/>
                <c:pt idx="0">
                  <c:v>44820</c:v>
                </c:pt>
                <c:pt idx="1">
                  <c:v>44819</c:v>
                </c:pt>
                <c:pt idx="2">
                  <c:v>44818</c:v>
                </c:pt>
                <c:pt idx="3">
                  <c:v>44817</c:v>
                </c:pt>
                <c:pt idx="4">
                  <c:v>44816</c:v>
                </c:pt>
                <c:pt idx="5">
                  <c:v>44813</c:v>
                </c:pt>
                <c:pt idx="6">
                  <c:v>44812</c:v>
                </c:pt>
                <c:pt idx="7">
                  <c:v>44811</c:v>
                </c:pt>
                <c:pt idx="8">
                  <c:v>44810</c:v>
                </c:pt>
                <c:pt idx="9">
                  <c:v>44806</c:v>
                </c:pt>
                <c:pt idx="10">
                  <c:v>44805</c:v>
                </c:pt>
                <c:pt idx="11">
                  <c:v>44804</c:v>
                </c:pt>
                <c:pt idx="12">
                  <c:v>44803</c:v>
                </c:pt>
                <c:pt idx="13">
                  <c:v>44802</c:v>
                </c:pt>
                <c:pt idx="14">
                  <c:v>44799</c:v>
                </c:pt>
                <c:pt idx="15">
                  <c:v>44798</c:v>
                </c:pt>
                <c:pt idx="16">
                  <c:v>44797</c:v>
                </c:pt>
                <c:pt idx="17">
                  <c:v>44796</c:v>
                </c:pt>
                <c:pt idx="18">
                  <c:v>44795</c:v>
                </c:pt>
                <c:pt idx="19">
                  <c:v>44792</c:v>
                </c:pt>
                <c:pt idx="20">
                  <c:v>44791</c:v>
                </c:pt>
                <c:pt idx="21">
                  <c:v>44790</c:v>
                </c:pt>
                <c:pt idx="22">
                  <c:v>44789</c:v>
                </c:pt>
                <c:pt idx="23">
                  <c:v>44788</c:v>
                </c:pt>
                <c:pt idx="24">
                  <c:v>44785</c:v>
                </c:pt>
                <c:pt idx="25">
                  <c:v>44784</c:v>
                </c:pt>
                <c:pt idx="26">
                  <c:v>44783</c:v>
                </c:pt>
                <c:pt idx="27">
                  <c:v>44782</c:v>
                </c:pt>
                <c:pt idx="28">
                  <c:v>44781</c:v>
                </c:pt>
                <c:pt idx="29">
                  <c:v>44778</c:v>
                </c:pt>
                <c:pt idx="30">
                  <c:v>44777</c:v>
                </c:pt>
                <c:pt idx="31">
                  <c:v>44776</c:v>
                </c:pt>
                <c:pt idx="32">
                  <c:v>44775</c:v>
                </c:pt>
                <c:pt idx="33">
                  <c:v>44774</c:v>
                </c:pt>
                <c:pt idx="34">
                  <c:v>44771</c:v>
                </c:pt>
                <c:pt idx="35">
                  <c:v>44770</c:v>
                </c:pt>
                <c:pt idx="36">
                  <c:v>44769</c:v>
                </c:pt>
                <c:pt idx="37">
                  <c:v>44768</c:v>
                </c:pt>
                <c:pt idx="38">
                  <c:v>44767</c:v>
                </c:pt>
                <c:pt idx="39">
                  <c:v>44764</c:v>
                </c:pt>
                <c:pt idx="40">
                  <c:v>44763</c:v>
                </c:pt>
                <c:pt idx="41">
                  <c:v>44762</c:v>
                </c:pt>
                <c:pt idx="42">
                  <c:v>44761</c:v>
                </c:pt>
                <c:pt idx="43">
                  <c:v>44760</c:v>
                </c:pt>
                <c:pt idx="44">
                  <c:v>44757</c:v>
                </c:pt>
                <c:pt idx="45">
                  <c:v>44756</c:v>
                </c:pt>
                <c:pt idx="46">
                  <c:v>44755</c:v>
                </c:pt>
                <c:pt idx="47">
                  <c:v>44754</c:v>
                </c:pt>
                <c:pt idx="48">
                  <c:v>44753</c:v>
                </c:pt>
                <c:pt idx="49">
                  <c:v>44750</c:v>
                </c:pt>
                <c:pt idx="50">
                  <c:v>44749</c:v>
                </c:pt>
                <c:pt idx="51">
                  <c:v>44748</c:v>
                </c:pt>
                <c:pt idx="52">
                  <c:v>44747</c:v>
                </c:pt>
                <c:pt idx="53">
                  <c:v>44743</c:v>
                </c:pt>
                <c:pt idx="54">
                  <c:v>44742</c:v>
                </c:pt>
                <c:pt idx="55">
                  <c:v>44741</c:v>
                </c:pt>
                <c:pt idx="56">
                  <c:v>44740</c:v>
                </c:pt>
                <c:pt idx="57">
                  <c:v>44739</c:v>
                </c:pt>
                <c:pt idx="58">
                  <c:v>44736</c:v>
                </c:pt>
                <c:pt idx="59">
                  <c:v>44735</c:v>
                </c:pt>
                <c:pt idx="60">
                  <c:v>44734</c:v>
                </c:pt>
                <c:pt idx="61">
                  <c:v>44733</c:v>
                </c:pt>
                <c:pt idx="62">
                  <c:v>44729</c:v>
                </c:pt>
                <c:pt idx="63">
                  <c:v>44728</c:v>
                </c:pt>
                <c:pt idx="64">
                  <c:v>44727</c:v>
                </c:pt>
                <c:pt idx="65">
                  <c:v>44726</c:v>
                </c:pt>
                <c:pt idx="66">
                  <c:v>44725</c:v>
                </c:pt>
                <c:pt idx="67">
                  <c:v>44722</c:v>
                </c:pt>
                <c:pt idx="68">
                  <c:v>44721</c:v>
                </c:pt>
                <c:pt idx="69">
                  <c:v>44720</c:v>
                </c:pt>
                <c:pt idx="70">
                  <c:v>44719</c:v>
                </c:pt>
                <c:pt idx="71">
                  <c:v>44718</c:v>
                </c:pt>
                <c:pt idx="72">
                  <c:v>44715</c:v>
                </c:pt>
                <c:pt idx="73">
                  <c:v>44714</c:v>
                </c:pt>
                <c:pt idx="74">
                  <c:v>44713</c:v>
                </c:pt>
                <c:pt idx="75">
                  <c:v>44712</c:v>
                </c:pt>
                <c:pt idx="76">
                  <c:v>44708</c:v>
                </c:pt>
                <c:pt idx="77">
                  <c:v>44707</c:v>
                </c:pt>
                <c:pt idx="78">
                  <c:v>44706</c:v>
                </c:pt>
                <c:pt idx="79">
                  <c:v>44705</c:v>
                </c:pt>
                <c:pt idx="80">
                  <c:v>44704</c:v>
                </c:pt>
                <c:pt idx="81">
                  <c:v>44701</c:v>
                </c:pt>
                <c:pt idx="82">
                  <c:v>44700</c:v>
                </c:pt>
                <c:pt idx="83">
                  <c:v>44699</c:v>
                </c:pt>
                <c:pt idx="84">
                  <c:v>44698</c:v>
                </c:pt>
                <c:pt idx="85">
                  <c:v>44697</c:v>
                </c:pt>
                <c:pt idx="86">
                  <c:v>44694</c:v>
                </c:pt>
                <c:pt idx="87">
                  <c:v>44693</c:v>
                </c:pt>
                <c:pt idx="88">
                  <c:v>44692</c:v>
                </c:pt>
                <c:pt idx="89">
                  <c:v>44691</c:v>
                </c:pt>
                <c:pt idx="90">
                  <c:v>44690</c:v>
                </c:pt>
                <c:pt idx="91">
                  <c:v>44687</c:v>
                </c:pt>
                <c:pt idx="92">
                  <c:v>44686</c:v>
                </c:pt>
                <c:pt idx="93">
                  <c:v>44685</c:v>
                </c:pt>
                <c:pt idx="94">
                  <c:v>44684</c:v>
                </c:pt>
                <c:pt idx="95">
                  <c:v>44683</c:v>
                </c:pt>
                <c:pt idx="96">
                  <c:v>44680</c:v>
                </c:pt>
                <c:pt idx="97">
                  <c:v>44679</c:v>
                </c:pt>
                <c:pt idx="98">
                  <c:v>44678</c:v>
                </c:pt>
                <c:pt idx="99">
                  <c:v>44677</c:v>
                </c:pt>
                <c:pt idx="100">
                  <c:v>44676</c:v>
                </c:pt>
                <c:pt idx="101">
                  <c:v>44673</c:v>
                </c:pt>
                <c:pt idx="102">
                  <c:v>44672</c:v>
                </c:pt>
                <c:pt idx="103">
                  <c:v>44671</c:v>
                </c:pt>
                <c:pt idx="104">
                  <c:v>44670</c:v>
                </c:pt>
                <c:pt idx="105">
                  <c:v>44669</c:v>
                </c:pt>
                <c:pt idx="106">
                  <c:v>44665</c:v>
                </c:pt>
                <c:pt idx="107">
                  <c:v>44664</c:v>
                </c:pt>
                <c:pt idx="108">
                  <c:v>44663</c:v>
                </c:pt>
                <c:pt idx="109">
                  <c:v>44662</c:v>
                </c:pt>
                <c:pt idx="110">
                  <c:v>44659</c:v>
                </c:pt>
                <c:pt idx="111">
                  <c:v>44658</c:v>
                </c:pt>
                <c:pt idx="112">
                  <c:v>44657</c:v>
                </c:pt>
                <c:pt idx="113">
                  <c:v>44656</c:v>
                </c:pt>
                <c:pt idx="114">
                  <c:v>44655</c:v>
                </c:pt>
                <c:pt idx="115">
                  <c:v>44652</c:v>
                </c:pt>
                <c:pt idx="116">
                  <c:v>44651</c:v>
                </c:pt>
                <c:pt idx="117">
                  <c:v>44650</c:v>
                </c:pt>
                <c:pt idx="118">
                  <c:v>44649</c:v>
                </c:pt>
                <c:pt idx="119">
                  <c:v>44648</c:v>
                </c:pt>
                <c:pt idx="120">
                  <c:v>44645</c:v>
                </c:pt>
                <c:pt idx="121">
                  <c:v>44644</c:v>
                </c:pt>
                <c:pt idx="122">
                  <c:v>44643</c:v>
                </c:pt>
                <c:pt idx="123">
                  <c:v>44642</c:v>
                </c:pt>
                <c:pt idx="124">
                  <c:v>44641</c:v>
                </c:pt>
                <c:pt idx="125">
                  <c:v>44638</c:v>
                </c:pt>
                <c:pt idx="126">
                  <c:v>44637</c:v>
                </c:pt>
                <c:pt idx="127">
                  <c:v>44636</c:v>
                </c:pt>
                <c:pt idx="128">
                  <c:v>44635</c:v>
                </c:pt>
                <c:pt idx="129">
                  <c:v>44634</c:v>
                </c:pt>
                <c:pt idx="130">
                  <c:v>44631</c:v>
                </c:pt>
                <c:pt idx="131">
                  <c:v>44630</c:v>
                </c:pt>
                <c:pt idx="132">
                  <c:v>44629</c:v>
                </c:pt>
                <c:pt idx="133">
                  <c:v>44628</c:v>
                </c:pt>
                <c:pt idx="134">
                  <c:v>44627</c:v>
                </c:pt>
                <c:pt idx="135">
                  <c:v>44624</c:v>
                </c:pt>
                <c:pt idx="136">
                  <c:v>44623</c:v>
                </c:pt>
                <c:pt idx="137">
                  <c:v>44622</c:v>
                </c:pt>
                <c:pt idx="138">
                  <c:v>44621</c:v>
                </c:pt>
                <c:pt idx="139">
                  <c:v>44620</c:v>
                </c:pt>
                <c:pt idx="140">
                  <c:v>44617</c:v>
                </c:pt>
                <c:pt idx="141">
                  <c:v>44616</c:v>
                </c:pt>
                <c:pt idx="142">
                  <c:v>44615</c:v>
                </c:pt>
                <c:pt idx="143">
                  <c:v>44614</c:v>
                </c:pt>
                <c:pt idx="144">
                  <c:v>44610</c:v>
                </c:pt>
                <c:pt idx="145">
                  <c:v>44609</c:v>
                </c:pt>
                <c:pt idx="146">
                  <c:v>44608</c:v>
                </c:pt>
                <c:pt idx="147">
                  <c:v>44607</c:v>
                </c:pt>
                <c:pt idx="148">
                  <c:v>44606</c:v>
                </c:pt>
                <c:pt idx="149">
                  <c:v>44603</c:v>
                </c:pt>
                <c:pt idx="150">
                  <c:v>44602</c:v>
                </c:pt>
                <c:pt idx="151">
                  <c:v>44601</c:v>
                </c:pt>
                <c:pt idx="152">
                  <c:v>44600</c:v>
                </c:pt>
                <c:pt idx="153">
                  <c:v>44599</c:v>
                </c:pt>
                <c:pt idx="154">
                  <c:v>44596</c:v>
                </c:pt>
                <c:pt idx="155">
                  <c:v>44595</c:v>
                </c:pt>
                <c:pt idx="156">
                  <c:v>44594</c:v>
                </c:pt>
                <c:pt idx="157">
                  <c:v>44593</c:v>
                </c:pt>
                <c:pt idx="158">
                  <c:v>44592</c:v>
                </c:pt>
                <c:pt idx="159">
                  <c:v>44589</c:v>
                </c:pt>
                <c:pt idx="160">
                  <c:v>44588</c:v>
                </c:pt>
                <c:pt idx="161">
                  <c:v>44587</c:v>
                </c:pt>
                <c:pt idx="162">
                  <c:v>44586</c:v>
                </c:pt>
                <c:pt idx="163">
                  <c:v>44585</c:v>
                </c:pt>
                <c:pt idx="164">
                  <c:v>44582</c:v>
                </c:pt>
                <c:pt idx="165">
                  <c:v>44581</c:v>
                </c:pt>
                <c:pt idx="166">
                  <c:v>44580</c:v>
                </c:pt>
                <c:pt idx="167">
                  <c:v>44579</c:v>
                </c:pt>
                <c:pt idx="168">
                  <c:v>44575</c:v>
                </c:pt>
                <c:pt idx="169">
                  <c:v>44574</c:v>
                </c:pt>
                <c:pt idx="170">
                  <c:v>44573</c:v>
                </c:pt>
                <c:pt idx="171">
                  <c:v>44572</c:v>
                </c:pt>
                <c:pt idx="172">
                  <c:v>44571</c:v>
                </c:pt>
                <c:pt idx="173">
                  <c:v>44568</c:v>
                </c:pt>
                <c:pt idx="174">
                  <c:v>44567</c:v>
                </c:pt>
                <c:pt idx="175">
                  <c:v>44566</c:v>
                </c:pt>
                <c:pt idx="176">
                  <c:v>44565</c:v>
                </c:pt>
                <c:pt idx="177">
                  <c:v>44564</c:v>
                </c:pt>
                <c:pt idx="178">
                  <c:v>44561</c:v>
                </c:pt>
                <c:pt idx="179">
                  <c:v>44560</c:v>
                </c:pt>
                <c:pt idx="180">
                  <c:v>44559</c:v>
                </c:pt>
                <c:pt idx="181">
                  <c:v>44558</c:v>
                </c:pt>
                <c:pt idx="182">
                  <c:v>44557</c:v>
                </c:pt>
                <c:pt idx="183">
                  <c:v>44553</c:v>
                </c:pt>
                <c:pt idx="184">
                  <c:v>44552</c:v>
                </c:pt>
                <c:pt idx="185">
                  <c:v>44551</c:v>
                </c:pt>
                <c:pt idx="186">
                  <c:v>44550</c:v>
                </c:pt>
                <c:pt idx="187">
                  <c:v>44547</c:v>
                </c:pt>
                <c:pt idx="188">
                  <c:v>44546</c:v>
                </c:pt>
                <c:pt idx="189">
                  <c:v>44545</c:v>
                </c:pt>
                <c:pt idx="190">
                  <c:v>44544</c:v>
                </c:pt>
                <c:pt idx="191">
                  <c:v>44543</c:v>
                </c:pt>
                <c:pt idx="192">
                  <c:v>44540</c:v>
                </c:pt>
                <c:pt idx="193">
                  <c:v>44539</c:v>
                </c:pt>
                <c:pt idx="194">
                  <c:v>44538</c:v>
                </c:pt>
                <c:pt idx="195">
                  <c:v>44537</c:v>
                </c:pt>
                <c:pt idx="196">
                  <c:v>44536</c:v>
                </c:pt>
                <c:pt idx="197">
                  <c:v>44533</c:v>
                </c:pt>
                <c:pt idx="198">
                  <c:v>44532</c:v>
                </c:pt>
                <c:pt idx="199">
                  <c:v>44531</c:v>
                </c:pt>
                <c:pt idx="200">
                  <c:v>44530</c:v>
                </c:pt>
                <c:pt idx="201">
                  <c:v>44529</c:v>
                </c:pt>
                <c:pt idx="202">
                  <c:v>44526</c:v>
                </c:pt>
                <c:pt idx="203">
                  <c:v>44524</c:v>
                </c:pt>
                <c:pt idx="204">
                  <c:v>44523</c:v>
                </c:pt>
                <c:pt idx="205">
                  <c:v>44522</c:v>
                </c:pt>
                <c:pt idx="206">
                  <c:v>44519</c:v>
                </c:pt>
                <c:pt idx="207">
                  <c:v>44518</c:v>
                </c:pt>
                <c:pt idx="208">
                  <c:v>44517</c:v>
                </c:pt>
                <c:pt idx="209">
                  <c:v>44516</c:v>
                </c:pt>
                <c:pt idx="210">
                  <c:v>44515</c:v>
                </c:pt>
                <c:pt idx="211">
                  <c:v>44512</c:v>
                </c:pt>
                <c:pt idx="212">
                  <c:v>44511</c:v>
                </c:pt>
                <c:pt idx="213">
                  <c:v>44510</c:v>
                </c:pt>
                <c:pt idx="214">
                  <c:v>44509</c:v>
                </c:pt>
                <c:pt idx="215">
                  <c:v>44508</c:v>
                </c:pt>
                <c:pt idx="216">
                  <c:v>44505</c:v>
                </c:pt>
                <c:pt idx="217">
                  <c:v>44504</c:v>
                </c:pt>
                <c:pt idx="218">
                  <c:v>44503</c:v>
                </c:pt>
                <c:pt idx="219">
                  <c:v>44502</c:v>
                </c:pt>
                <c:pt idx="220">
                  <c:v>44501</c:v>
                </c:pt>
                <c:pt idx="221">
                  <c:v>44498</c:v>
                </c:pt>
                <c:pt idx="222">
                  <c:v>44497</c:v>
                </c:pt>
                <c:pt idx="223">
                  <c:v>44496</c:v>
                </c:pt>
                <c:pt idx="224">
                  <c:v>44495</c:v>
                </c:pt>
                <c:pt idx="225">
                  <c:v>44494</c:v>
                </c:pt>
                <c:pt idx="226">
                  <c:v>44491</c:v>
                </c:pt>
                <c:pt idx="227">
                  <c:v>44490</c:v>
                </c:pt>
                <c:pt idx="228">
                  <c:v>44489</c:v>
                </c:pt>
                <c:pt idx="229">
                  <c:v>44488</c:v>
                </c:pt>
                <c:pt idx="230">
                  <c:v>44487</c:v>
                </c:pt>
                <c:pt idx="231">
                  <c:v>44484</c:v>
                </c:pt>
                <c:pt idx="232">
                  <c:v>44483</c:v>
                </c:pt>
                <c:pt idx="233">
                  <c:v>44482</c:v>
                </c:pt>
                <c:pt idx="234">
                  <c:v>44481</c:v>
                </c:pt>
                <c:pt idx="235">
                  <c:v>44480</c:v>
                </c:pt>
                <c:pt idx="236">
                  <c:v>44477</c:v>
                </c:pt>
                <c:pt idx="237">
                  <c:v>44476</c:v>
                </c:pt>
                <c:pt idx="238">
                  <c:v>44475</c:v>
                </c:pt>
                <c:pt idx="239">
                  <c:v>44474</c:v>
                </c:pt>
                <c:pt idx="240">
                  <c:v>44473</c:v>
                </c:pt>
                <c:pt idx="241">
                  <c:v>44470</c:v>
                </c:pt>
                <c:pt idx="242">
                  <c:v>44469</c:v>
                </c:pt>
                <c:pt idx="243">
                  <c:v>44468</c:v>
                </c:pt>
                <c:pt idx="244">
                  <c:v>44467</c:v>
                </c:pt>
                <c:pt idx="245">
                  <c:v>44466</c:v>
                </c:pt>
                <c:pt idx="246">
                  <c:v>44463</c:v>
                </c:pt>
                <c:pt idx="247">
                  <c:v>44462</c:v>
                </c:pt>
                <c:pt idx="248">
                  <c:v>44461</c:v>
                </c:pt>
                <c:pt idx="249">
                  <c:v>44460</c:v>
                </c:pt>
                <c:pt idx="250">
                  <c:v>44459</c:v>
                </c:pt>
              </c:numCache>
            </c:numRef>
          </c:cat>
          <c:val>
            <c:numRef>
              <c:f>'Stock Chart'!$C$3:$C$253</c:f>
              <c:numCache>
                <c:formatCode>#.00,,\m\m;\-#.00,,\m\m;0</c:formatCode>
                <c:ptCount val="251"/>
                <c:pt idx="0">
                  <c:v>27657000</c:v>
                </c:pt>
                <c:pt idx="1">
                  <c:v>13837400</c:v>
                </c:pt>
                <c:pt idx="2">
                  <c:v>20529700</c:v>
                </c:pt>
                <c:pt idx="3">
                  <c:v>17693700</c:v>
                </c:pt>
                <c:pt idx="4">
                  <c:v>12635900</c:v>
                </c:pt>
                <c:pt idx="5">
                  <c:v>17883000</c:v>
                </c:pt>
                <c:pt idx="6">
                  <c:v>21393900</c:v>
                </c:pt>
                <c:pt idx="7">
                  <c:v>13627400</c:v>
                </c:pt>
                <c:pt idx="8">
                  <c:v>14929200</c:v>
                </c:pt>
                <c:pt idx="9">
                  <c:v>13698800</c:v>
                </c:pt>
                <c:pt idx="10">
                  <c:v>19731900</c:v>
                </c:pt>
                <c:pt idx="11">
                  <c:v>19624100</c:v>
                </c:pt>
                <c:pt idx="12">
                  <c:v>19734800</c:v>
                </c:pt>
                <c:pt idx="13">
                  <c:v>12645500</c:v>
                </c:pt>
                <c:pt idx="14">
                  <c:v>15736100</c:v>
                </c:pt>
                <c:pt idx="15">
                  <c:v>18058800</c:v>
                </c:pt>
                <c:pt idx="16">
                  <c:v>10531400</c:v>
                </c:pt>
                <c:pt idx="17">
                  <c:v>18021900</c:v>
                </c:pt>
                <c:pt idx="18">
                  <c:v>14027500</c:v>
                </c:pt>
                <c:pt idx="19">
                  <c:v>13796000</c:v>
                </c:pt>
                <c:pt idx="20">
                  <c:v>12556200</c:v>
                </c:pt>
                <c:pt idx="21">
                  <c:v>12467000</c:v>
                </c:pt>
                <c:pt idx="22">
                  <c:v>11931700</c:v>
                </c:pt>
                <c:pt idx="23">
                  <c:v>16050600</c:v>
                </c:pt>
                <c:pt idx="24">
                  <c:v>10873600</c:v>
                </c:pt>
                <c:pt idx="25">
                  <c:v>14663700</c:v>
                </c:pt>
                <c:pt idx="26">
                  <c:v>17104900</c:v>
                </c:pt>
                <c:pt idx="27">
                  <c:v>12976800</c:v>
                </c:pt>
                <c:pt idx="28">
                  <c:v>15915700</c:v>
                </c:pt>
                <c:pt idx="29">
                  <c:v>17878800</c:v>
                </c:pt>
                <c:pt idx="30">
                  <c:v>12475300</c:v>
                </c:pt>
                <c:pt idx="31">
                  <c:v>17600000</c:v>
                </c:pt>
                <c:pt idx="32">
                  <c:v>17031900</c:v>
                </c:pt>
                <c:pt idx="33">
                  <c:v>17320500</c:v>
                </c:pt>
                <c:pt idx="34">
                  <c:v>26272900</c:v>
                </c:pt>
                <c:pt idx="35">
                  <c:v>18827100</c:v>
                </c:pt>
                <c:pt idx="36">
                  <c:v>17466300</c:v>
                </c:pt>
                <c:pt idx="37">
                  <c:v>14626600</c:v>
                </c:pt>
                <c:pt idx="38">
                  <c:v>16260800</c:v>
                </c:pt>
                <c:pt idx="39">
                  <c:v>20926700</c:v>
                </c:pt>
                <c:pt idx="40">
                  <c:v>27566100</c:v>
                </c:pt>
                <c:pt idx="41">
                  <c:v>25186600</c:v>
                </c:pt>
                <c:pt idx="42">
                  <c:v>22850400</c:v>
                </c:pt>
                <c:pt idx="43">
                  <c:v>29351200</c:v>
                </c:pt>
                <c:pt idx="44">
                  <c:v>29197400</c:v>
                </c:pt>
                <c:pt idx="45">
                  <c:v>31890900</c:v>
                </c:pt>
                <c:pt idx="46">
                  <c:v>26774600</c:v>
                </c:pt>
                <c:pt idx="47">
                  <c:v>25721900</c:v>
                </c:pt>
                <c:pt idx="48">
                  <c:v>22219500</c:v>
                </c:pt>
                <c:pt idx="49">
                  <c:v>17509200</c:v>
                </c:pt>
                <c:pt idx="50">
                  <c:v>24755700</c:v>
                </c:pt>
                <c:pt idx="51">
                  <c:v>35581200</c:v>
                </c:pt>
                <c:pt idx="52">
                  <c:v>35842200</c:v>
                </c:pt>
                <c:pt idx="53">
                  <c:v>22967500</c:v>
                </c:pt>
                <c:pt idx="54">
                  <c:v>21029200</c:v>
                </c:pt>
                <c:pt idx="55">
                  <c:v>15424300</c:v>
                </c:pt>
                <c:pt idx="56">
                  <c:v>22635000</c:v>
                </c:pt>
                <c:pt idx="57">
                  <c:v>17053700</c:v>
                </c:pt>
                <c:pt idx="58">
                  <c:v>35347200</c:v>
                </c:pt>
                <c:pt idx="59">
                  <c:v>41337600</c:v>
                </c:pt>
                <c:pt idx="60">
                  <c:v>31329200</c:v>
                </c:pt>
                <c:pt idx="61">
                  <c:v>13634400</c:v>
                </c:pt>
                <c:pt idx="62">
                  <c:v>30089700</c:v>
                </c:pt>
                <c:pt idx="63">
                  <c:v>20474600</c:v>
                </c:pt>
                <c:pt idx="64">
                  <c:v>17094500</c:v>
                </c:pt>
                <c:pt idx="65">
                  <c:v>16368800</c:v>
                </c:pt>
                <c:pt idx="66">
                  <c:v>30274600</c:v>
                </c:pt>
                <c:pt idx="67">
                  <c:v>23307200</c:v>
                </c:pt>
                <c:pt idx="68">
                  <c:v>13547900</c:v>
                </c:pt>
                <c:pt idx="69">
                  <c:v>12373400</c:v>
                </c:pt>
                <c:pt idx="70">
                  <c:v>12694800</c:v>
                </c:pt>
                <c:pt idx="71">
                  <c:v>15137400</c:v>
                </c:pt>
                <c:pt idx="72">
                  <c:v>13459900</c:v>
                </c:pt>
                <c:pt idx="73">
                  <c:v>19239100</c:v>
                </c:pt>
                <c:pt idx="74">
                  <c:v>12817600</c:v>
                </c:pt>
                <c:pt idx="75">
                  <c:v>16890100</c:v>
                </c:pt>
                <c:pt idx="76">
                  <c:v>11914400</c:v>
                </c:pt>
                <c:pt idx="77">
                  <c:v>10011800</c:v>
                </c:pt>
                <c:pt idx="78">
                  <c:v>12859800</c:v>
                </c:pt>
                <c:pt idx="79">
                  <c:v>15922900</c:v>
                </c:pt>
                <c:pt idx="80">
                  <c:v>19211900</c:v>
                </c:pt>
                <c:pt idx="81">
                  <c:v>21630900</c:v>
                </c:pt>
                <c:pt idx="82">
                  <c:v>18860200</c:v>
                </c:pt>
                <c:pt idx="83">
                  <c:v>18276000</c:v>
                </c:pt>
                <c:pt idx="84">
                  <c:v>22673600</c:v>
                </c:pt>
                <c:pt idx="85">
                  <c:v>17882500</c:v>
                </c:pt>
                <c:pt idx="86">
                  <c:v>18988000</c:v>
                </c:pt>
                <c:pt idx="87">
                  <c:v>27193400</c:v>
                </c:pt>
                <c:pt idx="88">
                  <c:v>22542800</c:v>
                </c:pt>
                <c:pt idx="89">
                  <c:v>26543200</c:v>
                </c:pt>
                <c:pt idx="90">
                  <c:v>30392800</c:v>
                </c:pt>
                <c:pt idx="91">
                  <c:v>22379500</c:v>
                </c:pt>
                <c:pt idx="92">
                  <c:v>22061300</c:v>
                </c:pt>
                <c:pt idx="93">
                  <c:v>17667500</c:v>
                </c:pt>
                <c:pt idx="94">
                  <c:v>16184300</c:v>
                </c:pt>
                <c:pt idx="95">
                  <c:v>21723800</c:v>
                </c:pt>
                <c:pt idx="96">
                  <c:v>17202000</c:v>
                </c:pt>
                <c:pt idx="97">
                  <c:v>15184900</c:v>
                </c:pt>
                <c:pt idx="98">
                  <c:v>22816500</c:v>
                </c:pt>
                <c:pt idx="99">
                  <c:v>18707700</c:v>
                </c:pt>
                <c:pt idx="100">
                  <c:v>31955300</c:v>
                </c:pt>
                <c:pt idx="101">
                  <c:v>32547600</c:v>
                </c:pt>
                <c:pt idx="102">
                  <c:v>31430900</c:v>
                </c:pt>
                <c:pt idx="103">
                  <c:v>13101800</c:v>
                </c:pt>
                <c:pt idx="104">
                  <c:v>10278500</c:v>
                </c:pt>
                <c:pt idx="105">
                  <c:v>14267000</c:v>
                </c:pt>
                <c:pt idx="106">
                  <c:v>12110200</c:v>
                </c:pt>
                <c:pt idx="107">
                  <c:v>11976500</c:v>
                </c:pt>
                <c:pt idx="108">
                  <c:v>11646600</c:v>
                </c:pt>
                <c:pt idx="109">
                  <c:v>9370600</c:v>
                </c:pt>
                <c:pt idx="110">
                  <c:v>9620300</c:v>
                </c:pt>
                <c:pt idx="111">
                  <c:v>11154300</c:v>
                </c:pt>
                <c:pt idx="112">
                  <c:v>13635800</c:v>
                </c:pt>
                <c:pt idx="113">
                  <c:v>13805900</c:v>
                </c:pt>
                <c:pt idx="114">
                  <c:v>12298500</c:v>
                </c:pt>
                <c:pt idx="115">
                  <c:v>16632900</c:v>
                </c:pt>
                <c:pt idx="116">
                  <c:v>10964400</c:v>
                </c:pt>
                <c:pt idx="117">
                  <c:v>11190300</c:v>
                </c:pt>
                <c:pt idx="118">
                  <c:v>15729400</c:v>
                </c:pt>
                <c:pt idx="119">
                  <c:v>14166900</c:v>
                </c:pt>
                <c:pt idx="120">
                  <c:v>11525800</c:v>
                </c:pt>
                <c:pt idx="121">
                  <c:v>18021600</c:v>
                </c:pt>
                <c:pt idx="122">
                  <c:v>11371700</c:v>
                </c:pt>
                <c:pt idx="123">
                  <c:v>15558200</c:v>
                </c:pt>
                <c:pt idx="124">
                  <c:v>15327100</c:v>
                </c:pt>
                <c:pt idx="125">
                  <c:v>27493100</c:v>
                </c:pt>
                <c:pt idx="126">
                  <c:v>18150900</c:v>
                </c:pt>
                <c:pt idx="127">
                  <c:v>20461600</c:v>
                </c:pt>
                <c:pt idx="128">
                  <c:v>18570100</c:v>
                </c:pt>
                <c:pt idx="129">
                  <c:v>21012000</c:v>
                </c:pt>
                <c:pt idx="130">
                  <c:v>14331200</c:v>
                </c:pt>
                <c:pt idx="131">
                  <c:v>16686600</c:v>
                </c:pt>
                <c:pt idx="132">
                  <c:v>23418100</c:v>
                </c:pt>
                <c:pt idx="133">
                  <c:v>23946900</c:v>
                </c:pt>
                <c:pt idx="134">
                  <c:v>27210600</c:v>
                </c:pt>
                <c:pt idx="135">
                  <c:v>25481300</c:v>
                </c:pt>
                <c:pt idx="136">
                  <c:v>22678700</c:v>
                </c:pt>
                <c:pt idx="137">
                  <c:v>19132900</c:v>
                </c:pt>
                <c:pt idx="138">
                  <c:v>27302500</c:v>
                </c:pt>
                <c:pt idx="139">
                  <c:v>23876900</c:v>
                </c:pt>
                <c:pt idx="140">
                  <c:v>29087900</c:v>
                </c:pt>
                <c:pt idx="141">
                  <c:v>20397700</c:v>
                </c:pt>
                <c:pt idx="142">
                  <c:v>13945700</c:v>
                </c:pt>
                <c:pt idx="143">
                  <c:v>14429600</c:v>
                </c:pt>
                <c:pt idx="144">
                  <c:v>15846700</c:v>
                </c:pt>
                <c:pt idx="145">
                  <c:v>12251700</c:v>
                </c:pt>
                <c:pt idx="146">
                  <c:v>11736000</c:v>
                </c:pt>
                <c:pt idx="147">
                  <c:v>15759100</c:v>
                </c:pt>
                <c:pt idx="148">
                  <c:v>17130400</c:v>
                </c:pt>
                <c:pt idx="149">
                  <c:v>23462800</c:v>
                </c:pt>
                <c:pt idx="150">
                  <c:v>29329400</c:v>
                </c:pt>
                <c:pt idx="151">
                  <c:v>26474800</c:v>
                </c:pt>
                <c:pt idx="152">
                  <c:v>18641700</c:v>
                </c:pt>
                <c:pt idx="153">
                  <c:v>13817400</c:v>
                </c:pt>
                <c:pt idx="154">
                  <c:v>15184300</c:v>
                </c:pt>
                <c:pt idx="155">
                  <c:v>16367000</c:v>
                </c:pt>
                <c:pt idx="156">
                  <c:v>19673300</c:v>
                </c:pt>
                <c:pt idx="157">
                  <c:v>22363000</c:v>
                </c:pt>
                <c:pt idx="158">
                  <c:v>20213700</c:v>
                </c:pt>
                <c:pt idx="159">
                  <c:v>30157400</c:v>
                </c:pt>
                <c:pt idx="160">
                  <c:v>24521300</c:v>
                </c:pt>
                <c:pt idx="161">
                  <c:v>24866900</c:v>
                </c:pt>
                <c:pt idx="162">
                  <c:v>27054500</c:v>
                </c:pt>
                <c:pt idx="163">
                  <c:v>30985600</c:v>
                </c:pt>
                <c:pt idx="164">
                  <c:v>24839300</c:v>
                </c:pt>
                <c:pt idx="165">
                  <c:v>17598500</c:v>
                </c:pt>
                <c:pt idx="166">
                  <c:v>18064400</c:v>
                </c:pt>
                <c:pt idx="167">
                  <c:v>25895000</c:v>
                </c:pt>
                <c:pt idx="168">
                  <c:v>19204600</c:v>
                </c:pt>
                <c:pt idx="169">
                  <c:v>22954000</c:v>
                </c:pt>
                <c:pt idx="170">
                  <c:v>28622600</c:v>
                </c:pt>
                <c:pt idx="171">
                  <c:v>17291600</c:v>
                </c:pt>
                <c:pt idx="172">
                  <c:v>12066900</c:v>
                </c:pt>
                <c:pt idx="173">
                  <c:v>16974600</c:v>
                </c:pt>
                <c:pt idx="174">
                  <c:v>16145800</c:v>
                </c:pt>
                <c:pt idx="175">
                  <c:v>22270600</c:v>
                </c:pt>
                <c:pt idx="176">
                  <c:v>14448600</c:v>
                </c:pt>
                <c:pt idx="177">
                  <c:v>12658000</c:v>
                </c:pt>
                <c:pt idx="178">
                  <c:v>8793200</c:v>
                </c:pt>
                <c:pt idx="179">
                  <c:v>12001000</c:v>
                </c:pt>
                <c:pt idx="180">
                  <c:v>14596200</c:v>
                </c:pt>
                <c:pt idx="181">
                  <c:v>10835200</c:v>
                </c:pt>
                <c:pt idx="182">
                  <c:v>11409000</c:v>
                </c:pt>
                <c:pt idx="183">
                  <c:v>17727500</c:v>
                </c:pt>
                <c:pt idx="184">
                  <c:v>13244500</c:v>
                </c:pt>
                <c:pt idx="185">
                  <c:v>13560800</c:v>
                </c:pt>
                <c:pt idx="186">
                  <c:v>13373700</c:v>
                </c:pt>
                <c:pt idx="187">
                  <c:v>19628600</c:v>
                </c:pt>
                <c:pt idx="188">
                  <c:v>17549100</c:v>
                </c:pt>
                <c:pt idx="189">
                  <c:v>23245200</c:v>
                </c:pt>
                <c:pt idx="190">
                  <c:v>12609600</c:v>
                </c:pt>
                <c:pt idx="191">
                  <c:v>11557800</c:v>
                </c:pt>
                <c:pt idx="192">
                  <c:v>10018500</c:v>
                </c:pt>
                <c:pt idx="193">
                  <c:v>11526700</c:v>
                </c:pt>
                <c:pt idx="194">
                  <c:v>14213800</c:v>
                </c:pt>
                <c:pt idx="195">
                  <c:v>18048200</c:v>
                </c:pt>
                <c:pt idx="196">
                  <c:v>13602900</c:v>
                </c:pt>
                <c:pt idx="197">
                  <c:v>20762700</c:v>
                </c:pt>
                <c:pt idx="198">
                  <c:v>18548800</c:v>
                </c:pt>
                <c:pt idx="199">
                  <c:v>19234100</c:v>
                </c:pt>
                <c:pt idx="200">
                  <c:v>27056100</c:v>
                </c:pt>
                <c:pt idx="201">
                  <c:v>17219200</c:v>
                </c:pt>
                <c:pt idx="202">
                  <c:v>21122400</c:v>
                </c:pt>
                <c:pt idx="203">
                  <c:v>13430300</c:v>
                </c:pt>
                <c:pt idx="204">
                  <c:v>15861800</c:v>
                </c:pt>
                <c:pt idx="205">
                  <c:v>19073700</c:v>
                </c:pt>
                <c:pt idx="206">
                  <c:v>18915800</c:v>
                </c:pt>
                <c:pt idx="207">
                  <c:v>17613600</c:v>
                </c:pt>
                <c:pt idx="208">
                  <c:v>19209100</c:v>
                </c:pt>
                <c:pt idx="209">
                  <c:v>19165300</c:v>
                </c:pt>
                <c:pt idx="210">
                  <c:v>13962100</c:v>
                </c:pt>
                <c:pt idx="211">
                  <c:v>18481700</c:v>
                </c:pt>
                <c:pt idx="212">
                  <c:v>39436900</c:v>
                </c:pt>
                <c:pt idx="213">
                  <c:v>24055700</c:v>
                </c:pt>
                <c:pt idx="214">
                  <c:v>16030800</c:v>
                </c:pt>
                <c:pt idx="215">
                  <c:v>25103800</c:v>
                </c:pt>
                <c:pt idx="216">
                  <c:v>12536200</c:v>
                </c:pt>
                <c:pt idx="217">
                  <c:v>16309500</c:v>
                </c:pt>
                <c:pt idx="218">
                  <c:v>17054400</c:v>
                </c:pt>
                <c:pt idx="219">
                  <c:v>14574500</c:v>
                </c:pt>
                <c:pt idx="220">
                  <c:v>10873400</c:v>
                </c:pt>
                <c:pt idx="221">
                  <c:v>16052200</c:v>
                </c:pt>
                <c:pt idx="222">
                  <c:v>13978400</c:v>
                </c:pt>
                <c:pt idx="223">
                  <c:v>19544200</c:v>
                </c:pt>
                <c:pt idx="224">
                  <c:v>15564400</c:v>
                </c:pt>
                <c:pt idx="225">
                  <c:v>19215100</c:v>
                </c:pt>
                <c:pt idx="226">
                  <c:v>19058200</c:v>
                </c:pt>
                <c:pt idx="227">
                  <c:v>19571900</c:v>
                </c:pt>
                <c:pt idx="228">
                  <c:v>14281700</c:v>
                </c:pt>
                <c:pt idx="229">
                  <c:v>16543100</c:v>
                </c:pt>
                <c:pt idx="230">
                  <c:v>23196100</c:v>
                </c:pt>
                <c:pt idx="231">
                  <c:v>30048400</c:v>
                </c:pt>
                <c:pt idx="232">
                  <c:v>28961400</c:v>
                </c:pt>
                <c:pt idx="233">
                  <c:v>26459800</c:v>
                </c:pt>
                <c:pt idx="234">
                  <c:v>21591600</c:v>
                </c:pt>
                <c:pt idx="235">
                  <c:v>27084300</c:v>
                </c:pt>
                <c:pt idx="236">
                  <c:v>17625300</c:v>
                </c:pt>
                <c:pt idx="237">
                  <c:v>37035100</c:v>
                </c:pt>
                <c:pt idx="238">
                  <c:v>22783900</c:v>
                </c:pt>
                <c:pt idx="239">
                  <c:v>20005300</c:v>
                </c:pt>
                <c:pt idx="240">
                  <c:v>20137600</c:v>
                </c:pt>
                <c:pt idx="241">
                  <c:v>16091200</c:v>
                </c:pt>
                <c:pt idx="242">
                  <c:v>23041700</c:v>
                </c:pt>
                <c:pt idx="243">
                  <c:v>12717000</c:v>
                </c:pt>
                <c:pt idx="244">
                  <c:v>19761000</c:v>
                </c:pt>
                <c:pt idx="245">
                  <c:v>22469300</c:v>
                </c:pt>
                <c:pt idx="246">
                  <c:v>15164300</c:v>
                </c:pt>
                <c:pt idx="247">
                  <c:v>20270400</c:v>
                </c:pt>
                <c:pt idx="248">
                  <c:v>28813500</c:v>
                </c:pt>
                <c:pt idx="249">
                  <c:v>35686600</c:v>
                </c:pt>
                <c:pt idx="250">
                  <c:v>38463200</c:v>
                </c:pt>
              </c:numCache>
            </c:numRef>
          </c:val>
          <c:extLst>
            <c:ext xmlns:c16="http://schemas.microsoft.com/office/drawing/2014/chart" uri="{C3380CC4-5D6E-409C-BE32-E72D297353CC}">
              <c16:uniqueId val="{00000000-1D4C-4FDA-AB92-1A1BC23FF8D3}"/>
            </c:ext>
          </c:extLst>
        </c:ser>
        <c:dLbls>
          <c:showLegendKey val="0"/>
          <c:showVal val="0"/>
          <c:showCatName val="0"/>
          <c:showSerName val="0"/>
          <c:showPercent val="0"/>
          <c:showBubbleSize val="0"/>
        </c:dLbls>
        <c:gapWidth val="150"/>
        <c:axId val="515693200"/>
        <c:axId val="1398325919"/>
      </c:barChart>
      <c:lineChart>
        <c:grouping val="standard"/>
        <c:varyColors val="0"/>
        <c:ser>
          <c:idx val="1"/>
          <c:order val="1"/>
          <c:tx>
            <c:strRef>
              <c:f>'Stock Chart'!$D$2</c:f>
              <c:strCache>
                <c:ptCount val="1"/>
                <c:pt idx="0">
                  <c:v>Adj Close</c:v>
                </c:pt>
              </c:strCache>
            </c:strRef>
          </c:tx>
          <c:spPr>
            <a:ln w="28575" cap="rnd">
              <a:solidFill>
                <a:srgbClr val="04B3EA"/>
              </a:solidFill>
              <a:round/>
            </a:ln>
            <a:effectLst/>
          </c:spPr>
          <c:marker>
            <c:symbol val="none"/>
          </c:marker>
          <c:cat>
            <c:numRef>
              <c:f>'Stock Chart'!$B$3:$B$253</c:f>
              <c:numCache>
                <c:formatCode>[$-409]d\-mmm\-yy;@</c:formatCode>
                <c:ptCount val="251"/>
                <c:pt idx="0">
                  <c:v>44820</c:v>
                </c:pt>
                <c:pt idx="1">
                  <c:v>44819</c:v>
                </c:pt>
                <c:pt idx="2">
                  <c:v>44818</c:v>
                </c:pt>
                <c:pt idx="3">
                  <c:v>44817</c:v>
                </c:pt>
                <c:pt idx="4">
                  <c:v>44816</c:v>
                </c:pt>
                <c:pt idx="5">
                  <c:v>44813</c:v>
                </c:pt>
                <c:pt idx="6">
                  <c:v>44812</c:v>
                </c:pt>
                <c:pt idx="7">
                  <c:v>44811</c:v>
                </c:pt>
                <c:pt idx="8">
                  <c:v>44810</c:v>
                </c:pt>
                <c:pt idx="9">
                  <c:v>44806</c:v>
                </c:pt>
                <c:pt idx="10">
                  <c:v>44805</c:v>
                </c:pt>
                <c:pt idx="11">
                  <c:v>44804</c:v>
                </c:pt>
                <c:pt idx="12">
                  <c:v>44803</c:v>
                </c:pt>
                <c:pt idx="13">
                  <c:v>44802</c:v>
                </c:pt>
                <c:pt idx="14">
                  <c:v>44799</c:v>
                </c:pt>
                <c:pt idx="15">
                  <c:v>44798</c:v>
                </c:pt>
                <c:pt idx="16">
                  <c:v>44797</c:v>
                </c:pt>
                <c:pt idx="17">
                  <c:v>44796</c:v>
                </c:pt>
                <c:pt idx="18">
                  <c:v>44795</c:v>
                </c:pt>
                <c:pt idx="19">
                  <c:v>44792</c:v>
                </c:pt>
                <c:pt idx="20">
                  <c:v>44791</c:v>
                </c:pt>
                <c:pt idx="21">
                  <c:v>44790</c:v>
                </c:pt>
                <c:pt idx="22">
                  <c:v>44789</c:v>
                </c:pt>
                <c:pt idx="23">
                  <c:v>44788</c:v>
                </c:pt>
                <c:pt idx="24">
                  <c:v>44785</c:v>
                </c:pt>
                <c:pt idx="25">
                  <c:v>44784</c:v>
                </c:pt>
                <c:pt idx="26">
                  <c:v>44783</c:v>
                </c:pt>
                <c:pt idx="27">
                  <c:v>44782</c:v>
                </c:pt>
                <c:pt idx="28">
                  <c:v>44781</c:v>
                </c:pt>
                <c:pt idx="29">
                  <c:v>44778</c:v>
                </c:pt>
                <c:pt idx="30">
                  <c:v>44777</c:v>
                </c:pt>
                <c:pt idx="31">
                  <c:v>44776</c:v>
                </c:pt>
                <c:pt idx="32">
                  <c:v>44775</c:v>
                </c:pt>
                <c:pt idx="33">
                  <c:v>44774</c:v>
                </c:pt>
                <c:pt idx="34">
                  <c:v>44771</c:v>
                </c:pt>
                <c:pt idx="35">
                  <c:v>44770</c:v>
                </c:pt>
                <c:pt idx="36">
                  <c:v>44769</c:v>
                </c:pt>
                <c:pt idx="37">
                  <c:v>44768</c:v>
                </c:pt>
                <c:pt idx="38">
                  <c:v>44767</c:v>
                </c:pt>
                <c:pt idx="39">
                  <c:v>44764</c:v>
                </c:pt>
                <c:pt idx="40">
                  <c:v>44763</c:v>
                </c:pt>
                <c:pt idx="41">
                  <c:v>44762</c:v>
                </c:pt>
                <c:pt idx="42">
                  <c:v>44761</c:v>
                </c:pt>
                <c:pt idx="43">
                  <c:v>44760</c:v>
                </c:pt>
                <c:pt idx="44">
                  <c:v>44757</c:v>
                </c:pt>
                <c:pt idx="45">
                  <c:v>44756</c:v>
                </c:pt>
                <c:pt idx="46">
                  <c:v>44755</c:v>
                </c:pt>
                <c:pt idx="47">
                  <c:v>44754</c:v>
                </c:pt>
                <c:pt idx="48">
                  <c:v>44753</c:v>
                </c:pt>
                <c:pt idx="49">
                  <c:v>44750</c:v>
                </c:pt>
                <c:pt idx="50">
                  <c:v>44749</c:v>
                </c:pt>
                <c:pt idx="51">
                  <c:v>44748</c:v>
                </c:pt>
                <c:pt idx="52">
                  <c:v>44747</c:v>
                </c:pt>
                <c:pt idx="53">
                  <c:v>44743</c:v>
                </c:pt>
                <c:pt idx="54">
                  <c:v>44742</c:v>
                </c:pt>
                <c:pt idx="55">
                  <c:v>44741</c:v>
                </c:pt>
                <c:pt idx="56">
                  <c:v>44740</c:v>
                </c:pt>
                <c:pt idx="57">
                  <c:v>44739</c:v>
                </c:pt>
                <c:pt idx="58">
                  <c:v>44736</c:v>
                </c:pt>
                <c:pt idx="59">
                  <c:v>44735</c:v>
                </c:pt>
                <c:pt idx="60">
                  <c:v>44734</c:v>
                </c:pt>
                <c:pt idx="61">
                  <c:v>44733</c:v>
                </c:pt>
                <c:pt idx="62">
                  <c:v>44729</c:v>
                </c:pt>
                <c:pt idx="63">
                  <c:v>44728</c:v>
                </c:pt>
                <c:pt idx="64">
                  <c:v>44727</c:v>
                </c:pt>
                <c:pt idx="65">
                  <c:v>44726</c:v>
                </c:pt>
                <c:pt idx="66">
                  <c:v>44725</c:v>
                </c:pt>
                <c:pt idx="67">
                  <c:v>44722</c:v>
                </c:pt>
                <c:pt idx="68">
                  <c:v>44721</c:v>
                </c:pt>
                <c:pt idx="69">
                  <c:v>44720</c:v>
                </c:pt>
                <c:pt idx="70">
                  <c:v>44719</c:v>
                </c:pt>
                <c:pt idx="71">
                  <c:v>44718</c:v>
                </c:pt>
                <c:pt idx="72">
                  <c:v>44715</c:v>
                </c:pt>
                <c:pt idx="73">
                  <c:v>44714</c:v>
                </c:pt>
                <c:pt idx="74">
                  <c:v>44713</c:v>
                </c:pt>
                <c:pt idx="75">
                  <c:v>44712</c:v>
                </c:pt>
                <c:pt idx="76">
                  <c:v>44708</c:v>
                </c:pt>
                <c:pt idx="77">
                  <c:v>44707</c:v>
                </c:pt>
                <c:pt idx="78">
                  <c:v>44706</c:v>
                </c:pt>
                <c:pt idx="79">
                  <c:v>44705</c:v>
                </c:pt>
                <c:pt idx="80">
                  <c:v>44704</c:v>
                </c:pt>
                <c:pt idx="81">
                  <c:v>44701</c:v>
                </c:pt>
                <c:pt idx="82">
                  <c:v>44700</c:v>
                </c:pt>
                <c:pt idx="83">
                  <c:v>44699</c:v>
                </c:pt>
                <c:pt idx="84">
                  <c:v>44698</c:v>
                </c:pt>
                <c:pt idx="85">
                  <c:v>44697</c:v>
                </c:pt>
                <c:pt idx="86">
                  <c:v>44694</c:v>
                </c:pt>
                <c:pt idx="87">
                  <c:v>44693</c:v>
                </c:pt>
                <c:pt idx="88">
                  <c:v>44692</c:v>
                </c:pt>
                <c:pt idx="89">
                  <c:v>44691</c:v>
                </c:pt>
                <c:pt idx="90">
                  <c:v>44690</c:v>
                </c:pt>
                <c:pt idx="91">
                  <c:v>44687</c:v>
                </c:pt>
                <c:pt idx="92">
                  <c:v>44686</c:v>
                </c:pt>
                <c:pt idx="93">
                  <c:v>44685</c:v>
                </c:pt>
                <c:pt idx="94">
                  <c:v>44684</c:v>
                </c:pt>
                <c:pt idx="95">
                  <c:v>44683</c:v>
                </c:pt>
                <c:pt idx="96">
                  <c:v>44680</c:v>
                </c:pt>
                <c:pt idx="97">
                  <c:v>44679</c:v>
                </c:pt>
                <c:pt idx="98">
                  <c:v>44678</c:v>
                </c:pt>
                <c:pt idx="99">
                  <c:v>44677</c:v>
                </c:pt>
                <c:pt idx="100">
                  <c:v>44676</c:v>
                </c:pt>
                <c:pt idx="101">
                  <c:v>44673</c:v>
                </c:pt>
                <c:pt idx="102">
                  <c:v>44672</c:v>
                </c:pt>
                <c:pt idx="103">
                  <c:v>44671</c:v>
                </c:pt>
                <c:pt idx="104">
                  <c:v>44670</c:v>
                </c:pt>
                <c:pt idx="105">
                  <c:v>44669</c:v>
                </c:pt>
                <c:pt idx="106">
                  <c:v>44665</c:v>
                </c:pt>
                <c:pt idx="107">
                  <c:v>44664</c:v>
                </c:pt>
                <c:pt idx="108">
                  <c:v>44663</c:v>
                </c:pt>
                <c:pt idx="109">
                  <c:v>44662</c:v>
                </c:pt>
                <c:pt idx="110">
                  <c:v>44659</c:v>
                </c:pt>
                <c:pt idx="111">
                  <c:v>44658</c:v>
                </c:pt>
                <c:pt idx="112">
                  <c:v>44657</c:v>
                </c:pt>
                <c:pt idx="113">
                  <c:v>44656</c:v>
                </c:pt>
                <c:pt idx="114">
                  <c:v>44655</c:v>
                </c:pt>
                <c:pt idx="115">
                  <c:v>44652</c:v>
                </c:pt>
                <c:pt idx="116">
                  <c:v>44651</c:v>
                </c:pt>
                <c:pt idx="117">
                  <c:v>44650</c:v>
                </c:pt>
                <c:pt idx="118">
                  <c:v>44649</c:v>
                </c:pt>
                <c:pt idx="119">
                  <c:v>44648</c:v>
                </c:pt>
                <c:pt idx="120">
                  <c:v>44645</c:v>
                </c:pt>
                <c:pt idx="121">
                  <c:v>44644</c:v>
                </c:pt>
                <c:pt idx="122">
                  <c:v>44643</c:v>
                </c:pt>
                <c:pt idx="123">
                  <c:v>44642</c:v>
                </c:pt>
                <c:pt idx="124">
                  <c:v>44641</c:v>
                </c:pt>
                <c:pt idx="125">
                  <c:v>44638</c:v>
                </c:pt>
                <c:pt idx="126">
                  <c:v>44637</c:v>
                </c:pt>
                <c:pt idx="127">
                  <c:v>44636</c:v>
                </c:pt>
                <c:pt idx="128">
                  <c:v>44635</c:v>
                </c:pt>
                <c:pt idx="129">
                  <c:v>44634</c:v>
                </c:pt>
                <c:pt idx="130">
                  <c:v>44631</c:v>
                </c:pt>
                <c:pt idx="131">
                  <c:v>44630</c:v>
                </c:pt>
                <c:pt idx="132">
                  <c:v>44629</c:v>
                </c:pt>
                <c:pt idx="133">
                  <c:v>44628</c:v>
                </c:pt>
                <c:pt idx="134">
                  <c:v>44627</c:v>
                </c:pt>
                <c:pt idx="135">
                  <c:v>44624</c:v>
                </c:pt>
                <c:pt idx="136">
                  <c:v>44623</c:v>
                </c:pt>
                <c:pt idx="137">
                  <c:v>44622</c:v>
                </c:pt>
                <c:pt idx="138">
                  <c:v>44621</c:v>
                </c:pt>
                <c:pt idx="139">
                  <c:v>44620</c:v>
                </c:pt>
                <c:pt idx="140">
                  <c:v>44617</c:v>
                </c:pt>
                <c:pt idx="141">
                  <c:v>44616</c:v>
                </c:pt>
                <c:pt idx="142">
                  <c:v>44615</c:v>
                </c:pt>
                <c:pt idx="143">
                  <c:v>44614</c:v>
                </c:pt>
                <c:pt idx="144">
                  <c:v>44610</c:v>
                </c:pt>
                <c:pt idx="145">
                  <c:v>44609</c:v>
                </c:pt>
                <c:pt idx="146">
                  <c:v>44608</c:v>
                </c:pt>
                <c:pt idx="147">
                  <c:v>44607</c:v>
                </c:pt>
                <c:pt idx="148">
                  <c:v>44606</c:v>
                </c:pt>
                <c:pt idx="149">
                  <c:v>44603</c:v>
                </c:pt>
                <c:pt idx="150">
                  <c:v>44602</c:v>
                </c:pt>
                <c:pt idx="151">
                  <c:v>44601</c:v>
                </c:pt>
                <c:pt idx="152">
                  <c:v>44600</c:v>
                </c:pt>
                <c:pt idx="153">
                  <c:v>44599</c:v>
                </c:pt>
                <c:pt idx="154">
                  <c:v>44596</c:v>
                </c:pt>
                <c:pt idx="155">
                  <c:v>44595</c:v>
                </c:pt>
                <c:pt idx="156">
                  <c:v>44594</c:v>
                </c:pt>
                <c:pt idx="157">
                  <c:v>44593</c:v>
                </c:pt>
                <c:pt idx="158">
                  <c:v>44592</c:v>
                </c:pt>
                <c:pt idx="159">
                  <c:v>44589</c:v>
                </c:pt>
                <c:pt idx="160">
                  <c:v>44588</c:v>
                </c:pt>
                <c:pt idx="161">
                  <c:v>44587</c:v>
                </c:pt>
                <c:pt idx="162">
                  <c:v>44586</c:v>
                </c:pt>
                <c:pt idx="163">
                  <c:v>44585</c:v>
                </c:pt>
                <c:pt idx="164">
                  <c:v>44582</c:v>
                </c:pt>
                <c:pt idx="165">
                  <c:v>44581</c:v>
                </c:pt>
                <c:pt idx="166">
                  <c:v>44580</c:v>
                </c:pt>
                <c:pt idx="167">
                  <c:v>44579</c:v>
                </c:pt>
                <c:pt idx="168">
                  <c:v>44575</c:v>
                </c:pt>
                <c:pt idx="169">
                  <c:v>44574</c:v>
                </c:pt>
                <c:pt idx="170">
                  <c:v>44573</c:v>
                </c:pt>
                <c:pt idx="171">
                  <c:v>44572</c:v>
                </c:pt>
                <c:pt idx="172">
                  <c:v>44571</c:v>
                </c:pt>
                <c:pt idx="173">
                  <c:v>44568</c:v>
                </c:pt>
                <c:pt idx="174">
                  <c:v>44567</c:v>
                </c:pt>
                <c:pt idx="175">
                  <c:v>44566</c:v>
                </c:pt>
                <c:pt idx="176">
                  <c:v>44565</c:v>
                </c:pt>
                <c:pt idx="177">
                  <c:v>44564</c:v>
                </c:pt>
                <c:pt idx="178">
                  <c:v>44561</c:v>
                </c:pt>
                <c:pt idx="179">
                  <c:v>44560</c:v>
                </c:pt>
                <c:pt idx="180">
                  <c:v>44559</c:v>
                </c:pt>
                <c:pt idx="181">
                  <c:v>44558</c:v>
                </c:pt>
                <c:pt idx="182">
                  <c:v>44557</c:v>
                </c:pt>
                <c:pt idx="183">
                  <c:v>44553</c:v>
                </c:pt>
                <c:pt idx="184">
                  <c:v>44552</c:v>
                </c:pt>
                <c:pt idx="185">
                  <c:v>44551</c:v>
                </c:pt>
                <c:pt idx="186">
                  <c:v>44550</c:v>
                </c:pt>
                <c:pt idx="187">
                  <c:v>44547</c:v>
                </c:pt>
                <c:pt idx="188">
                  <c:v>44546</c:v>
                </c:pt>
                <c:pt idx="189">
                  <c:v>44545</c:v>
                </c:pt>
                <c:pt idx="190">
                  <c:v>44544</c:v>
                </c:pt>
                <c:pt idx="191">
                  <c:v>44543</c:v>
                </c:pt>
                <c:pt idx="192">
                  <c:v>44540</c:v>
                </c:pt>
                <c:pt idx="193">
                  <c:v>44539</c:v>
                </c:pt>
                <c:pt idx="194">
                  <c:v>44538</c:v>
                </c:pt>
                <c:pt idx="195">
                  <c:v>44537</c:v>
                </c:pt>
                <c:pt idx="196">
                  <c:v>44536</c:v>
                </c:pt>
                <c:pt idx="197">
                  <c:v>44533</c:v>
                </c:pt>
                <c:pt idx="198">
                  <c:v>44532</c:v>
                </c:pt>
                <c:pt idx="199">
                  <c:v>44531</c:v>
                </c:pt>
                <c:pt idx="200">
                  <c:v>44530</c:v>
                </c:pt>
                <c:pt idx="201">
                  <c:v>44529</c:v>
                </c:pt>
                <c:pt idx="202">
                  <c:v>44526</c:v>
                </c:pt>
                <c:pt idx="203">
                  <c:v>44524</c:v>
                </c:pt>
                <c:pt idx="204">
                  <c:v>44523</c:v>
                </c:pt>
                <c:pt idx="205">
                  <c:v>44522</c:v>
                </c:pt>
                <c:pt idx="206">
                  <c:v>44519</c:v>
                </c:pt>
                <c:pt idx="207">
                  <c:v>44518</c:v>
                </c:pt>
                <c:pt idx="208">
                  <c:v>44517</c:v>
                </c:pt>
                <c:pt idx="209">
                  <c:v>44516</c:v>
                </c:pt>
                <c:pt idx="210">
                  <c:v>44515</c:v>
                </c:pt>
                <c:pt idx="211">
                  <c:v>44512</c:v>
                </c:pt>
                <c:pt idx="212">
                  <c:v>44511</c:v>
                </c:pt>
                <c:pt idx="213">
                  <c:v>44510</c:v>
                </c:pt>
                <c:pt idx="214">
                  <c:v>44509</c:v>
                </c:pt>
                <c:pt idx="215">
                  <c:v>44508</c:v>
                </c:pt>
                <c:pt idx="216">
                  <c:v>44505</c:v>
                </c:pt>
                <c:pt idx="217">
                  <c:v>44504</c:v>
                </c:pt>
                <c:pt idx="218">
                  <c:v>44503</c:v>
                </c:pt>
                <c:pt idx="219">
                  <c:v>44502</c:v>
                </c:pt>
                <c:pt idx="220">
                  <c:v>44501</c:v>
                </c:pt>
                <c:pt idx="221">
                  <c:v>44498</c:v>
                </c:pt>
                <c:pt idx="222">
                  <c:v>44497</c:v>
                </c:pt>
                <c:pt idx="223">
                  <c:v>44496</c:v>
                </c:pt>
                <c:pt idx="224">
                  <c:v>44495</c:v>
                </c:pt>
                <c:pt idx="225">
                  <c:v>44494</c:v>
                </c:pt>
                <c:pt idx="226">
                  <c:v>44491</c:v>
                </c:pt>
                <c:pt idx="227">
                  <c:v>44490</c:v>
                </c:pt>
                <c:pt idx="228">
                  <c:v>44489</c:v>
                </c:pt>
                <c:pt idx="229">
                  <c:v>44488</c:v>
                </c:pt>
                <c:pt idx="230">
                  <c:v>44487</c:v>
                </c:pt>
                <c:pt idx="231">
                  <c:v>44484</c:v>
                </c:pt>
                <c:pt idx="232">
                  <c:v>44483</c:v>
                </c:pt>
                <c:pt idx="233">
                  <c:v>44482</c:v>
                </c:pt>
                <c:pt idx="234">
                  <c:v>44481</c:v>
                </c:pt>
                <c:pt idx="235">
                  <c:v>44480</c:v>
                </c:pt>
                <c:pt idx="236">
                  <c:v>44477</c:v>
                </c:pt>
                <c:pt idx="237">
                  <c:v>44476</c:v>
                </c:pt>
                <c:pt idx="238">
                  <c:v>44475</c:v>
                </c:pt>
                <c:pt idx="239">
                  <c:v>44474</c:v>
                </c:pt>
                <c:pt idx="240">
                  <c:v>44473</c:v>
                </c:pt>
                <c:pt idx="241">
                  <c:v>44470</c:v>
                </c:pt>
                <c:pt idx="242">
                  <c:v>44469</c:v>
                </c:pt>
                <c:pt idx="243">
                  <c:v>44468</c:v>
                </c:pt>
                <c:pt idx="244">
                  <c:v>44467</c:v>
                </c:pt>
                <c:pt idx="245">
                  <c:v>44466</c:v>
                </c:pt>
                <c:pt idx="246">
                  <c:v>44463</c:v>
                </c:pt>
                <c:pt idx="247">
                  <c:v>44462</c:v>
                </c:pt>
                <c:pt idx="248">
                  <c:v>44461</c:v>
                </c:pt>
                <c:pt idx="249">
                  <c:v>44460</c:v>
                </c:pt>
                <c:pt idx="250">
                  <c:v>44459</c:v>
                </c:pt>
              </c:numCache>
            </c:numRef>
          </c:cat>
          <c:val>
            <c:numRef>
              <c:f>'Stock Chart'!$D$3:$D$253</c:f>
              <c:numCache>
                <c:formatCode>"$"#,##0.00</c:formatCode>
                <c:ptCount val="251"/>
                <c:pt idx="0">
                  <c:v>29.33</c:v>
                </c:pt>
                <c:pt idx="1">
                  <c:v>29.78</c:v>
                </c:pt>
                <c:pt idx="2">
                  <c:v>30.03</c:v>
                </c:pt>
                <c:pt idx="3">
                  <c:v>31.05</c:v>
                </c:pt>
                <c:pt idx="4">
                  <c:v>32.17</c:v>
                </c:pt>
                <c:pt idx="5">
                  <c:v>32.17</c:v>
                </c:pt>
                <c:pt idx="6">
                  <c:v>30.62</c:v>
                </c:pt>
                <c:pt idx="7">
                  <c:v>28.38</c:v>
                </c:pt>
                <c:pt idx="8">
                  <c:v>28.12</c:v>
                </c:pt>
                <c:pt idx="9">
                  <c:v>28.299999</c:v>
                </c:pt>
                <c:pt idx="10">
                  <c:v>28.09</c:v>
                </c:pt>
                <c:pt idx="11">
                  <c:v>29.6</c:v>
                </c:pt>
                <c:pt idx="12">
                  <c:v>29.76</c:v>
                </c:pt>
                <c:pt idx="13">
                  <c:v>31.5</c:v>
                </c:pt>
                <c:pt idx="14">
                  <c:v>32.189999</c:v>
                </c:pt>
                <c:pt idx="15">
                  <c:v>33.229999999999997</c:v>
                </c:pt>
                <c:pt idx="16">
                  <c:v>31.32</c:v>
                </c:pt>
                <c:pt idx="17">
                  <c:v>31.790001</c:v>
                </c:pt>
                <c:pt idx="18">
                  <c:v>29.860001</c:v>
                </c:pt>
                <c:pt idx="19">
                  <c:v>30.450001</c:v>
                </c:pt>
                <c:pt idx="20">
                  <c:v>31.23</c:v>
                </c:pt>
                <c:pt idx="21">
                  <c:v>30.25</c:v>
                </c:pt>
                <c:pt idx="22">
                  <c:v>31.389999</c:v>
                </c:pt>
                <c:pt idx="23">
                  <c:v>30.5</c:v>
                </c:pt>
                <c:pt idx="24">
                  <c:v>31.620000999999998</c:v>
                </c:pt>
                <c:pt idx="25">
                  <c:v>31.67</c:v>
                </c:pt>
                <c:pt idx="26">
                  <c:v>31.4</c:v>
                </c:pt>
                <c:pt idx="27">
                  <c:v>30.049999</c:v>
                </c:pt>
                <c:pt idx="28">
                  <c:v>30.620000999999998</c:v>
                </c:pt>
                <c:pt idx="29">
                  <c:v>30.27</c:v>
                </c:pt>
                <c:pt idx="30">
                  <c:v>28.76</c:v>
                </c:pt>
                <c:pt idx="31">
                  <c:v>28.690000999999999</c:v>
                </c:pt>
                <c:pt idx="32">
                  <c:v>29.33</c:v>
                </c:pt>
                <c:pt idx="33">
                  <c:v>29.98</c:v>
                </c:pt>
                <c:pt idx="34">
                  <c:v>31.549999</c:v>
                </c:pt>
                <c:pt idx="35">
                  <c:v>29.83</c:v>
                </c:pt>
                <c:pt idx="36">
                  <c:v>29.290001</c:v>
                </c:pt>
                <c:pt idx="37">
                  <c:v>27.93</c:v>
                </c:pt>
                <c:pt idx="38">
                  <c:v>28.290001</c:v>
                </c:pt>
                <c:pt idx="39">
                  <c:v>27.76</c:v>
                </c:pt>
                <c:pt idx="40">
                  <c:v>28.91</c:v>
                </c:pt>
                <c:pt idx="41">
                  <c:v>28.57</c:v>
                </c:pt>
                <c:pt idx="42">
                  <c:v>28.5</c:v>
                </c:pt>
                <c:pt idx="43">
                  <c:v>27.42</c:v>
                </c:pt>
                <c:pt idx="44">
                  <c:v>25.82</c:v>
                </c:pt>
                <c:pt idx="45">
                  <c:v>25.09</c:v>
                </c:pt>
                <c:pt idx="46">
                  <c:v>26.290001</c:v>
                </c:pt>
                <c:pt idx="47">
                  <c:v>26.150793</c:v>
                </c:pt>
                <c:pt idx="48">
                  <c:v>26.757334</c:v>
                </c:pt>
                <c:pt idx="49">
                  <c:v>27.841149999999999</c:v>
                </c:pt>
                <c:pt idx="50">
                  <c:v>29.054227999999998</c:v>
                </c:pt>
                <c:pt idx="51">
                  <c:v>27.224667</c:v>
                </c:pt>
                <c:pt idx="52">
                  <c:v>27.105349</c:v>
                </c:pt>
                <c:pt idx="53">
                  <c:v>29.034341999999999</c:v>
                </c:pt>
                <c:pt idx="54">
                  <c:v>29.094002</c:v>
                </c:pt>
                <c:pt idx="55">
                  <c:v>30.118158000000001</c:v>
                </c:pt>
                <c:pt idx="56">
                  <c:v>30.605378999999999</c:v>
                </c:pt>
                <c:pt idx="57">
                  <c:v>30.844017000000001</c:v>
                </c:pt>
                <c:pt idx="58">
                  <c:v>30.814185999999999</c:v>
                </c:pt>
                <c:pt idx="59">
                  <c:v>29.402242999999999</c:v>
                </c:pt>
                <c:pt idx="60">
                  <c:v>31.142315</c:v>
                </c:pt>
                <c:pt idx="61">
                  <c:v>33.836936999999999</c:v>
                </c:pt>
                <c:pt idx="62">
                  <c:v>33.628132000000001</c:v>
                </c:pt>
                <c:pt idx="63">
                  <c:v>34.672173000000001</c:v>
                </c:pt>
                <c:pt idx="64">
                  <c:v>36.690658999999997</c:v>
                </c:pt>
                <c:pt idx="65">
                  <c:v>36.611111000000001</c:v>
                </c:pt>
                <c:pt idx="66">
                  <c:v>36.959125999999998</c:v>
                </c:pt>
                <c:pt idx="67">
                  <c:v>39.981879999999997</c:v>
                </c:pt>
                <c:pt idx="68">
                  <c:v>40.290123000000001</c:v>
                </c:pt>
                <c:pt idx="69">
                  <c:v>41.960590000000003</c:v>
                </c:pt>
                <c:pt idx="70">
                  <c:v>43.143836999999998</c:v>
                </c:pt>
                <c:pt idx="71">
                  <c:v>42.537295999999998</c:v>
                </c:pt>
                <c:pt idx="72">
                  <c:v>41.095528000000002</c:v>
                </c:pt>
                <c:pt idx="73">
                  <c:v>41.483314999999997</c:v>
                </c:pt>
                <c:pt idx="74">
                  <c:v>39.415112000000001</c:v>
                </c:pt>
                <c:pt idx="75">
                  <c:v>38.858291999999999</c:v>
                </c:pt>
                <c:pt idx="76">
                  <c:v>39.425055999999998</c:v>
                </c:pt>
                <c:pt idx="77">
                  <c:v>38.271641000000002</c:v>
                </c:pt>
                <c:pt idx="78">
                  <c:v>37.615383000000001</c:v>
                </c:pt>
                <c:pt idx="79">
                  <c:v>37.267367999999998</c:v>
                </c:pt>
                <c:pt idx="80">
                  <c:v>38.132430999999997</c:v>
                </c:pt>
                <c:pt idx="81">
                  <c:v>36.104008</c:v>
                </c:pt>
                <c:pt idx="82">
                  <c:v>36.511681000000003</c:v>
                </c:pt>
                <c:pt idx="83">
                  <c:v>35.139507000000002</c:v>
                </c:pt>
                <c:pt idx="84">
                  <c:v>37.426459999999999</c:v>
                </c:pt>
                <c:pt idx="85">
                  <c:v>34.950588000000003</c:v>
                </c:pt>
                <c:pt idx="86">
                  <c:v>34.841208999999999</c:v>
                </c:pt>
                <c:pt idx="87">
                  <c:v>34.145180000000003</c:v>
                </c:pt>
                <c:pt idx="88">
                  <c:v>35.706276000000003</c:v>
                </c:pt>
                <c:pt idx="89">
                  <c:v>35.865367999999997</c:v>
                </c:pt>
                <c:pt idx="90">
                  <c:v>35.318489</c:v>
                </c:pt>
                <c:pt idx="91">
                  <c:v>37.665100000000002</c:v>
                </c:pt>
                <c:pt idx="92">
                  <c:v>39.415112000000001</c:v>
                </c:pt>
                <c:pt idx="93">
                  <c:v>41.065697</c:v>
                </c:pt>
                <c:pt idx="94">
                  <c:v>39.922221999999998</c:v>
                </c:pt>
                <c:pt idx="95">
                  <c:v>39.952049000000002</c:v>
                </c:pt>
                <c:pt idx="96">
                  <c:v>40.319949999999999</c:v>
                </c:pt>
                <c:pt idx="97">
                  <c:v>41.602631000000002</c:v>
                </c:pt>
                <c:pt idx="98">
                  <c:v>41.453484000000003</c:v>
                </c:pt>
                <c:pt idx="99">
                  <c:v>39.952049000000002</c:v>
                </c:pt>
                <c:pt idx="100">
                  <c:v>41.413711999999997</c:v>
                </c:pt>
                <c:pt idx="101">
                  <c:v>41.672234000000003</c:v>
                </c:pt>
                <c:pt idx="102">
                  <c:v>44.694988000000002</c:v>
                </c:pt>
                <c:pt idx="103">
                  <c:v>49.616909</c:v>
                </c:pt>
                <c:pt idx="104">
                  <c:v>50.352707000000002</c:v>
                </c:pt>
                <c:pt idx="105">
                  <c:v>50.481971999999999</c:v>
                </c:pt>
                <c:pt idx="106">
                  <c:v>48.910930999999998</c:v>
                </c:pt>
                <c:pt idx="107">
                  <c:v>49.149574000000001</c:v>
                </c:pt>
                <c:pt idx="108">
                  <c:v>47.578533</c:v>
                </c:pt>
                <c:pt idx="109">
                  <c:v>47.300995</c:v>
                </c:pt>
                <c:pt idx="110">
                  <c:v>48.540019999999998</c:v>
                </c:pt>
                <c:pt idx="111">
                  <c:v>48.054316999999998</c:v>
                </c:pt>
                <c:pt idx="112">
                  <c:v>47.638007999999999</c:v>
                </c:pt>
                <c:pt idx="113">
                  <c:v>48.658962000000002</c:v>
                </c:pt>
                <c:pt idx="114">
                  <c:v>50.453071999999999</c:v>
                </c:pt>
                <c:pt idx="115">
                  <c:v>50.512543000000001</c:v>
                </c:pt>
                <c:pt idx="116">
                  <c:v>49.303260999999999</c:v>
                </c:pt>
                <c:pt idx="117">
                  <c:v>50.334125999999998</c:v>
                </c:pt>
                <c:pt idx="118">
                  <c:v>49.650185</c:v>
                </c:pt>
                <c:pt idx="119">
                  <c:v>49.828601999999997</c:v>
                </c:pt>
                <c:pt idx="120">
                  <c:v>51.474029999999999</c:v>
                </c:pt>
                <c:pt idx="121">
                  <c:v>50.998241</c:v>
                </c:pt>
                <c:pt idx="122">
                  <c:v>49.372642999999997</c:v>
                </c:pt>
                <c:pt idx="123">
                  <c:v>49.422203000000003</c:v>
                </c:pt>
                <c:pt idx="124">
                  <c:v>49.075274999999998</c:v>
                </c:pt>
                <c:pt idx="125">
                  <c:v>47.657832999999997</c:v>
                </c:pt>
                <c:pt idx="126">
                  <c:v>48.163356999999998</c:v>
                </c:pt>
                <c:pt idx="127">
                  <c:v>46.012405000000001</c:v>
                </c:pt>
                <c:pt idx="128">
                  <c:v>43.891196999999998</c:v>
                </c:pt>
                <c:pt idx="129">
                  <c:v>44.129092999999997</c:v>
                </c:pt>
                <c:pt idx="130">
                  <c:v>46.517932999999999</c:v>
                </c:pt>
                <c:pt idx="131">
                  <c:v>47.291083999999998</c:v>
                </c:pt>
                <c:pt idx="132">
                  <c:v>46.577404000000001</c:v>
                </c:pt>
                <c:pt idx="133">
                  <c:v>46.260212000000003</c:v>
                </c:pt>
                <c:pt idx="134">
                  <c:v>46.735999999999997</c:v>
                </c:pt>
                <c:pt idx="135">
                  <c:v>49.670009999999998</c:v>
                </c:pt>
                <c:pt idx="136">
                  <c:v>48.658962000000002</c:v>
                </c:pt>
                <c:pt idx="137">
                  <c:v>47.737129000000003</c:v>
                </c:pt>
                <c:pt idx="138">
                  <c:v>47.489325999999998</c:v>
                </c:pt>
                <c:pt idx="139">
                  <c:v>46.537757999999997</c:v>
                </c:pt>
                <c:pt idx="140">
                  <c:v>45.933109000000002</c:v>
                </c:pt>
                <c:pt idx="141">
                  <c:v>43.336117000000002</c:v>
                </c:pt>
                <c:pt idx="142">
                  <c:v>42.087176999999997</c:v>
                </c:pt>
                <c:pt idx="143">
                  <c:v>41.988056</c:v>
                </c:pt>
                <c:pt idx="144">
                  <c:v>42.642265000000002</c:v>
                </c:pt>
                <c:pt idx="145">
                  <c:v>42.830593</c:v>
                </c:pt>
                <c:pt idx="146">
                  <c:v>43.861462000000003</c:v>
                </c:pt>
                <c:pt idx="147">
                  <c:v>43.286552</c:v>
                </c:pt>
                <c:pt idx="148">
                  <c:v>42.077266999999999</c:v>
                </c:pt>
                <c:pt idx="149">
                  <c:v>42.424194</c:v>
                </c:pt>
                <c:pt idx="150">
                  <c:v>43.524448</c:v>
                </c:pt>
                <c:pt idx="151">
                  <c:v>43.177520999999999</c:v>
                </c:pt>
                <c:pt idx="152">
                  <c:v>40.273251000000002</c:v>
                </c:pt>
                <c:pt idx="153">
                  <c:v>38.558441000000002</c:v>
                </c:pt>
                <c:pt idx="154">
                  <c:v>38.082653000000001</c:v>
                </c:pt>
                <c:pt idx="155">
                  <c:v>37.864586000000003</c:v>
                </c:pt>
                <c:pt idx="156">
                  <c:v>39.044136000000002</c:v>
                </c:pt>
                <c:pt idx="157">
                  <c:v>38.677382999999999</c:v>
                </c:pt>
                <c:pt idx="158">
                  <c:v>36.893188000000002</c:v>
                </c:pt>
                <c:pt idx="159">
                  <c:v>35.723548999999998</c:v>
                </c:pt>
                <c:pt idx="160">
                  <c:v>36.774242000000001</c:v>
                </c:pt>
                <c:pt idx="161">
                  <c:v>38.092567000000003</c:v>
                </c:pt>
                <c:pt idx="162">
                  <c:v>39.282027999999997</c:v>
                </c:pt>
                <c:pt idx="163">
                  <c:v>39.609127000000001</c:v>
                </c:pt>
                <c:pt idx="164">
                  <c:v>40.630088999999998</c:v>
                </c:pt>
                <c:pt idx="165">
                  <c:v>42.810768000000003</c:v>
                </c:pt>
                <c:pt idx="166">
                  <c:v>43.692954999999998</c:v>
                </c:pt>
                <c:pt idx="167">
                  <c:v>43.901111999999998</c:v>
                </c:pt>
                <c:pt idx="168">
                  <c:v>43.692954999999998</c:v>
                </c:pt>
                <c:pt idx="169">
                  <c:v>43.940761999999999</c:v>
                </c:pt>
                <c:pt idx="170">
                  <c:v>44.604880999999999</c:v>
                </c:pt>
                <c:pt idx="171">
                  <c:v>42.470962999999998</c:v>
                </c:pt>
                <c:pt idx="172">
                  <c:v>41.117496000000003</c:v>
                </c:pt>
                <c:pt idx="173">
                  <c:v>41.374358999999998</c:v>
                </c:pt>
                <c:pt idx="174">
                  <c:v>40.040657000000003</c:v>
                </c:pt>
                <c:pt idx="175">
                  <c:v>41.176772999999997</c:v>
                </c:pt>
                <c:pt idx="176">
                  <c:v>41.641101999999997</c:v>
                </c:pt>
                <c:pt idx="177">
                  <c:v>40.979187000000003</c:v>
                </c:pt>
                <c:pt idx="178">
                  <c:v>41.226170000000003</c:v>
                </c:pt>
                <c:pt idx="179">
                  <c:v>41.117496000000003</c:v>
                </c:pt>
                <c:pt idx="180">
                  <c:v>41.473151999999999</c:v>
                </c:pt>
                <c:pt idx="181">
                  <c:v>41.483032000000001</c:v>
                </c:pt>
                <c:pt idx="182">
                  <c:v>41.483032000000001</c:v>
                </c:pt>
                <c:pt idx="183">
                  <c:v>40.633419000000004</c:v>
                </c:pt>
                <c:pt idx="184">
                  <c:v>39.655365000000003</c:v>
                </c:pt>
                <c:pt idx="185">
                  <c:v>38.706958999999998</c:v>
                </c:pt>
                <c:pt idx="186">
                  <c:v>36.968207999999997</c:v>
                </c:pt>
                <c:pt idx="187">
                  <c:v>37.541206000000003</c:v>
                </c:pt>
                <c:pt idx="188">
                  <c:v>37.817822</c:v>
                </c:pt>
                <c:pt idx="189">
                  <c:v>36.800261999999996</c:v>
                </c:pt>
                <c:pt idx="190">
                  <c:v>37.501682000000002</c:v>
                </c:pt>
                <c:pt idx="191">
                  <c:v>37.175671000000001</c:v>
                </c:pt>
                <c:pt idx="192">
                  <c:v>37.906734</c:v>
                </c:pt>
                <c:pt idx="193">
                  <c:v>38.005527000000001</c:v>
                </c:pt>
                <c:pt idx="194">
                  <c:v>38.252513999999998</c:v>
                </c:pt>
                <c:pt idx="195">
                  <c:v>38.301909999999999</c:v>
                </c:pt>
                <c:pt idx="196">
                  <c:v>36.918807999999999</c:v>
                </c:pt>
                <c:pt idx="197">
                  <c:v>36.118591000000002</c:v>
                </c:pt>
                <c:pt idx="198">
                  <c:v>36.652065</c:v>
                </c:pt>
                <c:pt idx="199">
                  <c:v>35.792575999999997</c:v>
                </c:pt>
                <c:pt idx="200">
                  <c:v>36.632317</c:v>
                </c:pt>
                <c:pt idx="201">
                  <c:v>37.521445999999997</c:v>
                </c:pt>
                <c:pt idx="202">
                  <c:v>36.790382000000001</c:v>
                </c:pt>
                <c:pt idx="203">
                  <c:v>38.183357000000001</c:v>
                </c:pt>
                <c:pt idx="204">
                  <c:v>38.212994000000002</c:v>
                </c:pt>
                <c:pt idx="205">
                  <c:v>37.284343999999997</c:v>
                </c:pt>
                <c:pt idx="206">
                  <c:v>37.817822</c:v>
                </c:pt>
                <c:pt idx="207">
                  <c:v>38.321666999999998</c:v>
                </c:pt>
                <c:pt idx="208">
                  <c:v>38.400696000000003</c:v>
                </c:pt>
                <c:pt idx="209">
                  <c:v>39.121882999999997</c:v>
                </c:pt>
                <c:pt idx="210">
                  <c:v>40.366675999999998</c:v>
                </c:pt>
                <c:pt idx="211">
                  <c:v>40.732204000000003</c:v>
                </c:pt>
                <c:pt idx="212">
                  <c:v>40.406188999999998</c:v>
                </c:pt>
                <c:pt idx="213">
                  <c:v>37.067000999999998</c:v>
                </c:pt>
                <c:pt idx="214">
                  <c:v>38.726714999999999</c:v>
                </c:pt>
                <c:pt idx="215">
                  <c:v>38.953938000000001</c:v>
                </c:pt>
                <c:pt idx="216">
                  <c:v>36.592796</c:v>
                </c:pt>
                <c:pt idx="217">
                  <c:v>36.553275999999997</c:v>
                </c:pt>
                <c:pt idx="218">
                  <c:v>37.768425000000001</c:v>
                </c:pt>
                <c:pt idx="219">
                  <c:v>38.084564</c:v>
                </c:pt>
                <c:pt idx="220">
                  <c:v>37.867221999999998</c:v>
                </c:pt>
                <c:pt idx="221">
                  <c:v>37.264583999999999</c:v>
                </c:pt>
                <c:pt idx="222">
                  <c:v>37.639995999999996</c:v>
                </c:pt>
                <c:pt idx="223">
                  <c:v>36.553275999999997</c:v>
                </c:pt>
                <c:pt idx="224">
                  <c:v>38.380938999999998</c:v>
                </c:pt>
                <c:pt idx="225">
                  <c:v>38.865028000000002</c:v>
                </c:pt>
                <c:pt idx="226">
                  <c:v>37.215187</c:v>
                </c:pt>
                <c:pt idx="227">
                  <c:v>37.956130999999999</c:v>
                </c:pt>
                <c:pt idx="228">
                  <c:v>38.459980000000002</c:v>
                </c:pt>
                <c:pt idx="229">
                  <c:v>38.380938999999998</c:v>
                </c:pt>
                <c:pt idx="230">
                  <c:v>38.074683999999998</c:v>
                </c:pt>
                <c:pt idx="231">
                  <c:v>38.173473000000001</c:v>
                </c:pt>
                <c:pt idx="232">
                  <c:v>36.681708999999998</c:v>
                </c:pt>
                <c:pt idx="233">
                  <c:v>35.313431000000001</c:v>
                </c:pt>
                <c:pt idx="234">
                  <c:v>34.120544000000002</c:v>
                </c:pt>
                <c:pt idx="235">
                  <c:v>34.731777000000001</c:v>
                </c:pt>
                <c:pt idx="236">
                  <c:v>33.647331000000001</c:v>
                </c:pt>
                <c:pt idx="237">
                  <c:v>33.834640999999998</c:v>
                </c:pt>
                <c:pt idx="238">
                  <c:v>31.261555000000001</c:v>
                </c:pt>
                <c:pt idx="239">
                  <c:v>31.744624999999999</c:v>
                </c:pt>
                <c:pt idx="240">
                  <c:v>32.247410000000002</c:v>
                </c:pt>
                <c:pt idx="241">
                  <c:v>32.375576000000002</c:v>
                </c:pt>
                <c:pt idx="242">
                  <c:v>32.069958</c:v>
                </c:pt>
                <c:pt idx="243">
                  <c:v>32.641753999999999</c:v>
                </c:pt>
                <c:pt idx="244">
                  <c:v>33.095249000000003</c:v>
                </c:pt>
                <c:pt idx="245">
                  <c:v>33.430439</c:v>
                </c:pt>
                <c:pt idx="246">
                  <c:v>31.784061000000001</c:v>
                </c:pt>
                <c:pt idx="247">
                  <c:v>31.655897</c:v>
                </c:pt>
                <c:pt idx="248">
                  <c:v>31.113674</c:v>
                </c:pt>
                <c:pt idx="249">
                  <c:v>30.048950000000001</c:v>
                </c:pt>
                <c:pt idx="250">
                  <c:v>30.729191</c:v>
                </c:pt>
              </c:numCache>
            </c:numRef>
          </c:val>
          <c:smooth val="0"/>
          <c:extLst>
            <c:ext xmlns:c16="http://schemas.microsoft.com/office/drawing/2014/chart" uri="{C3380CC4-5D6E-409C-BE32-E72D297353CC}">
              <c16:uniqueId val="{00000001-1D4C-4FDA-AB92-1A1BC23FF8D3}"/>
            </c:ext>
          </c:extLst>
        </c:ser>
        <c:dLbls>
          <c:showLegendKey val="0"/>
          <c:showVal val="0"/>
          <c:showCatName val="0"/>
          <c:showSerName val="0"/>
          <c:showPercent val="0"/>
          <c:showBubbleSize val="0"/>
        </c:dLbls>
        <c:marker val="1"/>
        <c:smooth val="0"/>
        <c:axId val="703003136"/>
        <c:axId val="702996736"/>
      </c:lineChart>
      <c:dateAx>
        <c:axId val="515693200"/>
        <c:scaling>
          <c:orientation val="minMax"/>
        </c:scaling>
        <c:delete val="0"/>
        <c:axPos val="b"/>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98325919"/>
        <c:crosses val="autoZero"/>
        <c:auto val="1"/>
        <c:lblOffset val="100"/>
        <c:baseTimeUnit val="days"/>
        <c:majorUnit val="1"/>
        <c:majorTimeUnit val="months"/>
      </c:dateAx>
      <c:valAx>
        <c:axId val="1398325919"/>
        <c:scaling>
          <c:orientation val="minMax"/>
        </c:scaling>
        <c:delete val="0"/>
        <c:axPos val="l"/>
        <c:numFmt formatCode="#.00,,\m\m;\-#.00,,\m\m;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5693200"/>
        <c:crosses val="autoZero"/>
        <c:crossBetween val="between"/>
      </c:valAx>
      <c:valAx>
        <c:axId val="702996736"/>
        <c:scaling>
          <c:orientation val="minMax"/>
        </c:scaling>
        <c:delete val="0"/>
        <c:axPos val="r"/>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03003136"/>
        <c:crosses val="max"/>
        <c:crossBetween val="between"/>
      </c:valAx>
      <c:dateAx>
        <c:axId val="703003136"/>
        <c:scaling>
          <c:orientation val="minMax"/>
        </c:scaling>
        <c:delete val="1"/>
        <c:axPos val="b"/>
        <c:numFmt formatCode="[$-409]d\-mmm\-yy;@" sourceLinked="1"/>
        <c:majorTickMark val="out"/>
        <c:minorTickMark val="none"/>
        <c:tickLblPos val="nextTo"/>
        <c:crossAx val="702996736"/>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'Stock Chart'!$C$2</c:f>
              <c:strCache>
                <c:ptCount val="1"/>
                <c:pt idx="0">
                  <c:v>Volume</c:v>
                </c:pt>
              </c:strCache>
            </c:strRef>
          </c:tx>
          <c:spPr>
            <a:solidFill>
              <a:srgbClr val="5B5C5B"/>
            </a:solidFill>
            <a:ln>
              <a:solidFill>
                <a:srgbClr val="5B5C5B"/>
              </a:solidFill>
            </a:ln>
            <a:effectLst/>
          </c:spPr>
          <c:invertIfNegative val="0"/>
          <c:cat>
            <c:numRef>
              <c:f>'Stock Chart'!$B$3:$B$1270</c:f>
              <c:numCache>
                <c:formatCode>[$-409]d\-mmm\-yy;@</c:formatCode>
                <c:ptCount val="1268"/>
                <c:pt idx="0">
                  <c:v>44820</c:v>
                </c:pt>
                <c:pt idx="1">
                  <c:v>44819</c:v>
                </c:pt>
                <c:pt idx="2">
                  <c:v>44818</c:v>
                </c:pt>
                <c:pt idx="3">
                  <c:v>44817</c:v>
                </c:pt>
                <c:pt idx="4">
                  <c:v>44816</c:v>
                </c:pt>
                <c:pt idx="5">
                  <c:v>44813</c:v>
                </c:pt>
                <c:pt idx="6">
                  <c:v>44812</c:v>
                </c:pt>
                <c:pt idx="7">
                  <c:v>44811</c:v>
                </c:pt>
                <c:pt idx="8">
                  <c:v>44810</c:v>
                </c:pt>
                <c:pt idx="9">
                  <c:v>44806</c:v>
                </c:pt>
                <c:pt idx="10">
                  <c:v>44805</c:v>
                </c:pt>
                <c:pt idx="11">
                  <c:v>44804</c:v>
                </c:pt>
                <c:pt idx="12">
                  <c:v>44803</c:v>
                </c:pt>
                <c:pt idx="13">
                  <c:v>44802</c:v>
                </c:pt>
                <c:pt idx="14">
                  <c:v>44799</c:v>
                </c:pt>
                <c:pt idx="15">
                  <c:v>44798</c:v>
                </c:pt>
                <c:pt idx="16">
                  <c:v>44797</c:v>
                </c:pt>
                <c:pt idx="17">
                  <c:v>44796</c:v>
                </c:pt>
                <c:pt idx="18">
                  <c:v>44795</c:v>
                </c:pt>
                <c:pt idx="19">
                  <c:v>44792</c:v>
                </c:pt>
                <c:pt idx="20">
                  <c:v>44791</c:v>
                </c:pt>
                <c:pt idx="21">
                  <c:v>44790</c:v>
                </c:pt>
                <c:pt idx="22">
                  <c:v>44789</c:v>
                </c:pt>
                <c:pt idx="23">
                  <c:v>44788</c:v>
                </c:pt>
                <c:pt idx="24">
                  <c:v>44785</c:v>
                </c:pt>
                <c:pt idx="25">
                  <c:v>44784</c:v>
                </c:pt>
                <c:pt idx="26">
                  <c:v>44783</c:v>
                </c:pt>
                <c:pt idx="27">
                  <c:v>44782</c:v>
                </c:pt>
                <c:pt idx="28">
                  <c:v>44781</c:v>
                </c:pt>
                <c:pt idx="29">
                  <c:v>44778</c:v>
                </c:pt>
                <c:pt idx="30">
                  <c:v>44777</c:v>
                </c:pt>
                <c:pt idx="31">
                  <c:v>44776</c:v>
                </c:pt>
                <c:pt idx="32">
                  <c:v>44775</c:v>
                </c:pt>
                <c:pt idx="33">
                  <c:v>44774</c:v>
                </c:pt>
                <c:pt idx="34">
                  <c:v>44771</c:v>
                </c:pt>
                <c:pt idx="35">
                  <c:v>44770</c:v>
                </c:pt>
                <c:pt idx="36">
                  <c:v>44769</c:v>
                </c:pt>
                <c:pt idx="37">
                  <c:v>44768</c:v>
                </c:pt>
                <c:pt idx="38">
                  <c:v>44767</c:v>
                </c:pt>
                <c:pt idx="39">
                  <c:v>44764</c:v>
                </c:pt>
                <c:pt idx="40">
                  <c:v>44763</c:v>
                </c:pt>
                <c:pt idx="41">
                  <c:v>44762</c:v>
                </c:pt>
                <c:pt idx="42">
                  <c:v>44761</c:v>
                </c:pt>
                <c:pt idx="43">
                  <c:v>44760</c:v>
                </c:pt>
                <c:pt idx="44">
                  <c:v>44757</c:v>
                </c:pt>
                <c:pt idx="45">
                  <c:v>44756</c:v>
                </c:pt>
                <c:pt idx="46">
                  <c:v>44755</c:v>
                </c:pt>
                <c:pt idx="47">
                  <c:v>44754</c:v>
                </c:pt>
                <c:pt idx="48">
                  <c:v>44753</c:v>
                </c:pt>
                <c:pt idx="49">
                  <c:v>44750</c:v>
                </c:pt>
                <c:pt idx="50">
                  <c:v>44749</c:v>
                </c:pt>
                <c:pt idx="51">
                  <c:v>44748</c:v>
                </c:pt>
                <c:pt idx="52">
                  <c:v>44747</c:v>
                </c:pt>
                <c:pt idx="53">
                  <c:v>44743</c:v>
                </c:pt>
                <c:pt idx="54">
                  <c:v>44742</c:v>
                </c:pt>
                <c:pt idx="55">
                  <c:v>44741</c:v>
                </c:pt>
                <c:pt idx="56">
                  <c:v>44740</c:v>
                </c:pt>
                <c:pt idx="57">
                  <c:v>44739</c:v>
                </c:pt>
                <c:pt idx="58">
                  <c:v>44736</c:v>
                </c:pt>
                <c:pt idx="59">
                  <c:v>44735</c:v>
                </c:pt>
                <c:pt idx="60">
                  <c:v>44734</c:v>
                </c:pt>
                <c:pt idx="61">
                  <c:v>44733</c:v>
                </c:pt>
                <c:pt idx="62">
                  <c:v>44729</c:v>
                </c:pt>
                <c:pt idx="63">
                  <c:v>44728</c:v>
                </c:pt>
                <c:pt idx="64">
                  <c:v>44727</c:v>
                </c:pt>
                <c:pt idx="65">
                  <c:v>44726</c:v>
                </c:pt>
                <c:pt idx="66">
                  <c:v>44725</c:v>
                </c:pt>
                <c:pt idx="67">
                  <c:v>44722</c:v>
                </c:pt>
                <c:pt idx="68">
                  <c:v>44721</c:v>
                </c:pt>
                <c:pt idx="69">
                  <c:v>44720</c:v>
                </c:pt>
                <c:pt idx="70">
                  <c:v>44719</c:v>
                </c:pt>
                <c:pt idx="71">
                  <c:v>44718</c:v>
                </c:pt>
                <c:pt idx="72">
                  <c:v>44715</c:v>
                </c:pt>
                <c:pt idx="73">
                  <c:v>44714</c:v>
                </c:pt>
                <c:pt idx="74">
                  <c:v>44713</c:v>
                </c:pt>
                <c:pt idx="75">
                  <c:v>44712</c:v>
                </c:pt>
                <c:pt idx="76">
                  <c:v>44708</c:v>
                </c:pt>
                <c:pt idx="77">
                  <c:v>44707</c:v>
                </c:pt>
                <c:pt idx="78">
                  <c:v>44706</c:v>
                </c:pt>
                <c:pt idx="79">
                  <c:v>44705</c:v>
                </c:pt>
                <c:pt idx="80">
                  <c:v>44704</c:v>
                </c:pt>
                <c:pt idx="81">
                  <c:v>44701</c:v>
                </c:pt>
                <c:pt idx="82">
                  <c:v>44700</c:v>
                </c:pt>
                <c:pt idx="83">
                  <c:v>44699</c:v>
                </c:pt>
                <c:pt idx="84">
                  <c:v>44698</c:v>
                </c:pt>
                <c:pt idx="85">
                  <c:v>44697</c:v>
                </c:pt>
                <c:pt idx="86">
                  <c:v>44694</c:v>
                </c:pt>
                <c:pt idx="87">
                  <c:v>44693</c:v>
                </c:pt>
                <c:pt idx="88">
                  <c:v>44692</c:v>
                </c:pt>
                <c:pt idx="89">
                  <c:v>44691</c:v>
                </c:pt>
                <c:pt idx="90">
                  <c:v>44690</c:v>
                </c:pt>
                <c:pt idx="91">
                  <c:v>44687</c:v>
                </c:pt>
                <c:pt idx="92">
                  <c:v>44686</c:v>
                </c:pt>
                <c:pt idx="93">
                  <c:v>44685</c:v>
                </c:pt>
                <c:pt idx="94">
                  <c:v>44684</c:v>
                </c:pt>
                <c:pt idx="95">
                  <c:v>44683</c:v>
                </c:pt>
                <c:pt idx="96">
                  <c:v>44680</c:v>
                </c:pt>
                <c:pt idx="97">
                  <c:v>44679</c:v>
                </c:pt>
                <c:pt idx="98">
                  <c:v>44678</c:v>
                </c:pt>
                <c:pt idx="99">
                  <c:v>44677</c:v>
                </c:pt>
                <c:pt idx="100">
                  <c:v>44676</c:v>
                </c:pt>
                <c:pt idx="101">
                  <c:v>44673</c:v>
                </c:pt>
                <c:pt idx="102">
                  <c:v>44672</c:v>
                </c:pt>
                <c:pt idx="103">
                  <c:v>44671</c:v>
                </c:pt>
                <c:pt idx="104">
                  <c:v>44670</c:v>
                </c:pt>
                <c:pt idx="105">
                  <c:v>44669</c:v>
                </c:pt>
                <c:pt idx="106">
                  <c:v>44665</c:v>
                </c:pt>
                <c:pt idx="107">
                  <c:v>44664</c:v>
                </c:pt>
                <c:pt idx="108">
                  <c:v>44663</c:v>
                </c:pt>
                <c:pt idx="109">
                  <c:v>44662</c:v>
                </c:pt>
                <c:pt idx="110">
                  <c:v>44659</c:v>
                </c:pt>
                <c:pt idx="111">
                  <c:v>44658</c:v>
                </c:pt>
                <c:pt idx="112">
                  <c:v>44657</c:v>
                </c:pt>
                <c:pt idx="113">
                  <c:v>44656</c:v>
                </c:pt>
                <c:pt idx="114">
                  <c:v>44655</c:v>
                </c:pt>
                <c:pt idx="115">
                  <c:v>44652</c:v>
                </c:pt>
                <c:pt idx="116">
                  <c:v>44651</c:v>
                </c:pt>
                <c:pt idx="117">
                  <c:v>44650</c:v>
                </c:pt>
                <c:pt idx="118">
                  <c:v>44649</c:v>
                </c:pt>
                <c:pt idx="119">
                  <c:v>44648</c:v>
                </c:pt>
                <c:pt idx="120">
                  <c:v>44645</c:v>
                </c:pt>
                <c:pt idx="121">
                  <c:v>44644</c:v>
                </c:pt>
                <c:pt idx="122">
                  <c:v>44643</c:v>
                </c:pt>
                <c:pt idx="123">
                  <c:v>44642</c:v>
                </c:pt>
                <c:pt idx="124">
                  <c:v>44641</c:v>
                </c:pt>
                <c:pt idx="125">
                  <c:v>44638</c:v>
                </c:pt>
                <c:pt idx="126">
                  <c:v>44637</c:v>
                </c:pt>
                <c:pt idx="127">
                  <c:v>44636</c:v>
                </c:pt>
                <c:pt idx="128">
                  <c:v>44635</c:v>
                </c:pt>
                <c:pt idx="129">
                  <c:v>44634</c:v>
                </c:pt>
                <c:pt idx="130">
                  <c:v>44631</c:v>
                </c:pt>
                <c:pt idx="131">
                  <c:v>44630</c:v>
                </c:pt>
                <c:pt idx="132">
                  <c:v>44629</c:v>
                </c:pt>
                <c:pt idx="133">
                  <c:v>44628</c:v>
                </c:pt>
                <c:pt idx="134">
                  <c:v>44627</c:v>
                </c:pt>
                <c:pt idx="135">
                  <c:v>44624</c:v>
                </c:pt>
                <c:pt idx="136">
                  <c:v>44623</c:v>
                </c:pt>
                <c:pt idx="137">
                  <c:v>44622</c:v>
                </c:pt>
                <c:pt idx="138">
                  <c:v>44621</c:v>
                </c:pt>
                <c:pt idx="139">
                  <c:v>44620</c:v>
                </c:pt>
                <c:pt idx="140">
                  <c:v>44617</c:v>
                </c:pt>
                <c:pt idx="141">
                  <c:v>44616</c:v>
                </c:pt>
                <c:pt idx="142">
                  <c:v>44615</c:v>
                </c:pt>
                <c:pt idx="143">
                  <c:v>44614</c:v>
                </c:pt>
                <c:pt idx="144">
                  <c:v>44610</c:v>
                </c:pt>
                <c:pt idx="145">
                  <c:v>44609</c:v>
                </c:pt>
                <c:pt idx="146">
                  <c:v>44608</c:v>
                </c:pt>
                <c:pt idx="147">
                  <c:v>44607</c:v>
                </c:pt>
                <c:pt idx="148">
                  <c:v>44606</c:v>
                </c:pt>
                <c:pt idx="149">
                  <c:v>44603</c:v>
                </c:pt>
                <c:pt idx="150">
                  <c:v>44602</c:v>
                </c:pt>
                <c:pt idx="151">
                  <c:v>44601</c:v>
                </c:pt>
                <c:pt idx="152">
                  <c:v>44600</c:v>
                </c:pt>
                <c:pt idx="153">
                  <c:v>44599</c:v>
                </c:pt>
                <c:pt idx="154">
                  <c:v>44596</c:v>
                </c:pt>
                <c:pt idx="155">
                  <c:v>44595</c:v>
                </c:pt>
                <c:pt idx="156">
                  <c:v>44594</c:v>
                </c:pt>
                <c:pt idx="157">
                  <c:v>44593</c:v>
                </c:pt>
                <c:pt idx="158">
                  <c:v>44592</c:v>
                </c:pt>
                <c:pt idx="159">
                  <c:v>44589</c:v>
                </c:pt>
                <c:pt idx="160">
                  <c:v>44588</c:v>
                </c:pt>
                <c:pt idx="161">
                  <c:v>44587</c:v>
                </c:pt>
                <c:pt idx="162">
                  <c:v>44586</c:v>
                </c:pt>
                <c:pt idx="163">
                  <c:v>44585</c:v>
                </c:pt>
                <c:pt idx="164">
                  <c:v>44582</c:v>
                </c:pt>
                <c:pt idx="165">
                  <c:v>44581</c:v>
                </c:pt>
                <c:pt idx="166">
                  <c:v>44580</c:v>
                </c:pt>
                <c:pt idx="167">
                  <c:v>44579</c:v>
                </c:pt>
                <c:pt idx="168">
                  <c:v>44575</c:v>
                </c:pt>
                <c:pt idx="169">
                  <c:v>44574</c:v>
                </c:pt>
                <c:pt idx="170">
                  <c:v>44573</c:v>
                </c:pt>
                <c:pt idx="171">
                  <c:v>44572</c:v>
                </c:pt>
                <c:pt idx="172">
                  <c:v>44571</c:v>
                </c:pt>
                <c:pt idx="173">
                  <c:v>44568</c:v>
                </c:pt>
                <c:pt idx="174">
                  <c:v>44567</c:v>
                </c:pt>
                <c:pt idx="175">
                  <c:v>44566</c:v>
                </c:pt>
                <c:pt idx="176">
                  <c:v>44565</c:v>
                </c:pt>
                <c:pt idx="177">
                  <c:v>44564</c:v>
                </c:pt>
                <c:pt idx="178">
                  <c:v>44561</c:v>
                </c:pt>
                <c:pt idx="179">
                  <c:v>44560</c:v>
                </c:pt>
                <c:pt idx="180">
                  <c:v>44559</c:v>
                </c:pt>
                <c:pt idx="181">
                  <c:v>44558</c:v>
                </c:pt>
                <c:pt idx="182">
                  <c:v>44557</c:v>
                </c:pt>
                <c:pt idx="183">
                  <c:v>44553</c:v>
                </c:pt>
                <c:pt idx="184">
                  <c:v>44552</c:v>
                </c:pt>
                <c:pt idx="185">
                  <c:v>44551</c:v>
                </c:pt>
                <c:pt idx="186">
                  <c:v>44550</c:v>
                </c:pt>
                <c:pt idx="187">
                  <c:v>44547</c:v>
                </c:pt>
                <c:pt idx="188">
                  <c:v>44546</c:v>
                </c:pt>
                <c:pt idx="189">
                  <c:v>44545</c:v>
                </c:pt>
                <c:pt idx="190">
                  <c:v>44544</c:v>
                </c:pt>
                <c:pt idx="191">
                  <c:v>44543</c:v>
                </c:pt>
                <c:pt idx="192">
                  <c:v>44540</c:v>
                </c:pt>
                <c:pt idx="193">
                  <c:v>44539</c:v>
                </c:pt>
                <c:pt idx="194">
                  <c:v>44538</c:v>
                </c:pt>
                <c:pt idx="195">
                  <c:v>44537</c:v>
                </c:pt>
                <c:pt idx="196">
                  <c:v>44536</c:v>
                </c:pt>
                <c:pt idx="197">
                  <c:v>44533</c:v>
                </c:pt>
                <c:pt idx="198">
                  <c:v>44532</c:v>
                </c:pt>
                <c:pt idx="199">
                  <c:v>44531</c:v>
                </c:pt>
                <c:pt idx="200">
                  <c:v>44530</c:v>
                </c:pt>
                <c:pt idx="201">
                  <c:v>44529</c:v>
                </c:pt>
                <c:pt idx="202">
                  <c:v>44526</c:v>
                </c:pt>
                <c:pt idx="203">
                  <c:v>44524</c:v>
                </c:pt>
                <c:pt idx="204">
                  <c:v>44523</c:v>
                </c:pt>
                <c:pt idx="205">
                  <c:v>44522</c:v>
                </c:pt>
                <c:pt idx="206">
                  <c:v>44519</c:v>
                </c:pt>
                <c:pt idx="207">
                  <c:v>44518</c:v>
                </c:pt>
                <c:pt idx="208">
                  <c:v>44517</c:v>
                </c:pt>
                <c:pt idx="209">
                  <c:v>44516</c:v>
                </c:pt>
                <c:pt idx="210">
                  <c:v>44515</c:v>
                </c:pt>
                <c:pt idx="211">
                  <c:v>44512</c:v>
                </c:pt>
                <c:pt idx="212">
                  <c:v>44511</c:v>
                </c:pt>
                <c:pt idx="213">
                  <c:v>44510</c:v>
                </c:pt>
                <c:pt idx="214">
                  <c:v>44509</c:v>
                </c:pt>
                <c:pt idx="215">
                  <c:v>44508</c:v>
                </c:pt>
                <c:pt idx="216">
                  <c:v>44505</c:v>
                </c:pt>
                <c:pt idx="217">
                  <c:v>44504</c:v>
                </c:pt>
                <c:pt idx="218">
                  <c:v>44503</c:v>
                </c:pt>
                <c:pt idx="219">
                  <c:v>44502</c:v>
                </c:pt>
                <c:pt idx="220">
                  <c:v>44501</c:v>
                </c:pt>
                <c:pt idx="221">
                  <c:v>44498</c:v>
                </c:pt>
                <c:pt idx="222">
                  <c:v>44497</c:v>
                </c:pt>
                <c:pt idx="223">
                  <c:v>44496</c:v>
                </c:pt>
                <c:pt idx="224">
                  <c:v>44495</c:v>
                </c:pt>
                <c:pt idx="225">
                  <c:v>44494</c:v>
                </c:pt>
                <c:pt idx="226">
                  <c:v>44491</c:v>
                </c:pt>
                <c:pt idx="227">
                  <c:v>44490</c:v>
                </c:pt>
                <c:pt idx="228">
                  <c:v>44489</c:v>
                </c:pt>
                <c:pt idx="229">
                  <c:v>44488</c:v>
                </c:pt>
                <c:pt idx="230">
                  <c:v>44487</c:v>
                </c:pt>
                <c:pt idx="231">
                  <c:v>44484</c:v>
                </c:pt>
                <c:pt idx="232">
                  <c:v>44483</c:v>
                </c:pt>
                <c:pt idx="233">
                  <c:v>44482</c:v>
                </c:pt>
                <c:pt idx="234">
                  <c:v>44481</c:v>
                </c:pt>
                <c:pt idx="235">
                  <c:v>44480</c:v>
                </c:pt>
                <c:pt idx="236">
                  <c:v>44477</c:v>
                </c:pt>
                <c:pt idx="237">
                  <c:v>44476</c:v>
                </c:pt>
                <c:pt idx="238">
                  <c:v>44475</c:v>
                </c:pt>
                <c:pt idx="239">
                  <c:v>44474</c:v>
                </c:pt>
                <c:pt idx="240">
                  <c:v>44473</c:v>
                </c:pt>
                <c:pt idx="241">
                  <c:v>44470</c:v>
                </c:pt>
                <c:pt idx="242">
                  <c:v>44469</c:v>
                </c:pt>
                <c:pt idx="243">
                  <c:v>44468</c:v>
                </c:pt>
                <c:pt idx="244">
                  <c:v>44467</c:v>
                </c:pt>
                <c:pt idx="245">
                  <c:v>44466</c:v>
                </c:pt>
                <c:pt idx="246">
                  <c:v>44463</c:v>
                </c:pt>
                <c:pt idx="247">
                  <c:v>44462</c:v>
                </c:pt>
                <c:pt idx="248">
                  <c:v>44461</c:v>
                </c:pt>
                <c:pt idx="249">
                  <c:v>44460</c:v>
                </c:pt>
                <c:pt idx="250">
                  <c:v>44459</c:v>
                </c:pt>
                <c:pt idx="251">
                  <c:v>44456</c:v>
                </c:pt>
                <c:pt idx="252">
                  <c:v>44455</c:v>
                </c:pt>
                <c:pt idx="253">
                  <c:v>44454</c:v>
                </c:pt>
                <c:pt idx="254">
                  <c:v>44453</c:v>
                </c:pt>
                <c:pt idx="255">
                  <c:v>44452</c:v>
                </c:pt>
                <c:pt idx="256">
                  <c:v>44449</c:v>
                </c:pt>
                <c:pt idx="257">
                  <c:v>44448</c:v>
                </c:pt>
                <c:pt idx="258">
                  <c:v>44447</c:v>
                </c:pt>
                <c:pt idx="259">
                  <c:v>44446</c:v>
                </c:pt>
                <c:pt idx="260">
                  <c:v>44442</c:v>
                </c:pt>
                <c:pt idx="261">
                  <c:v>44441</c:v>
                </c:pt>
                <c:pt idx="262">
                  <c:v>44440</c:v>
                </c:pt>
                <c:pt idx="263">
                  <c:v>44439</c:v>
                </c:pt>
                <c:pt idx="264">
                  <c:v>44438</c:v>
                </c:pt>
                <c:pt idx="265">
                  <c:v>44435</c:v>
                </c:pt>
                <c:pt idx="266">
                  <c:v>44434</c:v>
                </c:pt>
                <c:pt idx="267">
                  <c:v>44433</c:v>
                </c:pt>
                <c:pt idx="268">
                  <c:v>44432</c:v>
                </c:pt>
                <c:pt idx="269">
                  <c:v>44431</c:v>
                </c:pt>
                <c:pt idx="270">
                  <c:v>44428</c:v>
                </c:pt>
                <c:pt idx="271">
                  <c:v>44427</c:v>
                </c:pt>
                <c:pt idx="272">
                  <c:v>44426</c:v>
                </c:pt>
                <c:pt idx="273">
                  <c:v>44425</c:v>
                </c:pt>
                <c:pt idx="274">
                  <c:v>44424</c:v>
                </c:pt>
                <c:pt idx="275">
                  <c:v>44421</c:v>
                </c:pt>
                <c:pt idx="276">
                  <c:v>44420</c:v>
                </c:pt>
                <c:pt idx="277">
                  <c:v>44419</c:v>
                </c:pt>
                <c:pt idx="278">
                  <c:v>44418</c:v>
                </c:pt>
                <c:pt idx="279">
                  <c:v>44417</c:v>
                </c:pt>
                <c:pt idx="280">
                  <c:v>44414</c:v>
                </c:pt>
                <c:pt idx="281">
                  <c:v>44413</c:v>
                </c:pt>
                <c:pt idx="282">
                  <c:v>44412</c:v>
                </c:pt>
                <c:pt idx="283">
                  <c:v>44411</c:v>
                </c:pt>
                <c:pt idx="284">
                  <c:v>44410</c:v>
                </c:pt>
                <c:pt idx="285">
                  <c:v>44407</c:v>
                </c:pt>
                <c:pt idx="286">
                  <c:v>44406</c:v>
                </c:pt>
                <c:pt idx="287">
                  <c:v>44405</c:v>
                </c:pt>
                <c:pt idx="288">
                  <c:v>44404</c:v>
                </c:pt>
                <c:pt idx="289">
                  <c:v>44403</c:v>
                </c:pt>
                <c:pt idx="290">
                  <c:v>44400</c:v>
                </c:pt>
                <c:pt idx="291">
                  <c:v>44399</c:v>
                </c:pt>
                <c:pt idx="292">
                  <c:v>44398</c:v>
                </c:pt>
                <c:pt idx="293">
                  <c:v>44397</c:v>
                </c:pt>
                <c:pt idx="294">
                  <c:v>44396</c:v>
                </c:pt>
                <c:pt idx="295">
                  <c:v>44393</c:v>
                </c:pt>
                <c:pt idx="296">
                  <c:v>44392</c:v>
                </c:pt>
                <c:pt idx="297">
                  <c:v>44391</c:v>
                </c:pt>
                <c:pt idx="298">
                  <c:v>44390</c:v>
                </c:pt>
                <c:pt idx="299">
                  <c:v>44389</c:v>
                </c:pt>
                <c:pt idx="300">
                  <c:v>44386</c:v>
                </c:pt>
                <c:pt idx="301">
                  <c:v>44385</c:v>
                </c:pt>
                <c:pt idx="302">
                  <c:v>44384</c:v>
                </c:pt>
                <c:pt idx="303">
                  <c:v>44383</c:v>
                </c:pt>
                <c:pt idx="304">
                  <c:v>44379</c:v>
                </c:pt>
                <c:pt idx="305">
                  <c:v>44378</c:v>
                </c:pt>
                <c:pt idx="306">
                  <c:v>44377</c:v>
                </c:pt>
                <c:pt idx="307">
                  <c:v>44376</c:v>
                </c:pt>
                <c:pt idx="308">
                  <c:v>44375</c:v>
                </c:pt>
                <c:pt idx="309">
                  <c:v>44372</c:v>
                </c:pt>
                <c:pt idx="310">
                  <c:v>44371</c:v>
                </c:pt>
                <c:pt idx="311">
                  <c:v>44370</c:v>
                </c:pt>
                <c:pt idx="312">
                  <c:v>44369</c:v>
                </c:pt>
                <c:pt idx="313">
                  <c:v>44368</c:v>
                </c:pt>
                <c:pt idx="314">
                  <c:v>44365</c:v>
                </c:pt>
                <c:pt idx="315">
                  <c:v>44364</c:v>
                </c:pt>
                <c:pt idx="316">
                  <c:v>44363</c:v>
                </c:pt>
                <c:pt idx="317">
                  <c:v>44362</c:v>
                </c:pt>
                <c:pt idx="318">
                  <c:v>44361</c:v>
                </c:pt>
                <c:pt idx="319">
                  <c:v>44358</c:v>
                </c:pt>
                <c:pt idx="320">
                  <c:v>44357</c:v>
                </c:pt>
                <c:pt idx="321">
                  <c:v>44356</c:v>
                </c:pt>
                <c:pt idx="322">
                  <c:v>44355</c:v>
                </c:pt>
                <c:pt idx="323">
                  <c:v>44354</c:v>
                </c:pt>
                <c:pt idx="324">
                  <c:v>44351</c:v>
                </c:pt>
                <c:pt idx="325">
                  <c:v>44350</c:v>
                </c:pt>
                <c:pt idx="326">
                  <c:v>44349</c:v>
                </c:pt>
                <c:pt idx="327">
                  <c:v>44348</c:v>
                </c:pt>
                <c:pt idx="328">
                  <c:v>44344</c:v>
                </c:pt>
                <c:pt idx="329">
                  <c:v>44343</c:v>
                </c:pt>
                <c:pt idx="330">
                  <c:v>44342</c:v>
                </c:pt>
                <c:pt idx="331">
                  <c:v>44341</c:v>
                </c:pt>
                <c:pt idx="332">
                  <c:v>44340</c:v>
                </c:pt>
                <c:pt idx="333">
                  <c:v>44337</c:v>
                </c:pt>
                <c:pt idx="334">
                  <c:v>44336</c:v>
                </c:pt>
                <c:pt idx="335">
                  <c:v>44335</c:v>
                </c:pt>
                <c:pt idx="336">
                  <c:v>44334</c:v>
                </c:pt>
                <c:pt idx="337">
                  <c:v>44333</c:v>
                </c:pt>
                <c:pt idx="338">
                  <c:v>44330</c:v>
                </c:pt>
                <c:pt idx="339">
                  <c:v>44329</c:v>
                </c:pt>
                <c:pt idx="340">
                  <c:v>44328</c:v>
                </c:pt>
                <c:pt idx="341">
                  <c:v>44327</c:v>
                </c:pt>
                <c:pt idx="342">
                  <c:v>44326</c:v>
                </c:pt>
                <c:pt idx="343">
                  <c:v>44323</c:v>
                </c:pt>
                <c:pt idx="344">
                  <c:v>44322</c:v>
                </c:pt>
                <c:pt idx="345">
                  <c:v>44321</c:v>
                </c:pt>
                <c:pt idx="346">
                  <c:v>44320</c:v>
                </c:pt>
                <c:pt idx="347">
                  <c:v>44319</c:v>
                </c:pt>
                <c:pt idx="348">
                  <c:v>44316</c:v>
                </c:pt>
                <c:pt idx="349">
                  <c:v>44315</c:v>
                </c:pt>
                <c:pt idx="350">
                  <c:v>44314</c:v>
                </c:pt>
                <c:pt idx="351">
                  <c:v>44313</c:v>
                </c:pt>
                <c:pt idx="352">
                  <c:v>44312</c:v>
                </c:pt>
                <c:pt idx="353">
                  <c:v>44309</c:v>
                </c:pt>
                <c:pt idx="354">
                  <c:v>44308</c:v>
                </c:pt>
                <c:pt idx="355">
                  <c:v>44307</c:v>
                </c:pt>
                <c:pt idx="356">
                  <c:v>44306</c:v>
                </c:pt>
                <c:pt idx="357">
                  <c:v>44305</c:v>
                </c:pt>
                <c:pt idx="358">
                  <c:v>44302</c:v>
                </c:pt>
                <c:pt idx="359">
                  <c:v>44301</c:v>
                </c:pt>
                <c:pt idx="360">
                  <c:v>44300</c:v>
                </c:pt>
                <c:pt idx="361">
                  <c:v>44299</c:v>
                </c:pt>
                <c:pt idx="362">
                  <c:v>44298</c:v>
                </c:pt>
                <c:pt idx="363">
                  <c:v>44295</c:v>
                </c:pt>
                <c:pt idx="364">
                  <c:v>44294</c:v>
                </c:pt>
                <c:pt idx="365">
                  <c:v>44293</c:v>
                </c:pt>
                <c:pt idx="366">
                  <c:v>44292</c:v>
                </c:pt>
                <c:pt idx="367">
                  <c:v>44291</c:v>
                </c:pt>
                <c:pt idx="368">
                  <c:v>44287</c:v>
                </c:pt>
                <c:pt idx="369">
                  <c:v>44286</c:v>
                </c:pt>
                <c:pt idx="370">
                  <c:v>44285</c:v>
                </c:pt>
                <c:pt idx="371">
                  <c:v>44284</c:v>
                </c:pt>
                <c:pt idx="372">
                  <c:v>44281</c:v>
                </c:pt>
                <c:pt idx="373">
                  <c:v>44280</c:v>
                </c:pt>
                <c:pt idx="374">
                  <c:v>44279</c:v>
                </c:pt>
                <c:pt idx="375">
                  <c:v>44278</c:v>
                </c:pt>
                <c:pt idx="376">
                  <c:v>44277</c:v>
                </c:pt>
                <c:pt idx="377">
                  <c:v>44274</c:v>
                </c:pt>
                <c:pt idx="378">
                  <c:v>44273</c:v>
                </c:pt>
                <c:pt idx="379">
                  <c:v>44272</c:v>
                </c:pt>
                <c:pt idx="380">
                  <c:v>44271</c:v>
                </c:pt>
                <c:pt idx="381">
                  <c:v>44270</c:v>
                </c:pt>
                <c:pt idx="382">
                  <c:v>44267</c:v>
                </c:pt>
                <c:pt idx="383">
                  <c:v>44266</c:v>
                </c:pt>
                <c:pt idx="384">
                  <c:v>44265</c:v>
                </c:pt>
                <c:pt idx="385">
                  <c:v>44264</c:v>
                </c:pt>
                <c:pt idx="386">
                  <c:v>44263</c:v>
                </c:pt>
                <c:pt idx="387">
                  <c:v>44260</c:v>
                </c:pt>
                <c:pt idx="388">
                  <c:v>44259</c:v>
                </c:pt>
                <c:pt idx="389">
                  <c:v>44258</c:v>
                </c:pt>
                <c:pt idx="390">
                  <c:v>44257</c:v>
                </c:pt>
                <c:pt idx="391">
                  <c:v>44256</c:v>
                </c:pt>
                <c:pt idx="392">
                  <c:v>44253</c:v>
                </c:pt>
                <c:pt idx="393">
                  <c:v>44252</c:v>
                </c:pt>
                <c:pt idx="394">
                  <c:v>44251</c:v>
                </c:pt>
                <c:pt idx="395">
                  <c:v>44250</c:v>
                </c:pt>
                <c:pt idx="396">
                  <c:v>44249</c:v>
                </c:pt>
                <c:pt idx="397">
                  <c:v>44246</c:v>
                </c:pt>
                <c:pt idx="398">
                  <c:v>44245</c:v>
                </c:pt>
                <c:pt idx="399">
                  <c:v>44244</c:v>
                </c:pt>
                <c:pt idx="400">
                  <c:v>44243</c:v>
                </c:pt>
                <c:pt idx="401">
                  <c:v>44239</c:v>
                </c:pt>
                <c:pt idx="402">
                  <c:v>44238</c:v>
                </c:pt>
                <c:pt idx="403">
                  <c:v>44237</c:v>
                </c:pt>
                <c:pt idx="404">
                  <c:v>44236</c:v>
                </c:pt>
                <c:pt idx="405">
                  <c:v>44235</c:v>
                </c:pt>
                <c:pt idx="406">
                  <c:v>44232</c:v>
                </c:pt>
                <c:pt idx="407">
                  <c:v>44231</c:v>
                </c:pt>
                <c:pt idx="408">
                  <c:v>44230</c:v>
                </c:pt>
                <c:pt idx="409">
                  <c:v>44229</c:v>
                </c:pt>
                <c:pt idx="410">
                  <c:v>44228</c:v>
                </c:pt>
                <c:pt idx="411">
                  <c:v>44225</c:v>
                </c:pt>
                <c:pt idx="412">
                  <c:v>44224</c:v>
                </c:pt>
                <c:pt idx="413">
                  <c:v>44223</c:v>
                </c:pt>
                <c:pt idx="414">
                  <c:v>44222</c:v>
                </c:pt>
                <c:pt idx="415">
                  <c:v>44221</c:v>
                </c:pt>
                <c:pt idx="416">
                  <c:v>44218</c:v>
                </c:pt>
                <c:pt idx="417">
                  <c:v>44217</c:v>
                </c:pt>
                <c:pt idx="418">
                  <c:v>44216</c:v>
                </c:pt>
                <c:pt idx="419">
                  <c:v>44215</c:v>
                </c:pt>
                <c:pt idx="420">
                  <c:v>44211</c:v>
                </c:pt>
                <c:pt idx="421">
                  <c:v>44210</c:v>
                </c:pt>
                <c:pt idx="422">
                  <c:v>44209</c:v>
                </c:pt>
                <c:pt idx="423">
                  <c:v>44208</c:v>
                </c:pt>
                <c:pt idx="424">
                  <c:v>44207</c:v>
                </c:pt>
                <c:pt idx="425">
                  <c:v>44204</c:v>
                </c:pt>
                <c:pt idx="426">
                  <c:v>44203</c:v>
                </c:pt>
                <c:pt idx="427">
                  <c:v>44202</c:v>
                </c:pt>
                <c:pt idx="428">
                  <c:v>44201</c:v>
                </c:pt>
                <c:pt idx="429">
                  <c:v>44200</c:v>
                </c:pt>
                <c:pt idx="430">
                  <c:v>44196</c:v>
                </c:pt>
                <c:pt idx="431">
                  <c:v>44195</c:v>
                </c:pt>
                <c:pt idx="432">
                  <c:v>44194</c:v>
                </c:pt>
                <c:pt idx="433">
                  <c:v>44193</c:v>
                </c:pt>
                <c:pt idx="434">
                  <c:v>44189</c:v>
                </c:pt>
                <c:pt idx="435">
                  <c:v>44188</c:v>
                </c:pt>
                <c:pt idx="436">
                  <c:v>44187</c:v>
                </c:pt>
                <c:pt idx="437">
                  <c:v>44186</c:v>
                </c:pt>
                <c:pt idx="438">
                  <c:v>44183</c:v>
                </c:pt>
                <c:pt idx="439">
                  <c:v>44182</c:v>
                </c:pt>
                <c:pt idx="440">
                  <c:v>44181</c:v>
                </c:pt>
                <c:pt idx="441">
                  <c:v>44180</c:v>
                </c:pt>
                <c:pt idx="442">
                  <c:v>44179</c:v>
                </c:pt>
                <c:pt idx="443">
                  <c:v>44176</c:v>
                </c:pt>
                <c:pt idx="444">
                  <c:v>44175</c:v>
                </c:pt>
                <c:pt idx="445">
                  <c:v>44174</c:v>
                </c:pt>
                <c:pt idx="446">
                  <c:v>44173</c:v>
                </c:pt>
                <c:pt idx="447">
                  <c:v>44172</c:v>
                </c:pt>
                <c:pt idx="448">
                  <c:v>44169</c:v>
                </c:pt>
                <c:pt idx="449">
                  <c:v>44168</c:v>
                </c:pt>
                <c:pt idx="450">
                  <c:v>44167</c:v>
                </c:pt>
                <c:pt idx="451">
                  <c:v>44166</c:v>
                </c:pt>
                <c:pt idx="452">
                  <c:v>44165</c:v>
                </c:pt>
                <c:pt idx="453">
                  <c:v>44162</c:v>
                </c:pt>
                <c:pt idx="454">
                  <c:v>44160</c:v>
                </c:pt>
                <c:pt idx="455">
                  <c:v>44159</c:v>
                </c:pt>
                <c:pt idx="456">
                  <c:v>44158</c:v>
                </c:pt>
                <c:pt idx="457">
                  <c:v>44155</c:v>
                </c:pt>
                <c:pt idx="458">
                  <c:v>44154</c:v>
                </c:pt>
                <c:pt idx="459">
                  <c:v>44153</c:v>
                </c:pt>
                <c:pt idx="460">
                  <c:v>44152</c:v>
                </c:pt>
                <c:pt idx="461">
                  <c:v>44151</c:v>
                </c:pt>
                <c:pt idx="462">
                  <c:v>44148</c:v>
                </c:pt>
                <c:pt idx="463">
                  <c:v>44147</c:v>
                </c:pt>
                <c:pt idx="464">
                  <c:v>44146</c:v>
                </c:pt>
                <c:pt idx="465">
                  <c:v>44145</c:v>
                </c:pt>
                <c:pt idx="466">
                  <c:v>44144</c:v>
                </c:pt>
                <c:pt idx="467">
                  <c:v>44141</c:v>
                </c:pt>
                <c:pt idx="468">
                  <c:v>44140</c:v>
                </c:pt>
                <c:pt idx="469">
                  <c:v>44139</c:v>
                </c:pt>
                <c:pt idx="470">
                  <c:v>44138</c:v>
                </c:pt>
                <c:pt idx="471">
                  <c:v>44137</c:v>
                </c:pt>
                <c:pt idx="472">
                  <c:v>44134</c:v>
                </c:pt>
                <c:pt idx="473">
                  <c:v>44133</c:v>
                </c:pt>
                <c:pt idx="474">
                  <c:v>44132</c:v>
                </c:pt>
                <c:pt idx="475">
                  <c:v>44131</c:v>
                </c:pt>
                <c:pt idx="476">
                  <c:v>44130</c:v>
                </c:pt>
                <c:pt idx="477">
                  <c:v>44127</c:v>
                </c:pt>
                <c:pt idx="478">
                  <c:v>44126</c:v>
                </c:pt>
                <c:pt idx="479">
                  <c:v>44125</c:v>
                </c:pt>
                <c:pt idx="480">
                  <c:v>44124</c:v>
                </c:pt>
                <c:pt idx="481">
                  <c:v>44123</c:v>
                </c:pt>
                <c:pt idx="482">
                  <c:v>44120</c:v>
                </c:pt>
                <c:pt idx="483">
                  <c:v>44119</c:v>
                </c:pt>
                <c:pt idx="484">
                  <c:v>44118</c:v>
                </c:pt>
                <c:pt idx="485">
                  <c:v>44117</c:v>
                </c:pt>
                <c:pt idx="486">
                  <c:v>44116</c:v>
                </c:pt>
                <c:pt idx="487">
                  <c:v>44113</c:v>
                </c:pt>
                <c:pt idx="488">
                  <c:v>44112</c:v>
                </c:pt>
                <c:pt idx="489">
                  <c:v>44111</c:v>
                </c:pt>
                <c:pt idx="490">
                  <c:v>44110</c:v>
                </c:pt>
                <c:pt idx="491">
                  <c:v>44109</c:v>
                </c:pt>
                <c:pt idx="492">
                  <c:v>44106</c:v>
                </c:pt>
                <c:pt idx="493">
                  <c:v>44105</c:v>
                </c:pt>
                <c:pt idx="494">
                  <c:v>44104</c:v>
                </c:pt>
                <c:pt idx="495">
                  <c:v>44103</c:v>
                </c:pt>
                <c:pt idx="496">
                  <c:v>44102</c:v>
                </c:pt>
                <c:pt idx="497">
                  <c:v>44099</c:v>
                </c:pt>
                <c:pt idx="498">
                  <c:v>44098</c:v>
                </c:pt>
                <c:pt idx="499">
                  <c:v>44097</c:v>
                </c:pt>
                <c:pt idx="500">
                  <c:v>44096</c:v>
                </c:pt>
                <c:pt idx="501">
                  <c:v>44095</c:v>
                </c:pt>
                <c:pt idx="502">
                  <c:v>44092</c:v>
                </c:pt>
                <c:pt idx="503">
                  <c:v>44091</c:v>
                </c:pt>
                <c:pt idx="504">
                  <c:v>44090</c:v>
                </c:pt>
                <c:pt idx="505">
                  <c:v>44089</c:v>
                </c:pt>
                <c:pt idx="506">
                  <c:v>44088</c:v>
                </c:pt>
                <c:pt idx="507">
                  <c:v>44085</c:v>
                </c:pt>
                <c:pt idx="508">
                  <c:v>44084</c:v>
                </c:pt>
                <c:pt idx="509">
                  <c:v>44083</c:v>
                </c:pt>
                <c:pt idx="510">
                  <c:v>44082</c:v>
                </c:pt>
                <c:pt idx="511">
                  <c:v>44078</c:v>
                </c:pt>
                <c:pt idx="512">
                  <c:v>44077</c:v>
                </c:pt>
                <c:pt idx="513">
                  <c:v>44076</c:v>
                </c:pt>
                <c:pt idx="514">
                  <c:v>44075</c:v>
                </c:pt>
                <c:pt idx="515">
                  <c:v>44074</c:v>
                </c:pt>
                <c:pt idx="516">
                  <c:v>44071</c:v>
                </c:pt>
                <c:pt idx="517">
                  <c:v>44070</c:v>
                </c:pt>
                <c:pt idx="518">
                  <c:v>44069</c:v>
                </c:pt>
                <c:pt idx="519">
                  <c:v>44068</c:v>
                </c:pt>
                <c:pt idx="520">
                  <c:v>44067</c:v>
                </c:pt>
                <c:pt idx="521">
                  <c:v>44064</c:v>
                </c:pt>
                <c:pt idx="522">
                  <c:v>44063</c:v>
                </c:pt>
                <c:pt idx="523">
                  <c:v>44062</c:v>
                </c:pt>
                <c:pt idx="524">
                  <c:v>44061</c:v>
                </c:pt>
                <c:pt idx="525">
                  <c:v>44060</c:v>
                </c:pt>
                <c:pt idx="526">
                  <c:v>44057</c:v>
                </c:pt>
                <c:pt idx="527">
                  <c:v>44056</c:v>
                </c:pt>
                <c:pt idx="528">
                  <c:v>44055</c:v>
                </c:pt>
                <c:pt idx="529">
                  <c:v>44054</c:v>
                </c:pt>
                <c:pt idx="530">
                  <c:v>44053</c:v>
                </c:pt>
                <c:pt idx="531">
                  <c:v>44050</c:v>
                </c:pt>
                <c:pt idx="532">
                  <c:v>44049</c:v>
                </c:pt>
                <c:pt idx="533">
                  <c:v>44048</c:v>
                </c:pt>
                <c:pt idx="534">
                  <c:v>44047</c:v>
                </c:pt>
                <c:pt idx="535">
                  <c:v>44046</c:v>
                </c:pt>
                <c:pt idx="536">
                  <c:v>44043</c:v>
                </c:pt>
                <c:pt idx="537">
                  <c:v>44042</c:v>
                </c:pt>
                <c:pt idx="538">
                  <c:v>44041</c:v>
                </c:pt>
                <c:pt idx="539">
                  <c:v>44040</c:v>
                </c:pt>
                <c:pt idx="540">
                  <c:v>44039</c:v>
                </c:pt>
                <c:pt idx="541">
                  <c:v>44036</c:v>
                </c:pt>
                <c:pt idx="542">
                  <c:v>44035</c:v>
                </c:pt>
                <c:pt idx="543">
                  <c:v>44034</c:v>
                </c:pt>
                <c:pt idx="544">
                  <c:v>44033</c:v>
                </c:pt>
                <c:pt idx="545">
                  <c:v>44032</c:v>
                </c:pt>
                <c:pt idx="546">
                  <c:v>44029</c:v>
                </c:pt>
                <c:pt idx="547">
                  <c:v>44028</c:v>
                </c:pt>
                <c:pt idx="548">
                  <c:v>44027</c:v>
                </c:pt>
                <c:pt idx="549">
                  <c:v>44026</c:v>
                </c:pt>
                <c:pt idx="550">
                  <c:v>44025</c:v>
                </c:pt>
                <c:pt idx="551">
                  <c:v>44022</c:v>
                </c:pt>
                <c:pt idx="552">
                  <c:v>44021</c:v>
                </c:pt>
                <c:pt idx="553">
                  <c:v>44020</c:v>
                </c:pt>
                <c:pt idx="554">
                  <c:v>44019</c:v>
                </c:pt>
                <c:pt idx="555">
                  <c:v>44018</c:v>
                </c:pt>
                <c:pt idx="556">
                  <c:v>44014</c:v>
                </c:pt>
                <c:pt idx="557">
                  <c:v>44013</c:v>
                </c:pt>
                <c:pt idx="558">
                  <c:v>44012</c:v>
                </c:pt>
                <c:pt idx="559">
                  <c:v>44011</c:v>
                </c:pt>
                <c:pt idx="560">
                  <c:v>44008</c:v>
                </c:pt>
                <c:pt idx="561">
                  <c:v>44007</c:v>
                </c:pt>
                <c:pt idx="562">
                  <c:v>44006</c:v>
                </c:pt>
                <c:pt idx="563">
                  <c:v>44005</c:v>
                </c:pt>
                <c:pt idx="564">
                  <c:v>44004</c:v>
                </c:pt>
                <c:pt idx="565">
                  <c:v>44001</c:v>
                </c:pt>
                <c:pt idx="566">
                  <c:v>44000</c:v>
                </c:pt>
                <c:pt idx="567">
                  <c:v>43999</c:v>
                </c:pt>
                <c:pt idx="568">
                  <c:v>43998</c:v>
                </c:pt>
                <c:pt idx="569">
                  <c:v>43997</c:v>
                </c:pt>
                <c:pt idx="570">
                  <c:v>43994</c:v>
                </c:pt>
                <c:pt idx="571">
                  <c:v>43993</c:v>
                </c:pt>
                <c:pt idx="572">
                  <c:v>43992</c:v>
                </c:pt>
                <c:pt idx="573">
                  <c:v>43991</c:v>
                </c:pt>
                <c:pt idx="574">
                  <c:v>43990</c:v>
                </c:pt>
                <c:pt idx="575">
                  <c:v>43987</c:v>
                </c:pt>
                <c:pt idx="576">
                  <c:v>43986</c:v>
                </c:pt>
                <c:pt idx="577">
                  <c:v>43985</c:v>
                </c:pt>
                <c:pt idx="578">
                  <c:v>43984</c:v>
                </c:pt>
                <c:pt idx="579">
                  <c:v>43983</c:v>
                </c:pt>
                <c:pt idx="580">
                  <c:v>43980</c:v>
                </c:pt>
                <c:pt idx="581">
                  <c:v>43979</c:v>
                </c:pt>
                <c:pt idx="582">
                  <c:v>43978</c:v>
                </c:pt>
                <c:pt idx="583">
                  <c:v>43977</c:v>
                </c:pt>
                <c:pt idx="584">
                  <c:v>43973</c:v>
                </c:pt>
                <c:pt idx="585">
                  <c:v>43972</c:v>
                </c:pt>
                <c:pt idx="586">
                  <c:v>43971</c:v>
                </c:pt>
                <c:pt idx="587">
                  <c:v>43970</c:v>
                </c:pt>
                <c:pt idx="588">
                  <c:v>43969</c:v>
                </c:pt>
                <c:pt idx="589">
                  <c:v>43966</c:v>
                </c:pt>
                <c:pt idx="590">
                  <c:v>43965</c:v>
                </c:pt>
                <c:pt idx="591">
                  <c:v>43964</c:v>
                </c:pt>
                <c:pt idx="592">
                  <c:v>43963</c:v>
                </c:pt>
                <c:pt idx="593">
                  <c:v>43962</c:v>
                </c:pt>
                <c:pt idx="594">
                  <c:v>43959</c:v>
                </c:pt>
                <c:pt idx="595">
                  <c:v>43958</c:v>
                </c:pt>
                <c:pt idx="596">
                  <c:v>43957</c:v>
                </c:pt>
                <c:pt idx="597">
                  <c:v>43956</c:v>
                </c:pt>
                <c:pt idx="598">
                  <c:v>43955</c:v>
                </c:pt>
                <c:pt idx="599">
                  <c:v>43952</c:v>
                </c:pt>
                <c:pt idx="600">
                  <c:v>43951</c:v>
                </c:pt>
                <c:pt idx="601">
                  <c:v>43950</c:v>
                </c:pt>
                <c:pt idx="602">
                  <c:v>43949</c:v>
                </c:pt>
                <c:pt idx="603">
                  <c:v>43948</c:v>
                </c:pt>
                <c:pt idx="604">
                  <c:v>43945</c:v>
                </c:pt>
                <c:pt idx="605">
                  <c:v>43944</c:v>
                </c:pt>
                <c:pt idx="606">
                  <c:v>43943</c:v>
                </c:pt>
                <c:pt idx="607">
                  <c:v>43942</c:v>
                </c:pt>
                <c:pt idx="608">
                  <c:v>43941</c:v>
                </c:pt>
                <c:pt idx="609">
                  <c:v>43938</c:v>
                </c:pt>
                <c:pt idx="610">
                  <c:v>43937</c:v>
                </c:pt>
                <c:pt idx="611">
                  <c:v>43936</c:v>
                </c:pt>
                <c:pt idx="612">
                  <c:v>43935</c:v>
                </c:pt>
                <c:pt idx="613">
                  <c:v>43934</c:v>
                </c:pt>
                <c:pt idx="614">
                  <c:v>43930</c:v>
                </c:pt>
                <c:pt idx="615">
                  <c:v>43929</c:v>
                </c:pt>
                <c:pt idx="616">
                  <c:v>43928</c:v>
                </c:pt>
                <c:pt idx="617">
                  <c:v>43927</c:v>
                </c:pt>
                <c:pt idx="618">
                  <c:v>43924</c:v>
                </c:pt>
                <c:pt idx="619">
                  <c:v>43923</c:v>
                </c:pt>
                <c:pt idx="620">
                  <c:v>43922</c:v>
                </c:pt>
                <c:pt idx="621">
                  <c:v>43921</c:v>
                </c:pt>
                <c:pt idx="622">
                  <c:v>43920</c:v>
                </c:pt>
                <c:pt idx="623">
                  <c:v>43917</c:v>
                </c:pt>
                <c:pt idx="624">
                  <c:v>43916</c:v>
                </c:pt>
                <c:pt idx="625">
                  <c:v>43915</c:v>
                </c:pt>
                <c:pt idx="626">
                  <c:v>43914</c:v>
                </c:pt>
                <c:pt idx="627">
                  <c:v>43913</c:v>
                </c:pt>
                <c:pt idx="628">
                  <c:v>43910</c:v>
                </c:pt>
                <c:pt idx="629">
                  <c:v>43909</c:v>
                </c:pt>
                <c:pt idx="630">
                  <c:v>43908</c:v>
                </c:pt>
                <c:pt idx="631">
                  <c:v>43907</c:v>
                </c:pt>
                <c:pt idx="632">
                  <c:v>43906</c:v>
                </c:pt>
                <c:pt idx="633">
                  <c:v>43903</c:v>
                </c:pt>
                <c:pt idx="634">
                  <c:v>43902</c:v>
                </c:pt>
                <c:pt idx="635">
                  <c:v>43901</c:v>
                </c:pt>
                <c:pt idx="636">
                  <c:v>43900</c:v>
                </c:pt>
                <c:pt idx="637">
                  <c:v>43899</c:v>
                </c:pt>
                <c:pt idx="638">
                  <c:v>43896</c:v>
                </c:pt>
                <c:pt idx="639">
                  <c:v>43895</c:v>
                </c:pt>
                <c:pt idx="640">
                  <c:v>43894</c:v>
                </c:pt>
                <c:pt idx="641">
                  <c:v>43893</c:v>
                </c:pt>
                <c:pt idx="642">
                  <c:v>43892</c:v>
                </c:pt>
                <c:pt idx="643">
                  <c:v>43889</c:v>
                </c:pt>
                <c:pt idx="644">
                  <c:v>43888</c:v>
                </c:pt>
                <c:pt idx="645">
                  <c:v>43887</c:v>
                </c:pt>
                <c:pt idx="646">
                  <c:v>43886</c:v>
                </c:pt>
                <c:pt idx="647">
                  <c:v>43885</c:v>
                </c:pt>
                <c:pt idx="648">
                  <c:v>43882</c:v>
                </c:pt>
                <c:pt idx="649">
                  <c:v>43881</c:v>
                </c:pt>
                <c:pt idx="650">
                  <c:v>43880</c:v>
                </c:pt>
                <c:pt idx="651">
                  <c:v>43879</c:v>
                </c:pt>
                <c:pt idx="652">
                  <c:v>43875</c:v>
                </c:pt>
                <c:pt idx="653">
                  <c:v>43874</c:v>
                </c:pt>
                <c:pt idx="654">
                  <c:v>43873</c:v>
                </c:pt>
                <c:pt idx="655">
                  <c:v>43872</c:v>
                </c:pt>
                <c:pt idx="656">
                  <c:v>43871</c:v>
                </c:pt>
                <c:pt idx="657">
                  <c:v>43868</c:v>
                </c:pt>
                <c:pt idx="658">
                  <c:v>43867</c:v>
                </c:pt>
                <c:pt idx="659">
                  <c:v>43866</c:v>
                </c:pt>
                <c:pt idx="660">
                  <c:v>43865</c:v>
                </c:pt>
                <c:pt idx="661">
                  <c:v>43864</c:v>
                </c:pt>
                <c:pt idx="662">
                  <c:v>43861</c:v>
                </c:pt>
                <c:pt idx="663">
                  <c:v>43860</c:v>
                </c:pt>
                <c:pt idx="664">
                  <c:v>43859</c:v>
                </c:pt>
                <c:pt idx="665">
                  <c:v>43858</c:v>
                </c:pt>
                <c:pt idx="666">
                  <c:v>43857</c:v>
                </c:pt>
                <c:pt idx="667">
                  <c:v>43854</c:v>
                </c:pt>
                <c:pt idx="668">
                  <c:v>43853</c:v>
                </c:pt>
                <c:pt idx="669">
                  <c:v>43852</c:v>
                </c:pt>
                <c:pt idx="670">
                  <c:v>43851</c:v>
                </c:pt>
                <c:pt idx="671">
                  <c:v>43847</c:v>
                </c:pt>
                <c:pt idx="672">
                  <c:v>43846</c:v>
                </c:pt>
                <c:pt idx="673">
                  <c:v>43845</c:v>
                </c:pt>
                <c:pt idx="674">
                  <c:v>43844</c:v>
                </c:pt>
                <c:pt idx="675">
                  <c:v>43843</c:v>
                </c:pt>
                <c:pt idx="676">
                  <c:v>43840</c:v>
                </c:pt>
                <c:pt idx="677">
                  <c:v>43839</c:v>
                </c:pt>
                <c:pt idx="678">
                  <c:v>43838</c:v>
                </c:pt>
                <c:pt idx="679">
                  <c:v>43837</c:v>
                </c:pt>
                <c:pt idx="680">
                  <c:v>43836</c:v>
                </c:pt>
                <c:pt idx="681">
                  <c:v>43833</c:v>
                </c:pt>
                <c:pt idx="682">
                  <c:v>43832</c:v>
                </c:pt>
                <c:pt idx="683">
                  <c:v>43830</c:v>
                </c:pt>
                <c:pt idx="684">
                  <c:v>43829</c:v>
                </c:pt>
                <c:pt idx="685">
                  <c:v>43826</c:v>
                </c:pt>
                <c:pt idx="686">
                  <c:v>43825</c:v>
                </c:pt>
                <c:pt idx="687">
                  <c:v>43823</c:v>
                </c:pt>
                <c:pt idx="688">
                  <c:v>43822</c:v>
                </c:pt>
                <c:pt idx="689">
                  <c:v>43819</c:v>
                </c:pt>
                <c:pt idx="690">
                  <c:v>43818</c:v>
                </c:pt>
                <c:pt idx="691">
                  <c:v>43817</c:v>
                </c:pt>
                <c:pt idx="692">
                  <c:v>43816</c:v>
                </c:pt>
                <c:pt idx="693">
                  <c:v>43815</c:v>
                </c:pt>
                <c:pt idx="694">
                  <c:v>43812</c:v>
                </c:pt>
                <c:pt idx="695">
                  <c:v>43811</c:v>
                </c:pt>
                <c:pt idx="696">
                  <c:v>43810</c:v>
                </c:pt>
                <c:pt idx="697">
                  <c:v>43809</c:v>
                </c:pt>
                <c:pt idx="698">
                  <c:v>43808</c:v>
                </c:pt>
                <c:pt idx="699">
                  <c:v>43805</c:v>
                </c:pt>
                <c:pt idx="700">
                  <c:v>43804</c:v>
                </c:pt>
                <c:pt idx="701">
                  <c:v>43803</c:v>
                </c:pt>
                <c:pt idx="702">
                  <c:v>43802</c:v>
                </c:pt>
                <c:pt idx="703">
                  <c:v>43801</c:v>
                </c:pt>
                <c:pt idx="704">
                  <c:v>43798</c:v>
                </c:pt>
                <c:pt idx="705">
                  <c:v>43796</c:v>
                </c:pt>
                <c:pt idx="706">
                  <c:v>43795</c:v>
                </c:pt>
                <c:pt idx="707">
                  <c:v>43794</c:v>
                </c:pt>
                <c:pt idx="708">
                  <c:v>43791</c:v>
                </c:pt>
                <c:pt idx="709">
                  <c:v>43790</c:v>
                </c:pt>
                <c:pt idx="710">
                  <c:v>43789</c:v>
                </c:pt>
                <c:pt idx="711">
                  <c:v>43788</c:v>
                </c:pt>
                <c:pt idx="712">
                  <c:v>43787</c:v>
                </c:pt>
                <c:pt idx="713">
                  <c:v>43784</c:v>
                </c:pt>
                <c:pt idx="714">
                  <c:v>43783</c:v>
                </c:pt>
                <c:pt idx="715">
                  <c:v>43782</c:v>
                </c:pt>
                <c:pt idx="716">
                  <c:v>43781</c:v>
                </c:pt>
                <c:pt idx="717">
                  <c:v>43780</c:v>
                </c:pt>
                <c:pt idx="718">
                  <c:v>43777</c:v>
                </c:pt>
                <c:pt idx="719">
                  <c:v>43776</c:v>
                </c:pt>
                <c:pt idx="720">
                  <c:v>43775</c:v>
                </c:pt>
                <c:pt idx="721">
                  <c:v>43774</c:v>
                </c:pt>
                <c:pt idx="722">
                  <c:v>43773</c:v>
                </c:pt>
                <c:pt idx="723">
                  <c:v>43770</c:v>
                </c:pt>
                <c:pt idx="724">
                  <c:v>43769</c:v>
                </c:pt>
                <c:pt idx="725">
                  <c:v>43768</c:v>
                </c:pt>
                <c:pt idx="726">
                  <c:v>43767</c:v>
                </c:pt>
                <c:pt idx="727">
                  <c:v>43766</c:v>
                </c:pt>
                <c:pt idx="728">
                  <c:v>43763</c:v>
                </c:pt>
                <c:pt idx="729">
                  <c:v>43762</c:v>
                </c:pt>
                <c:pt idx="730">
                  <c:v>43761</c:v>
                </c:pt>
                <c:pt idx="731">
                  <c:v>43760</c:v>
                </c:pt>
                <c:pt idx="732">
                  <c:v>43759</c:v>
                </c:pt>
                <c:pt idx="733">
                  <c:v>43756</c:v>
                </c:pt>
                <c:pt idx="734">
                  <c:v>43755</c:v>
                </c:pt>
                <c:pt idx="735">
                  <c:v>43754</c:v>
                </c:pt>
                <c:pt idx="736">
                  <c:v>43753</c:v>
                </c:pt>
                <c:pt idx="737">
                  <c:v>43752</c:v>
                </c:pt>
                <c:pt idx="738">
                  <c:v>43749</c:v>
                </c:pt>
                <c:pt idx="739">
                  <c:v>43748</c:v>
                </c:pt>
                <c:pt idx="740">
                  <c:v>43747</c:v>
                </c:pt>
                <c:pt idx="741">
                  <c:v>43746</c:v>
                </c:pt>
                <c:pt idx="742">
                  <c:v>43745</c:v>
                </c:pt>
                <c:pt idx="743">
                  <c:v>43742</c:v>
                </c:pt>
                <c:pt idx="744">
                  <c:v>43741</c:v>
                </c:pt>
                <c:pt idx="745">
                  <c:v>43740</c:v>
                </c:pt>
                <c:pt idx="746">
                  <c:v>43739</c:v>
                </c:pt>
                <c:pt idx="747">
                  <c:v>43738</c:v>
                </c:pt>
                <c:pt idx="748">
                  <c:v>43735</c:v>
                </c:pt>
                <c:pt idx="749">
                  <c:v>43734</c:v>
                </c:pt>
                <c:pt idx="750">
                  <c:v>43733</c:v>
                </c:pt>
                <c:pt idx="751">
                  <c:v>43732</c:v>
                </c:pt>
                <c:pt idx="752">
                  <c:v>43731</c:v>
                </c:pt>
                <c:pt idx="753">
                  <c:v>43728</c:v>
                </c:pt>
                <c:pt idx="754">
                  <c:v>43727</c:v>
                </c:pt>
                <c:pt idx="755">
                  <c:v>43726</c:v>
                </c:pt>
                <c:pt idx="756">
                  <c:v>43725</c:v>
                </c:pt>
                <c:pt idx="757">
                  <c:v>43724</c:v>
                </c:pt>
                <c:pt idx="758">
                  <c:v>43721</c:v>
                </c:pt>
                <c:pt idx="759">
                  <c:v>43720</c:v>
                </c:pt>
                <c:pt idx="760">
                  <c:v>43719</c:v>
                </c:pt>
                <c:pt idx="761">
                  <c:v>43718</c:v>
                </c:pt>
                <c:pt idx="762">
                  <c:v>43717</c:v>
                </c:pt>
                <c:pt idx="763">
                  <c:v>43714</c:v>
                </c:pt>
                <c:pt idx="764">
                  <c:v>43713</c:v>
                </c:pt>
                <c:pt idx="765">
                  <c:v>43712</c:v>
                </c:pt>
                <c:pt idx="766">
                  <c:v>43711</c:v>
                </c:pt>
                <c:pt idx="767">
                  <c:v>43707</c:v>
                </c:pt>
                <c:pt idx="768">
                  <c:v>43706</c:v>
                </c:pt>
                <c:pt idx="769">
                  <c:v>43705</c:v>
                </c:pt>
                <c:pt idx="770">
                  <c:v>43704</c:v>
                </c:pt>
                <c:pt idx="771">
                  <c:v>43703</c:v>
                </c:pt>
                <c:pt idx="772">
                  <c:v>43700</c:v>
                </c:pt>
                <c:pt idx="773">
                  <c:v>43699</c:v>
                </c:pt>
                <c:pt idx="774">
                  <c:v>43698</c:v>
                </c:pt>
                <c:pt idx="775">
                  <c:v>43697</c:v>
                </c:pt>
                <c:pt idx="776">
                  <c:v>43696</c:v>
                </c:pt>
                <c:pt idx="777">
                  <c:v>43693</c:v>
                </c:pt>
                <c:pt idx="778">
                  <c:v>43692</c:v>
                </c:pt>
                <c:pt idx="779">
                  <c:v>43691</c:v>
                </c:pt>
                <c:pt idx="780">
                  <c:v>43690</c:v>
                </c:pt>
                <c:pt idx="781">
                  <c:v>43689</c:v>
                </c:pt>
                <c:pt idx="782">
                  <c:v>43686</c:v>
                </c:pt>
                <c:pt idx="783">
                  <c:v>43685</c:v>
                </c:pt>
                <c:pt idx="784">
                  <c:v>43684</c:v>
                </c:pt>
                <c:pt idx="785">
                  <c:v>43683</c:v>
                </c:pt>
                <c:pt idx="786">
                  <c:v>43682</c:v>
                </c:pt>
                <c:pt idx="787">
                  <c:v>43679</c:v>
                </c:pt>
                <c:pt idx="788">
                  <c:v>43678</c:v>
                </c:pt>
                <c:pt idx="789">
                  <c:v>43677</c:v>
                </c:pt>
                <c:pt idx="790">
                  <c:v>43676</c:v>
                </c:pt>
                <c:pt idx="791">
                  <c:v>43675</c:v>
                </c:pt>
                <c:pt idx="792">
                  <c:v>43672</c:v>
                </c:pt>
                <c:pt idx="793">
                  <c:v>43671</c:v>
                </c:pt>
                <c:pt idx="794">
                  <c:v>43670</c:v>
                </c:pt>
                <c:pt idx="795">
                  <c:v>43669</c:v>
                </c:pt>
                <c:pt idx="796">
                  <c:v>43668</c:v>
                </c:pt>
                <c:pt idx="797">
                  <c:v>43665</c:v>
                </c:pt>
                <c:pt idx="798">
                  <c:v>43664</c:v>
                </c:pt>
                <c:pt idx="799">
                  <c:v>43663</c:v>
                </c:pt>
                <c:pt idx="800">
                  <c:v>43662</c:v>
                </c:pt>
                <c:pt idx="801">
                  <c:v>43661</c:v>
                </c:pt>
                <c:pt idx="802">
                  <c:v>43658</c:v>
                </c:pt>
                <c:pt idx="803">
                  <c:v>43657</c:v>
                </c:pt>
                <c:pt idx="804">
                  <c:v>43656</c:v>
                </c:pt>
                <c:pt idx="805">
                  <c:v>43655</c:v>
                </c:pt>
                <c:pt idx="806">
                  <c:v>43654</c:v>
                </c:pt>
                <c:pt idx="807">
                  <c:v>43651</c:v>
                </c:pt>
                <c:pt idx="808">
                  <c:v>43649</c:v>
                </c:pt>
                <c:pt idx="809">
                  <c:v>43648</c:v>
                </c:pt>
                <c:pt idx="810">
                  <c:v>43647</c:v>
                </c:pt>
                <c:pt idx="811">
                  <c:v>43644</c:v>
                </c:pt>
                <c:pt idx="812">
                  <c:v>43643</c:v>
                </c:pt>
                <c:pt idx="813">
                  <c:v>43642</c:v>
                </c:pt>
                <c:pt idx="814">
                  <c:v>43641</c:v>
                </c:pt>
                <c:pt idx="815">
                  <c:v>43640</c:v>
                </c:pt>
                <c:pt idx="816">
                  <c:v>43637</c:v>
                </c:pt>
                <c:pt idx="817">
                  <c:v>43636</c:v>
                </c:pt>
                <c:pt idx="818">
                  <c:v>43635</c:v>
                </c:pt>
                <c:pt idx="819">
                  <c:v>43634</c:v>
                </c:pt>
                <c:pt idx="820">
                  <c:v>43633</c:v>
                </c:pt>
                <c:pt idx="821">
                  <c:v>43630</c:v>
                </c:pt>
                <c:pt idx="822">
                  <c:v>43629</c:v>
                </c:pt>
                <c:pt idx="823">
                  <c:v>43628</c:v>
                </c:pt>
                <c:pt idx="824">
                  <c:v>43627</c:v>
                </c:pt>
                <c:pt idx="825">
                  <c:v>43626</c:v>
                </c:pt>
                <c:pt idx="826">
                  <c:v>43623</c:v>
                </c:pt>
                <c:pt idx="827">
                  <c:v>43622</c:v>
                </c:pt>
                <c:pt idx="828">
                  <c:v>43621</c:v>
                </c:pt>
                <c:pt idx="829">
                  <c:v>43620</c:v>
                </c:pt>
                <c:pt idx="830">
                  <c:v>43619</c:v>
                </c:pt>
                <c:pt idx="831">
                  <c:v>43616</c:v>
                </c:pt>
                <c:pt idx="832">
                  <c:v>43615</c:v>
                </c:pt>
                <c:pt idx="833">
                  <c:v>43614</c:v>
                </c:pt>
                <c:pt idx="834">
                  <c:v>43613</c:v>
                </c:pt>
                <c:pt idx="835">
                  <c:v>43609</c:v>
                </c:pt>
                <c:pt idx="836">
                  <c:v>43608</c:v>
                </c:pt>
                <c:pt idx="837">
                  <c:v>43607</c:v>
                </c:pt>
                <c:pt idx="838">
                  <c:v>43606</c:v>
                </c:pt>
                <c:pt idx="839">
                  <c:v>43605</c:v>
                </c:pt>
                <c:pt idx="840">
                  <c:v>43602</c:v>
                </c:pt>
                <c:pt idx="841">
                  <c:v>43601</c:v>
                </c:pt>
                <c:pt idx="842">
                  <c:v>43600</c:v>
                </c:pt>
                <c:pt idx="843">
                  <c:v>43599</c:v>
                </c:pt>
                <c:pt idx="844">
                  <c:v>43598</c:v>
                </c:pt>
                <c:pt idx="845">
                  <c:v>43595</c:v>
                </c:pt>
                <c:pt idx="846">
                  <c:v>43594</c:v>
                </c:pt>
                <c:pt idx="847">
                  <c:v>43593</c:v>
                </c:pt>
                <c:pt idx="848">
                  <c:v>43592</c:v>
                </c:pt>
                <c:pt idx="849">
                  <c:v>43591</c:v>
                </c:pt>
                <c:pt idx="850">
                  <c:v>43588</c:v>
                </c:pt>
                <c:pt idx="851">
                  <c:v>43587</c:v>
                </c:pt>
                <c:pt idx="852">
                  <c:v>43586</c:v>
                </c:pt>
                <c:pt idx="853">
                  <c:v>43585</c:v>
                </c:pt>
                <c:pt idx="854">
                  <c:v>43584</c:v>
                </c:pt>
                <c:pt idx="855">
                  <c:v>43581</c:v>
                </c:pt>
                <c:pt idx="856">
                  <c:v>43580</c:v>
                </c:pt>
                <c:pt idx="857">
                  <c:v>43579</c:v>
                </c:pt>
                <c:pt idx="858">
                  <c:v>43578</c:v>
                </c:pt>
                <c:pt idx="859">
                  <c:v>43577</c:v>
                </c:pt>
                <c:pt idx="860">
                  <c:v>43573</c:v>
                </c:pt>
                <c:pt idx="861">
                  <c:v>43572</c:v>
                </c:pt>
                <c:pt idx="862">
                  <c:v>43571</c:v>
                </c:pt>
                <c:pt idx="863">
                  <c:v>43570</c:v>
                </c:pt>
                <c:pt idx="864">
                  <c:v>43567</c:v>
                </c:pt>
                <c:pt idx="865">
                  <c:v>43566</c:v>
                </c:pt>
                <c:pt idx="866">
                  <c:v>43565</c:v>
                </c:pt>
                <c:pt idx="867">
                  <c:v>43564</c:v>
                </c:pt>
                <c:pt idx="868">
                  <c:v>43563</c:v>
                </c:pt>
                <c:pt idx="869">
                  <c:v>43560</c:v>
                </c:pt>
                <c:pt idx="870">
                  <c:v>43559</c:v>
                </c:pt>
                <c:pt idx="871">
                  <c:v>43558</c:v>
                </c:pt>
                <c:pt idx="872">
                  <c:v>43557</c:v>
                </c:pt>
                <c:pt idx="873">
                  <c:v>43556</c:v>
                </c:pt>
                <c:pt idx="874">
                  <c:v>43553</c:v>
                </c:pt>
                <c:pt idx="875">
                  <c:v>43552</c:v>
                </c:pt>
                <c:pt idx="876">
                  <c:v>43551</c:v>
                </c:pt>
                <c:pt idx="877">
                  <c:v>43550</c:v>
                </c:pt>
                <c:pt idx="878">
                  <c:v>43549</c:v>
                </c:pt>
                <c:pt idx="879">
                  <c:v>43546</c:v>
                </c:pt>
                <c:pt idx="880">
                  <c:v>43545</c:v>
                </c:pt>
                <c:pt idx="881">
                  <c:v>43544</c:v>
                </c:pt>
                <c:pt idx="882">
                  <c:v>43543</c:v>
                </c:pt>
                <c:pt idx="883">
                  <c:v>43542</c:v>
                </c:pt>
                <c:pt idx="884">
                  <c:v>43539</c:v>
                </c:pt>
                <c:pt idx="885">
                  <c:v>43538</c:v>
                </c:pt>
                <c:pt idx="886">
                  <c:v>43537</c:v>
                </c:pt>
                <c:pt idx="887">
                  <c:v>43536</c:v>
                </c:pt>
                <c:pt idx="888">
                  <c:v>43535</c:v>
                </c:pt>
                <c:pt idx="889">
                  <c:v>43532</c:v>
                </c:pt>
                <c:pt idx="890">
                  <c:v>43531</c:v>
                </c:pt>
                <c:pt idx="891">
                  <c:v>43530</c:v>
                </c:pt>
                <c:pt idx="892">
                  <c:v>43529</c:v>
                </c:pt>
                <c:pt idx="893">
                  <c:v>43528</c:v>
                </c:pt>
                <c:pt idx="894">
                  <c:v>43525</c:v>
                </c:pt>
                <c:pt idx="895">
                  <c:v>43524</c:v>
                </c:pt>
                <c:pt idx="896">
                  <c:v>43523</c:v>
                </c:pt>
                <c:pt idx="897">
                  <c:v>43522</c:v>
                </c:pt>
                <c:pt idx="898">
                  <c:v>43521</c:v>
                </c:pt>
                <c:pt idx="899">
                  <c:v>43518</c:v>
                </c:pt>
                <c:pt idx="900">
                  <c:v>43517</c:v>
                </c:pt>
                <c:pt idx="901">
                  <c:v>43516</c:v>
                </c:pt>
                <c:pt idx="902">
                  <c:v>43515</c:v>
                </c:pt>
                <c:pt idx="903">
                  <c:v>43511</c:v>
                </c:pt>
                <c:pt idx="904">
                  <c:v>43510</c:v>
                </c:pt>
                <c:pt idx="905">
                  <c:v>43509</c:v>
                </c:pt>
                <c:pt idx="906">
                  <c:v>43508</c:v>
                </c:pt>
                <c:pt idx="907">
                  <c:v>43507</c:v>
                </c:pt>
                <c:pt idx="908">
                  <c:v>43504</c:v>
                </c:pt>
                <c:pt idx="909">
                  <c:v>43503</c:v>
                </c:pt>
                <c:pt idx="910">
                  <c:v>43502</c:v>
                </c:pt>
                <c:pt idx="911">
                  <c:v>43501</c:v>
                </c:pt>
                <c:pt idx="912">
                  <c:v>43500</c:v>
                </c:pt>
                <c:pt idx="913">
                  <c:v>43497</c:v>
                </c:pt>
                <c:pt idx="914">
                  <c:v>43496</c:v>
                </c:pt>
                <c:pt idx="915">
                  <c:v>43495</c:v>
                </c:pt>
                <c:pt idx="916">
                  <c:v>43494</c:v>
                </c:pt>
                <c:pt idx="917">
                  <c:v>43493</c:v>
                </c:pt>
                <c:pt idx="918">
                  <c:v>43490</c:v>
                </c:pt>
                <c:pt idx="919">
                  <c:v>43489</c:v>
                </c:pt>
                <c:pt idx="920">
                  <c:v>43488</c:v>
                </c:pt>
                <c:pt idx="921">
                  <c:v>43487</c:v>
                </c:pt>
                <c:pt idx="922">
                  <c:v>43483</c:v>
                </c:pt>
                <c:pt idx="923">
                  <c:v>43482</c:v>
                </c:pt>
                <c:pt idx="924">
                  <c:v>43481</c:v>
                </c:pt>
                <c:pt idx="925">
                  <c:v>43480</c:v>
                </c:pt>
                <c:pt idx="926">
                  <c:v>43479</c:v>
                </c:pt>
                <c:pt idx="927">
                  <c:v>43476</c:v>
                </c:pt>
                <c:pt idx="928">
                  <c:v>43475</c:v>
                </c:pt>
                <c:pt idx="929">
                  <c:v>43474</c:v>
                </c:pt>
                <c:pt idx="930">
                  <c:v>43473</c:v>
                </c:pt>
                <c:pt idx="931">
                  <c:v>43472</c:v>
                </c:pt>
                <c:pt idx="932">
                  <c:v>43469</c:v>
                </c:pt>
                <c:pt idx="933">
                  <c:v>43468</c:v>
                </c:pt>
                <c:pt idx="934">
                  <c:v>43467</c:v>
                </c:pt>
                <c:pt idx="935">
                  <c:v>43465</c:v>
                </c:pt>
                <c:pt idx="936">
                  <c:v>43462</c:v>
                </c:pt>
                <c:pt idx="937">
                  <c:v>43461</c:v>
                </c:pt>
                <c:pt idx="938">
                  <c:v>43460</c:v>
                </c:pt>
                <c:pt idx="939">
                  <c:v>43458</c:v>
                </c:pt>
                <c:pt idx="940">
                  <c:v>43455</c:v>
                </c:pt>
                <c:pt idx="941">
                  <c:v>43454</c:v>
                </c:pt>
                <c:pt idx="942">
                  <c:v>43453</c:v>
                </c:pt>
                <c:pt idx="943">
                  <c:v>43452</c:v>
                </c:pt>
                <c:pt idx="944">
                  <c:v>43451</c:v>
                </c:pt>
                <c:pt idx="945">
                  <c:v>43448</c:v>
                </c:pt>
                <c:pt idx="946">
                  <c:v>43447</c:v>
                </c:pt>
                <c:pt idx="947">
                  <c:v>43446</c:v>
                </c:pt>
                <c:pt idx="948">
                  <c:v>43445</c:v>
                </c:pt>
                <c:pt idx="949">
                  <c:v>43444</c:v>
                </c:pt>
                <c:pt idx="950">
                  <c:v>43441</c:v>
                </c:pt>
                <c:pt idx="951">
                  <c:v>43440</c:v>
                </c:pt>
                <c:pt idx="952">
                  <c:v>43438</c:v>
                </c:pt>
                <c:pt idx="953">
                  <c:v>43437</c:v>
                </c:pt>
                <c:pt idx="954">
                  <c:v>43434</c:v>
                </c:pt>
                <c:pt idx="955">
                  <c:v>43433</c:v>
                </c:pt>
                <c:pt idx="956">
                  <c:v>43432</c:v>
                </c:pt>
                <c:pt idx="957">
                  <c:v>43431</c:v>
                </c:pt>
                <c:pt idx="958">
                  <c:v>43430</c:v>
                </c:pt>
                <c:pt idx="959">
                  <c:v>43427</c:v>
                </c:pt>
                <c:pt idx="960">
                  <c:v>43425</c:v>
                </c:pt>
                <c:pt idx="961">
                  <c:v>43424</c:v>
                </c:pt>
                <c:pt idx="962">
                  <c:v>43423</c:v>
                </c:pt>
                <c:pt idx="963">
                  <c:v>43420</c:v>
                </c:pt>
                <c:pt idx="964">
                  <c:v>43419</c:v>
                </c:pt>
                <c:pt idx="965">
                  <c:v>43418</c:v>
                </c:pt>
                <c:pt idx="966">
                  <c:v>43417</c:v>
                </c:pt>
                <c:pt idx="967">
                  <c:v>43416</c:v>
                </c:pt>
                <c:pt idx="968">
                  <c:v>43413</c:v>
                </c:pt>
                <c:pt idx="969">
                  <c:v>43412</c:v>
                </c:pt>
                <c:pt idx="970">
                  <c:v>43411</c:v>
                </c:pt>
                <c:pt idx="971">
                  <c:v>43410</c:v>
                </c:pt>
                <c:pt idx="972">
                  <c:v>43409</c:v>
                </c:pt>
                <c:pt idx="973">
                  <c:v>43406</c:v>
                </c:pt>
                <c:pt idx="974">
                  <c:v>43405</c:v>
                </c:pt>
                <c:pt idx="975">
                  <c:v>43404</c:v>
                </c:pt>
                <c:pt idx="976">
                  <c:v>43403</c:v>
                </c:pt>
                <c:pt idx="977">
                  <c:v>43402</c:v>
                </c:pt>
                <c:pt idx="978">
                  <c:v>43399</c:v>
                </c:pt>
                <c:pt idx="979">
                  <c:v>43398</c:v>
                </c:pt>
                <c:pt idx="980">
                  <c:v>43397</c:v>
                </c:pt>
                <c:pt idx="981">
                  <c:v>43396</c:v>
                </c:pt>
                <c:pt idx="982">
                  <c:v>43395</c:v>
                </c:pt>
                <c:pt idx="983">
                  <c:v>43392</c:v>
                </c:pt>
                <c:pt idx="984">
                  <c:v>43391</c:v>
                </c:pt>
                <c:pt idx="985">
                  <c:v>43390</c:v>
                </c:pt>
                <c:pt idx="986">
                  <c:v>43389</c:v>
                </c:pt>
                <c:pt idx="987">
                  <c:v>43388</c:v>
                </c:pt>
                <c:pt idx="988">
                  <c:v>43385</c:v>
                </c:pt>
                <c:pt idx="989">
                  <c:v>43384</c:v>
                </c:pt>
                <c:pt idx="990">
                  <c:v>43383</c:v>
                </c:pt>
                <c:pt idx="991">
                  <c:v>43382</c:v>
                </c:pt>
                <c:pt idx="992">
                  <c:v>43381</c:v>
                </c:pt>
                <c:pt idx="993">
                  <c:v>43378</c:v>
                </c:pt>
                <c:pt idx="994">
                  <c:v>43377</c:v>
                </c:pt>
                <c:pt idx="995">
                  <c:v>43376</c:v>
                </c:pt>
                <c:pt idx="996">
                  <c:v>43375</c:v>
                </c:pt>
                <c:pt idx="997">
                  <c:v>43374</c:v>
                </c:pt>
                <c:pt idx="998">
                  <c:v>43371</c:v>
                </c:pt>
                <c:pt idx="999">
                  <c:v>43370</c:v>
                </c:pt>
                <c:pt idx="1000">
                  <c:v>43369</c:v>
                </c:pt>
                <c:pt idx="1001">
                  <c:v>43368</c:v>
                </c:pt>
                <c:pt idx="1002">
                  <c:v>43367</c:v>
                </c:pt>
                <c:pt idx="1003">
                  <c:v>43364</c:v>
                </c:pt>
                <c:pt idx="1004">
                  <c:v>43363</c:v>
                </c:pt>
                <c:pt idx="1005">
                  <c:v>43362</c:v>
                </c:pt>
                <c:pt idx="1006">
                  <c:v>43361</c:v>
                </c:pt>
                <c:pt idx="1007">
                  <c:v>43360</c:v>
                </c:pt>
                <c:pt idx="1008">
                  <c:v>43357</c:v>
                </c:pt>
                <c:pt idx="1009">
                  <c:v>43356</c:v>
                </c:pt>
                <c:pt idx="1010">
                  <c:v>43355</c:v>
                </c:pt>
                <c:pt idx="1011">
                  <c:v>43354</c:v>
                </c:pt>
                <c:pt idx="1012">
                  <c:v>43353</c:v>
                </c:pt>
                <c:pt idx="1013">
                  <c:v>43350</c:v>
                </c:pt>
                <c:pt idx="1014">
                  <c:v>43349</c:v>
                </c:pt>
                <c:pt idx="1015">
                  <c:v>43348</c:v>
                </c:pt>
                <c:pt idx="1016">
                  <c:v>43347</c:v>
                </c:pt>
                <c:pt idx="1017">
                  <c:v>43343</c:v>
                </c:pt>
                <c:pt idx="1018">
                  <c:v>43342</c:v>
                </c:pt>
                <c:pt idx="1019">
                  <c:v>43341</c:v>
                </c:pt>
                <c:pt idx="1020">
                  <c:v>43340</c:v>
                </c:pt>
                <c:pt idx="1021">
                  <c:v>43339</c:v>
                </c:pt>
                <c:pt idx="1022">
                  <c:v>43336</c:v>
                </c:pt>
                <c:pt idx="1023">
                  <c:v>43335</c:v>
                </c:pt>
                <c:pt idx="1024">
                  <c:v>43334</c:v>
                </c:pt>
                <c:pt idx="1025">
                  <c:v>43333</c:v>
                </c:pt>
                <c:pt idx="1026">
                  <c:v>43332</c:v>
                </c:pt>
                <c:pt idx="1027">
                  <c:v>43329</c:v>
                </c:pt>
                <c:pt idx="1028">
                  <c:v>43328</c:v>
                </c:pt>
                <c:pt idx="1029">
                  <c:v>43327</c:v>
                </c:pt>
                <c:pt idx="1030">
                  <c:v>43326</c:v>
                </c:pt>
                <c:pt idx="1031">
                  <c:v>43325</c:v>
                </c:pt>
                <c:pt idx="1032">
                  <c:v>43322</c:v>
                </c:pt>
                <c:pt idx="1033">
                  <c:v>43321</c:v>
                </c:pt>
                <c:pt idx="1034">
                  <c:v>43320</c:v>
                </c:pt>
                <c:pt idx="1035">
                  <c:v>43319</c:v>
                </c:pt>
                <c:pt idx="1036">
                  <c:v>43318</c:v>
                </c:pt>
                <c:pt idx="1037">
                  <c:v>43315</c:v>
                </c:pt>
                <c:pt idx="1038">
                  <c:v>43314</c:v>
                </c:pt>
                <c:pt idx="1039">
                  <c:v>43313</c:v>
                </c:pt>
                <c:pt idx="1040">
                  <c:v>43312</c:v>
                </c:pt>
                <c:pt idx="1041">
                  <c:v>43311</c:v>
                </c:pt>
                <c:pt idx="1042">
                  <c:v>43308</c:v>
                </c:pt>
                <c:pt idx="1043">
                  <c:v>43307</c:v>
                </c:pt>
                <c:pt idx="1044">
                  <c:v>43306</c:v>
                </c:pt>
                <c:pt idx="1045">
                  <c:v>43305</c:v>
                </c:pt>
                <c:pt idx="1046">
                  <c:v>43304</c:v>
                </c:pt>
                <c:pt idx="1047">
                  <c:v>43301</c:v>
                </c:pt>
                <c:pt idx="1048">
                  <c:v>43300</c:v>
                </c:pt>
                <c:pt idx="1049">
                  <c:v>43299</c:v>
                </c:pt>
                <c:pt idx="1050">
                  <c:v>43298</c:v>
                </c:pt>
                <c:pt idx="1051">
                  <c:v>43297</c:v>
                </c:pt>
                <c:pt idx="1052">
                  <c:v>43294</c:v>
                </c:pt>
                <c:pt idx="1053">
                  <c:v>43293</c:v>
                </c:pt>
                <c:pt idx="1054">
                  <c:v>43292</c:v>
                </c:pt>
                <c:pt idx="1055">
                  <c:v>43291</c:v>
                </c:pt>
                <c:pt idx="1056">
                  <c:v>43290</c:v>
                </c:pt>
                <c:pt idx="1057">
                  <c:v>43287</c:v>
                </c:pt>
                <c:pt idx="1058">
                  <c:v>43286</c:v>
                </c:pt>
                <c:pt idx="1059">
                  <c:v>43284</c:v>
                </c:pt>
                <c:pt idx="1060">
                  <c:v>43283</c:v>
                </c:pt>
                <c:pt idx="1061">
                  <c:v>43280</c:v>
                </c:pt>
                <c:pt idx="1062">
                  <c:v>43279</c:v>
                </c:pt>
                <c:pt idx="1063">
                  <c:v>43278</c:v>
                </c:pt>
                <c:pt idx="1064">
                  <c:v>43277</c:v>
                </c:pt>
                <c:pt idx="1065">
                  <c:v>43276</c:v>
                </c:pt>
                <c:pt idx="1066">
                  <c:v>43273</c:v>
                </c:pt>
                <c:pt idx="1067">
                  <c:v>43272</c:v>
                </c:pt>
                <c:pt idx="1068">
                  <c:v>43271</c:v>
                </c:pt>
                <c:pt idx="1069">
                  <c:v>43270</c:v>
                </c:pt>
                <c:pt idx="1070">
                  <c:v>43269</c:v>
                </c:pt>
                <c:pt idx="1071">
                  <c:v>43266</c:v>
                </c:pt>
                <c:pt idx="1072">
                  <c:v>43265</c:v>
                </c:pt>
                <c:pt idx="1073">
                  <c:v>43264</c:v>
                </c:pt>
                <c:pt idx="1074">
                  <c:v>43263</c:v>
                </c:pt>
                <c:pt idx="1075">
                  <c:v>43262</c:v>
                </c:pt>
                <c:pt idx="1076">
                  <c:v>43259</c:v>
                </c:pt>
                <c:pt idx="1077">
                  <c:v>43258</c:v>
                </c:pt>
                <c:pt idx="1078">
                  <c:v>43257</c:v>
                </c:pt>
                <c:pt idx="1079">
                  <c:v>43256</c:v>
                </c:pt>
                <c:pt idx="1080">
                  <c:v>43255</c:v>
                </c:pt>
                <c:pt idx="1081">
                  <c:v>43252</c:v>
                </c:pt>
                <c:pt idx="1082">
                  <c:v>43251</c:v>
                </c:pt>
                <c:pt idx="1083">
                  <c:v>43250</c:v>
                </c:pt>
                <c:pt idx="1084">
                  <c:v>43249</c:v>
                </c:pt>
                <c:pt idx="1085">
                  <c:v>43245</c:v>
                </c:pt>
                <c:pt idx="1086">
                  <c:v>43244</c:v>
                </c:pt>
                <c:pt idx="1087">
                  <c:v>43243</c:v>
                </c:pt>
                <c:pt idx="1088">
                  <c:v>43242</c:v>
                </c:pt>
                <c:pt idx="1089">
                  <c:v>43241</c:v>
                </c:pt>
                <c:pt idx="1090">
                  <c:v>43238</c:v>
                </c:pt>
                <c:pt idx="1091">
                  <c:v>43237</c:v>
                </c:pt>
                <c:pt idx="1092">
                  <c:v>43236</c:v>
                </c:pt>
                <c:pt idx="1093">
                  <c:v>43235</c:v>
                </c:pt>
                <c:pt idx="1094">
                  <c:v>43234</c:v>
                </c:pt>
                <c:pt idx="1095">
                  <c:v>43231</c:v>
                </c:pt>
                <c:pt idx="1096">
                  <c:v>43230</c:v>
                </c:pt>
                <c:pt idx="1097">
                  <c:v>43229</c:v>
                </c:pt>
                <c:pt idx="1098">
                  <c:v>43228</c:v>
                </c:pt>
                <c:pt idx="1099">
                  <c:v>43227</c:v>
                </c:pt>
                <c:pt idx="1100">
                  <c:v>43224</c:v>
                </c:pt>
                <c:pt idx="1101">
                  <c:v>43223</c:v>
                </c:pt>
                <c:pt idx="1102">
                  <c:v>43222</c:v>
                </c:pt>
                <c:pt idx="1103">
                  <c:v>43221</c:v>
                </c:pt>
                <c:pt idx="1104">
                  <c:v>43220</c:v>
                </c:pt>
                <c:pt idx="1105">
                  <c:v>43217</c:v>
                </c:pt>
                <c:pt idx="1106">
                  <c:v>43216</c:v>
                </c:pt>
                <c:pt idx="1107">
                  <c:v>43215</c:v>
                </c:pt>
                <c:pt idx="1108">
                  <c:v>43214</c:v>
                </c:pt>
                <c:pt idx="1109">
                  <c:v>43213</c:v>
                </c:pt>
                <c:pt idx="1110">
                  <c:v>43210</c:v>
                </c:pt>
                <c:pt idx="1111">
                  <c:v>43209</c:v>
                </c:pt>
                <c:pt idx="1112">
                  <c:v>43208</c:v>
                </c:pt>
                <c:pt idx="1113">
                  <c:v>43207</c:v>
                </c:pt>
                <c:pt idx="1114">
                  <c:v>43206</c:v>
                </c:pt>
                <c:pt idx="1115">
                  <c:v>43203</c:v>
                </c:pt>
                <c:pt idx="1116">
                  <c:v>43202</c:v>
                </c:pt>
                <c:pt idx="1117">
                  <c:v>43201</c:v>
                </c:pt>
                <c:pt idx="1118">
                  <c:v>43200</c:v>
                </c:pt>
                <c:pt idx="1119">
                  <c:v>43199</c:v>
                </c:pt>
                <c:pt idx="1120">
                  <c:v>43196</c:v>
                </c:pt>
                <c:pt idx="1121">
                  <c:v>43195</c:v>
                </c:pt>
                <c:pt idx="1122">
                  <c:v>43194</c:v>
                </c:pt>
                <c:pt idx="1123">
                  <c:v>43193</c:v>
                </c:pt>
                <c:pt idx="1124">
                  <c:v>43192</c:v>
                </c:pt>
                <c:pt idx="1125">
                  <c:v>43188</c:v>
                </c:pt>
                <c:pt idx="1126">
                  <c:v>43187</c:v>
                </c:pt>
                <c:pt idx="1127">
                  <c:v>43186</c:v>
                </c:pt>
                <c:pt idx="1128">
                  <c:v>43185</c:v>
                </c:pt>
                <c:pt idx="1129">
                  <c:v>43182</c:v>
                </c:pt>
                <c:pt idx="1130">
                  <c:v>43181</c:v>
                </c:pt>
                <c:pt idx="1131">
                  <c:v>43180</c:v>
                </c:pt>
                <c:pt idx="1132">
                  <c:v>43179</c:v>
                </c:pt>
                <c:pt idx="1133">
                  <c:v>43178</c:v>
                </c:pt>
                <c:pt idx="1134">
                  <c:v>43175</c:v>
                </c:pt>
                <c:pt idx="1135">
                  <c:v>43174</c:v>
                </c:pt>
                <c:pt idx="1136">
                  <c:v>43173</c:v>
                </c:pt>
                <c:pt idx="1137">
                  <c:v>43172</c:v>
                </c:pt>
                <c:pt idx="1138">
                  <c:v>43171</c:v>
                </c:pt>
                <c:pt idx="1139">
                  <c:v>43168</c:v>
                </c:pt>
                <c:pt idx="1140">
                  <c:v>43167</c:v>
                </c:pt>
                <c:pt idx="1141">
                  <c:v>43166</c:v>
                </c:pt>
                <c:pt idx="1142">
                  <c:v>43165</c:v>
                </c:pt>
                <c:pt idx="1143">
                  <c:v>43164</c:v>
                </c:pt>
                <c:pt idx="1144">
                  <c:v>43161</c:v>
                </c:pt>
                <c:pt idx="1145">
                  <c:v>43160</c:v>
                </c:pt>
                <c:pt idx="1146">
                  <c:v>43159</c:v>
                </c:pt>
                <c:pt idx="1147">
                  <c:v>43158</c:v>
                </c:pt>
                <c:pt idx="1148">
                  <c:v>43157</c:v>
                </c:pt>
                <c:pt idx="1149">
                  <c:v>43154</c:v>
                </c:pt>
                <c:pt idx="1150">
                  <c:v>43153</c:v>
                </c:pt>
                <c:pt idx="1151">
                  <c:v>43152</c:v>
                </c:pt>
                <c:pt idx="1152">
                  <c:v>43151</c:v>
                </c:pt>
                <c:pt idx="1153">
                  <c:v>43147</c:v>
                </c:pt>
                <c:pt idx="1154">
                  <c:v>43146</c:v>
                </c:pt>
                <c:pt idx="1155">
                  <c:v>43145</c:v>
                </c:pt>
                <c:pt idx="1156">
                  <c:v>43144</c:v>
                </c:pt>
                <c:pt idx="1157">
                  <c:v>43143</c:v>
                </c:pt>
                <c:pt idx="1158">
                  <c:v>43140</c:v>
                </c:pt>
                <c:pt idx="1159">
                  <c:v>43139</c:v>
                </c:pt>
                <c:pt idx="1160">
                  <c:v>43138</c:v>
                </c:pt>
                <c:pt idx="1161">
                  <c:v>43137</c:v>
                </c:pt>
                <c:pt idx="1162">
                  <c:v>43136</c:v>
                </c:pt>
                <c:pt idx="1163">
                  <c:v>43133</c:v>
                </c:pt>
                <c:pt idx="1164">
                  <c:v>43132</c:v>
                </c:pt>
                <c:pt idx="1165">
                  <c:v>43131</c:v>
                </c:pt>
                <c:pt idx="1166">
                  <c:v>43130</c:v>
                </c:pt>
                <c:pt idx="1167">
                  <c:v>43129</c:v>
                </c:pt>
                <c:pt idx="1168">
                  <c:v>43126</c:v>
                </c:pt>
                <c:pt idx="1169">
                  <c:v>43125</c:v>
                </c:pt>
                <c:pt idx="1170">
                  <c:v>43124</c:v>
                </c:pt>
                <c:pt idx="1171">
                  <c:v>43123</c:v>
                </c:pt>
                <c:pt idx="1172">
                  <c:v>43122</c:v>
                </c:pt>
                <c:pt idx="1173">
                  <c:v>43119</c:v>
                </c:pt>
                <c:pt idx="1174">
                  <c:v>43118</c:v>
                </c:pt>
                <c:pt idx="1175">
                  <c:v>43117</c:v>
                </c:pt>
                <c:pt idx="1176">
                  <c:v>43116</c:v>
                </c:pt>
                <c:pt idx="1177">
                  <c:v>43112</c:v>
                </c:pt>
                <c:pt idx="1178">
                  <c:v>43111</c:v>
                </c:pt>
                <c:pt idx="1179">
                  <c:v>43110</c:v>
                </c:pt>
                <c:pt idx="1180">
                  <c:v>43109</c:v>
                </c:pt>
                <c:pt idx="1181">
                  <c:v>43108</c:v>
                </c:pt>
                <c:pt idx="1182">
                  <c:v>43105</c:v>
                </c:pt>
                <c:pt idx="1183">
                  <c:v>43104</c:v>
                </c:pt>
                <c:pt idx="1184">
                  <c:v>43103</c:v>
                </c:pt>
                <c:pt idx="1185">
                  <c:v>43102</c:v>
                </c:pt>
                <c:pt idx="1186">
                  <c:v>43098</c:v>
                </c:pt>
                <c:pt idx="1187">
                  <c:v>43097</c:v>
                </c:pt>
                <c:pt idx="1188">
                  <c:v>43096</c:v>
                </c:pt>
                <c:pt idx="1189">
                  <c:v>43095</c:v>
                </c:pt>
                <c:pt idx="1190">
                  <c:v>43091</c:v>
                </c:pt>
                <c:pt idx="1191">
                  <c:v>43090</c:v>
                </c:pt>
                <c:pt idx="1192">
                  <c:v>43089</c:v>
                </c:pt>
                <c:pt idx="1193">
                  <c:v>43088</c:v>
                </c:pt>
                <c:pt idx="1194">
                  <c:v>43087</c:v>
                </c:pt>
                <c:pt idx="1195">
                  <c:v>43084</c:v>
                </c:pt>
                <c:pt idx="1196">
                  <c:v>43083</c:v>
                </c:pt>
                <c:pt idx="1197">
                  <c:v>43082</c:v>
                </c:pt>
                <c:pt idx="1198">
                  <c:v>43081</c:v>
                </c:pt>
                <c:pt idx="1199">
                  <c:v>43080</c:v>
                </c:pt>
                <c:pt idx="1200">
                  <c:v>43077</c:v>
                </c:pt>
                <c:pt idx="1201">
                  <c:v>43076</c:v>
                </c:pt>
                <c:pt idx="1202">
                  <c:v>43075</c:v>
                </c:pt>
                <c:pt idx="1203">
                  <c:v>43074</c:v>
                </c:pt>
                <c:pt idx="1204">
                  <c:v>43073</c:v>
                </c:pt>
                <c:pt idx="1205">
                  <c:v>43070</c:v>
                </c:pt>
                <c:pt idx="1206">
                  <c:v>43069</c:v>
                </c:pt>
                <c:pt idx="1207">
                  <c:v>43068</c:v>
                </c:pt>
                <c:pt idx="1208">
                  <c:v>43067</c:v>
                </c:pt>
                <c:pt idx="1209">
                  <c:v>43066</c:v>
                </c:pt>
                <c:pt idx="1210">
                  <c:v>43063</c:v>
                </c:pt>
                <c:pt idx="1211">
                  <c:v>43061</c:v>
                </c:pt>
                <c:pt idx="1212">
                  <c:v>43060</c:v>
                </c:pt>
                <c:pt idx="1213">
                  <c:v>43059</c:v>
                </c:pt>
                <c:pt idx="1214">
                  <c:v>43056</c:v>
                </c:pt>
                <c:pt idx="1215">
                  <c:v>43055</c:v>
                </c:pt>
                <c:pt idx="1216">
                  <c:v>43054</c:v>
                </c:pt>
                <c:pt idx="1217">
                  <c:v>43053</c:v>
                </c:pt>
                <c:pt idx="1218">
                  <c:v>43052</c:v>
                </c:pt>
                <c:pt idx="1219">
                  <c:v>43049</c:v>
                </c:pt>
                <c:pt idx="1220">
                  <c:v>43048</c:v>
                </c:pt>
                <c:pt idx="1221">
                  <c:v>43047</c:v>
                </c:pt>
                <c:pt idx="1222">
                  <c:v>43046</c:v>
                </c:pt>
                <c:pt idx="1223">
                  <c:v>43045</c:v>
                </c:pt>
                <c:pt idx="1224">
                  <c:v>43042</c:v>
                </c:pt>
                <c:pt idx="1225">
                  <c:v>43041</c:v>
                </c:pt>
                <c:pt idx="1226">
                  <c:v>43040</c:v>
                </c:pt>
                <c:pt idx="1227">
                  <c:v>43039</c:v>
                </c:pt>
                <c:pt idx="1228">
                  <c:v>43038</c:v>
                </c:pt>
                <c:pt idx="1229">
                  <c:v>43035</c:v>
                </c:pt>
                <c:pt idx="1230">
                  <c:v>43034</c:v>
                </c:pt>
                <c:pt idx="1231">
                  <c:v>43033</c:v>
                </c:pt>
                <c:pt idx="1232">
                  <c:v>43032</c:v>
                </c:pt>
                <c:pt idx="1233">
                  <c:v>43031</c:v>
                </c:pt>
                <c:pt idx="1234">
                  <c:v>43028</c:v>
                </c:pt>
                <c:pt idx="1235">
                  <c:v>43027</c:v>
                </c:pt>
                <c:pt idx="1236">
                  <c:v>43026</c:v>
                </c:pt>
                <c:pt idx="1237">
                  <c:v>43025</c:v>
                </c:pt>
                <c:pt idx="1238">
                  <c:v>43024</c:v>
                </c:pt>
                <c:pt idx="1239">
                  <c:v>43021</c:v>
                </c:pt>
                <c:pt idx="1240">
                  <c:v>43020</c:v>
                </c:pt>
                <c:pt idx="1241">
                  <c:v>43019</c:v>
                </c:pt>
                <c:pt idx="1242">
                  <c:v>43018</c:v>
                </c:pt>
                <c:pt idx="1243">
                  <c:v>43017</c:v>
                </c:pt>
                <c:pt idx="1244">
                  <c:v>43014</c:v>
                </c:pt>
                <c:pt idx="1245">
                  <c:v>43013</c:v>
                </c:pt>
                <c:pt idx="1246">
                  <c:v>43012</c:v>
                </c:pt>
                <c:pt idx="1247">
                  <c:v>43011</c:v>
                </c:pt>
                <c:pt idx="1248">
                  <c:v>43010</c:v>
                </c:pt>
                <c:pt idx="1249">
                  <c:v>43007</c:v>
                </c:pt>
                <c:pt idx="1250">
                  <c:v>43006</c:v>
                </c:pt>
                <c:pt idx="1251">
                  <c:v>43005</c:v>
                </c:pt>
                <c:pt idx="1252">
                  <c:v>43004</c:v>
                </c:pt>
                <c:pt idx="1253">
                  <c:v>43003</c:v>
                </c:pt>
                <c:pt idx="1254">
                  <c:v>43000</c:v>
                </c:pt>
                <c:pt idx="1255">
                  <c:v>42999</c:v>
                </c:pt>
                <c:pt idx="1256">
                  <c:v>42998</c:v>
                </c:pt>
                <c:pt idx="1257">
                  <c:v>42997</c:v>
                </c:pt>
                <c:pt idx="1258">
                  <c:v>42996</c:v>
                </c:pt>
                <c:pt idx="1259">
                  <c:v>42993</c:v>
                </c:pt>
                <c:pt idx="1260">
                  <c:v>42992</c:v>
                </c:pt>
                <c:pt idx="1261">
                  <c:v>42991</c:v>
                </c:pt>
                <c:pt idx="1262">
                  <c:v>42990</c:v>
                </c:pt>
                <c:pt idx="1263">
                  <c:v>42989</c:v>
                </c:pt>
                <c:pt idx="1264">
                  <c:v>42986</c:v>
                </c:pt>
                <c:pt idx="1265">
                  <c:v>42985</c:v>
                </c:pt>
                <c:pt idx="1266">
                  <c:v>42984</c:v>
                </c:pt>
                <c:pt idx="1267">
                  <c:v>42983</c:v>
                </c:pt>
              </c:numCache>
            </c:numRef>
          </c:cat>
          <c:val>
            <c:numRef>
              <c:f>'Stock Chart'!$C$3:$C$1270</c:f>
              <c:numCache>
                <c:formatCode>#.00,,\m\m;\-#.00,,\m\m;0</c:formatCode>
                <c:ptCount val="1268"/>
                <c:pt idx="0">
                  <c:v>27657000</c:v>
                </c:pt>
                <c:pt idx="1">
                  <c:v>13837400</c:v>
                </c:pt>
                <c:pt idx="2">
                  <c:v>20529700</c:v>
                </c:pt>
                <c:pt idx="3">
                  <c:v>17693700</c:v>
                </c:pt>
                <c:pt idx="4">
                  <c:v>12635900</c:v>
                </c:pt>
                <c:pt idx="5">
                  <c:v>17883000</c:v>
                </c:pt>
                <c:pt idx="6">
                  <c:v>21393900</c:v>
                </c:pt>
                <c:pt idx="7">
                  <c:v>13627400</c:v>
                </c:pt>
                <c:pt idx="8">
                  <c:v>14929200</c:v>
                </c:pt>
                <c:pt idx="9">
                  <c:v>13698800</c:v>
                </c:pt>
                <c:pt idx="10">
                  <c:v>19731900</c:v>
                </c:pt>
                <c:pt idx="11">
                  <c:v>19624100</c:v>
                </c:pt>
                <c:pt idx="12">
                  <c:v>19734800</c:v>
                </c:pt>
                <c:pt idx="13">
                  <c:v>12645500</c:v>
                </c:pt>
                <c:pt idx="14">
                  <c:v>15736100</c:v>
                </c:pt>
                <c:pt idx="15">
                  <c:v>18058800</c:v>
                </c:pt>
                <c:pt idx="16">
                  <c:v>10531400</c:v>
                </c:pt>
                <c:pt idx="17">
                  <c:v>18021900</c:v>
                </c:pt>
                <c:pt idx="18">
                  <c:v>14027500</c:v>
                </c:pt>
                <c:pt idx="19">
                  <c:v>13796000</c:v>
                </c:pt>
                <c:pt idx="20">
                  <c:v>12556200</c:v>
                </c:pt>
                <c:pt idx="21">
                  <c:v>12467000</c:v>
                </c:pt>
                <c:pt idx="22">
                  <c:v>11931700</c:v>
                </c:pt>
                <c:pt idx="23">
                  <c:v>16050600</c:v>
                </c:pt>
                <c:pt idx="24">
                  <c:v>10873600</c:v>
                </c:pt>
                <c:pt idx="25">
                  <c:v>14663700</c:v>
                </c:pt>
                <c:pt idx="26">
                  <c:v>17104900</c:v>
                </c:pt>
                <c:pt idx="27">
                  <c:v>12976800</c:v>
                </c:pt>
                <c:pt idx="28">
                  <c:v>15915700</c:v>
                </c:pt>
                <c:pt idx="29">
                  <c:v>17878800</c:v>
                </c:pt>
                <c:pt idx="30">
                  <c:v>12475300</c:v>
                </c:pt>
                <c:pt idx="31">
                  <c:v>17600000</c:v>
                </c:pt>
                <c:pt idx="32">
                  <c:v>17031900</c:v>
                </c:pt>
                <c:pt idx="33">
                  <c:v>17320500</c:v>
                </c:pt>
                <c:pt idx="34">
                  <c:v>26272900</c:v>
                </c:pt>
                <c:pt idx="35">
                  <c:v>18827100</c:v>
                </c:pt>
                <c:pt idx="36">
                  <c:v>17466300</c:v>
                </c:pt>
                <c:pt idx="37">
                  <c:v>14626600</c:v>
                </c:pt>
                <c:pt idx="38">
                  <c:v>16260800</c:v>
                </c:pt>
                <c:pt idx="39">
                  <c:v>20926700</c:v>
                </c:pt>
                <c:pt idx="40">
                  <c:v>27566100</c:v>
                </c:pt>
                <c:pt idx="41">
                  <c:v>25186600</c:v>
                </c:pt>
                <c:pt idx="42">
                  <c:v>22850400</c:v>
                </c:pt>
                <c:pt idx="43">
                  <c:v>29351200</c:v>
                </c:pt>
                <c:pt idx="44">
                  <c:v>29197400</c:v>
                </c:pt>
                <c:pt idx="45">
                  <c:v>31890900</c:v>
                </c:pt>
                <c:pt idx="46">
                  <c:v>26774600</c:v>
                </c:pt>
                <c:pt idx="47">
                  <c:v>25721900</c:v>
                </c:pt>
                <c:pt idx="48">
                  <c:v>22219500</c:v>
                </c:pt>
                <c:pt idx="49">
                  <c:v>17509200</c:v>
                </c:pt>
                <c:pt idx="50">
                  <c:v>24755700</c:v>
                </c:pt>
                <c:pt idx="51">
                  <c:v>35581200</c:v>
                </c:pt>
                <c:pt idx="52">
                  <c:v>35842200</c:v>
                </c:pt>
                <c:pt idx="53">
                  <c:v>22967500</c:v>
                </c:pt>
                <c:pt idx="54">
                  <c:v>21029200</c:v>
                </c:pt>
                <c:pt idx="55">
                  <c:v>15424300</c:v>
                </c:pt>
                <c:pt idx="56">
                  <c:v>22635000</c:v>
                </c:pt>
                <c:pt idx="57">
                  <c:v>17053700</c:v>
                </c:pt>
                <c:pt idx="58">
                  <c:v>35347200</c:v>
                </c:pt>
                <c:pt idx="59">
                  <c:v>41337600</c:v>
                </c:pt>
                <c:pt idx="60">
                  <c:v>31329200</c:v>
                </c:pt>
                <c:pt idx="61">
                  <c:v>13634400</c:v>
                </c:pt>
                <c:pt idx="62">
                  <c:v>30089700</c:v>
                </c:pt>
                <c:pt idx="63">
                  <c:v>20474600</c:v>
                </c:pt>
                <c:pt idx="64">
                  <c:v>17094500</c:v>
                </c:pt>
                <c:pt idx="65">
                  <c:v>16368800</c:v>
                </c:pt>
                <c:pt idx="66">
                  <c:v>30274600</c:v>
                </c:pt>
                <c:pt idx="67">
                  <c:v>23307200</c:v>
                </c:pt>
                <c:pt idx="68">
                  <c:v>13547900</c:v>
                </c:pt>
                <c:pt idx="69">
                  <c:v>12373400</c:v>
                </c:pt>
                <c:pt idx="70">
                  <c:v>12694800</c:v>
                </c:pt>
                <c:pt idx="71">
                  <c:v>15137400</c:v>
                </c:pt>
                <c:pt idx="72">
                  <c:v>13459900</c:v>
                </c:pt>
                <c:pt idx="73">
                  <c:v>19239100</c:v>
                </c:pt>
                <c:pt idx="74">
                  <c:v>12817600</c:v>
                </c:pt>
                <c:pt idx="75">
                  <c:v>16890100</c:v>
                </c:pt>
                <c:pt idx="76">
                  <c:v>11914400</c:v>
                </c:pt>
                <c:pt idx="77">
                  <c:v>10011800</c:v>
                </c:pt>
                <c:pt idx="78">
                  <c:v>12859800</c:v>
                </c:pt>
                <c:pt idx="79">
                  <c:v>15922900</c:v>
                </c:pt>
                <c:pt idx="80">
                  <c:v>19211900</c:v>
                </c:pt>
                <c:pt idx="81">
                  <c:v>21630900</c:v>
                </c:pt>
                <c:pt idx="82">
                  <c:v>18860200</c:v>
                </c:pt>
                <c:pt idx="83">
                  <c:v>18276000</c:v>
                </c:pt>
                <c:pt idx="84">
                  <c:v>22673600</c:v>
                </c:pt>
                <c:pt idx="85">
                  <c:v>17882500</c:v>
                </c:pt>
                <c:pt idx="86">
                  <c:v>18988000</c:v>
                </c:pt>
                <c:pt idx="87">
                  <c:v>27193400</c:v>
                </c:pt>
                <c:pt idx="88">
                  <c:v>22542800</c:v>
                </c:pt>
                <c:pt idx="89">
                  <c:v>26543200</c:v>
                </c:pt>
                <c:pt idx="90">
                  <c:v>30392800</c:v>
                </c:pt>
                <c:pt idx="91">
                  <c:v>22379500</c:v>
                </c:pt>
                <c:pt idx="92">
                  <c:v>22061300</c:v>
                </c:pt>
                <c:pt idx="93">
                  <c:v>17667500</c:v>
                </c:pt>
                <c:pt idx="94">
                  <c:v>16184300</c:v>
                </c:pt>
                <c:pt idx="95">
                  <c:v>21723800</c:v>
                </c:pt>
                <c:pt idx="96">
                  <c:v>17202000</c:v>
                </c:pt>
                <c:pt idx="97">
                  <c:v>15184900</c:v>
                </c:pt>
                <c:pt idx="98">
                  <c:v>22816500</c:v>
                </c:pt>
                <c:pt idx="99">
                  <c:v>18707700</c:v>
                </c:pt>
                <c:pt idx="100">
                  <c:v>31955300</c:v>
                </c:pt>
                <c:pt idx="101">
                  <c:v>32547600</c:v>
                </c:pt>
                <c:pt idx="102">
                  <c:v>31430900</c:v>
                </c:pt>
                <c:pt idx="103">
                  <c:v>13101800</c:v>
                </c:pt>
                <c:pt idx="104">
                  <c:v>10278500</c:v>
                </c:pt>
                <c:pt idx="105">
                  <c:v>14267000</c:v>
                </c:pt>
                <c:pt idx="106">
                  <c:v>12110200</c:v>
                </c:pt>
                <c:pt idx="107">
                  <c:v>11976500</c:v>
                </c:pt>
                <c:pt idx="108">
                  <c:v>11646600</c:v>
                </c:pt>
                <c:pt idx="109">
                  <c:v>9370600</c:v>
                </c:pt>
                <c:pt idx="110">
                  <c:v>9620300</c:v>
                </c:pt>
                <c:pt idx="111">
                  <c:v>11154300</c:v>
                </c:pt>
                <c:pt idx="112">
                  <c:v>13635800</c:v>
                </c:pt>
                <c:pt idx="113">
                  <c:v>13805900</c:v>
                </c:pt>
                <c:pt idx="114">
                  <c:v>12298500</c:v>
                </c:pt>
                <c:pt idx="115">
                  <c:v>16632900</c:v>
                </c:pt>
                <c:pt idx="116">
                  <c:v>10964400</c:v>
                </c:pt>
                <c:pt idx="117">
                  <c:v>11190300</c:v>
                </c:pt>
                <c:pt idx="118">
                  <c:v>15729400</c:v>
                </c:pt>
                <c:pt idx="119">
                  <c:v>14166900</c:v>
                </c:pt>
                <c:pt idx="120">
                  <c:v>11525800</c:v>
                </c:pt>
                <c:pt idx="121">
                  <c:v>18021600</c:v>
                </c:pt>
                <c:pt idx="122">
                  <c:v>11371700</c:v>
                </c:pt>
                <c:pt idx="123">
                  <c:v>15558200</c:v>
                </c:pt>
                <c:pt idx="124">
                  <c:v>15327100</c:v>
                </c:pt>
                <c:pt idx="125">
                  <c:v>27493100</c:v>
                </c:pt>
                <c:pt idx="126">
                  <c:v>18150900</c:v>
                </c:pt>
                <c:pt idx="127">
                  <c:v>20461600</c:v>
                </c:pt>
                <c:pt idx="128">
                  <c:v>18570100</c:v>
                </c:pt>
                <c:pt idx="129">
                  <c:v>21012000</c:v>
                </c:pt>
                <c:pt idx="130">
                  <c:v>14331200</c:v>
                </c:pt>
                <c:pt idx="131">
                  <c:v>16686600</c:v>
                </c:pt>
                <c:pt idx="132">
                  <c:v>23418100</c:v>
                </c:pt>
                <c:pt idx="133">
                  <c:v>23946900</c:v>
                </c:pt>
                <c:pt idx="134">
                  <c:v>27210600</c:v>
                </c:pt>
                <c:pt idx="135">
                  <c:v>25481300</c:v>
                </c:pt>
                <c:pt idx="136">
                  <c:v>22678700</c:v>
                </c:pt>
                <c:pt idx="137">
                  <c:v>19132900</c:v>
                </c:pt>
                <c:pt idx="138">
                  <c:v>27302500</c:v>
                </c:pt>
                <c:pt idx="139">
                  <c:v>23876900</c:v>
                </c:pt>
                <c:pt idx="140">
                  <c:v>29087900</c:v>
                </c:pt>
                <c:pt idx="141">
                  <c:v>20397700</c:v>
                </c:pt>
                <c:pt idx="142">
                  <c:v>13945700</c:v>
                </c:pt>
                <c:pt idx="143">
                  <c:v>14429600</c:v>
                </c:pt>
                <c:pt idx="144">
                  <c:v>15846700</c:v>
                </c:pt>
                <c:pt idx="145">
                  <c:v>12251700</c:v>
                </c:pt>
                <c:pt idx="146">
                  <c:v>11736000</c:v>
                </c:pt>
                <c:pt idx="147">
                  <c:v>15759100</c:v>
                </c:pt>
                <c:pt idx="148">
                  <c:v>17130400</c:v>
                </c:pt>
                <c:pt idx="149">
                  <c:v>23462800</c:v>
                </c:pt>
                <c:pt idx="150">
                  <c:v>29329400</c:v>
                </c:pt>
                <c:pt idx="151">
                  <c:v>26474800</c:v>
                </c:pt>
                <c:pt idx="152">
                  <c:v>18641700</c:v>
                </c:pt>
                <c:pt idx="153">
                  <c:v>13817400</c:v>
                </c:pt>
                <c:pt idx="154">
                  <c:v>15184300</c:v>
                </c:pt>
                <c:pt idx="155">
                  <c:v>16367000</c:v>
                </c:pt>
                <c:pt idx="156">
                  <c:v>19673300</c:v>
                </c:pt>
                <c:pt idx="157">
                  <c:v>22363000</c:v>
                </c:pt>
                <c:pt idx="158">
                  <c:v>20213700</c:v>
                </c:pt>
                <c:pt idx="159">
                  <c:v>30157400</c:v>
                </c:pt>
                <c:pt idx="160">
                  <c:v>24521300</c:v>
                </c:pt>
                <c:pt idx="161">
                  <c:v>24866900</c:v>
                </c:pt>
                <c:pt idx="162">
                  <c:v>27054500</c:v>
                </c:pt>
                <c:pt idx="163">
                  <c:v>30985600</c:v>
                </c:pt>
                <c:pt idx="164">
                  <c:v>24839300</c:v>
                </c:pt>
                <c:pt idx="165">
                  <c:v>17598500</c:v>
                </c:pt>
                <c:pt idx="166">
                  <c:v>18064400</c:v>
                </c:pt>
                <c:pt idx="167">
                  <c:v>25895000</c:v>
                </c:pt>
                <c:pt idx="168">
                  <c:v>19204600</c:v>
                </c:pt>
                <c:pt idx="169">
                  <c:v>22954000</c:v>
                </c:pt>
                <c:pt idx="170">
                  <c:v>28622600</c:v>
                </c:pt>
                <c:pt idx="171">
                  <c:v>17291600</c:v>
                </c:pt>
                <c:pt idx="172">
                  <c:v>12066900</c:v>
                </c:pt>
                <c:pt idx="173">
                  <c:v>16974600</c:v>
                </c:pt>
                <c:pt idx="174">
                  <c:v>16145800</c:v>
                </c:pt>
                <c:pt idx="175">
                  <c:v>22270600</c:v>
                </c:pt>
                <c:pt idx="176">
                  <c:v>14448600</c:v>
                </c:pt>
                <c:pt idx="177">
                  <c:v>12658000</c:v>
                </c:pt>
                <c:pt idx="178">
                  <c:v>8793200</c:v>
                </c:pt>
                <c:pt idx="179">
                  <c:v>12001000</c:v>
                </c:pt>
                <c:pt idx="180">
                  <c:v>14596200</c:v>
                </c:pt>
                <c:pt idx="181">
                  <c:v>10835200</c:v>
                </c:pt>
                <c:pt idx="182">
                  <c:v>11409000</c:v>
                </c:pt>
                <c:pt idx="183">
                  <c:v>17727500</c:v>
                </c:pt>
                <c:pt idx="184">
                  <c:v>13244500</c:v>
                </c:pt>
                <c:pt idx="185">
                  <c:v>13560800</c:v>
                </c:pt>
                <c:pt idx="186">
                  <c:v>13373700</c:v>
                </c:pt>
                <c:pt idx="187">
                  <c:v>19628600</c:v>
                </c:pt>
                <c:pt idx="188">
                  <c:v>17549100</c:v>
                </c:pt>
                <c:pt idx="189">
                  <c:v>23245200</c:v>
                </c:pt>
                <c:pt idx="190">
                  <c:v>12609600</c:v>
                </c:pt>
                <c:pt idx="191">
                  <c:v>11557800</c:v>
                </c:pt>
                <c:pt idx="192">
                  <c:v>10018500</c:v>
                </c:pt>
                <c:pt idx="193">
                  <c:v>11526700</c:v>
                </c:pt>
                <c:pt idx="194">
                  <c:v>14213800</c:v>
                </c:pt>
                <c:pt idx="195">
                  <c:v>18048200</c:v>
                </c:pt>
                <c:pt idx="196">
                  <c:v>13602900</c:v>
                </c:pt>
                <c:pt idx="197">
                  <c:v>20762700</c:v>
                </c:pt>
                <c:pt idx="198">
                  <c:v>18548800</c:v>
                </c:pt>
                <c:pt idx="199">
                  <c:v>19234100</c:v>
                </c:pt>
                <c:pt idx="200">
                  <c:v>27056100</c:v>
                </c:pt>
                <c:pt idx="201">
                  <c:v>17219200</c:v>
                </c:pt>
                <c:pt idx="202">
                  <c:v>21122400</c:v>
                </c:pt>
                <c:pt idx="203">
                  <c:v>13430300</c:v>
                </c:pt>
                <c:pt idx="204">
                  <c:v>15861800</c:v>
                </c:pt>
                <c:pt idx="205">
                  <c:v>19073700</c:v>
                </c:pt>
                <c:pt idx="206">
                  <c:v>18915800</c:v>
                </c:pt>
                <c:pt idx="207">
                  <c:v>17613600</c:v>
                </c:pt>
                <c:pt idx="208">
                  <c:v>19209100</c:v>
                </c:pt>
                <c:pt idx="209">
                  <c:v>19165300</c:v>
                </c:pt>
                <c:pt idx="210">
                  <c:v>13962100</c:v>
                </c:pt>
                <c:pt idx="211">
                  <c:v>18481700</c:v>
                </c:pt>
                <c:pt idx="212">
                  <c:v>39436900</c:v>
                </c:pt>
                <c:pt idx="213">
                  <c:v>24055700</c:v>
                </c:pt>
                <c:pt idx="214">
                  <c:v>16030800</c:v>
                </c:pt>
                <c:pt idx="215">
                  <c:v>25103800</c:v>
                </c:pt>
                <c:pt idx="216">
                  <c:v>12536200</c:v>
                </c:pt>
                <c:pt idx="217">
                  <c:v>16309500</c:v>
                </c:pt>
                <c:pt idx="218">
                  <c:v>17054400</c:v>
                </c:pt>
                <c:pt idx="219">
                  <c:v>14574500</c:v>
                </c:pt>
                <c:pt idx="220">
                  <c:v>10873400</c:v>
                </c:pt>
                <c:pt idx="221">
                  <c:v>16052200</c:v>
                </c:pt>
                <c:pt idx="222">
                  <c:v>13978400</c:v>
                </c:pt>
                <c:pt idx="223">
                  <c:v>19544200</c:v>
                </c:pt>
                <c:pt idx="224">
                  <c:v>15564400</c:v>
                </c:pt>
                <c:pt idx="225">
                  <c:v>19215100</c:v>
                </c:pt>
                <c:pt idx="226">
                  <c:v>19058200</c:v>
                </c:pt>
                <c:pt idx="227">
                  <c:v>19571900</c:v>
                </c:pt>
                <c:pt idx="228">
                  <c:v>14281700</c:v>
                </c:pt>
                <c:pt idx="229">
                  <c:v>16543100</c:v>
                </c:pt>
                <c:pt idx="230">
                  <c:v>23196100</c:v>
                </c:pt>
                <c:pt idx="231">
                  <c:v>30048400</c:v>
                </c:pt>
                <c:pt idx="232">
                  <c:v>28961400</c:v>
                </c:pt>
                <c:pt idx="233">
                  <c:v>26459800</c:v>
                </c:pt>
                <c:pt idx="234">
                  <c:v>21591600</c:v>
                </c:pt>
                <c:pt idx="235">
                  <c:v>27084300</c:v>
                </c:pt>
                <c:pt idx="236">
                  <c:v>17625300</c:v>
                </c:pt>
                <c:pt idx="237">
                  <c:v>37035100</c:v>
                </c:pt>
                <c:pt idx="238">
                  <c:v>22783900</c:v>
                </c:pt>
                <c:pt idx="239">
                  <c:v>20005300</c:v>
                </c:pt>
                <c:pt idx="240">
                  <c:v>20137600</c:v>
                </c:pt>
                <c:pt idx="241">
                  <c:v>16091200</c:v>
                </c:pt>
                <c:pt idx="242">
                  <c:v>23041700</c:v>
                </c:pt>
                <c:pt idx="243">
                  <c:v>12717000</c:v>
                </c:pt>
                <c:pt idx="244">
                  <c:v>19761000</c:v>
                </c:pt>
                <c:pt idx="245">
                  <c:v>22469300</c:v>
                </c:pt>
                <c:pt idx="246">
                  <c:v>15164300</c:v>
                </c:pt>
                <c:pt idx="247">
                  <c:v>20270400</c:v>
                </c:pt>
                <c:pt idx="248">
                  <c:v>28813500</c:v>
                </c:pt>
                <c:pt idx="249">
                  <c:v>35686600</c:v>
                </c:pt>
                <c:pt idx="250">
                  <c:v>38463200</c:v>
                </c:pt>
                <c:pt idx="251">
                  <c:v>37559800</c:v>
                </c:pt>
                <c:pt idx="252">
                  <c:v>35807800</c:v>
                </c:pt>
                <c:pt idx="253">
                  <c:v>18871400</c:v>
                </c:pt>
                <c:pt idx="254">
                  <c:v>14925200</c:v>
                </c:pt>
                <c:pt idx="255">
                  <c:v>13867400</c:v>
                </c:pt>
                <c:pt idx="256">
                  <c:v>22605900</c:v>
                </c:pt>
                <c:pt idx="257">
                  <c:v>12518800</c:v>
                </c:pt>
                <c:pt idx="258">
                  <c:v>18265700</c:v>
                </c:pt>
                <c:pt idx="259">
                  <c:v>10296400</c:v>
                </c:pt>
                <c:pt idx="260">
                  <c:v>12687100</c:v>
                </c:pt>
                <c:pt idx="261">
                  <c:v>10981300</c:v>
                </c:pt>
                <c:pt idx="262">
                  <c:v>16478200</c:v>
                </c:pt>
                <c:pt idx="263">
                  <c:v>16216100</c:v>
                </c:pt>
                <c:pt idx="264">
                  <c:v>13357900</c:v>
                </c:pt>
                <c:pt idx="265">
                  <c:v>18805800</c:v>
                </c:pt>
                <c:pt idx="266">
                  <c:v>11336100</c:v>
                </c:pt>
                <c:pt idx="267">
                  <c:v>9923500</c:v>
                </c:pt>
                <c:pt idx="268">
                  <c:v>15470700</c:v>
                </c:pt>
                <c:pt idx="269">
                  <c:v>16189600</c:v>
                </c:pt>
                <c:pt idx="270">
                  <c:v>21881100</c:v>
                </c:pt>
                <c:pt idx="271">
                  <c:v>32408600</c:v>
                </c:pt>
                <c:pt idx="272">
                  <c:v>18157900</c:v>
                </c:pt>
                <c:pt idx="273">
                  <c:v>23492800</c:v>
                </c:pt>
                <c:pt idx="274">
                  <c:v>13430700</c:v>
                </c:pt>
                <c:pt idx="275">
                  <c:v>12872600</c:v>
                </c:pt>
                <c:pt idx="276">
                  <c:v>11489500</c:v>
                </c:pt>
                <c:pt idx="277">
                  <c:v>16883100</c:v>
                </c:pt>
                <c:pt idx="278">
                  <c:v>17807400</c:v>
                </c:pt>
                <c:pt idx="279">
                  <c:v>9479600</c:v>
                </c:pt>
                <c:pt idx="280">
                  <c:v>13856000</c:v>
                </c:pt>
                <c:pt idx="281">
                  <c:v>10531000</c:v>
                </c:pt>
                <c:pt idx="282">
                  <c:v>11763600</c:v>
                </c:pt>
                <c:pt idx="283">
                  <c:v>17245400</c:v>
                </c:pt>
                <c:pt idx="284">
                  <c:v>21801100</c:v>
                </c:pt>
                <c:pt idx="285">
                  <c:v>15910600</c:v>
                </c:pt>
                <c:pt idx="286">
                  <c:v>23065900</c:v>
                </c:pt>
                <c:pt idx="287">
                  <c:v>14851500</c:v>
                </c:pt>
                <c:pt idx="288">
                  <c:v>17933500</c:v>
                </c:pt>
                <c:pt idx="289">
                  <c:v>22801000</c:v>
                </c:pt>
                <c:pt idx="290">
                  <c:v>15945500</c:v>
                </c:pt>
                <c:pt idx="291">
                  <c:v>20607000</c:v>
                </c:pt>
                <c:pt idx="292">
                  <c:v>24349400</c:v>
                </c:pt>
                <c:pt idx="293">
                  <c:v>20933300</c:v>
                </c:pt>
                <c:pt idx="294">
                  <c:v>31431700</c:v>
                </c:pt>
                <c:pt idx="295">
                  <c:v>25881000</c:v>
                </c:pt>
                <c:pt idx="296">
                  <c:v>15838100</c:v>
                </c:pt>
                <c:pt idx="297">
                  <c:v>19482500</c:v>
                </c:pt>
                <c:pt idx="298">
                  <c:v>14532700</c:v>
                </c:pt>
                <c:pt idx="299">
                  <c:v>11999800</c:v>
                </c:pt>
                <c:pt idx="300">
                  <c:v>18023100</c:v>
                </c:pt>
                <c:pt idx="301">
                  <c:v>24061700</c:v>
                </c:pt>
                <c:pt idx="302">
                  <c:v>14745200</c:v>
                </c:pt>
                <c:pt idx="303">
                  <c:v>18992900</c:v>
                </c:pt>
                <c:pt idx="304">
                  <c:v>10221500</c:v>
                </c:pt>
                <c:pt idx="305">
                  <c:v>13946100</c:v>
                </c:pt>
                <c:pt idx="306">
                  <c:v>12448900</c:v>
                </c:pt>
                <c:pt idx="307">
                  <c:v>14898700</c:v>
                </c:pt>
                <c:pt idx="308">
                  <c:v>14933300</c:v>
                </c:pt>
                <c:pt idx="309">
                  <c:v>44083100</c:v>
                </c:pt>
                <c:pt idx="310">
                  <c:v>20393500</c:v>
                </c:pt>
                <c:pt idx="311">
                  <c:v>21647600</c:v>
                </c:pt>
                <c:pt idx="312">
                  <c:v>27500700</c:v>
                </c:pt>
                <c:pt idx="313">
                  <c:v>28159300</c:v>
                </c:pt>
                <c:pt idx="314">
                  <c:v>46250200</c:v>
                </c:pt>
                <c:pt idx="315">
                  <c:v>59951400</c:v>
                </c:pt>
                <c:pt idx="316">
                  <c:v>36697100</c:v>
                </c:pt>
                <c:pt idx="317">
                  <c:v>51189800</c:v>
                </c:pt>
                <c:pt idx="318">
                  <c:v>19426500</c:v>
                </c:pt>
                <c:pt idx="319">
                  <c:v>20060200</c:v>
                </c:pt>
                <c:pt idx="320">
                  <c:v>16410700</c:v>
                </c:pt>
                <c:pt idx="321">
                  <c:v>13874800</c:v>
                </c:pt>
                <c:pt idx="322">
                  <c:v>14799600</c:v>
                </c:pt>
                <c:pt idx="323">
                  <c:v>16725100</c:v>
                </c:pt>
                <c:pt idx="324">
                  <c:v>15799200</c:v>
                </c:pt>
                <c:pt idx="325">
                  <c:v>20223800</c:v>
                </c:pt>
                <c:pt idx="326">
                  <c:v>14691300</c:v>
                </c:pt>
                <c:pt idx="327">
                  <c:v>22142700</c:v>
                </c:pt>
                <c:pt idx="328">
                  <c:v>14723100</c:v>
                </c:pt>
                <c:pt idx="329">
                  <c:v>28490600</c:v>
                </c:pt>
                <c:pt idx="330">
                  <c:v>18366200</c:v>
                </c:pt>
                <c:pt idx="331">
                  <c:v>18214300</c:v>
                </c:pt>
                <c:pt idx="332">
                  <c:v>13460100</c:v>
                </c:pt>
                <c:pt idx="333">
                  <c:v>20823700</c:v>
                </c:pt>
                <c:pt idx="334">
                  <c:v>23677500</c:v>
                </c:pt>
                <c:pt idx="335">
                  <c:v>42376400</c:v>
                </c:pt>
                <c:pt idx="336">
                  <c:v>24144200</c:v>
                </c:pt>
                <c:pt idx="337">
                  <c:v>25784600</c:v>
                </c:pt>
                <c:pt idx="338">
                  <c:v>21487600</c:v>
                </c:pt>
                <c:pt idx="339">
                  <c:v>36124000</c:v>
                </c:pt>
                <c:pt idx="340">
                  <c:v>40183100</c:v>
                </c:pt>
                <c:pt idx="341">
                  <c:v>40448900</c:v>
                </c:pt>
                <c:pt idx="342">
                  <c:v>53054600</c:v>
                </c:pt>
                <c:pt idx="343">
                  <c:v>32390400</c:v>
                </c:pt>
                <c:pt idx="344">
                  <c:v>25202200</c:v>
                </c:pt>
                <c:pt idx="345">
                  <c:v>37185800</c:v>
                </c:pt>
                <c:pt idx="346">
                  <c:v>26489200</c:v>
                </c:pt>
                <c:pt idx="347">
                  <c:v>22861600</c:v>
                </c:pt>
                <c:pt idx="348">
                  <c:v>13696400</c:v>
                </c:pt>
                <c:pt idx="349">
                  <c:v>18860200</c:v>
                </c:pt>
                <c:pt idx="350">
                  <c:v>18574600</c:v>
                </c:pt>
                <c:pt idx="351">
                  <c:v>19766600</c:v>
                </c:pt>
                <c:pt idx="352">
                  <c:v>27041600</c:v>
                </c:pt>
                <c:pt idx="353">
                  <c:v>22558300</c:v>
                </c:pt>
                <c:pt idx="354">
                  <c:v>23923800</c:v>
                </c:pt>
                <c:pt idx="355">
                  <c:v>21914300</c:v>
                </c:pt>
                <c:pt idx="356">
                  <c:v>20581200</c:v>
                </c:pt>
                <c:pt idx="357">
                  <c:v>21560500</c:v>
                </c:pt>
                <c:pt idx="358">
                  <c:v>19010500</c:v>
                </c:pt>
                <c:pt idx="359">
                  <c:v>27185800</c:v>
                </c:pt>
                <c:pt idx="360">
                  <c:v>35697600</c:v>
                </c:pt>
                <c:pt idx="361">
                  <c:v>10889700</c:v>
                </c:pt>
                <c:pt idx="362">
                  <c:v>15141300</c:v>
                </c:pt>
                <c:pt idx="363">
                  <c:v>14028600</c:v>
                </c:pt>
                <c:pt idx="364">
                  <c:v>15831400</c:v>
                </c:pt>
                <c:pt idx="365">
                  <c:v>16292900</c:v>
                </c:pt>
                <c:pt idx="366">
                  <c:v>22081100</c:v>
                </c:pt>
                <c:pt idx="367">
                  <c:v>19365200</c:v>
                </c:pt>
                <c:pt idx="368">
                  <c:v>16423800</c:v>
                </c:pt>
                <c:pt idx="369">
                  <c:v>15946000</c:v>
                </c:pt>
                <c:pt idx="370">
                  <c:v>17474700</c:v>
                </c:pt>
                <c:pt idx="371">
                  <c:v>19461700</c:v>
                </c:pt>
                <c:pt idx="372">
                  <c:v>23769200</c:v>
                </c:pt>
                <c:pt idx="373">
                  <c:v>38038200</c:v>
                </c:pt>
                <c:pt idx="374">
                  <c:v>27289000</c:v>
                </c:pt>
                <c:pt idx="375">
                  <c:v>40041500</c:v>
                </c:pt>
                <c:pt idx="376">
                  <c:v>21113500</c:v>
                </c:pt>
                <c:pt idx="377">
                  <c:v>33270600</c:v>
                </c:pt>
                <c:pt idx="378">
                  <c:v>25504200</c:v>
                </c:pt>
                <c:pt idx="379">
                  <c:v>31499300</c:v>
                </c:pt>
                <c:pt idx="380">
                  <c:v>21242400</c:v>
                </c:pt>
                <c:pt idx="381">
                  <c:v>18329100</c:v>
                </c:pt>
                <c:pt idx="382">
                  <c:v>19752500</c:v>
                </c:pt>
                <c:pt idx="383">
                  <c:v>25590500</c:v>
                </c:pt>
                <c:pt idx="384">
                  <c:v>20367800</c:v>
                </c:pt>
                <c:pt idx="385">
                  <c:v>24411800</c:v>
                </c:pt>
                <c:pt idx="386">
                  <c:v>24959400</c:v>
                </c:pt>
                <c:pt idx="387">
                  <c:v>31507000</c:v>
                </c:pt>
                <c:pt idx="388">
                  <c:v>38045300</c:v>
                </c:pt>
                <c:pt idx="389">
                  <c:v>18613200</c:v>
                </c:pt>
                <c:pt idx="390">
                  <c:v>21625500</c:v>
                </c:pt>
                <c:pt idx="391">
                  <c:v>21582800</c:v>
                </c:pt>
                <c:pt idx="392">
                  <c:v>37782500</c:v>
                </c:pt>
                <c:pt idx="393">
                  <c:v>25657100</c:v>
                </c:pt>
                <c:pt idx="394">
                  <c:v>25156600</c:v>
                </c:pt>
                <c:pt idx="395">
                  <c:v>26070200</c:v>
                </c:pt>
                <c:pt idx="396">
                  <c:v>33293500</c:v>
                </c:pt>
                <c:pt idx="397">
                  <c:v>40020200</c:v>
                </c:pt>
                <c:pt idx="398">
                  <c:v>18734500</c:v>
                </c:pt>
                <c:pt idx="399">
                  <c:v>27492900</c:v>
                </c:pt>
                <c:pt idx="400">
                  <c:v>28964900</c:v>
                </c:pt>
                <c:pt idx="401">
                  <c:v>12012400</c:v>
                </c:pt>
                <c:pt idx="402">
                  <c:v>15555500</c:v>
                </c:pt>
                <c:pt idx="403">
                  <c:v>39036500</c:v>
                </c:pt>
                <c:pt idx="404">
                  <c:v>18609800</c:v>
                </c:pt>
                <c:pt idx="405">
                  <c:v>17556000</c:v>
                </c:pt>
                <c:pt idx="406">
                  <c:v>33126400</c:v>
                </c:pt>
                <c:pt idx="407">
                  <c:v>16730700</c:v>
                </c:pt>
                <c:pt idx="408">
                  <c:v>19500400</c:v>
                </c:pt>
                <c:pt idx="409">
                  <c:v>17952300</c:v>
                </c:pt>
                <c:pt idx="410">
                  <c:v>22619600</c:v>
                </c:pt>
                <c:pt idx="411">
                  <c:v>20156500</c:v>
                </c:pt>
                <c:pt idx="412">
                  <c:v>26791400</c:v>
                </c:pt>
                <c:pt idx="413">
                  <c:v>37297900</c:v>
                </c:pt>
                <c:pt idx="414">
                  <c:v>33161600</c:v>
                </c:pt>
                <c:pt idx="415">
                  <c:v>29254100</c:v>
                </c:pt>
                <c:pt idx="416">
                  <c:v>17457100</c:v>
                </c:pt>
                <c:pt idx="417">
                  <c:v>16866800</c:v>
                </c:pt>
                <c:pt idx="418">
                  <c:v>17343200</c:v>
                </c:pt>
                <c:pt idx="419">
                  <c:v>19517800</c:v>
                </c:pt>
                <c:pt idx="420">
                  <c:v>19927600</c:v>
                </c:pt>
                <c:pt idx="421">
                  <c:v>21668100</c:v>
                </c:pt>
                <c:pt idx="422">
                  <c:v>19828200</c:v>
                </c:pt>
                <c:pt idx="423">
                  <c:v>21250100</c:v>
                </c:pt>
                <c:pt idx="424">
                  <c:v>22233900</c:v>
                </c:pt>
                <c:pt idx="425">
                  <c:v>27541700</c:v>
                </c:pt>
                <c:pt idx="426">
                  <c:v>29770900</c:v>
                </c:pt>
                <c:pt idx="427">
                  <c:v>40670400</c:v>
                </c:pt>
                <c:pt idx="428">
                  <c:v>26109100</c:v>
                </c:pt>
                <c:pt idx="429">
                  <c:v>31398600</c:v>
                </c:pt>
                <c:pt idx="430">
                  <c:v>16527900</c:v>
                </c:pt>
                <c:pt idx="431">
                  <c:v>32167000</c:v>
                </c:pt>
                <c:pt idx="432">
                  <c:v>9894800</c:v>
                </c:pt>
                <c:pt idx="433">
                  <c:v>10089500</c:v>
                </c:pt>
                <c:pt idx="434">
                  <c:v>5107700</c:v>
                </c:pt>
                <c:pt idx="435">
                  <c:v>13462600</c:v>
                </c:pt>
                <c:pt idx="436">
                  <c:v>13336800</c:v>
                </c:pt>
                <c:pt idx="437">
                  <c:v>13488800</c:v>
                </c:pt>
                <c:pt idx="438">
                  <c:v>23159100</c:v>
                </c:pt>
                <c:pt idx="439">
                  <c:v>13306100</c:v>
                </c:pt>
                <c:pt idx="440">
                  <c:v>13379200</c:v>
                </c:pt>
                <c:pt idx="441">
                  <c:v>11687700</c:v>
                </c:pt>
                <c:pt idx="442">
                  <c:v>15436000</c:v>
                </c:pt>
                <c:pt idx="443">
                  <c:v>14650300</c:v>
                </c:pt>
                <c:pt idx="444">
                  <c:v>17239000</c:v>
                </c:pt>
                <c:pt idx="445">
                  <c:v>16007300</c:v>
                </c:pt>
                <c:pt idx="446">
                  <c:v>12594000</c:v>
                </c:pt>
                <c:pt idx="447">
                  <c:v>19790700</c:v>
                </c:pt>
                <c:pt idx="448">
                  <c:v>31954000</c:v>
                </c:pt>
                <c:pt idx="449">
                  <c:v>24569800</c:v>
                </c:pt>
                <c:pt idx="450">
                  <c:v>18433600</c:v>
                </c:pt>
                <c:pt idx="451">
                  <c:v>20458900</c:v>
                </c:pt>
                <c:pt idx="452">
                  <c:v>25715200</c:v>
                </c:pt>
                <c:pt idx="453">
                  <c:v>12314300</c:v>
                </c:pt>
                <c:pt idx="454">
                  <c:v>19468200</c:v>
                </c:pt>
                <c:pt idx="455">
                  <c:v>35904500</c:v>
                </c:pt>
                <c:pt idx="456">
                  <c:v>21932300</c:v>
                </c:pt>
                <c:pt idx="457">
                  <c:v>20375900</c:v>
                </c:pt>
                <c:pt idx="458">
                  <c:v>13501300</c:v>
                </c:pt>
                <c:pt idx="459">
                  <c:v>12593100</c:v>
                </c:pt>
                <c:pt idx="460">
                  <c:v>17941900</c:v>
                </c:pt>
                <c:pt idx="461">
                  <c:v>20642000</c:v>
                </c:pt>
                <c:pt idx="462">
                  <c:v>19951400</c:v>
                </c:pt>
                <c:pt idx="463">
                  <c:v>20898900</c:v>
                </c:pt>
                <c:pt idx="464">
                  <c:v>18504300</c:v>
                </c:pt>
                <c:pt idx="465">
                  <c:v>17163700</c:v>
                </c:pt>
                <c:pt idx="466">
                  <c:v>40988000</c:v>
                </c:pt>
                <c:pt idx="467">
                  <c:v>17437600</c:v>
                </c:pt>
                <c:pt idx="468">
                  <c:v>17004000</c:v>
                </c:pt>
                <c:pt idx="469">
                  <c:v>21800100</c:v>
                </c:pt>
                <c:pt idx="470">
                  <c:v>21732700</c:v>
                </c:pt>
                <c:pt idx="471">
                  <c:v>15480200</c:v>
                </c:pt>
                <c:pt idx="472">
                  <c:v>14410600</c:v>
                </c:pt>
                <c:pt idx="473">
                  <c:v>17138300</c:v>
                </c:pt>
                <c:pt idx="474">
                  <c:v>26441600</c:v>
                </c:pt>
                <c:pt idx="475">
                  <c:v>15993700</c:v>
                </c:pt>
                <c:pt idx="476">
                  <c:v>24926900</c:v>
                </c:pt>
                <c:pt idx="477">
                  <c:v>16469800</c:v>
                </c:pt>
                <c:pt idx="478">
                  <c:v>21339200</c:v>
                </c:pt>
                <c:pt idx="479">
                  <c:v>21426800</c:v>
                </c:pt>
                <c:pt idx="480">
                  <c:v>15762500</c:v>
                </c:pt>
                <c:pt idx="481">
                  <c:v>15826700</c:v>
                </c:pt>
                <c:pt idx="482">
                  <c:v>11006200</c:v>
                </c:pt>
                <c:pt idx="483">
                  <c:v>11602600</c:v>
                </c:pt>
                <c:pt idx="484">
                  <c:v>9852800</c:v>
                </c:pt>
                <c:pt idx="485">
                  <c:v>12754700</c:v>
                </c:pt>
                <c:pt idx="486">
                  <c:v>14085400</c:v>
                </c:pt>
                <c:pt idx="487">
                  <c:v>15791200</c:v>
                </c:pt>
                <c:pt idx="488">
                  <c:v>16492800</c:v>
                </c:pt>
                <c:pt idx="489">
                  <c:v>28829700</c:v>
                </c:pt>
                <c:pt idx="490">
                  <c:v>20309800</c:v>
                </c:pt>
                <c:pt idx="491">
                  <c:v>15741300</c:v>
                </c:pt>
                <c:pt idx="492">
                  <c:v>23936200</c:v>
                </c:pt>
                <c:pt idx="493">
                  <c:v>30596900</c:v>
                </c:pt>
                <c:pt idx="494">
                  <c:v>18614300</c:v>
                </c:pt>
                <c:pt idx="495">
                  <c:v>13617400</c:v>
                </c:pt>
                <c:pt idx="496">
                  <c:v>17461200</c:v>
                </c:pt>
                <c:pt idx="497">
                  <c:v>16654300</c:v>
                </c:pt>
                <c:pt idx="498">
                  <c:v>29015400</c:v>
                </c:pt>
                <c:pt idx="499">
                  <c:v>30695300</c:v>
                </c:pt>
                <c:pt idx="500">
                  <c:v>16426300</c:v>
                </c:pt>
                <c:pt idx="501">
                  <c:v>29936700</c:v>
                </c:pt>
                <c:pt idx="502">
                  <c:v>26836600</c:v>
                </c:pt>
                <c:pt idx="503">
                  <c:v>25035300</c:v>
                </c:pt>
                <c:pt idx="504">
                  <c:v>27622400</c:v>
                </c:pt>
                <c:pt idx="505">
                  <c:v>16686300</c:v>
                </c:pt>
                <c:pt idx="506">
                  <c:v>22376700</c:v>
                </c:pt>
                <c:pt idx="507">
                  <c:v>21087200</c:v>
                </c:pt>
                <c:pt idx="508">
                  <c:v>20855400</c:v>
                </c:pt>
                <c:pt idx="509">
                  <c:v>17462800</c:v>
                </c:pt>
                <c:pt idx="510">
                  <c:v>19275000</c:v>
                </c:pt>
                <c:pt idx="511">
                  <c:v>21907000</c:v>
                </c:pt>
                <c:pt idx="512">
                  <c:v>18692300</c:v>
                </c:pt>
                <c:pt idx="513">
                  <c:v>23304400</c:v>
                </c:pt>
                <c:pt idx="514">
                  <c:v>18879300</c:v>
                </c:pt>
                <c:pt idx="515">
                  <c:v>15362200</c:v>
                </c:pt>
                <c:pt idx="516">
                  <c:v>16416800</c:v>
                </c:pt>
                <c:pt idx="517">
                  <c:v>17636400</c:v>
                </c:pt>
                <c:pt idx="518">
                  <c:v>15336400</c:v>
                </c:pt>
                <c:pt idx="519">
                  <c:v>9565300</c:v>
                </c:pt>
                <c:pt idx="520">
                  <c:v>12816700</c:v>
                </c:pt>
                <c:pt idx="521">
                  <c:v>11532500</c:v>
                </c:pt>
                <c:pt idx="522">
                  <c:v>13829100</c:v>
                </c:pt>
                <c:pt idx="523">
                  <c:v>28040600</c:v>
                </c:pt>
                <c:pt idx="524">
                  <c:v>13580100</c:v>
                </c:pt>
                <c:pt idx="525">
                  <c:v>12216300</c:v>
                </c:pt>
                <c:pt idx="526">
                  <c:v>9307200</c:v>
                </c:pt>
                <c:pt idx="527">
                  <c:v>18253400</c:v>
                </c:pt>
                <c:pt idx="528">
                  <c:v>12009500</c:v>
                </c:pt>
                <c:pt idx="529">
                  <c:v>18491200</c:v>
                </c:pt>
                <c:pt idx="530">
                  <c:v>20166800</c:v>
                </c:pt>
                <c:pt idx="531">
                  <c:v>21120300</c:v>
                </c:pt>
                <c:pt idx="532">
                  <c:v>32102000</c:v>
                </c:pt>
                <c:pt idx="533">
                  <c:v>36743800</c:v>
                </c:pt>
                <c:pt idx="534">
                  <c:v>17646500</c:v>
                </c:pt>
                <c:pt idx="535">
                  <c:v>15975300</c:v>
                </c:pt>
                <c:pt idx="536">
                  <c:v>14627400</c:v>
                </c:pt>
                <c:pt idx="537">
                  <c:v>17433300</c:v>
                </c:pt>
                <c:pt idx="538">
                  <c:v>13548300</c:v>
                </c:pt>
                <c:pt idx="539">
                  <c:v>11826700</c:v>
                </c:pt>
                <c:pt idx="540">
                  <c:v>15877700</c:v>
                </c:pt>
                <c:pt idx="541">
                  <c:v>26054000</c:v>
                </c:pt>
                <c:pt idx="542">
                  <c:v>21017400</c:v>
                </c:pt>
                <c:pt idx="543">
                  <c:v>21831300</c:v>
                </c:pt>
                <c:pt idx="544">
                  <c:v>17782300</c:v>
                </c:pt>
                <c:pt idx="545">
                  <c:v>22039800</c:v>
                </c:pt>
                <c:pt idx="546">
                  <c:v>14041600</c:v>
                </c:pt>
                <c:pt idx="547">
                  <c:v>17612000</c:v>
                </c:pt>
                <c:pt idx="548">
                  <c:v>21774700</c:v>
                </c:pt>
                <c:pt idx="549">
                  <c:v>24372200</c:v>
                </c:pt>
                <c:pt idx="550">
                  <c:v>45000700</c:v>
                </c:pt>
                <c:pt idx="551">
                  <c:v>20659700</c:v>
                </c:pt>
                <c:pt idx="552">
                  <c:v>27364300</c:v>
                </c:pt>
                <c:pt idx="553">
                  <c:v>22607200</c:v>
                </c:pt>
                <c:pt idx="554">
                  <c:v>32091800</c:v>
                </c:pt>
                <c:pt idx="555">
                  <c:v>38609200</c:v>
                </c:pt>
                <c:pt idx="556">
                  <c:v>25268500</c:v>
                </c:pt>
                <c:pt idx="557">
                  <c:v>20636800</c:v>
                </c:pt>
                <c:pt idx="558">
                  <c:v>24033000</c:v>
                </c:pt>
                <c:pt idx="559">
                  <c:v>17307300</c:v>
                </c:pt>
                <c:pt idx="560">
                  <c:v>20899500</c:v>
                </c:pt>
                <c:pt idx="561">
                  <c:v>18005200</c:v>
                </c:pt>
                <c:pt idx="562">
                  <c:v>18618100</c:v>
                </c:pt>
                <c:pt idx="563">
                  <c:v>15893200</c:v>
                </c:pt>
                <c:pt idx="564">
                  <c:v>17164300</c:v>
                </c:pt>
                <c:pt idx="565">
                  <c:v>28464700</c:v>
                </c:pt>
                <c:pt idx="566">
                  <c:v>15121300</c:v>
                </c:pt>
                <c:pt idx="567">
                  <c:v>17837700</c:v>
                </c:pt>
                <c:pt idx="568">
                  <c:v>21965500</c:v>
                </c:pt>
                <c:pt idx="569">
                  <c:v>19925400</c:v>
                </c:pt>
                <c:pt idx="570">
                  <c:v>19856400</c:v>
                </c:pt>
                <c:pt idx="571">
                  <c:v>34219900</c:v>
                </c:pt>
                <c:pt idx="572">
                  <c:v>28484600</c:v>
                </c:pt>
                <c:pt idx="573">
                  <c:v>21768700</c:v>
                </c:pt>
                <c:pt idx="574">
                  <c:v>21779000</c:v>
                </c:pt>
                <c:pt idx="575">
                  <c:v>27840400</c:v>
                </c:pt>
                <c:pt idx="576">
                  <c:v>20941400</c:v>
                </c:pt>
                <c:pt idx="577">
                  <c:v>24780300</c:v>
                </c:pt>
                <c:pt idx="578">
                  <c:v>23764200</c:v>
                </c:pt>
                <c:pt idx="579">
                  <c:v>15140300</c:v>
                </c:pt>
                <c:pt idx="580">
                  <c:v>24503800</c:v>
                </c:pt>
                <c:pt idx="581">
                  <c:v>18119600</c:v>
                </c:pt>
                <c:pt idx="582">
                  <c:v>21025400</c:v>
                </c:pt>
                <c:pt idx="583">
                  <c:v>26165000</c:v>
                </c:pt>
                <c:pt idx="584">
                  <c:v>21058900</c:v>
                </c:pt>
                <c:pt idx="585">
                  <c:v>27813700</c:v>
                </c:pt>
                <c:pt idx="586">
                  <c:v>25585500</c:v>
                </c:pt>
                <c:pt idx="587">
                  <c:v>27629300</c:v>
                </c:pt>
                <c:pt idx="588">
                  <c:v>33445500</c:v>
                </c:pt>
                <c:pt idx="589">
                  <c:v>17750400</c:v>
                </c:pt>
                <c:pt idx="590">
                  <c:v>33955000</c:v>
                </c:pt>
                <c:pt idx="591">
                  <c:v>18122900</c:v>
                </c:pt>
                <c:pt idx="592">
                  <c:v>21145600</c:v>
                </c:pt>
                <c:pt idx="593">
                  <c:v>16171500</c:v>
                </c:pt>
                <c:pt idx="594">
                  <c:v>20157200</c:v>
                </c:pt>
                <c:pt idx="595">
                  <c:v>18687300</c:v>
                </c:pt>
                <c:pt idx="596">
                  <c:v>10883500</c:v>
                </c:pt>
                <c:pt idx="597">
                  <c:v>20285300</c:v>
                </c:pt>
                <c:pt idx="598">
                  <c:v>16969500</c:v>
                </c:pt>
                <c:pt idx="599">
                  <c:v>25342500</c:v>
                </c:pt>
                <c:pt idx="600">
                  <c:v>21663600</c:v>
                </c:pt>
                <c:pt idx="601">
                  <c:v>22248700</c:v>
                </c:pt>
                <c:pt idx="602">
                  <c:v>21404000</c:v>
                </c:pt>
                <c:pt idx="603">
                  <c:v>21960600</c:v>
                </c:pt>
                <c:pt idx="604">
                  <c:v>34635000</c:v>
                </c:pt>
                <c:pt idx="605">
                  <c:v>21015100</c:v>
                </c:pt>
                <c:pt idx="606">
                  <c:v>23653400</c:v>
                </c:pt>
                <c:pt idx="607">
                  <c:v>30596600</c:v>
                </c:pt>
                <c:pt idx="608">
                  <c:v>19590000</c:v>
                </c:pt>
                <c:pt idx="609">
                  <c:v>38253400</c:v>
                </c:pt>
                <c:pt idx="610">
                  <c:v>24789600</c:v>
                </c:pt>
                <c:pt idx="611">
                  <c:v>24947800</c:v>
                </c:pt>
                <c:pt idx="612">
                  <c:v>21245200</c:v>
                </c:pt>
                <c:pt idx="613">
                  <c:v>22290100</c:v>
                </c:pt>
                <c:pt idx="614">
                  <c:v>35022100</c:v>
                </c:pt>
                <c:pt idx="615">
                  <c:v>26970700</c:v>
                </c:pt>
                <c:pt idx="616">
                  <c:v>43593400</c:v>
                </c:pt>
                <c:pt idx="617">
                  <c:v>39115800</c:v>
                </c:pt>
                <c:pt idx="618">
                  <c:v>26937200</c:v>
                </c:pt>
                <c:pt idx="619">
                  <c:v>32168900</c:v>
                </c:pt>
                <c:pt idx="620">
                  <c:v>27051100</c:v>
                </c:pt>
                <c:pt idx="621">
                  <c:v>35490500</c:v>
                </c:pt>
                <c:pt idx="622">
                  <c:v>22468300</c:v>
                </c:pt>
                <c:pt idx="623">
                  <c:v>37285500</c:v>
                </c:pt>
                <c:pt idx="624">
                  <c:v>32481300</c:v>
                </c:pt>
                <c:pt idx="625">
                  <c:v>39768400</c:v>
                </c:pt>
                <c:pt idx="626">
                  <c:v>47531300</c:v>
                </c:pt>
                <c:pt idx="627">
                  <c:v>35098700</c:v>
                </c:pt>
                <c:pt idx="628">
                  <c:v>39899900</c:v>
                </c:pt>
                <c:pt idx="629">
                  <c:v>38977600</c:v>
                </c:pt>
                <c:pt idx="630">
                  <c:v>37912700</c:v>
                </c:pt>
                <c:pt idx="631">
                  <c:v>31925400</c:v>
                </c:pt>
                <c:pt idx="632">
                  <c:v>40627300</c:v>
                </c:pt>
                <c:pt idx="633">
                  <c:v>40387000</c:v>
                </c:pt>
                <c:pt idx="634">
                  <c:v>37820700</c:v>
                </c:pt>
                <c:pt idx="635">
                  <c:v>33944300</c:v>
                </c:pt>
                <c:pt idx="636">
                  <c:v>30694900</c:v>
                </c:pt>
                <c:pt idx="637">
                  <c:v>33742800</c:v>
                </c:pt>
                <c:pt idx="638">
                  <c:v>40678900</c:v>
                </c:pt>
                <c:pt idx="639">
                  <c:v>26564600</c:v>
                </c:pt>
                <c:pt idx="640">
                  <c:v>25141500</c:v>
                </c:pt>
                <c:pt idx="641">
                  <c:v>46929800</c:v>
                </c:pt>
                <c:pt idx="642">
                  <c:v>35073500</c:v>
                </c:pt>
                <c:pt idx="643">
                  <c:v>67995400</c:v>
                </c:pt>
                <c:pt idx="644">
                  <c:v>53912400</c:v>
                </c:pt>
                <c:pt idx="645">
                  <c:v>29846400</c:v>
                </c:pt>
                <c:pt idx="646">
                  <c:v>39353400</c:v>
                </c:pt>
                <c:pt idx="647">
                  <c:v>24486900</c:v>
                </c:pt>
                <c:pt idx="648">
                  <c:v>18498900</c:v>
                </c:pt>
                <c:pt idx="649">
                  <c:v>21148000</c:v>
                </c:pt>
                <c:pt idx="650">
                  <c:v>16686600</c:v>
                </c:pt>
                <c:pt idx="651">
                  <c:v>16416300</c:v>
                </c:pt>
                <c:pt idx="652">
                  <c:v>30484300</c:v>
                </c:pt>
                <c:pt idx="653">
                  <c:v>21059500</c:v>
                </c:pt>
                <c:pt idx="654">
                  <c:v>20173300</c:v>
                </c:pt>
                <c:pt idx="655">
                  <c:v>29614000</c:v>
                </c:pt>
                <c:pt idx="656">
                  <c:v>20093400</c:v>
                </c:pt>
                <c:pt idx="657">
                  <c:v>25463600</c:v>
                </c:pt>
                <c:pt idx="658">
                  <c:v>23101000</c:v>
                </c:pt>
                <c:pt idx="659">
                  <c:v>32753800</c:v>
                </c:pt>
                <c:pt idx="660">
                  <c:v>34272400</c:v>
                </c:pt>
                <c:pt idx="661">
                  <c:v>29622200</c:v>
                </c:pt>
                <c:pt idx="662">
                  <c:v>30505000</c:v>
                </c:pt>
                <c:pt idx="663">
                  <c:v>33247600</c:v>
                </c:pt>
                <c:pt idx="664">
                  <c:v>22382000</c:v>
                </c:pt>
                <c:pt idx="665">
                  <c:v>47002000</c:v>
                </c:pt>
                <c:pt idx="666">
                  <c:v>44484900</c:v>
                </c:pt>
                <c:pt idx="667">
                  <c:v>29554000</c:v>
                </c:pt>
                <c:pt idx="668">
                  <c:v>57230700</c:v>
                </c:pt>
                <c:pt idx="669">
                  <c:v>20845900</c:v>
                </c:pt>
                <c:pt idx="670">
                  <c:v>28941600</c:v>
                </c:pt>
                <c:pt idx="671">
                  <c:v>20145200</c:v>
                </c:pt>
                <c:pt idx="672">
                  <c:v>16998900</c:v>
                </c:pt>
                <c:pt idx="673">
                  <c:v>20449800</c:v>
                </c:pt>
                <c:pt idx="674">
                  <c:v>26529300</c:v>
                </c:pt>
                <c:pt idx="675">
                  <c:v>28779700</c:v>
                </c:pt>
                <c:pt idx="676">
                  <c:v>12266100</c:v>
                </c:pt>
                <c:pt idx="677">
                  <c:v>16540900</c:v>
                </c:pt>
                <c:pt idx="678">
                  <c:v>17484700</c:v>
                </c:pt>
                <c:pt idx="679">
                  <c:v>20849500</c:v>
                </c:pt>
                <c:pt idx="680">
                  <c:v>19145300</c:v>
                </c:pt>
                <c:pt idx="681">
                  <c:v>20401300</c:v>
                </c:pt>
                <c:pt idx="682">
                  <c:v>22771700</c:v>
                </c:pt>
                <c:pt idx="683">
                  <c:v>11716400</c:v>
                </c:pt>
                <c:pt idx="684">
                  <c:v>8524300</c:v>
                </c:pt>
                <c:pt idx="685">
                  <c:v>12060900</c:v>
                </c:pt>
                <c:pt idx="686">
                  <c:v>10464100</c:v>
                </c:pt>
                <c:pt idx="687">
                  <c:v>9206400</c:v>
                </c:pt>
                <c:pt idx="688">
                  <c:v>15808600</c:v>
                </c:pt>
                <c:pt idx="689">
                  <c:v>26321400</c:v>
                </c:pt>
                <c:pt idx="690">
                  <c:v>15473300</c:v>
                </c:pt>
                <c:pt idx="691">
                  <c:v>20294900</c:v>
                </c:pt>
                <c:pt idx="692">
                  <c:v>24572200</c:v>
                </c:pt>
                <c:pt idx="693">
                  <c:v>22353600</c:v>
                </c:pt>
                <c:pt idx="694">
                  <c:v>26652700</c:v>
                </c:pt>
                <c:pt idx="695">
                  <c:v>39236800</c:v>
                </c:pt>
                <c:pt idx="696">
                  <c:v>33362100</c:v>
                </c:pt>
                <c:pt idx="697">
                  <c:v>17322900</c:v>
                </c:pt>
                <c:pt idx="698">
                  <c:v>31400000</c:v>
                </c:pt>
                <c:pt idx="699">
                  <c:v>18135100</c:v>
                </c:pt>
                <c:pt idx="700">
                  <c:v>13960900</c:v>
                </c:pt>
                <c:pt idx="701">
                  <c:v>17331900</c:v>
                </c:pt>
                <c:pt idx="702">
                  <c:v>29930400</c:v>
                </c:pt>
                <c:pt idx="703">
                  <c:v>24408400</c:v>
                </c:pt>
                <c:pt idx="704">
                  <c:v>11141800</c:v>
                </c:pt>
                <c:pt idx="705">
                  <c:v>13480100</c:v>
                </c:pt>
                <c:pt idx="706">
                  <c:v>28062500</c:v>
                </c:pt>
                <c:pt idx="707">
                  <c:v>28558500</c:v>
                </c:pt>
                <c:pt idx="708">
                  <c:v>22244000</c:v>
                </c:pt>
                <c:pt idx="709">
                  <c:v>17158200</c:v>
                </c:pt>
                <c:pt idx="710">
                  <c:v>24073800</c:v>
                </c:pt>
                <c:pt idx="711">
                  <c:v>20572000</c:v>
                </c:pt>
                <c:pt idx="712">
                  <c:v>15201100</c:v>
                </c:pt>
                <c:pt idx="713">
                  <c:v>20827500</c:v>
                </c:pt>
                <c:pt idx="714">
                  <c:v>14364000</c:v>
                </c:pt>
                <c:pt idx="715">
                  <c:v>22247000</c:v>
                </c:pt>
                <c:pt idx="716">
                  <c:v>15505200</c:v>
                </c:pt>
                <c:pt idx="717">
                  <c:v>19063400</c:v>
                </c:pt>
                <c:pt idx="718">
                  <c:v>24304900</c:v>
                </c:pt>
                <c:pt idx="719">
                  <c:v>38830300</c:v>
                </c:pt>
                <c:pt idx="720">
                  <c:v>21392100</c:v>
                </c:pt>
                <c:pt idx="721">
                  <c:v>34170400</c:v>
                </c:pt>
                <c:pt idx="722">
                  <c:v>28404600</c:v>
                </c:pt>
                <c:pt idx="723">
                  <c:v>31504600</c:v>
                </c:pt>
                <c:pt idx="724">
                  <c:v>23321500</c:v>
                </c:pt>
                <c:pt idx="725">
                  <c:v>19786300</c:v>
                </c:pt>
                <c:pt idx="726">
                  <c:v>14533700</c:v>
                </c:pt>
                <c:pt idx="727">
                  <c:v>17882100</c:v>
                </c:pt>
                <c:pt idx="728">
                  <c:v>35421900</c:v>
                </c:pt>
                <c:pt idx="729">
                  <c:v>32498200</c:v>
                </c:pt>
                <c:pt idx="730">
                  <c:v>36496000</c:v>
                </c:pt>
                <c:pt idx="731">
                  <c:v>23467400</c:v>
                </c:pt>
                <c:pt idx="732">
                  <c:v>23376900</c:v>
                </c:pt>
                <c:pt idx="733">
                  <c:v>17182200</c:v>
                </c:pt>
                <c:pt idx="734">
                  <c:v>14449500</c:v>
                </c:pt>
                <c:pt idx="735">
                  <c:v>17311500</c:v>
                </c:pt>
                <c:pt idx="736">
                  <c:v>19444600</c:v>
                </c:pt>
                <c:pt idx="737">
                  <c:v>24309100</c:v>
                </c:pt>
                <c:pt idx="738">
                  <c:v>45962300</c:v>
                </c:pt>
                <c:pt idx="739">
                  <c:v>61232700</c:v>
                </c:pt>
                <c:pt idx="740">
                  <c:v>20374500</c:v>
                </c:pt>
                <c:pt idx="741">
                  <c:v>29695600</c:v>
                </c:pt>
                <c:pt idx="742">
                  <c:v>21117800</c:v>
                </c:pt>
                <c:pt idx="743">
                  <c:v>21138400</c:v>
                </c:pt>
                <c:pt idx="744">
                  <c:v>28429400</c:v>
                </c:pt>
                <c:pt idx="745">
                  <c:v>25488900</c:v>
                </c:pt>
                <c:pt idx="746">
                  <c:v>26848600</c:v>
                </c:pt>
                <c:pt idx="747">
                  <c:v>11988000</c:v>
                </c:pt>
                <c:pt idx="748">
                  <c:v>22210100</c:v>
                </c:pt>
                <c:pt idx="749">
                  <c:v>19347000</c:v>
                </c:pt>
                <c:pt idx="750">
                  <c:v>23425800</c:v>
                </c:pt>
                <c:pt idx="751">
                  <c:v>20225500</c:v>
                </c:pt>
                <c:pt idx="752">
                  <c:v>18743100</c:v>
                </c:pt>
                <c:pt idx="753">
                  <c:v>23390300</c:v>
                </c:pt>
                <c:pt idx="754">
                  <c:v>19849600</c:v>
                </c:pt>
                <c:pt idx="755">
                  <c:v>26245500</c:v>
                </c:pt>
                <c:pt idx="756">
                  <c:v>22280300</c:v>
                </c:pt>
                <c:pt idx="757">
                  <c:v>21058100</c:v>
                </c:pt>
                <c:pt idx="758">
                  <c:v>27450100</c:v>
                </c:pt>
                <c:pt idx="759">
                  <c:v>27660800</c:v>
                </c:pt>
                <c:pt idx="760">
                  <c:v>20235100</c:v>
                </c:pt>
                <c:pt idx="761">
                  <c:v>30521000</c:v>
                </c:pt>
                <c:pt idx="762">
                  <c:v>19778200</c:v>
                </c:pt>
                <c:pt idx="763">
                  <c:v>18782500</c:v>
                </c:pt>
                <c:pt idx="764">
                  <c:v>24776100</c:v>
                </c:pt>
                <c:pt idx="765">
                  <c:v>12091700</c:v>
                </c:pt>
                <c:pt idx="766">
                  <c:v>18071900</c:v>
                </c:pt>
                <c:pt idx="767">
                  <c:v>12318300</c:v>
                </c:pt>
                <c:pt idx="768">
                  <c:v>14882600</c:v>
                </c:pt>
                <c:pt idx="769">
                  <c:v>15456200</c:v>
                </c:pt>
                <c:pt idx="770">
                  <c:v>15942200</c:v>
                </c:pt>
                <c:pt idx="771">
                  <c:v>19840600</c:v>
                </c:pt>
                <c:pt idx="772">
                  <c:v>22529000</c:v>
                </c:pt>
                <c:pt idx="773">
                  <c:v>13827300</c:v>
                </c:pt>
                <c:pt idx="774">
                  <c:v>17332900</c:v>
                </c:pt>
                <c:pt idx="775">
                  <c:v>13179000</c:v>
                </c:pt>
                <c:pt idx="776">
                  <c:v>16936200</c:v>
                </c:pt>
                <c:pt idx="777">
                  <c:v>18373200</c:v>
                </c:pt>
                <c:pt idx="778">
                  <c:v>26881200</c:v>
                </c:pt>
                <c:pt idx="779">
                  <c:v>27274500</c:v>
                </c:pt>
                <c:pt idx="780">
                  <c:v>29866400</c:v>
                </c:pt>
                <c:pt idx="781">
                  <c:v>13866400</c:v>
                </c:pt>
                <c:pt idx="782">
                  <c:v>20112800</c:v>
                </c:pt>
                <c:pt idx="783">
                  <c:v>24263300</c:v>
                </c:pt>
                <c:pt idx="784">
                  <c:v>21874400</c:v>
                </c:pt>
                <c:pt idx="785">
                  <c:v>17080700</c:v>
                </c:pt>
                <c:pt idx="786">
                  <c:v>25537600</c:v>
                </c:pt>
                <c:pt idx="787">
                  <c:v>25816700</c:v>
                </c:pt>
                <c:pt idx="788">
                  <c:v>23839600</c:v>
                </c:pt>
                <c:pt idx="789">
                  <c:v>18292800</c:v>
                </c:pt>
                <c:pt idx="790">
                  <c:v>15139900</c:v>
                </c:pt>
                <c:pt idx="791">
                  <c:v>14526400</c:v>
                </c:pt>
                <c:pt idx="792">
                  <c:v>14341700</c:v>
                </c:pt>
                <c:pt idx="793">
                  <c:v>25283600</c:v>
                </c:pt>
                <c:pt idx="794">
                  <c:v>20942100</c:v>
                </c:pt>
                <c:pt idx="795">
                  <c:v>13936300</c:v>
                </c:pt>
                <c:pt idx="796">
                  <c:v>13686100</c:v>
                </c:pt>
                <c:pt idx="797">
                  <c:v>30374500</c:v>
                </c:pt>
                <c:pt idx="798">
                  <c:v>12662000</c:v>
                </c:pt>
                <c:pt idx="799">
                  <c:v>18415100</c:v>
                </c:pt>
                <c:pt idx="800">
                  <c:v>19193700</c:v>
                </c:pt>
                <c:pt idx="801">
                  <c:v>14485100</c:v>
                </c:pt>
                <c:pt idx="802">
                  <c:v>11815000</c:v>
                </c:pt>
                <c:pt idx="803">
                  <c:v>19004900</c:v>
                </c:pt>
                <c:pt idx="804">
                  <c:v>16509400</c:v>
                </c:pt>
                <c:pt idx="805">
                  <c:v>24168600</c:v>
                </c:pt>
                <c:pt idx="806">
                  <c:v>15674300</c:v>
                </c:pt>
                <c:pt idx="807">
                  <c:v>11436900</c:v>
                </c:pt>
                <c:pt idx="808">
                  <c:v>9252700</c:v>
                </c:pt>
                <c:pt idx="809">
                  <c:v>16519500</c:v>
                </c:pt>
                <c:pt idx="810">
                  <c:v>39649200</c:v>
                </c:pt>
                <c:pt idx="811">
                  <c:v>18130800</c:v>
                </c:pt>
                <c:pt idx="812">
                  <c:v>17177500</c:v>
                </c:pt>
                <c:pt idx="813">
                  <c:v>15438800</c:v>
                </c:pt>
                <c:pt idx="814">
                  <c:v>13721700</c:v>
                </c:pt>
                <c:pt idx="815">
                  <c:v>14296500</c:v>
                </c:pt>
                <c:pt idx="816">
                  <c:v>22171500</c:v>
                </c:pt>
                <c:pt idx="817">
                  <c:v>22356400</c:v>
                </c:pt>
                <c:pt idx="818">
                  <c:v>18815600</c:v>
                </c:pt>
                <c:pt idx="819">
                  <c:v>24961100</c:v>
                </c:pt>
                <c:pt idx="820">
                  <c:v>12378700</c:v>
                </c:pt>
                <c:pt idx="821">
                  <c:v>14385700</c:v>
                </c:pt>
                <c:pt idx="822">
                  <c:v>14470500</c:v>
                </c:pt>
                <c:pt idx="823">
                  <c:v>12642800</c:v>
                </c:pt>
                <c:pt idx="824">
                  <c:v>28608100</c:v>
                </c:pt>
                <c:pt idx="825">
                  <c:v>19845300</c:v>
                </c:pt>
                <c:pt idx="826">
                  <c:v>31108800</c:v>
                </c:pt>
                <c:pt idx="827">
                  <c:v>20227700</c:v>
                </c:pt>
                <c:pt idx="828">
                  <c:v>25823500</c:v>
                </c:pt>
                <c:pt idx="829">
                  <c:v>29427600</c:v>
                </c:pt>
                <c:pt idx="830">
                  <c:v>24158300</c:v>
                </c:pt>
                <c:pt idx="831">
                  <c:v>22076200</c:v>
                </c:pt>
                <c:pt idx="832">
                  <c:v>15900300</c:v>
                </c:pt>
                <c:pt idx="833">
                  <c:v>14107300</c:v>
                </c:pt>
                <c:pt idx="834">
                  <c:v>15714800</c:v>
                </c:pt>
                <c:pt idx="835">
                  <c:v>16447000</c:v>
                </c:pt>
                <c:pt idx="836">
                  <c:v>22137200</c:v>
                </c:pt>
                <c:pt idx="837">
                  <c:v>18387100</c:v>
                </c:pt>
                <c:pt idx="838">
                  <c:v>19315300</c:v>
                </c:pt>
                <c:pt idx="839">
                  <c:v>14752000</c:v>
                </c:pt>
                <c:pt idx="840">
                  <c:v>25625100</c:v>
                </c:pt>
                <c:pt idx="841">
                  <c:v>15201300</c:v>
                </c:pt>
                <c:pt idx="842">
                  <c:v>16125900</c:v>
                </c:pt>
                <c:pt idx="843">
                  <c:v>18222200</c:v>
                </c:pt>
                <c:pt idx="844">
                  <c:v>28910500</c:v>
                </c:pt>
                <c:pt idx="845">
                  <c:v>19163100</c:v>
                </c:pt>
                <c:pt idx="846">
                  <c:v>17882700</c:v>
                </c:pt>
                <c:pt idx="847">
                  <c:v>18093300</c:v>
                </c:pt>
                <c:pt idx="848">
                  <c:v>22783300</c:v>
                </c:pt>
                <c:pt idx="849">
                  <c:v>19892000</c:v>
                </c:pt>
                <c:pt idx="850">
                  <c:v>23411700</c:v>
                </c:pt>
                <c:pt idx="851">
                  <c:v>21879600</c:v>
                </c:pt>
                <c:pt idx="852">
                  <c:v>31549800</c:v>
                </c:pt>
                <c:pt idx="853">
                  <c:v>19578600</c:v>
                </c:pt>
                <c:pt idx="854">
                  <c:v>15525500</c:v>
                </c:pt>
                <c:pt idx="855">
                  <c:v>23605200</c:v>
                </c:pt>
                <c:pt idx="856">
                  <c:v>46459300</c:v>
                </c:pt>
                <c:pt idx="857">
                  <c:v>31512700</c:v>
                </c:pt>
                <c:pt idx="858">
                  <c:v>19119400</c:v>
                </c:pt>
                <c:pt idx="859">
                  <c:v>24351200</c:v>
                </c:pt>
                <c:pt idx="860">
                  <c:v>27426700</c:v>
                </c:pt>
                <c:pt idx="861">
                  <c:v>31700500</c:v>
                </c:pt>
                <c:pt idx="862">
                  <c:v>20299800</c:v>
                </c:pt>
                <c:pt idx="863">
                  <c:v>15439300</c:v>
                </c:pt>
                <c:pt idx="864">
                  <c:v>26915900</c:v>
                </c:pt>
                <c:pt idx="865">
                  <c:v>16534500</c:v>
                </c:pt>
                <c:pt idx="866">
                  <c:v>12390500</c:v>
                </c:pt>
                <c:pt idx="867">
                  <c:v>16000200</c:v>
                </c:pt>
                <c:pt idx="868">
                  <c:v>17947100</c:v>
                </c:pt>
                <c:pt idx="869">
                  <c:v>14640900</c:v>
                </c:pt>
                <c:pt idx="870">
                  <c:v>20719000</c:v>
                </c:pt>
                <c:pt idx="871">
                  <c:v>20937800</c:v>
                </c:pt>
                <c:pt idx="872">
                  <c:v>17950300</c:v>
                </c:pt>
                <c:pt idx="873">
                  <c:v>19060700</c:v>
                </c:pt>
                <c:pt idx="874">
                  <c:v>16889300</c:v>
                </c:pt>
                <c:pt idx="875">
                  <c:v>9593400</c:v>
                </c:pt>
                <c:pt idx="876">
                  <c:v>12661300</c:v>
                </c:pt>
                <c:pt idx="877">
                  <c:v>14315600</c:v>
                </c:pt>
                <c:pt idx="878">
                  <c:v>13195100</c:v>
                </c:pt>
                <c:pt idx="879">
                  <c:v>20823900</c:v>
                </c:pt>
                <c:pt idx="880">
                  <c:v>18399400</c:v>
                </c:pt>
                <c:pt idx="881">
                  <c:v>22588400</c:v>
                </c:pt>
                <c:pt idx="882">
                  <c:v>14700800</c:v>
                </c:pt>
                <c:pt idx="883">
                  <c:v>12641600</c:v>
                </c:pt>
                <c:pt idx="884">
                  <c:v>15387400</c:v>
                </c:pt>
                <c:pt idx="885">
                  <c:v>15132500</c:v>
                </c:pt>
                <c:pt idx="886">
                  <c:v>12709900</c:v>
                </c:pt>
                <c:pt idx="887">
                  <c:v>13272700</c:v>
                </c:pt>
                <c:pt idx="888">
                  <c:v>13129200</c:v>
                </c:pt>
                <c:pt idx="889">
                  <c:v>16287900</c:v>
                </c:pt>
                <c:pt idx="890">
                  <c:v>12689900</c:v>
                </c:pt>
                <c:pt idx="891">
                  <c:v>13683700</c:v>
                </c:pt>
                <c:pt idx="892">
                  <c:v>17481200</c:v>
                </c:pt>
                <c:pt idx="893">
                  <c:v>18449000</c:v>
                </c:pt>
                <c:pt idx="894">
                  <c:v>15988500</c:v>
                </c:pt>
                <c:pt idx="895">
                  <c:v>21053700</c:v>
                </c:pt>
                <c:pt idx="896">
                  <c:v>17655100</c:v>
                </c:pt>
                <c:pt idx="897">
                  <c:v>13448100</c:v>
                </c:pt>
                <c:pt idx="898">
                  <c:v>20071800</c:v>
                </c:pt>
                <c:pt idx="899">
                  <c:v>23876800</c:v>
                </c:pt>
                <c:pt idx="900">
                  <c:v>20123200</c:v>
                </c:pt>
                <c:pt idx="901">
                  <c:v>38188400</c:v>
                </c:pt>
                <c:pt idx="902">
                  <c:v>35617600</c:v>
                </c:pt>
                <c:pt idx="903">
                  <c:v>16573400</c:v>
                </c:pt>
                <c:pt idx="904">
                  <c:v>15313400</c:v>
                </c:pt>
                <c:pt idx="905">
                  <c:v>36169400</c:v>
                </c:pt>
                <c:pt idx="906">
                  <c:v>15617900</c:v>
                </c:pt>
                <c:pt idx="907">
                  <c:v>15561600</c:v>
                </c:pt>
                <c:pt idx="908">
                  <c:v>23718200</c:v>
                </c:pt>
                <c:pt idx="909">
                  <c:v>25184000</c:v>
                </c:pt>
                <c:pt idx="910">
                  <c:v>18136700</c:v>
                </c:pt>
                <c:pt idx="911">
                  <c:v>18497100</c:v>
                </c:pt>
                <c:pt idx="912">
                  <c:v>21269300</c:v>
                </c:pt>
                <c:pt idx="913">
                  <c:v>24240200</c:v>
                </c:pt>
                <c:pt idx="914">
                  <c:v>31833200</c:v>
                </c:pt>
                <c:pt idx="915">
                  <c:v>37813200</c:v>
                </c:pt>
                <c:pt idx="916">
                  <c:v>38234100</c:v>
                </c:pt>
                <c:pt idx="917">
                  <c:v>54798400</c:v>
                </c:pt>
                <c:pt idx="918">
                  <c:v>36134500</c:v>
                </c:pt>
                <c:pt idx="919">
                  <c:v>66363100</c:v>
                </c:pt>
                <c:pt idx="920">
                  <c:v>25720300</c:v>
                </c:pt>
                <c:pt idx="921">
                  <c:v>26656300</c:v>
                </c:pt>
                <c:pt idx="922">
                  <c:v>31366400</c:v>
                </c:pt>
                <c:pt idx="923">
                  <c:v>23115300</c:v>
                </c:pt>
                <c:pt idx="924">
                  <c:v>22312700</c:v>
                </c:pt>
                <c:pt idx="925">
                  <c:v>26038900</c:v>
                </c:pt>
                <c:pt idx="926">
                  <c:v>16085200</c:v>
                </c:pt>
                <c:pt idx="927">
                  <c:v>21532900</c:v>
                </c:pt>
                <c:pt idx="928">
                  <c:v>19481400</c:v>
                </c:pt>
                <c:pt idx="929">
                  <c:v>20616000</c:v>
                </c:pt>
                <c:pt idx="930">
                  <c:v>22809600</c:v>
                </c:pt>
                <c:pt idx="931">
                  <c:v>16813100</c:v>
                </c:pt>
                <c:pt idx="932">
                  <c:v>25597600</c:v>
                </c:pt>
                <c:pt idx="933">
                  <c:v>22417600</c:v>
                </c:pt>
                <c:pt idx="934">
                  <c:v>17940900</c:v>
                </c:pt>
                <c:pt idx="935">
                  <c:v>16811000</c:v>
                </c:pt>
                <c:pt idx="936">
                  <c:v>20165600</c:v>
                </c:pt>
                <c:pt idx="937">
                  <c:v>20161100</c:v>
                </c:pt>
                <c:pt idx="938">
                  <c:v>19614900</c:v>
                </c:pt>
                <c:pt idx="939">
                  <c:v>9724400</c:v>
                </c:pt>
                <c:pt idx="940">
                  <c:v>30525400</c:v>
                </c:pt>
                <c:pt idx="941">
                  <c:v>23589600</c:v>
                </c:pt>
                <c:pt idx="942">
                  <c:v>26465400</c:v>
                </c:pt>
                <c:pt idx="943">
                  <c:v>29402100</c:v>
                </c:pt>
                <c:pt idx="944">
                  <c:v>16416800</c:v>
                </c:pt>
                <c:pt idx="945">
                  <c:v>26978300</c:v>
                </c:pt>
                <c:pt idx="946">
                  <c:v>17063900</c:v>
                </c:pt>
                <c:pt idx="947">
                  <c:v>15313400</c:v>
                </c:pt>
                <c:pt idx="948">
                  <c:v>19184200</c:v>
                </c:pt>
                <c:pt idx="949">
                  <c:v>17917900</c:v>
                </c:pt>
                <c:pt idx="950">
                  <c:v>21263900</c:v>
                </c:pt>
                <c:pt idx="951">
                  <c:v>25177100</c:v>
                </c:pt>
                <c:pt idx="952">
                  <c:v>22402700</c:v>
                </c:pt>
                <c:pt idx="953">
                  <c:v>27171000</c:v>
                </c:pt>
                <c:pt idx="954">
                  <c:v>17146000</c:v>
                </c:pt>
                <c:pt idx="955">
                  <c:v>19450700</c:v>
                </c:pt>
                <c:pt idx="956">
                  <c:v>29088100</c:v>
                </c:pt>
                <c:pt idx="957">
                  <c:v>20866200</c:v>
                </c:pt>
                <c:pt idx="958">
                  <c:v>10586300</c:v>
                </c:pt>
                <c:pt idx="959">
                  <c:v>7880800</c:v>
                </c:pt>
                <c:pt idx="960">
                  <c:v>17056200</c:v>
                </c:pt>
                <c:pt idx="961">
                  <c:v>21391200</c:v>
                </c:pt>
                <c:pt idx="962">
                  <c:v>16917600</c:v>
                </c:pt>
                <c:pt idx="963">
                  <c:v>15981800</c:v>
                </c:pt>
                <c:pt idx="964">
                  <c:v>23687300</c:v>
                </c:pt>
                <c:pt idx="965">
                  <c:v>16141900</c:v>
                </c:pt>
                <c:pt idx="966">
                  <c:v>17216400</c:v>
                </c:pt>
                <c:pt idx="967">
                  <c:v>14531600</c:v>
                </c:pt>
                <c:pt idx="968">
                  <c:v>21444400</c:v>
                </c:pt>
                <c:pt idx="969">
                  <c:v>14289300</c:v>
                </c:pt>
                <c:pt idx="970">
                  <c:v>14378300</c:v>
                </c:pt>
                <c:pt idx="971">
                  <c:v>11479300</c:v>
                </c:pt>
                <c:pt idx="972">
                  <c:v>9791300</c:v>
                </c:pt>
                <c:pt idx="973">
                  <c:v>19501300</c:v>
                </c:pt>
                <c:pt idx="974">
                  <c:v>21668100</c:v>
                </c:pt>
                <c:pt idx="975">
                  <c:v>23361800</c:v>
                </c:pt>
                <c:pt idx="976">
                  <c:v>22696200</c:v>
                </c:pt>
                <c:pt idx="977">
                  <c:v>25835200</c:v>
                </c:pt>
                <c:pt idx="978">
                  <c:v>28577600</c:v>
                </c:pt>
                <c:pt idx="979">
                  <c:v>34417700</c:v>
                </c:pt>
                <c:pt idx="980">
                  <c:v>45767700</c:v>
                </c:pt>
                <c:pt idx="981">
                  <c:v>24002400</c:v>
                </c:pt>
                <c:pt idx="982">
                  <c:v>12401600</c:v>
                </c:pt>
                <c:pt idx="983">
                  <c:v>15817300</c:v>
                </c:pt>
                <c:pt idx="984">
                  <c:v>21377700</c:v>
                </c:pt>
                <c:pt idx="985">
                  <c:v>23013100</c:v>
                </c:pt>
                <c:pt idx="986">
                  <c:v>20373000</c:v>
                </c:pt>
                <c:pt idx="987">
                  <c:v>19083600</c:v>
                </c:pt>
                <c:pt idx="988">
                  <c:v>31107300</c:v>
                </c:pt>
                <c:pt idx="989">
                  <c:v>31623400</c:v>
                </c:pt>
                <c:pt idx="990">
                  <c:v>26419400</c:v>
                </c:pt>
                <c:pt idx="991">
                  <c:v>11831100</c:v>
                </c:pt>
                <c:pt idx="992">
                  <c:v>16162200</c:v>
                </c:pt>
                <c:pt idx="993">
                  <c:v>19861600</c:v>
                </c:pt>
                <c:pt idx="994">
                  <c:v>23346400</c:v>
                </c:pt>
                <c:pt idx="995">
                  <c:v>20127400</c:v>
                </c:pt>
                <c:pt idx="996">
                  <c:v>14328200</c:v>
                </c:pt>
                <c:pt idx="997">
                  <c:v>15925600</c:v>
                </c:pt>
                <c:pt idx="998">
                  <c:v>16080600</c:v>
                </c:pt>
                <c:pt idx="999">
                  <c:v>20502600</c:v>
                </c:pt>
                <c:pt idx="1000">
                  <c:v>16234500</c:v>
                </c:pt>
                <c:pt idx="1001">
                  <c:v>15317800</c:v>
                </c:pt>
                <c:pt idx="1002">
                  <c:v>20775200</c:v>
                </c:pt>
                <c:pt idx="1003">
                  <c:v>52922200</c:v>
                </c:pt>
                <c:pt idx="1004">
                  <c:v>23289900</c:v>
                </c:pt>
                <c:pt idx="1005">
                  <c:v>24725400</c:v>
                </c:pt>
                <c:pt idx="1006">
                  <c:v>21543100</c:v>
                </c:pt>
                <c:pt idx="1007">
                  <c:v>13739900</c:v>
                </c:pt>
                <c:pt idx="1008">
                  <c:v>13819800</c:v>
                </c:pt>
                <c:pt idx="1009">
                  <c:v>15259600</c:v>
                </c:pt>
                <c:pt idx="1010">
                  <c:v>25530600</c:v>
                </c:pt>
                <c:pt idx="1011">
                  <c:v>15438400</c:v>
                </c:pt>
                <c:pt idx="1012">
                  <c:v>11848900</c:v>
                </c:pt>
                <c:pt idx="1013">
                  <c:v>26776300</c:v>
                </c:pt>
                <c:pt idx="1014">
                  <c:v>13986300</c:v>
                </c:pt>
                <c:pt idx="1015">
                  <c:v>17341700</c:v>
                </c:pt>
                <c:pt idx="1016">
                  <c:v>19908400</c:v>
                </c:pt>
                <c:pt idx="1017">
                  <c:v>14284800</c:v>
                </c:pt>
                <c:pt idx="1018">
                  <c:v>15530800</c:v>
                </c:pt>
                <c:pt idx="1019">
                  <c:v>10064100</c:v>
                </c:pt>
                <c:pt idx="1020">
                  <c:v>12144200</c:v>
                </c:pt>
                <c:pt idx="1021">
                  <c:v>10476700</c:v>
                </c:pt>
                <c:pt idx="1022">
                  <c:v>13288900</c:v>
                </c:pt>
                <c:pt idx="1023">
                  <c:v>17069100</c:v>
                </c:pt>
                <c:pt idx="1024">
                  <c:v>12230400</c:v>
                </c:pt>
                <c:pt idx="1025">
                  <c:v>15806000</c:v>
                </c:pt>
                <c:pt idx="1026">
                  <c:v>12683000</c:v>
                </c:pt>
                <c:pt idx="1027">
                  <c:v>21904700</c:v>
                </c:pt>
                <c:pt idx="1028">
                  <c:v>17867200</c:v>
                </c:pt>
                <c:pt idx="1029">
                  <c:v>35976400</c:v>
                </c:pt>
                <c:pt idx="1030">
                  <c:v>16722600</c:v>
                </c:pt>
                <c:pt idx="1031">
                  <c:v>16222300</c:v>
                </c:pt>
                <c:pt idx="1032">
                  <c:v>13921800</c:v>
                </c:pt>
                <c:pt idx="1033">
                  <c:v>15046400</c:v>
                </c:pt>
                <c:pt idx="1034">
                  <c:v>13128800</c:v>
                </c:pt>
                <c:pt idx="1035">
                  <c:v>11081800</c:v>
                </c:pt>
                <c:pt idx="1036">
                  <c:v>16632600</c:v>
                </c:pt>
                <c:pt idx="1037">
                  <c:v>11971000</c:v>
                </c:pt>
                <c:pt idx="1038">
                  <c:v>20206500</c:v>
                </c:pt>
                <c:pt idx="1039">
                  <c:v>19388900</c:v>
                </c:pt>
                <c:pt idx="1040">
                  <c:v>12271000</c:v>
                </c:pt>
                <c:pt idx="1041">
                  <c:v>9135500</c:v>
                </c:pt>
                <c:pt idx="1042">
                  <c:v>11573900</c:v>
                </c:pt>
                <c:pt idx="1043">
                  <c:v>13221200</c:v>
                </c:pt>
                <c:pt idx="1044">
                  <c:v>35148000</c:v>
                </c:pt>
                <c:pt idx="1045">
                  <c:v>28247000</c:v>
                </c:pt>
                <c:pt idx="1046">
                  <c:v>21358500</c:v>
                </c:pt>
                <c:pt idx="1047">
                  <c:v>20405000</c:v>
                </c:pt>
                <c:pt idx="1048">
                  <c:v>38238700</c:v>
                </c:pt>
                <c:pt idx="1049">
                  <c:v>19202600</c:v>
                </c:pt>
                <c:pt idx="1050">
                  <c:v>15905000</c:v>
                </c:pt>
                <c:pt idx="1051">
                  <c:v>15983200</c:v>
                </c:pt>
                <c:pt idx="1052">
                  <c:v>26062200</c:v>
                </c:pt>
                <c:pt idx="1053">
                  <c:v>20100400</c:v>
                </c:pt>
                <c:pt idx="1054">
                  <c:v>26590600</c:v>
                </c:pt>
                <c:pt idx="1055">
                  <c:v>15083800</c:v>
                </c:pt>
                <c:pt idx="1056">
                  <c:v>16786000</c:v>
                </c:pt>
                <c:pt idx="1057">
                  <c:v>15283900</c:v>
                </c:pt>
                <c:pt idx="1058">
                  <c:v>17618100</c:v>
                </c:pt>
                <c:pt idx="1059">
                  <c:v>8460000</c:v>
                </c:pt>
                <c:pt idx="1060">
                  <c:v>14426400</c:v>
                </c:pt>
                <c:pt idx="1061">
                  <c:v>19795500</c:v>
                </c:pt>
                <c:pt idx="1062">
                  <c:v>17572300</c:v>
                </c:pt>
                <c:pt idx="1063">
                  <c:v>24679200</c:v>
                </c:pt>
                <c:pt idx="1064">
                  <c:v>16300000</c:v>
                </c:pt>
                <c:pt idx="1065">
                  <c:v>14838900</c:v>
                </c:pt>
                <c:pt idx="1066">
                  <c:v>19348900</c:v>
                </c:pt>
                <c:pt idx="1067">
                  <c:v>12194700</c:v>
                </c:pt>
                <c:pt idx="1068">
                  <c:v>11160300</c:v>
                </c:pt>
                <c:pt idx="1069">
                  <c:v>17789100</c:v>
                </c:pt>
                <c:pt idx="1070">
                  <c:v>13392700</c:v>
                </c:pt>
                <c:pt idx="1071">
                  <c:v>22848300</c:v>
                </c:pt>
                <c:pt idx="1072">
                  <c:v>12549400</c:v>
                </c:pt>
                <c:pt idx="1073">
                  <c:v>9608100</c:v>
                </c:pt>
                <c:pt idx="1074">
                  <c:v>11926300</c:v>
                </c:pt>
                <c:pt idx="1075">
                  <c:v>12672600</c:v>
                </c:pt>
                <c:pt idx="1076">
                  <c:v>10326200</c:v>
                </c:pt>
                <c:pt idx="1077">
                  <c:v>15733500</c:v>
                </c:pt>
                <c:pt idx="1078">
                  <c:v>20784800</c:v>
                </c:pt>
                <c:pt idx="1079">
                  <c:v>14530800</c:v>
                </c:pt>
                <c:pt idx="1080">
                  <c:v>9196300</c:v>
                </c:pt>
                <c:pt idx="1081">
                  <c:v>12802000</c:v>
                </c:pt>
                <c:pt idx="1082">
                  <c:v>15414400</c:v>
                </c:pt>
                <c:pt idx="1083">
                  <c:v>13255700</c:v>
                </c:pt>
                <c:pt idx="1084">
                  <c:v>12993400</c:v>
                </c:pt>
                <c:pt idx="1085">
                  <c:v>9003300</c:v>
                </c:pt>
                <c:pt idx="1086">
                  <c:v>13010000</c:v>
                </c:pt>
                <c:pt idx="1087">
                  <c:v>18864500</c:v>
                </c:pt>
                <c:pt idx="1088">
                  <c:v>27675900</c:v>
                </c:pt>
                <c:pt idx="1089">
                  <c:v>13431100</c:v>
                </c:pt>
                <c:pt idx="1090">
                  <c:v>16113200</c:v>
                </c:pt>
                <c:pt idx="1091">
                  <c:v>18221800</c:v>
                </c:pt>
                <c:pt idx="1092">
                  <c:v>18976000</c:v>
                </c:pt>
                <c:pt idx="1093">
                  <c:v>14673800</c:v>
                </c:pt>
                <c:pt idx="1094">
                  <c:v>10837300</c:v>
                </c:pt>
                <c:pt idx="1095">
                  <c:v>12881800</c:v>
                </c:pt>
                <c:pt idx="1096">
                  <c:v>19718600</c:v>
                </c:pt>
                <c:pt idx="1097">
                  <c:v>14097200</c:v>
                </c:pt>
                <c:pt idx="1098">
                  <c:v>12799300</c:v>
                </c:pt>
                <c:pt idx="1099">
                  <c:v>13111300</c:v>
                </c:pt>
                <c:pt idx="1100">
                  <c:v>15428800</c:v>
                </c:pt>
                <c:pt idx="1101">
                  <c:v>18971900</c:v>
                </c:pt>
                <c:pt idx="1102">
                  <c:v>20459700</c:v>
                </c:pt>
                <c:pt idx="1103">
                  <c:v>19461300</c:v>
                </c:pt>
                <c:pt idx="1104">
                  <c:v>17564400</c:v>
                </c:pt>
                <c:pt idx="1105">
                  <c:v>16203700</c:v>
                </c:pt>
                <c:pt idx="1106">
                  <c:v>31647200</c:v>
                </c:pt>
                <c:pt idx="1107">
                  <c:v>39947100</c:v>
                </c:pt>
                <c:pt idx="1108">
                  <c:v>77549000</c:v>
                </c:pt>
                <c:pt idx="1109">
                  <c:v>14924600</c:v>
                </c:pt>
                <c:pt idx="1110">
                  <c:v>13230200</c:v>
                </c:pt>
                <c:pt idx="1111">
                  <c:v>22122700</c:v>
                </c:pt>
                <c:pt idx="1112">
                  <c:v>19424200</c:v>
                </c:pt>
                <c:pt idx="1113">
                  <c:v>10121700</c:v>
                </c:pt>
                <c:pt idx="1114">
                  <c:v>12325600</c:v>
                </c:pt>
                <c:pt idx="1115">
                  <c:v>9707000</c:v>
                </c:pt>
                <c:pt idx="1116">
                  <c:v>12857700</c:v>
                </c:pt>
                <c:pt idx="1117">
                  <c:v>11123700</c:v>
                </c:pt>
                <c:pt idx="1118">
                  <c:v>14184900</c:v>
                </c:pt>
                <c:pt idx="1119">
                  <c:v>14785100</c:v>
                </c:pt>
                <c:pt idx="1120">
                  <c:v>16346600</c:v>
                </c:pt>
                <c:pt idx="1121">
                  <c:v>17297500</c:v>
                </c:pt>
                <c:pt idx="1122">
                  <c:v>16268900</c:v>
                </c:pt>
                <c:pt idx="1123">
                  <c:v>12783400</c:v>
                </c:pt>
                <c:pt idx="1124">
                  <c:v>14724900</c:v>
                </c:pt>
                <c:pt idx="1125">
                  <c:v>16127800</c:v>
                </c:pt>
                <c:pt idx="1126">
                  <c:v>19249200</c:v>
                </c:pt>
                <c:pt idx="1127">
                  <c:v>15943300</c:v>
                </c:pt>
                <c:pt idx="1128">
                  <c:v>12987800</c:v>
                </c:pt>
                <c:pt idx="1129">
                  <c:v>16437500</c:v>
                </c:pt>
                <c:pt idx="1130">
                  <c:v>17976600</c:v>
                </c:pt>
                <c:pt idx="1131">
                  <c:v>15725900</c:v>
                </c:pt>
                <c:pt idx="1132">
                  <c:v>16664700</c:v>
                </c:pt>
                <c:pt idx="1133">
                  <c:v>11531500</c:v>
                </c:pt>
                <c:pt idx="1134">
                  <c:v>15208200</c:v>
                </c:pt>
                <c:pt idx="1135">
                  <c:v>10488800</c:v>
                </c:pt>
                <c:pt idx="1136">
                  <c:v>12497300</c:v>
                </c:pt>
                <c:pt idx="1137">
                  <c:v>12003000</c:v>
                </c:pt>
                <c:pt idx="1138">
                  <c:v>10999100</c:v>
                </c:pt>
                <c:pt idx="1139">
                  <c:v>15467400</c:v>
                </c:pt>
                <c:pt idx="1140">
                  <c:v>12134400</c:v>
                </c:pt>
                <c:pt idx="1141">
                  <c:v>13955300</c:v>
                </c:pt>
                <c:pt idx="1142">
                  <c:v>18429800</c:v>
                </c:pt>
                <c:pt idx="1143">
                  <c:v>16410800</c:v>
                </c:pt>
                <c:pt idx="1144">
                  <c:v>16260600</c:v>
                </c:pt>
                <c:pt idx="1145">
                  <c:v>15127700</c:v>
                </c:pt>
                <c:pt idx="1146">
                  <c:v>17068400</c:v>
                </c:pt>
                <c:pt idx="1147">
                  <c:v>15050400</c:v>
                </c:pt>
                <c:pt idx="1148">
                  <c:v>13857800</c:v>
                </c:pt>
                <c:pt idx="1149">
                  <c:v>15111700</c:v>
                </c:pt>
                <c:pt idx="1150">
                  <c:v>16885300</c:v>
                </c:pt>
                <c:pt idx="1151">
                  <c:v>16481500</c:v>
                </c:pt>
                <c:pt idx="1152">
                  <c:v>12946500</c:v>
                </c:pt>
                <c:pt idx="1153">
                  <c:v>16549400</c:v>
                </c:pt>
                <c:pt idx="1154">
                  <c:v>21663100</c:v>
                </c:pt>
                <c:pt idx="1155">
                  <c:v>35128700</c:v>
                </c:pt>
                <c:pt idx="1156">
                  <c:v>23234600</c:v>
                </c:pt>
                <c:pt idx="1157">
                  <c:v>26314100</c:v>
                </c:pt>
                <c:pt idx="1158">
                  <c:v>34794800</c:v>
                </c:pt>
                <c:pt idx="1159">
                  <c:v>29904000</c:v>
                </c:pt>
                <c:pt idx="1160">
                  <c:v>31024200</c:v>
                </c:pt>
                <c:pt idx="1161">
                  <c:v>38602400</c:v>
                </c:pt>
                <c:pt idx="1162">
                  <c:v>29892000</c:v>
                </c:pt>
                <c:pt idx="1163">
                  <c:v>25449200</c:v>
                </c:pt>
                <c:pt idx="1164">
                  <c:v>10716700</c:v>
                </c:pt>
                <c:pt idx="1165">
                  <c:v>15107600</c:v>
                </c:pt>
                <c:pt idx="1166">
                  <c:v>16342600</c:v>
                </c:pt>
                <c:pt idx="1167">
                  <c:v>17668900</c:v>
                </c:pt>
                <c:pt idx="1168">
                  <c:v>18346700</c:v>
                </c:pt>
                <c:pt idx="1169">
                  <c:v>31662900</c:v>
                </c:pt>
                <c:pt idx="1170">
                  <c:v>26371300</c:v>
                </c:pt>
                <c:pt idx="1171">
                  <c:v>27792100</c:v>
                </c:pt>
                <c:pt idx="1172">
                  <c:v>17637600</c:v>
                </c:pt>
                <c:pt idx="1173">
                  <c:v>22636100</c:v>
                </c:pt>
                <c:pt idx="1174">
                  <c:v>23341000</c:v>
                </c:pt>
                <c:pt idx="1175">
                  <c:v>16886600</c:v>
                </c:pt>
                <c:pt idx="1176">
                  <c:v>22835400</c:v>
                </c:pt>
                <c:pt idx="1177">
                  <c:v>14187600</c:v>
                </c:pt>
                <c:pt idx="1178">
                  <c:v>21236100</c:v>
                </c:pt>
                <c:pt idx="1179">
                  <c:v>28035200</c:v>
                </c:pt>
                <c:pt idx="1180">
                  <c:v>32628500</c:v>
                </c:pt>
                <c:pt idx="1181">
                  <c:v>15237200</c:v>
                </c:pt>
                <c:pt idx="1182">
                  <c:v>13870600</c:v>
                </c:pt>
                <c:pt idx="1183">
                  <c:v>19540500</c:v>
                </c:pt>
                <c:pt idx="1184">
                  <c:v>20673600</c:v>
                </c:pt>
                <c:pt idx="1185">
                  <c:v>21899900</c:v>
                </c:pt>
                <c:pt idx="1186">
                  <c:v>15589700</c:v>
                </c:pt>
                <c:pt idx="1187">
                  <c:v>18291700</c:v>
                </c:pt>
                <c:pt idx="1188">
                  <c:v>17299500</c:v>
                </c:pt>
                <c:pt idx="1189">
                  <c:v>16561200</c:v>
                </c:pt>
                <c:pt idx="1190">
                  <c:v>13649100</c:v>
                </c:pt>
                <c:pt idx="1191">
                  <c:v>20761700</c:v>
                </c:pt>
                <c:pt idx="1192">
                  <c:v>20886500</c:v>
                </c:pt>
                <c:pt idx="1193">
                  <c:v>17764800</c:v>
                </c:pt>
                <c:pt idx="1194">
                  <c:v>25429200</c:v>
                </c:pt>
                <c:pt idx="1195">
                  <c:v>36566000</c:v>
                </c:pt>
                <c:pt idx="1196">
                  <c:v>23485200</c:v>
                </c:pt>
                <c:pt idx="1197">
                  <c:v>27314300</c:v>
                </c:pt>
                <c:pt idx="1198">
                  <c:v>24138500</c:v>
                </c:pt>
                <c:pt idx="1199">
                  <c:v>15509000</c:v>
                </c:pt>
                <c:pt idx="1200">
                  <c:v>12024500</c:v>
                </c:pt>
                <c:pt idx="1201">
                  <c:v>20610000</c:v>
                </c:pt>
                <c:pt idx="1202">
                  <c:v>22659400</c:v>
                </c:pt>
                <c:pt idx="1203">
                  <c:v>19535200</c:v>
                </c:pt>
                <c:pt idx="1204">
                  <c:v>16979000</c:v>
                </c:pt>
                <c:pt idx="1205">
                  <c:v>13706100</c:v>
                </c:pt>
                <c:pt idx="1206">
                  <c:v>18073300</c:v>
                </c:pt>
                <c:pt idx="1207">
                  <c:v>11271300</c:v>
                </c:pt>
                <c:pt idx="1208">
                  <c:v>11794100</c:v>
                </c:pt>
                <c:pt idx="1209">
                  <c:v>11047400</c:v>
                </c:pt>
                <c:pt idx="1210">
                  <c:v>6136300</c:v>
                </c:pt>
                <c:pt idx="1211">
                  <c:v>9338900</c:v>
                </c:pt>
                <c:pt idx="1212">
                  <c:v>12985300</c:v>
                </c:pt>
                <c:pt idx="1213">
                  <c:v>13823700</c:v>
                </c:pt>
                <c:pt idx="1214">
                  <c:v>15334600</c:v>
                </c:pt>
                <c:pt idx="1215">
                  <c:v>13654200</c:v>
                </c:pt>
                <c:pt idx="1216">
                  <c:v>17992800</c:v>
                </c:pt>
                <c:pt idx="1217">
                  <c:v>27677700</c:v>
                </c:pt>
                <c:pt idx="1218">
                  <c:v>9908200</c:v>
                </c:pt>
                <c:pt idx="1219">
                  <c:v>13518200</c:v>
                </c:pt>
                <c:pt idx="1220">
                  <c:v>15859900</c:v>
                </c:pt>
                <c:pt idx="1221">
                  <c:v>15949400</c:v>
                </c:pt>
                <c:pt idx="1222">
                  <c:v>10559000</c:v>
                </c:pt>
                <c:pt idx="1223">
                  <c:v>14020600</c:v>
                </c:pt>
                <c:pt idx="1224">
                  <c:v>8681300</c:v>
                </c:pt>
                <c:pt idx="1225">
                  <c:v>13059600</c:v>
                </c:pt>
                <c:pt idx="1226">
                  <c:v>18478800</c:v>
                </c:pt>
                <c:pt idx="1227">
                  <c:v>14397600</c:v>
                </c:pt>
                <c:pt idx="1228">
                  <c:v>15066100</c:v>
                </c:pt>
                <c:pt idx="1229">
                  <c:v>22874000</c:v>
                </c:pt>
                <c:pt idx="1230">
                  <c:v>16863100</c:v>
                </c:pt>
                <c:pt idx="1231">
                  <c:v>30437900</c:v>
                </c:pt>
                <c:pt idx="1232">
                  <c:v>20956000</c:v>
                </c:pt>
                <c:pt idx="1233">
                  <c:v>16018400</c:v>
                </c:pt>
                <c:pt idx="1234">
                  <c:v>14307100</c:v>
                </c:pt>
                <c:pt idx="1235">
                  <c:v>15985600</c:v>
                </c:pt>
                <c:pt idx="1236">
                  <c:v>15252000</c:v>
                </c:pt>
                <c:pt idx="1237">
                  <c:v>22915200</c:v>
                </c:pt>
                <c:pt idx="1238">
                  <c:v>26132000</c:v>
                </c:pt>
                <c:pt idx="1239">
                  <c:v>13737500</c:v>
                </c:pt>
                <c:pt idx="1240">
                  <c:v>14161500</c:v>
                </c:pt>
                <c:pt idx="1241">
                  <c:v>14389000</c:v>
                </c:pt>
                <c:pt idx="1242">
                  <c:v>13056000</c:v>
                </c:pt>
                <c:pt idx="1243">
                  <c:v>9521700</c:v>
                </c:pt>
                <c:pt idx="1244">
                  <c:v>16569700</c:v>
                </c:pt>
                <c:pt idx="1245">
                  <c:v>25633000</c:v>
                </c:pt>
                <c:pt idx="1246">
                  <c:v>15923700</c:v>
                </c:pt>
                <c:pt idx="1247">
                  <c:v>13404400</c:v>
                </c:pt>
                <c:pt idx="1248">
                  <c:v>14783800</c:v>
                </c:pt>
                <c:pt idx="1249">
                  <c:v>15716600</c:v>
                </c:pt>
                <c:pt idx="1250">
                  <c:v>20050600</c:v>
                </c:pt>
                <c:pt idx="1251">
                  <c:v>11806200</c:v>
                </c:pt>
                <c:pt idx="1252">
                  <c:v>13522200</c:v>
                </c:pt>
                <c:pt idx="1253">
                  <c:v>15655900</c:v>
                </c:pt>
                <c:pt idx="1254">
                  <c:v>12562800</c:v>
                </c:pt>
                <c:pt idx="1255">
                  <c:v>16535200</c:v>
                </c:pt>
                <c:pt idx="1256">
                  <c:v>18449500</c:v>
                </c:pt>
                <c:pt idx="1257">
                  <c:v>21264600</c:v>
                </c:pt>
                <c:pt idx="1258">
                  <c:v>14095900</c:v>
                </c:pt>
                <c:pt idx="1259">
                  <c:v>21270500</c:v>
                </c:pt>
                <c:pt idx="1260">
                  <c:v>17270200</c:v>
                </c:pt>
                <c:pt idx="1261">
                  <c:v>23721600</c:v>
                </c:pt>
                <c:pt idx="1262">
                  <c:v>20798600</c:v>
                </c:pt>
                <c:pt idx="1263">
                  <c:v>19728100</c:v>
                </c:pt>
                <c:pt idx="1264">
                  <c:v>27484000</c:v>
                </c:pt>
                <c:pt idx="1265">
                  <c:v>15432400</c:v>
                </c:pt>
                <c:pt idx="1266">
                  <c:v>15729800</c:v>
                </c:pt>
                <c:pt idx="1267">
                  <c:v>20255000</c:v>
                </c:pt>
              </c:numCache>
            </c:numRef>
          </c:val>
          <c:extLst>
            <c:ext xmlns:c16="http://schemas.microsoft.com/office/drawing/2014/chart" uri="{C3380CC4-5D6E-409C-BE32-E72D297353CC}">
              <c16:uniqueId val="{00000000-3BF1-4913-80D2-7ADE4DB25F0F}"/>
            </c:ext>
          </c:extLst>
        </c:ser>
        <c:dLbls>
          <c:showLegendKey val="0"/>
          <c:showVal val="0"/>
          <c:showCatName val="0"/>
          <c:showSerName val="0"/>
          <c:showPercent val="0"/>
          <c:showBubbleSize val="0"/>
        </c:dLbls>
        <c:gapWidth val="150"/>
        <c:axId val="515693200"/>
        <c:axId val="1398325919"/>
      </c:barChart>
      <c:lineChart>
        <c:grouping val="standard"/>
        <c:varyColors val="0"/>
        <c:ser>
          <c:idx val="1"/>
          <c:order val="1"/>
          <c:tx>
            <c:strRef>
              <c:f>'Stock Chart'!$D$2</c:f>
              <c:strCache>
                <c:ptCount val="1"/>
                <c:pt idx="0">
                  <c:v>Adj Close</c:v>
                </c:pt>
              </c:strCache>
            </c:strRef>
          </c:tx>
          <c:spPr>
            <a:ln w="28575" cap="rnd">
              <a:solidFill>
                <a:srgbClr val="04B3EA"/>
              </a:solidFill>
              <a:round/>
            </a:ln>
            <a:effectLst/>
          </c:spPr>
          <c:marker>
            <c:symbol val="none"/>
          </c:marker>
          <c:cat>
            <c:numRef>
              <c:f>'Stock Chart'!$B$3:$B$1270</c:f>
              <c:numCache>
                <c:formatCode>[$-409]d\-mmm\-yy;@</c:formatCode>
                <c:ptCount val="1268"/>
                <c:pt idx="0">
                  <c:v>44820</c:v>
                </c:pt>
                <c:pt idx="1">
                  <c:v>44819</c:v>
                </c:pt>
                <c:pt idx="2">
                  <c:v>44818</c:v>
                </c:pt>
                <c:pt idx="3">
                  <c:v>44817</c:v>
                </c:pt>
                <c:pt idx="4">
                  <c:v>44816</c:v>
                </c:pt>
                <c:pt idx="5">
                  <c:v>44813</c:v>
                </c:pt>
                <c:pt idx="6">
                  <c:v>44812</c:v>
                </c:pt>
                <c:pt idx="7">
                  <c:v>44811</c:v>
                </c:pt>
                <c:pt idx="8">
                  <c:v>44810</c:v>
                </c:pt>
                <c:pt idx="9">
                  <c:v>44806</c:v>
                </c:pt>
                <c:pt idx="10">
                  <c:v>44805</c:v>
                </c:pt>
                <c:pt idx="11">
                  <c:v>44804</c:v>
                </c:pt>
                <c:pt idx="12">
                  <c:v>44803</c:v>
                </c:pt>
                <c:pt idx="13">
                  <c:v>44802</c:v>
                </c:pt>
                <c:pt idx="14">
                  <c:v>44799</c:v>
                </c:pt>
                <c:pt idx="15">
                  <c:v>44798</c:v>
                </c:pt>
                <c:pt idx="16">
                  <c:v>44797</c:v>
                </c:pt>
                <c:pt idx="17">
                  <c:v>44796</c:v>
                </c:pt>
                <c:pt idx="18">
                  <c:v>44795</c:v>
                </c:pt>
                <c:pt idx="19">
                  <c:v>44792</c:v>
                </c:pt>
                <c:pt idx="20">
                  <c:v>44791</c:v>
                </c:pt>
                <c:pt idx="21">
                  <c:v>44790</c:v>
                </c:pt>
                <c:pt idx="22">
                  <c:v>44789</c:v>
                </c:pt>
                <c:pt idx="23">
                  <c:v>44788</c:v>
                </c:pt>
                <c:pt idx="24">
                  <c:v>44785</c:v>
                </c:pt>
                <c:pt idx="25">
                  <c:v>44784</c:v>
                </c:pt>
                <c:pt idx="26">
                  <c:v>44783</c:v>
                </c:pt>
                <c:pt idx="27">
                  <c:v>44782</c:v>
                </c:pt>
                <c:pt idx="28">
                  <c:v>44781</c:v>
                </c:pt>
                <c:pt idx="29">
                  <c:v>44778</c:v>
                </c:pt>
                <c:pt idx="30">
                  <c:v>44777</c:v>
                </c:pt>
                <c:pt idx="31">
                  <c:v>44776</c:v>
                </c:pt>
                <c:pt idx="32">
                  <c:v>44775</c:v>
                </c:pt>
                <c:pt idx="33">
                  <c:v>44774</c:v>
                </c:pt>
                <c:pt idx="34">
                  <c:v>44771</c:v>
                </c:pt>
                <c:pt idx="35">
                  <c:v>44770</c:v>
                </c:pt>
                <c:pt idx="36">
                  <c:v>44769</c:v>
                </c:pt>
                <c:pt idx="37">
                  <c:v>44768</c:v>
                </c:pt>
                <c:pt idx="38">
                  <c:v>44767</c:v>
                </c:pt>
                <c:pt idx="39">
                  <c:v>44764</c:v>
                </c:pt>
                <c:pt idx="40">
                  <c:v>44763</c:v>
                </c:pt>
                <c:pt idx="41">
                  <c:v>44762</c:v>
                </c:pt>
                <c:pt idx="42">
                  <c:v>44761</c:v>
                </c:pt>
                <c:pt idx="43">
                  <c:v>44760</c:v>
                </c:pt>
                <c:pt idx="44">
                  <c:v>44757</c:v>
                </c:pt>
                <c:pt idx="45">
                  <c:v>44756</c:v>
                </c:pt>
                <c:pt idx="46">
                  <c:v>44755</c:v>
                </c:pt>
                <c:pt idx="47">
                  <c:v>44754</c:v>
                </c:pt>
                <c:pt idx="48">
                  <c:v>44753</c:v>
                </c:pt>
                <c:pt idx="49">
                  <c:v>44750</c:v>
                </c:pt>
                <c:pt idx="50">
                  <c:v>44749</c:v>
                </c:pt>
                <c:pt idx="51">
                  <c:v>44748</c:v>
                </c:pt>
                <c:pt idx="52">
                  <c:v>44747</c:v>
                </c:pt>
                <c:pt idx="53">
                  <c:v>44743</c:v>
                </c:pt>
                <c:pt idx="54">
                  <c:v>44742</c:v>
                </c:pt>
                <c:pt idx="55">
                  <c:v>44741</c:v>
                </c:pt>
                <c:pt idx="56">
                  <c:v>44740</c:v>
                </c:pt>
                <c:pt idx="57">
                  <c:v>44739</c:v>
                </c:pt>
                <c:pt idx="58">
                  <c:v>44736</c:v>
                </c:pt>
                <c:pt idx="59">
                  <c:v>44735</c:v>
                </c:pt>
                <c:pt idx="60">
                  <c:v>44734</c:v>
                </c:pt>
                <c:pt idx="61">
                  <c:v>44733</c:v>
                </c:pt>
                <c:pt idx="62">
                  <c:v>44729</c:v>
                </c:pt>
                <c:pt idx="63">
                  <c:v>44728</c:v>
                </c:pt>
                <c:pt idx="64">
                  <c:v>44727</c:v>
                </c:pt>
                <c:pt idx="65">
                  <c:v>44726</c:v>
                </c:pt>
                <c:pt idx="66">
                  <c:v>44725</c:v>
                </c:pt>
                <c:pt idx="67">
                  <c:v>44722</c:v>
                </c:pt>
                <c:pt idx="68">
                  <c:v>44721</c:v>
                </c:pt>
                <c:pt idx="69">
                  <c:v>44720</c:v>
                </c:pt>
                <c:pt idx="70">
                  <c:v>44719</c:v>
                </c:pt>
                <c:pt idx="71">
                  <c:v>44718</c:v>
                </c:pt>
                <c:pt idx="72">
                  <c:v>44715</c:v>
                </c:pt>
                <c:pt idx="73">
                  <c:v>44714</c:v>
                </c:pt>
                <c:pt idx="74">
                  <c:v>44713</c:v>
                </c:pt>
                <c:pt idx="75">
                  <c:v>44712</c:v>
                </c:pt>
                <c:pt idx="76">
                  <c:v>44708</c:v>
                </c:pt>
                <c:pt idx="77">
                  <c:v>44707</c:v>
                </c:pt>
                <c:pt idx="78">
                  <c:v>44706</c:v>
                </c:pt>
                <c:pt idx="79">
                  <c:v>44705</c:v>
                </c:pt>
                <c:pt idx="80">
                  <c:v>44704</c:v>
                </c:pt>
                <c:pt idx="81">
                  <c:v>44701</c:v>
                </c:pt>
                <c:pt idx="82">
                  <c:v>44700</c:v>
                </c:pt>
                <c:pt idx="83">
                  <c:v>44699</c:v>
                </c:pt>
                <c:pt idx="84">
                  <c:v>44698</c:v>
                </c:pt>
                <c:pt idx="85">
                  <c:v>44697</c:v>
                </c:pt>
                <c:pt idx="86">
                  <c:v>44694</c:v>
                </c:pt>
                <c:pt idx="87">
                  <c:v>44693</c:v>
                </c:pt>
                <c:pt idx="88">
                  <c:v>44692</c:v>
                </c:pt>
                <c:pt idx="89">
                  <c:v>44691</c:v>
                </c:pt>
                <c:pt idx="90">
                  <c:v>44690</c:v>
                </c:pt>
                <c:pt idx="91">
                  <c:v>44687</c:v>
                </c:pt>
                <c:pt idx="92">
                  <c:v>44686</c:v>
                </c:pt>
                <c:pt idx="93">
                  <c:v>44685</c:v>
                </c:pt>
                <c:pt idx="94">
                  <c:v>44684</c:v>
                </c:pt>
                <c:pt idx="95">
                  <c:v>44683</c:v>
                </c:pt>
                <c:pt idx="96">
                  <c:v>44680</c:v>
                </c:pt>
                <c:pt idx="97">
                  <c:v>44679</c:v>
                </c:pt>
                <c:pt idx="98">
                  <c:v>44678</c:v>
                </c:pt>
                <c:pt idx="99">
                  <c:v>44677</c:v>
                </c:pt>
                <c:pt idx="100">
                  <c:v>44676</c:v>
                </c:pt>
                <c:pt idx="101">
                  <c:v>44673</c:v>
                </c:pt>
                <c:pt idx="102">
                  <c:v>44672</c:v>
                </c:pt>
                <c:pt idx="103">
                  <c:v>44671</c:v>
                </c:pt>
                <c:pt idx="104">
                  <c:v>44670</c:v>
                </c:pt>
                <c:pt idx="105">
                  <c:v>44669</c:v>
                </c:pt>
                <c:pt idx="106">
                  <c:v>44665</c:v>
                </c:pt>
                <c:pt idx="107">
                  <c:v>44664</c:v>
                </c:pt>
                <c:pt idx="108">
                  <c:v>44663</c:v>
                </c:pt>
                <c:pt idx="109">
                  <c:v>44662</c:v>
                </c:pt>
                <c:pt idx="110">
                  <c:v>44659</c:v>
                </c:pt>
                <c:pt idx="111">
                  <c:v>44658</c:v>
                </c:pt>
                <c:pt idx="112">
                  <c:v>44657</c:v>
                </c:pt>
                <c:pt idx="113">
                  <c:v>44656</c:v>
                </c:pt>
                <c:pt idx="114">
                  <c:v>44655</c:v>
                </c:pt>
                <c:pt idx="115">
                  <c:v>44652</c:v>
                </c:pt>
                <c:pt idx="116">
                  <c:v>44651</c:v>
                </c:pt>
                <c:pt idx="117">
                  <c:v>44650</c:v>
                </c:pt>
                <c:pt idx="118">
                  <c:v>44649</c:v>
                </c:pt>
                <c:pt idx="119">
                  <c:v>44648</c:v>
                </c:pt>
                <c:pt idx="120">
                  <c:v>44645</c:v>
                </c:pt>
                <c:pt idx="121">
                  <c:v>44644</c:v>
                </c:pt>
                <c:pt idx="122">
                  <c:v>44643</c:v>
                </c:pt>
                <c:pt idx="123">
                  <c:v>44642</c:v>
                </c:pt>
                <c:pt idx="124">
                  <c:v>44641</c:v>
                </c:pt>
                <c:pt idx="125">
                  <c:v>44638</c:v>
                </c:pt>
                <c:pt idx="126">
                  <c:v>44637</c:v>
                </c:pt>
                <c:pt idx="127">
                  <c:v>44636</c:v>
                </c:pt>
                <c:pt idx="128">
                  <c:v>44635</c:v>
                </c:pt>
                <c:pt idx="129">
                  <c:v>44634</c:v>
                </c:pt>
                <c:pt idx="130">
                  <c:v>44631</c:v>
                </c:pt>
                <c:pt idx="131">
                  <c:v>44630</c:v>
                </c:pt>
                <c:pt idx="132">
                  <c:v>44629</c:v>
                </c:pt>
                <c:pt idx="133">
                  <c:v>44628</c:v>
                </c:pt>
                <c:pt idx="134">
                  <c:v>44627</c:v>
                </c:pt>
                <c:pt idx="135">
                  <c:v>44624</c:v>
                </c:pt>
                <c:pt idx="136">
                  <c:v>44623</c:v>
                </c:pt>
                <c:pt idx="137">
                  <c:v>44622</c:v>
                </c:pt>
                <c:pt idx="138">
                  <c:v>44621</c:v>
                </c:pt>
                <c:pt idx="139">
                  <c:v>44620</c:v>
                </c:pt>
                <c:pt idx="140">
                  <c:v>44617</c:v>
                </c:pt>
                <c:pt idx="141">
                  <c:v>44616</c:v>
                </c:pt>
                <c:pt idx="142">
                  <c:v>44615</c:v>
                </c:pt>
                <c:pt idx="143">
                  <c:v>44614</c:v>
                </c:pt>
                <c:pt idx="144">
                  <c:v>44610</c:v>
                </c:pt>
                <c:pt idx="145">
                  <c:v>44609</c:v>
                </c:pt>
                <c:pt idx="146">
                  <c:v>44608</c:v>
                </c:pt>
                <c:pt idx="147">
                  <c:v>44607</c:v>
                </c:pt>
                <c:pt idx="148">
                  <c:v>44606</c:v>
                </c:pt>
                <c:pt idx="149">
                  <c:v>44603</c:v>
                </c:pt>
                <c:pt idx="150">
                  <c:v>44602</c:v>
                </c:pt>
                <c:pt idx="151">
                  <c:v>44601</c:v>
                </c:pt>
                <c:pt idx="152">
                  <c:v>44600</c:v>
                </c:pt>
                <c:pt idx="153">
                  <c:v>44599</c:v>
                </c:pt>
                <c:pt idx="154">
                  <c:v>44596</c:v>
                </c:pt>
                <c:pt idx="155">
                  <c:v>44595</c:v>
                </c:pt>
                <c:pt idx="156">
                  <c:v>44594</c:v>
                </c:pt>
                <c:pt idx="157">
                  <c:v>44593</c:v>
                </c:pt>
                <c:pt idx="158">
                  <c:v>44592</c:v>
                </c:pt>
                <c:pt idx="159">
                  <c:v>44589</c:v>
                </c:pt>
                <c:pt idx="160">
                  <c:v>44588</c:v>
                </c:pt>
                <c:pt idx="161">
                  <c:v>44587</c:v>
                </c:pt>
                <c:pt idx="162">
                  <c:v>44586</c:v>
                </c:pt>
                <c:pt idx="163">
                  <c:v>44585</c:v>
                </c:pt>
                <c:pt idx="164">
                  <c:v>44582</c:v>
                </c:pt>
                <c:pt idx="165">
                  <c:v>44581</c:v>
                </c:pt>
                <c:pt idx="166">
                  <c:v>44580</c:v>
                </c:pt>
                <c:pt idx="167">
                  <c:v>44579</c:v>
                </c:pt>
                <c:pt idx="168">
                  <c:v>44575</c:v>
                </c:pt>
                <c:pt idx="169">
                  <c:v>44574</c:v>
                </c:pt>
                <c:pt idx="170">
                  <c:v>44573</c:v>
                </c:pt>
                <c:pt idx="171">
                  <c:v>44572</c:v>
                </c:pt>
                <c:pt idx="172">
                  <c:v>44571</c:v>
                </c:pt>
                <c:pt idx="173">
                  <c:v>44568</c:v>
                </c:pt>
                <c:pt idx="174">
                  <c:v>44567</c:v>
                </c:pt>
                <c:pt idx="175">
                  <c:v>44566</c:v>
                </c:pt>
                <c:pt idx="176">
                  <c:v>44565</c:v>
                </c:pt>
                <c:pt idx="177">
                  <c:v>44564</c:v>
                </c:pt>
                <c:pt idx="178">
                  <c:v>44561</c:v>
                </c:pt>
                <c:pt idx="179">
                  <c:v>44560</c:v>
                </c:pt>
                <c:pt idx="180">
                  <c:v>44559</c:v>
                </c:pt>
                <c:pt idx="181">
                  <c:v>44558</c:v>
                </c:pt>
                <c:pt idx="182">
                  <c:v>44557</c:v>
                </c:pt>
                <c:pt idx="183">
                  <c:v>44553</c:v>
                </c:pt>
                <c:pt idx="184">
                  <c:v>44552</c:v>
                </c:pt>
                <c:pt idx="185">
                  <c:v>44551</c:v>
                </c:pt>
                <c:pt idx="186">
                  <c:v>44550</c:v>
                </c:pt>
                <c:pt idx="187">
                  <c:v>44547</c:v>
                </c:pt>
                <c:pt idx="188">
                  <c:v>44546</c:v>
                </c:pt>
                <c:pt idx="189">
                  <c:v>44545</c:v>
                </c:pt>
                <c:pt idx="190">
                  <c:v>44544</c:v>
                </c:pt>
                <c:pt idx="191">
                  <c:v>44543</c:v>
                </c:pt>
                <c:pt idx="192">
                  <c:v>44540</c:v>
                </c:pt>
                <c:pt idx="193">
                  <c:v>44539</c:v>
                </c:pt>
                <c:pt idx="194">
                  <c:v>44538</c:v>
                </c:pt>
                <c:pt idx="195">
                  <c:v>44537</c:v>
                </c:pt>
                <c:pt idx="196">
                  <c:v>44536</c:v>
                </c:pt>
                <c:pt idx="197">
                  <c:v>44533</c:v>
                </c:pt>
                <c:pt idx="198">
                  <c:v>44532</c:v>
                </c:pt>
                <c:pt idx="199">
                  <c:v>44531</c:v>
                </c:pt>
                <c:pt idx="200">
                  <c:v>44530</c:v>
                </c:pt>
                <c:pt idx="201">
                  <c:v>44529</c:v>
                </c:pt>
                <c:pt idx="202">
                  <c:v>44526</c:v>
                </c:pt>
                <c:pt idx="203">
                  <c:v>44524</c:v>
                </c:pt>
                <c:pt idx="204">
                  <c:v>44523</c:v>
                </c:pt>
                <c:pt idx="205">
                  <c:v>44522</c:v>
                </c:pt>
                <c:pt idx="206">
                  <c:v>44519</c:v>
                </c:pt>
                <c:pt idx="207">
                  <c:v>44518</c:v>
                </c:pt>
                <c:pt idx="208">
                  <c:v>44517</c:v>
                </c:pt>
                <c:pt idx="209">
                  <c:v>44516</c:v>
                </c:pt>
                <c:pt idx="210">
                  <c:v>44515</c:v>
                </c:pt>
                <c:pt idx="211">
                  <c:v>44512</c:v>
                </c:pt>
                <c:pt idx="212">
                  <c:v>44511</c:v>
                </c:pt>
                <c:pt idx="213">
                  <c:v>44510</c:v>
                </c:pt>
                <c:pt idx="214">
                  <c:v>44509</c:v>
                </c:pt>
                <c:pt idx="215">
                  <c:v>44508</c:v>
                </c:pt>
                <c:pt idx="216">
                  <c:v>44505</c:v>
                </c:pt>
                <c:pt idx="217">
                  <c:v>44504</c:v>
                </c:pt>
                <c:pt idx="218">
                  <c:v>44503</c:v>
                </c:pt>
                <c:pt idx="219">
                  <c:v>44502</c:v>
                </c:pt>
                <c:pt idx="220">
                  <c:v>44501</c:v>
                </c:pt>
                <c:pt idx="221">
                  <c:v>44498</c:v>
                </c:pt>
                <c:pt idx="222">
                  <c:v>44497</c:v>
                </c:pt>
                <c:pt idx="223">
                  <c:v>44496</c:v>
                </c:pt>
                <c:pt idx="224">
                  <c:v>44495</c:v>
                </c:pt>
                <c:pt idx="225">
                  <c:v>44494</c:v>
                </c:pt>
                <c:pt idx="226">
                  <c:v>44491</c:v>
                </c:pt>
                <c:pt idx="227">
                  <c:v>44490</c:v>
                </c:pt>
                <c:pt idx="228">
                  <c:v>44489</c:v>
                </c:pt>
                <c:pt idx="229">
                  <c:v>44488</c:v>
                </c:pt>
                <c:pt idx="230">
                  <c:v>44487</c:v>
                </c:pt>
                <c:pt idx="231">
                  <c:v>44484</c:v>
                </c:pt>
                <c:pt idx="232">
                  <c:v>44483</c:v>
                </c:pt>
                <c:pt idx="233">
                  <c:v>44482</c:v>
                </c:pt>
                <c:pt idx="234">
                  <c:v>44481</c:v>
                </c:pt>
                <c:pt idx="235">
                  <c:v>44480</c:v>
                </c:pt>
                <c:pt idx="236">
                  <c:v>44477</c:v>
                </c:pt>
                <c:pt idx="237">
                  <c:v>44476</c:v>
                </c:pt>
                <c:pt idx="238">
                  <c:v>44475</c:v>
                </c:pt>
                <c:pt idx="239">
                  <c:v>44474</c:v>
                </c:pt>
                <c:pt idx="240">
                  <c:v>44473</c:v>
                </c:pt>
                <c:pt idx="241">
                  <c:v>44470</c:v>
                </c:pt>
                <c:pt idx="242">
                  <c:v>44469</c:v>
                </c:pt>
                <c:pt idx="243">
                  <c:v>44468</c:v>
                </c:pt>
                <c:pt idx="244">
                  <c:v>44467</c:v>
                </c:pt>
                <c:pt idx="245">
                  <c:v>44466</c:v>
                </c:pt>
                <c:pt idx="246">
                  <c:v>44463</c:v>
                </c:pt>
                <c:pt idx="247">
                  <c:v>44462</c:v>
                </c:pt>
                <c:pt idx="248">
                  <c:v>44461</c:v>
                </c:pt>
                <c:pt idx="249">
                  <c:v>44460</c:v>
                </c:pt>
                <c:pt idx="250">
                  <c:v>44459</c:v>
                </c:pt>
                <c:pt idx="251">
                  <c:v>44456</c:v>
                </c:pt>
                <c:pt idx="252">
                  <c:v>44455</c:v>
                </c:pt>
                <c:pt idx="253">
                  <c:v>44454</c:v>
                </c:pt>
                <c:pt idx="254">
                  <c:v>44453</c:v>
                </c:pt>
                <c:pt idx="255">
                  <c:v>44452</c:v>
                </c:pt>
                <c:pt idx="256">
                  <c:v>44449</c:v>
                </c:pt>
                <c:pt idx="257">
                  <c:v>44448</c:v>
                </c:pt>
                <c:pt idx="258">
                  <c:v>44447</c:v>
                </c:pt>
                <c:pt idx="259">
                  <c:v>44446</c:v>
                </c:pt>
                <c:pt idx="260">
                  <c:v>44442</c:v>
                </c:pt>
                <c:pt idx="261">
                  <c:v>44441</c:v>
                </c:pt>
                <c:pt idx="262">
                  <c:v>44440</c:v>
                </c:pt>
                <c:pt idx="263">
                  <c:v>44439</c:v>
                </c:pt>
                <c:pt idx="264">
                  <c:v>44438</c:v>
                </c:pt>
                <c:pt idx="265">
                  <c:v>44435</c:v>
                </c:pt>
                <c:pt idx="266">
                  <c:v>44434</c:v>
                </c:pt>
                <c:pt idx="267">
                  <c:v>44433</c:v>
                </c:pt>
                <c:pt idx="268">
                  <c:v>44432</c:v>
                </c:pt>
                <c:pt idx="269">
                  <c:v>44431</c:v>
                </c:pt>
                <c:pt idx="270">
                  <c:v>44428</c:v>
                </c:pt>
                <c:pt idx="271">
                  <c:v>44427</c:v>
                </c:pt>
                <c:pt idx="272">
                  <c:v>44426</c:v>
                </c:pt>
                <c:pt idx="273">
                  <c:v>44425</c:v>
                </c:pt>
                <c:pt idx="274">
                  <c:v>44424</c:v>
                </c:pt>
                <c:pt idx="275">
                  <c:v>44421</c:v>
                </c:pt>
                <c:pt idx="276">
                  <c:v>44420</c:v>
                </c:pt>
                <c:pt idx="277">
                  <c:v>44419</c:v>
                </c:pt>
                <c:pt idx="278">
                  <c:v>44418</c:v>
                </c:pt>
                <c:pt idx="279">
                  <c:v>44417</c:v>
                </c:pt>
                <c:pt idx="280">
                  <c:v>44414</c:v>
                </c:pt>
                <c:pt idx="281">
                  <c:v>44413</c:v>
                </c:pt>
                <c:pt idx="282">
                  <c:v>44412</c:v>
                </c:pt>
                <c:pt idx="283">
                  <c:v>44411</c:v>
                </c:pt>
                <c:pt idx="284">
                  <c:v>44410</c:v>
                </c:pt>
                <c:pt idx="285">
                  <c:v>44407</c:v>
                </c:pt>
                <c:pt idx="286">
                  <c:v>44406</c:v>
                </c:pt>
                <c:pt idx="287">
                  <c:v>44405</c:v>
                </c:pt>
                <c:pt idx="288">
                  <c:v>44404</c:v>
                </c:pt>
                <c:pt idx="289">
                  <c:v>44403</c:v>
                </c:pt>
                <c:pt idx="290">
                  <c:v>44400</c:v>
                </c:pt>
                <c:pt idx="291">
                  <c:v>44399</c:v>
                </c:pt>
                <c:pt idx="292">
                  <c:v>44398</c:v>
                </c:pt>
                <c:pt idx="293">
                  <c:v>44397</c:v>
                </c:pt>
                <c:pt idx="294">
                  <c:v>44396</c:v>
                </c:pt>
                <c:pt idx="295">
                  <c:v>44393</c:v>
                </c:pt>
                <c:pt idx="296">
                  <c:v>44392</c:v>
                </c:pt>
                <c:pt idx="297">
                  <c:v>44391</c:v>
                </c:pt>
                <c:pt idx="298">
                  <c:v>44390</c:v>
                </c:pt>
                <c:pt idx="299">
                  <c:v>44389</c:v>
                </c:pt>
                <c:pt idx="300">
                  <c:v>44386</c:v>
                </c:pt>
                <c:pt idx="301">
                  <c:v>44385</c:v>
                </c:pt>
                <c:pt idx="302">
                  <c:v>44384</c:v>
                </c:pt>
                <c:pt idx="303">
                  <c:v>44383</c:v>
                </c:pt>
                <c:pt idx="304">
                  <c:v>44379</c:v>
                </c:pt>
                <c:pt idx="305">
                  <c:v>44378</c:v>
                </c:pt>
                <c:pt idx="306">
                  <c:v>44377</c:v>
                </c:pt>
                <c:pt idx="307">
                  <c:v>44376</c:v>
                </c:pt>
                <c:pt idx="308">
                  <c:v>44375</c:v>
                </c:pt>
                <c:pt idx="309">
                  <c:v>44372</c:v>
                </c:pt>
                <c:pt idx="310">
                  <c:v>44371</c:v>
                </c:pt>
                <c:pt idx="311">
                  <c:v>44370</c:v>
                </c:pt>
                <c:pt idx="312">
                  <c:v>44369</c:v>
                </c:pt>
                <c:pt idx="313">
                  <c:v>44368</c:v>
                </c:pt>
                <c:pt idx="314">
                  <c:v>44365</c:v>
                </c:pt>
                <c:pt idx="315">
                  <c:v>44364</c:v>
                </c:pt>
                <c:pt idx="316">
                  <c:v>44363</c:v>
                </c:pt>
                <c:pt idx="317">
                  <c:v>44362</c:v>
                </c:pt>
                <c:pt idx="318">
                  <c:v>44361</c:v>
                </c:pt>
                <c:pt idx="319">
                  <c:v>44358</c:v>
                </c:pt>
                <c:pt idx="320">
                  <c:v>44357</c:v>
                </c:pt>
                <c:pt idx="321">
                  <c:v>44356</c:v>
                </c:pt>
                <c:pt idx="322">
                  <c:v>44355</c:v>
                </c:pt>
                <c:pt idx="323">
                  <c:v>44354</c:v>
                </c:pt>
                <c:pt idx="324">
                  <c:v>44351</c:v>
                </c:pt>
                <c:pt idx="325">
                  <c:v>44350</c:v>
                </c:pt>
                <c:pt idx="326">
                  <c:v>44349</c:v>
                </c:pt>
                <c:pt idx="327">
                  <c:v>44348</c:v>
                </c:pt>
                <c:pt idx="328">
                  <c:v>44344</c:v>
                </c:pt>
                <c:pt idx="329">
                  <c:v>44343</c:v>
                </c:pt>
                <c:pt idx="330">
                  <c:v>44342</c:v>
                </c:pt>
                <c:pt idx="331">
                  <c:v>44341</c:v>
                </c:pt>
                <c:pt idx="332">
                  <c:v>44340</c:v>
                </c:pt>
                <c:pt idx="333">
                  <c:v>44337</c:v>
                </c:pt>
                <c:pt idx="334">
                  <c:v>44336</c:v>
                </c:pt>
                <c:pt idx="335">
                  <c:v>44335</c:v>
                </c:pt>
                <c:pt idx="336">
                  <c:v>44334</c:v>
                </c:pt>
                <c:pt idx="337">
                  <c:v>44333</c:v>
                </c:pt>
                <c:pt idx="338">
                  <c:v>44330</c:v>
                </c:pt>
                <c:pt idx="339">
                  <c:v>44329</c:v>
                </c:pt>
                <c:pt idx="340">
                  <c:v>44328</c:v>
                </c:pt>
                <c:pt idx="341">
                  <c:v>44327</c:v>
                </c:pt>
                <c:pt idx="342">
                  <c:v>44326</c:v>
                </c:pt>
                <c:pt idx="343">
                  <c:v>44323</c:v>
                </c:pt>
                <c:pt idx="344">
                  <c:v>44322</c:v>
                </c:pt>
                <c:pt idx="345">
                  <c:v>44321</c:v>
                </c:pt>
                <c:pt idx="346">
                  <c:v>44320</c:v>
                </c:pt>
                <c:pt idx="347">
                  <c:v>44319</c:v>
                </c:pt>
                <c:pt idx="348">
                  <c:v>44316</c:v>
                </c:pt>
                <c:pt idx="349">
                  <c:v>44315</c:v>
                </c:pt>
                <c:pt idx="350">
                  <c:v>44314</c:v>
                </c:pt>
                <c:pt idx="351">
                  <c:v>44313</c:v>
                </c:pt>
                <c:pt idx="352">
                  <c:v>44312</c:v>
                </c:pt>
                <c:pt idx="353">
                  <c:v>44309</c:v>
                </c:pt>
                <c:pt idx="354">
                  <c:v>44308</c:v>
                </c:pt>
                <c:pt idx="355">
                  <c:v>44307</c:v>
                </c:pt>
                <c:pt idx="356">
                  <c:v>44306</c:v>
                </c:pt>
                <c:pt idx="357">
                  <c:v>44305</c:v>
                </c:pt>
                <c:pt idx="358">
                  <c:v>44302</c:v>
                </c:pt>
                <c:pt idx="359">
                  <c:v>44301</c:v>
                </c:pt>
                <c:pt idx="360">
                  <c:v>44300</c:v>
                </c:pt>
                <c:pt idx="361">
                  <c:v>44299</c:v>
                </c:pt>
                <c:pt idx="362">
                  <c:v>44298</c:v>
                </c:pt>
                <c:pt idx="363">
                  <c:v>44295</c:v>
                </c:pt>
                <c:pt idx="364">
                  <c:v>44294</c:v>
                </c:pt>
                <c:pt idx="365">
                  <c:v>44293</c:v>
                </c:pt>
                <c:pt idx="366">
                  <c:v>44292</c:v>
                </c:pt>
                <c:pt idx="367">
                  <c:v>44291</c:v>
                </c:pt>
                <c:pt idx="368">
                  <c:v>44287</c:v>
                </c:pt>
                <c:pt idx="369">
                  <c:v>44286</c:v>
                </c:pt>
                <c:pt idx="370">
                  <c:v>44285</c:v>
                </c:pt>
                <c:pt idx="371">
                  <c:v>44284</c:v>
                </c:pt>
                <c:pt idx="372">
                  <c:v>44281</c:v>
                </c:pt>
                <c:pt idx="373">
                  <c:v>44280</c:v>
                </c:pt>
                <c:pt idx="374">
                  <c:v>44279</c:v>
                </c:pt>
                <c:pt idx="375">
                  <c:v>44278</c:v>
                </c:pt>
                <c:pt idx="376">
                  <c:v>44277</c:v>
                </c:pt>
                <c:pt idx="377">
                  <c:v>44274</c:v>
                </c:pt>
                <c:pt idx="378">
                  <c:v>44273</c:v>
                </c:pt>
                <c:pt idx="379">
                  <c:v>44272</c:v>
                </c:pt>
                <c:pt idx="380">
                  <c:v>44271</c:v>
                </c:pt>
                <c:pt idx="381">
                  <c:v>44270</c:v>
                </c:pt>
                <c:pt idx="382">
                  <c:v>44267</c:v>
                </c:pt>
                <c:pt idx="383">
                  <c:v>44266</c:v>
                </c:pt>
                <c:pt idx="384">
                  <c:v>44265</c:v>
                </c:pt>
                <c:pt idx="385">
                  <c:v>44264</c:v>
                </c:pt>
                <c:pt idx="386">
                  <c:v>44263</c:v>
                </c:pt>
                <c:pt idx="387">
                  <c:v>44260</c:v>
                </c:pt>
                <c:pt idx="388">
                  <c:v>44259</c:v>
                </c:pt>
                <c:pt idx="389">
                  <c:v>44258</c:v>
                </c:pt>
                <c:pt idx="390">
                  <c:v>44257</c:v>
                </c:pt>
                <c:pt idx="391">
                  <c:v>44256</c:v>
                </c:pt>
                <c:pt idx="392">
                  <c:v>44253</c:v>
                </c:pt>
                <c:pt idx="393">
                  <c:v>44252</c:v>
                </c:pt>
                <c:pt idx="394">
                  <c:v>44251</c:v>
                </c:pt>
                <c:pt idx="395">
                  <c:v>44250</c:v>
                </c:pt>
                <c:pt idx="396">
                  <c:v>44249</c:v>
                </c:pt>
                <c:pt idx="397">
                  <c:v>44246</c:v>
                </c:pt>
                <c:pt idx="398">
                  <c:v>44245</c:v>
                </c:pt>
                <c:pt idx="399">
                  <c:v>44244</c:v>
                </c:pt>
                <c:pt idx="400">
                  <c:v>44243</c:v>
                </c:pt>
                <c:pt idx="401">
                  <c:v>44239</c:v>
                </c:pt>
                <c:pt idx="402">
                  <c:v>44238</c:v>
                </c:pt>
                <c:pt idx="403">
                  <c:v>44237</c:v>
                </c:pt>
                <c:pt idx="404">
                  <c:v>44236</c:v>
                </c:pt>
                <c:pt idx="405">
                  <c:v>44235</c:v>
                </c:pt>
                <c:pt idx="406">
                  <c:v>44232</c:v>
                </c:pt>
                <c:pt idx="407">
                  <c:v>44231</c:v>
                </c:pt>
                <c:pt idx="408">
                  <c:v>44230</c:v>
                </c:pt>
                <c:pt idx="409">
                  <c:v>44229</c:v>
                </c:pt>
                <c:pt idx="410">
                  <c:v>44228</c:v>
                </c:pt>
                <c:pt idx="411">
                  <c:v>44225</c:v>
                </c:pt>
                <c:pt idx="412">
                  <c:v>44224</c:v>
                </c:pt>
                <c:pt idx="413">
                  <c:v>44223</c:v>
                </c:pt>
                <c:pt idx="414">
                  <c:v>44222</c:v>
                </c:pt>
                <c:pt idx="415">
                  <c:v>44221</c:v>
                </c:pt>
                <c:pt idx="416">
                  <c:v>44218</c:v>
                </c:pt>
                <c:pt idx="417">
                  <c:v>44217</c:v>
                </c:pt>
                <c:pt idx="418">
                  <c:v>44216</c:v>
                </c:pt>
                <c:pt idx="419">
                  <c:v>44215</c:v>
                </c:pt>
                <c:pt idx="420">
                  <c:v>44211</c:v>
                </c:pt>
                <c:pt idx="421">
                  <c:v>44210</c:v>
                </c:pt>
                <c:pt idx="422">
                  <c:v>44209</c:v>
                </c:pt>
                <c:pt idx="423">
                  <c:v>44208</c:v>
                </c:pt>
                <c:pt idx="424">
                  <c:v>44207</c:v>
                </c:pt>
                <c:pt idx="425">
                  <c:v>44204</c:v>
                </c:pt>
                <c:pt idx="426">
                  <c:v>44203</c:v>
                </c:pt>
                <c:pt idx="427">
                  <c:v>44202</c:v>
                </c:pt>
                <c:pt idx="428">
                  <c:v>44201</c:v>
                </c:pt>
                <c:pt idx="429">
                  <c:v>44200</c:v>
                </c:pt>
                <c:pt idx="430">
                  <c:v>44196</c:v>
                </c:pt>
                <c:pt idx="431">
                  <c:v>44195</c:v>
                </c:pt>
                <c:pt idx="432">
                  <c:v>44194</c:v>
                </c:pt>
                <c:pt idx="433">
                  <c:v>44193</c:v>
                </c:pt>
                <c:pt idx="434">
                  <c:v>44189</c:v>
                </c:pt>
                <c:pt idx="435">
                  <c:v>44188</c:v>
                </c:pt>
                <c:pt idx="436">
                  <c:v>44187</c:v>
                </c:pt>
                <c:pt idx="437">
                  <c:v>44186</c:v>
                </c:pt>
                <c:pt idx="438">
                  <c:v>44183</c:v>
                </c:pt>
                <c:pt idx="439">
                  <c:v>44182</c:v>
                </c:pt>
                <c:pt idx="440">
                  <c:v>44181</c:v>
                </c:pt>
                <c:pt idx="441">
                  <c:v>44180</c:v>
                </c:pt>
                <c:pt idx="442">
                  <c:v>44179</c:v>
                </c:pt>
                <c:pt idx="443">
                  <c:v>44176</c:v>
                </c:pt>
                <c:pt idx="444">
                  <c:v>44175</c:v>
                </c:pt>
                <c:pt idx="445">
                  <c:v>44174</c:v>
                </c:pt>
                <c:pt idx="446">
                  <c:v>44173</c:v>
                </c:pt>
                <c:pt idx="447">
                  <c:v>44172</c:v>
                </c:pt>
                <c:pt idx="448">
                  <c:v>44169</c:v>
                </c:pt>
                <c:pt idx="449">
                  <c:v>44168</c:v>
                </c:pt>
                <c:pt idx="450">
                  <c:v>44167</c:v>
                </c:pt>
                <c:pt idx="451">
                  <c:v>44166</c:v>
                </c:pt>
                <c:pt idx="452">
                  <c:v>44165</c:v>
                </c:pt>
                <c:pt idx="453">
                  <c:v>44162</c:v>
                </c:pt>
                <c:pt idx="454">
                  <c:v>44160</c:v>
                </c:pt>
                <c:pt idx="455">
                  <c:v>44159</c:v>
                </c:pt>
                <c:pt idx="456">
                  <c:v>44158</c:v>
                </c:pt>
                <c:pt idx="457">
                  <c:v>44155</c:v>
                </c:pt>
                <c:pt idx="458">
                  <c:v>44154</c:v>
                </c:pt>
                <c:pt idx="459">
                  <c:v>44153</c:v>
                </c:pt>
                <c:pt idx="460">
                  <c:v>44152</c:v>
                </c:pt>
                <c:pt idx="461">
                  <c:v>44151</c:v>
                </c:pt>
                <c:pt idx="462">
                  <c:v>44148</c:v>
                </c:pt>
                <c:pt idx="463">
                  <c:v>44147</c:v>
                </c:pt>
                <c:pt idx="464">
                  <c:v>44146</c:v>
                </c:pt>
                <c:pt idx="465">
                  <c:v>44145</c:v>
                </c:pt>
                <c:pt idx="466">
                  <c:v>44144</c:v>
                </c:pt>
                <c:pt idx="467">
                  <c:v>44141</c:v>
                </c:pt>
                <c:pt idx="468">
                  <c:v>44140</c:v>
                </c:pt>
                <c:pt idx="469">
                  <c:v>44139</c:v>
                </c:pt>
                <c:pt idx="470">
                  <c:v>44138</c:v>
                </c:pt>
                <c:pt idx="471">
                  <c:v>44137</c:v>
                </c:pt>
                <c:pt idx="472">
                  <c:v>44134</c:v>
                </c:pt>
                <c:pt idx="473">
                  <c:v>44133</c:v>
                </c:pt>
                <c:pt idx="474">
                  <c:v>44132</c:v>
                </c:pt>
                <c:pt idx="475">
                  <c:v>44131</c:v>
                </c:pt>
                <c:pt idx="476">
                  <c:v>44130</c:v>
                </c:pt>
                <c:pt idx="477">
                  <c:v>44127</c:v>
                </c:pt>
                <c:pt idx="478">
                  <c:v>44126</c:v>
                </c:pt>
                <c:pt idx="479">
                  <c:v>44125</c:v>
                </c:pt>
                <c:pt idx="480">
                  <c:v>44124</c:v>
                </c:pt>
                <c:pt idx="481">
                  <c:v>44123</c:v>
                </c:pt>
                <c:pt idx="482">
                  <c:v>44120</c:v>
                </c:pt>
                <c:pt idx="483">
                  <c:v>44119</c:v>
                </c:pt>
                <c:pt idx="484">
                  <c:v>44118</c:v>
                </c:pt>
                <c:pt idx="485">
                  <c:v>44117</c:v>
                </c:pt>
                <c:pt idx="486">
                  <c:v>44116</c:v>
                </c:pt>
                <c:pt idx="487">
                  <c:v>44113</c:v>
                </c:pt>
                <c:pt idx="488">
                  <c:v>44112</c:v>
                </c:pt>
                <c:pt idx="489">
                  <c:v>44111</c:v>
                </c:pt>
                <c:pt idx="490">
                  <c:v>44110</c:v>
                </c:pt>
                <c:pt idx="491">
                  <c:v>44109</c:v>
                </c:pt>
                <c:pt idx="492">
                  <c:v>44106</c:v>
                </c:pt>
                <c:pt idx="493">
                  <c:v>44105</c:v>
                </c:pt>
                <c:pt idx="494">
                  <c:v>44104</c:v>
                </c:pt>
                <c:pt idx="495">
                  <c:v>44103</c:v>
                </c:pt>
                <c:pt idx="496">
                  <c:v>44102</c:v>
                </c:pt>
                <c:pt idx="497">
                  <c:v>44099</c:v>
                </c:pt>
                <c:pt idx="498">
                  <c:v>44098</c:v>
                </c:pt>
                <c:pt idx="499">
                  <c:v>44097</c:v>
                </c:pt>
                <c:pt idx="500">
                  <c:v>44096</c:v>
                </c:pt>
                <c:pt idx="501">
                  <c:v>44095</c:v>
                </c:pt>
                <c:pt idx="502">
                  <c:v>44092</c:v>
                </c:pt>
                <c:pt idx="503">
                  <c:v>44091</c:v>
                </c:pt>
                <c:pt idx="504">
                  <c:v>44090</c:v>
                </c:pt>
                <c:pt idx="505">
                  <c:v>44089</c:v>
                </c:pt>
                <c:pt idx="506">
                  <c:v>44088</c:v>
                </c:pt>
                <c:pt idx="507">
                  <c:v>44085</c:v>
                </c:pt>
                <c:pt idx="508">
                  <c:v>44084</c:v>
                </c:pt>
                <c:pt idx="509">
                  <c:v>44083</c:v>
                </c:pt>
                <c:pt idx="510">
                  <c:v>44082</c:v>
                </c:pt>
                <c:pt idx="511">
                  <c:v>44078</c:v>
                </c:pt>
                <c:pt idx="512">
                  <c:v>44077</c:v>
                </c:pt>
                <c:pt idx="513">
                  <c:v>44076</c:v>
                </c:pt>
                <c:pt idx="514">
                  <c:v>44075</c:v>
                </c:pt>
                <c:pt idx="515">
                  <c:v>44074</c:v>
                </c:pt>
                <c:pt idx="516">
                  <c:v>44071</c:v>
                </c:pt>
                <c:pt idx="517">
                  <c:v>44070</c:v>
                </c:pt>
                <c:pt idx="518">
                  <c:v>44069</c:v>
                </c:pt>
                <c:pt idx="519">
                  <c:v>44068</c:v>
                </c:pt>
                <c:pt idx="520">
                  <c:v>44067</c:v>
                </c:pt>
                <c:pt idx="521">
                  <c:v>44064</c:v>
                </c:pt>
                <c:pt idx="522">
                  <c:v>44063</c:v>
                </c:pt>
                <c:pt idx="523">
                  <c:v>44062</c:v>
                </c:pt>
                <c:pt idx="524">
                  <c:v>44061</c:v>
                </c:pt>
                <c:pt idx="525">
                  <c:v>44060</c:v>
                </c:pt>
                <c:pt idx="526">
                  <c:v>44057</c:v>
                </c:pt>
                <c:pt idx="527">
                  <c:v>44056</c:v>
                </c:pt>
                <c:pt idx="528">
                  <c:v>44055</c:v>
                </c:pt>
                <c:pt idx="529">
                  <c:v>44054</c:v>
                </c:pt>
                <c:pt idx="530">
                  <c:v>44053</c:v>
                </c:pt>
                <c:pt idx="531">
                  <c:v>44050</c:v>
                </c:pt>
                <c:pt idx="532">
                  <c:v>44049</c:v>
                </c:pt>
                <c:pt idx="533">
                  <c:v>44048</c:v>
                </c:pt>
                <c:pt idx="534">
                  <c:v>44047</c:v>
                </c:pt>
                <c:pt idx="535">
                  <c:v>44046</c:v>
                </c:pt>
                <c:pt idx="536">
                  <c:v>44043</c:v>
                </c:pt>
                <c:pt idx="537">
                  <c:v>44042</c:v>
                </c:pt>
                <c:pt idx="538">
                  <c:v>44041</c:v>
                </c:pt>
                <c:pt idx="539">
                  <c:v>44040</c:v>
                </c:pt>
                <c:pt idx="540">
                  <c:v>44039</c:v>
                </c:pt>
                <c:pt idx="541">
                  <c:v>44036</c:v>
                </c:pt>
                <c:pt idx="542">
                  <c:v>44035</c:v>
                </c:pt>
                <c:pt idx="543">
                  <c:v>44034</c:v>
                </c:pt>
                <c:pt idx="544">
                  <c:v>44033</c:v>
                </c:pt>
                <c:pt idx="545">
                  <c:v>44032</c:v>
                </c:pt>
                <c:pt idx="546">
                  <c:v>44029</c:v>
                </c:pt>
                <c:pt idx="547">
                  <c:v>44028</c:v>
                </c:pt>
                <c:pt idx="548">
                  <c:v>44027</c:v>
                </c:pt>
                <c:pt idx="549">
                  <c:v>44026</c:v>
                </c:pt>
                <c:pt idx="550">
                  <c:v>44025</c:v>
                </c:pt>
                <c:pt idx="551">
                  <c:v>44022</c:v>
                </c:pt>
                <c:pt idx="552">
                  <c:v>44021</c:v>
                </c:pt>
                <c:pt idx="553">
                  <c:v>44020</c:v>
                </c:pt>
                <c:pt idx="554">
                  <c:v>44019</c:v>
                </c:pt>
                <c:pt idx="555">
                  <c:v>44018</c:v>
                </c:pt>
                <c:pt idx="556">
                  <c:v>44014</c:v>
                </c:pt>
                <c:pt idx="557">
                  <c:v>44013</c:v>
                </c:pt>
                <c:pt idx="558">
                  <c:v>44012</c:v>
                </c:pt>
                <c:pt idx="559">
                  <c:v>44011</c:v>
                </c:pt>
                <c:pt idx="560">
                  <c:v>44008</c:v>
                </c:pt>
                <c:pt idx="561">
                  <c:v>44007</c:v>
                </c:pt>
                <c:pt idx="562">
                  <c:v>44006</c:v>
                </c:pt>
                <c:pt idx="563">
                  <c:v>44005</c:v>
                </c:pt>
                <c:pt idx="564">
                  <c:v>44004</c:v>
                </c:pt>
                <c:pt idx="565">
                  <c:v>44001</c:v>
                </c:pt>
                <c:pt idx="566">
                  <c:v>44000</c:v>
                </c:pt>
                <c:pt idx="567">
                  <c:v>43999</c:v>
                </c:pt>
                <c:pt idx="568">
                  <c:v>43998</c:v>
                </c:pt>
                <c:pt idx="569">
                  <c:v>43997</c:v>
                </c:pt>
                <c:pt idx="570">
                  <c:v>43994</c:v>
                </c:pt>
                <c:pt idx="571">
                  <c:v>43993</c:v>
                </c:pt>
                <c:pt idx="572">
                  <c:v>43992</c:v>
                </c:pt>
                <c:pt idx="573">
                  <c:v>43991</c:v>
                </c:pt>
                <c:pt idx="574">
                  <c:v>43990</c:v>
                </c:pt>
                <c:pt idx="575">
                  <c:v>43987</c:v>
                </c:pt>
                <c:pt idx="576">
                  <c:v>43986</c:v>
                </c:pt>
                <c:pt idx="577">
                  <c:v>43985</c:v>
                </c:pt>
                <c:pt idx="578">
                  <c:v>43984</c:v>
                </c:pt>
                <c:pt idx="579">
                  <c:v>43983</c:v>
                </c:pt>
                <c:pt idx="580">
                  <c:v>43980</c:v>
                </c:pt>
                <c:pt idx="581">
                  <c:v>43979</c:v>
                </c:pt>
                <c:pt idx="582">
                  <c:v>43978</c:v>
                </c:pt>
                <c:pt idx="583">
                  <c:v>43977</c:v>
                </c:pt>
                <c:pt idx="584">
                  <c:v>43973</c:v>
                </c:pt>
                <c:pt idx="585">
                  <c:v>43972</c:v>
                </c:pt>
                <c:pt idx="586">
                  <c:v>43971</c:v>
                </c:pt>
                <c:pt idx="587">
                  <c:v>43970</c:v>
                </c:pt>
                <c:pt idx="588">
                  <c:v>43969</c:v>
                </c:pt>
                <c:pt idx="589">
                  <c:v>43966</c:v>
                </c:pt>
                <c:pt idx="590">
                  <c:v>43965</c:v>
                </c:pt>
                <c:pt idx="591">
                  <c:v>43964</c:v>
                </c:pt>
                <c:pt idx="592">
                  <c:v>43963</c:v>
                </c:pt>
                <c:pt idx="593">
                  <c:v>43962</c:v>
                </c:pt>
                <c:pt idx="594">
                  <c:v>43959</c:v>
                </c:pt>
                <c:pt idx="595">
                  <c:v>43958</c:v>
                </c:pt>
                <c:pt idx="596">
                  <c:v>43957</c:v>
                </c:pt>
                <c:pt idx="597">
                  <c:v>43956</c:v>
                </c:pt>
                <c:pt idx="598">
                  <c:v>43955</c:v>
                </c:pt>
                <c:pt idx="599">
                  <c:v>43952</c:v>
                </c:pt>
                <c:pt idx="600">
                  <c:v>43951</c:v>
                </c:pt>
                <c:pt idx="601">
                  <c:v>43950</c:v>
                </c:pt>
                <c:pt idx="602">
                  <c:v>43949</c:v>
                </c:pt>
                <c:pt idx="603">
                  <c:v>43948</c:v>
                </c:pt>
                <c:pt idx="604">
                  <c:v>43945</c:v>
                </c:pt>
                <c:pt idx="605">
                  <c:v>43944</c:v>
                </c:pt>
                <c:pt idx="606">
                  <c:v>43943</c:v>
                </c:pt>
                <c:pt idx="607">
                  <c:v>43942</c:v>
                </c:pt>
                <c:pt idx="608">
                  <c:v>43941</c:v>
                </c:pt>
                <c:pt idx="609">
                  <c:v>43938</c:v>
                </c:pt>
                <c:pt idx="610">
                  <c:v>43937</c:v>
                </c:pt>
                <c:pt idx="611">
                  <c:v>43936</c:v>
                </c:pt>
                <c:pt idx="612">
                  <c:v>43935</c:v>
                </c:pt>
                <c:pt idx="613">
                  <c:v>43934</c:v>
                </c:pt>
                <c:pt idx="614">
                  <c:v>43930</c:v>
                </c:pt>
                <c:pt idx="615">
                  <c:v>43929</c:v>
                </c:pt>
                <c:pt idx="616">
                  <c:v>43928</c:v>
                </c:pt>
                <c:pt idx="617">
                  <c:v>43927</c:v>
                </c:pt>
                <c:pt idx="618">
                  <c:v>43924</c:v>
                </c:pt>
                <c:pt idx="619">
                  <c:v>43923</c:v>
                </c:pt>
                <c:pt idx="620">
                  <c:v>43922</c:v>
                </c:pt>
                <c:pt idx="621">
                  <c:v>43921</c:v>
                </c:pt>
                <c:pt idx="622">
                  <c:v>43920</c:v>
                </c:pt>
                <c:pt idx="623">
                  <c:v>43917</c:v>
                </c:pt>
                <c:pt idx="624">
                  <c:v>43916</c:v>
                </c:pt>
                <c:pt idx="625">
                  <c:v>43915</c:v>
                </c:pt>
                <c:pt idx="626">
                  <c:v>43914</c:v>
                </c:pt>
                <c:pt idx="627">
                  <c:v>43913</c:v>
                </c:pt>
                <c:pt idx="628">
                  <c:v>43910</c:v>
                </c:pt>
                <c:pt idx="629">
                  <c:v>43909</c:v>
                </c:pt>
                <c:pt idx="630">
                  <c:v>43908</c:v>
                </c:pt>
                <c:pt idx="631">
                  <c:v>43907</c:v>
                </c:pt>
                <c:pt idx="632">
                  <c:v>43906</c:v>
                </c:pt>
                <c:pt idx="633">
                  <c:v>43903</c:v>
                </c:pt>
                <c:pt idx="634">
                  <c:v>43902</c:v>
                </c:pt>
                <c:pt idx="635">
                  <c:v>43901</c:v>
                </c:pt>
                <c:pt idx="636">
                  <c:v>43900</c:v>
                </c:pt>
                <c:pt idx="637">
                  <c:v>43899</c:v>
                </c:pt>
                <c:pt idx="638">
                  <c:v>43896</c:v>
                </c:pt>
                <c:pt idx="639">
                  <c:v>43895</c:v>
                </c:pt>
                <c:pt idx="640">
                  <c:v>43894</c:v>
                </c:pt>
                <c:pt idx="641">
                  <c:v>43893</c:v>
                </c:pt>
                <c:pt idx="642">
                  <c:v>43892</c:v>
                </c:pt>
                <c:pt idx="643">
                  <c:v>43889</c:v>
                </c:pt>
                <c:pt idx="644">
                  <c:v>43888</c:v>
                </c:pt>
                <c:pt idx="645">
                  <c:v>43887</c:v>
                </c:pt>
                <c:pt idx="646">
                  <c:v>43886</c:v>
                </c:pt>
                <c:pt idx="647">
                  <c:v>43885</c:v>
                </c:pt>
                <c:pt idx="648">
                  <c:v>43882</c:v>
                </c:pt>
                <c:pt idx="649">
                  <c:v>43881</c:v>
                </c:pt>
                <c:pt idx="650">
                  <c:v>43880</c:v>
                </c:pt>
                <c:pt idx="651">
                  <c:v>43879</c:v>
                </c:pt>
                <c:pt idx="652">
                  <c:v>43875</c:v>
                </c:pt>
                <c:pt idx="653">
                  <c:v>43874</c:v>
                </c:pt>
                <c:pt idx="654">
                  <c:v>43873</c:v>
                </c:pt>
                <c:pt idx="655">
                  <c:v>43872</c:v>
                </c:pt>
                <c:pt idx="656">
                  <c:v>43871</c:v>
                </c:pt>
                <c:pt idx="657">
                  <c:v>43868</c:v>
                </c:pt>
                <c:pt idx="658">
                  <c:v>43867</c:v>
                </c:pt>
                <c:pt idx="659">
                  <c:v>43866</c:v>
                </c:pt>
                <c:pt idx="660">
                  <c:v>43865</c:v>
                </c:pt>
                <c:pt idx="661">
                  <c:v>43864</c:v>
                </c:pt>
                <c:pt idx="662">
                  <c:v>43861</c:v>
                </c:pt>
                <c:pt idx="663">
                  <c:v>43860</c:v>
                </c:pt>
                <c:pt idx="664">
                  <c:v>43859</c:v>
                </c:pt>
                <c:pt idx="665">
                  <c:v>43858</c:v>
                </c:pt>
                <c:pt idx="666">
                  <c:v>43857</c:v>
                </c:pt>
                <c:pt idx="667">
                  <c:v>43854</c:v>
                </c:pt>
                <c:pt idx="668">
                  <c:v>43853</c:v>
                </c:pt>
                <c:pt idx="669">
                  <c:v>43852</c:v>
                </c:pt>
                <c:pt idx="670">
                  <c:v>43851</c:v>
                </c:pt>
                <c:pt idx="671">
                  <c:v>43847</c:v>
                </c:pt>
                <c:pt idx="672">
                  <c:v>43846</c:v>
                </c:pt>
                <c:pt idx="673">
                  <c:v>43845</c:v>
                </c:pt>
                <c:pt idx="674">
                  <c:v>43844</c:v>
                </c:pt>
                <c:pt idx="675">
                  <c:v>43843</c:v>
                </c:pt>
                <c:pt idx="676">
                  <c:v>43840</c:v>
                </c:pt>
                <c:pt idx="677">
                  <c:v>43839</c:v>
                </c:pt>
                <c:pt idx="678">
                  <c:v>43838</c:v>
                </c:pt>
                <c:pt idx="679">
                  <c:v>43837</c:v>
                </c:pt>
                <c:pt idx="680">
                  <c:v>43836</c:v>
                </c:pt>
                <c:pt idx="681">
                  <c:v>43833</c:v>
                </c:pt>
                <c:pt idx="682">
                  <c:v>43832</c:v>
                </c:pt>
                <c:pt idx="683">
                  <c:v>43830</c:v>
                </c:pt>
                <c:pt idx="684">
                  <c:v>43829</c:v>
                </c:pt>
                <c:pt idx="685">
                  <c:v>43826</c:v>
                </c:pt>
                <c:pt idx="686">
                  <c:v>43825</c:v>
                </c:pt>
                <c:pt idx="687">
                  <c:v>43823</c:v>
                </c:pt>
                <c:pt idx="688">
                  <c:v>43822</c:v>
                </c:pt>
                <c:pt idx="689">
                  <c:v>43819</c:v>
                </c:pt>
                <c:pt idx="690">
                  <c:v>43818</c:v>
                </c:pt>
                <c:pt idx="691">
                  <c:v>43817</c:v>
                </c:pt>
                <c:pt idx="692">
                  <c:v>43816</c:v>
                </c:pt>
                <c:pt idx="693">
                  <c:v>43815</c:v>
                </c:pt>
                <c:pt idx="694">
                  <c:v>43812</c:v>
                </c:pt>
                <c:pt idx="695">
                  <c:v>43811</c:v>
                </c:pt>
                <c:pt idx="696">
                  <c:v>43810</c:v>
                </c:pt>
                <c:pt idx="697">
                  <c:v>43809</c:v>
                </c:pt>
                <c:pt idx="698">
                  <c:v>43808</c:v>
                </c:pt>
                <c:pt idx="699">
                  <c:v>43805</c:v>
                </c:pt>
                <c:pt idx="700">
                  <c:v>43804</c:v>
                </c:pt>
                <c:pt idx="701">
                  <c:v>43803</c:v>
                </c:pt>
                <c:pt idx="702">
                  <c:v>43802</c:v>
                </c:pt>
                <c:pt idx="703">
                  <c:v>43801</c:v>
                </c:pt>
                <c:pt idx="704">
                  <c:v>43798</c:v>
                </c:pt>
                <c:pt idx="705">
                  <c:v>43796</c:v>
                </c:pt>
                <c:pt idx="706">
                  <c:v>43795</c:v>
                </c:pt>
                <c:pt idx="707">
                  <c:v>43794</c:v>
                </c:pt>
                <c:pt idx="708">
                  <c:v>43791</c:v>
                </c:pt>
                <c:pt idx="709">
                  <c:v>43790</c:v>
                </c:pt>
                <c:pt idx="710">
                  <c:v>43789</c:v>
                </c:pt>
                <c:pt idx="711">
                  <c:v>43788</c:v>
                </c:pt>
                <c:pt idx="712">
                  <c:v>43787</c:v>
                </c:pt>
                <c:pt idx="713">
                  <c:v>43784</c:v>
                </c:pt>
                <c:pt idx="714">
                  <c:v>43783</c:v>
                </c:pt>
                <c:pt idx="715">
                  <c:v>43782</c:v>
                </c:pt>
                <c:pt idx="716">
                  <c:v>43781</c:v>
                </c:pt>
                <c:pt idx="717">
                  <c:v>43780</c:v>
                </c:pt>
                <c:pt idx="718">
                  <c:v>43777</c:v>
                </c:pt>
                <c:pt idx="719">
                  <c:v>43776</c:v>
                </c:pt>
                <c:pt idx="720">
                  <c:v>43775</c:v>
                </c:pt>
                <c:pt idx="721">
                  <c:v>43774</c:v>
                </c:pt>
                <c:pt idx="722">
                  <c:v>43773</c:v>
                </c:pt>
                <c:pt idx="723">
                  <c:v>43770</c:v>
                </c:pt>
                <c:pt idx="724">
                  <c:v>43769</c:v>
                </c:pt>
                <c:pt idx="725">
                  <c:v>43768</c:v>
                </c:pt>
                <c:pt idx="726">
                  <c:v>43767</c:v>
                </c:pt>
                <c:pt idx="727">
                  <c:v>43766</c:v>
                </c:pt>
                <c:pt idx="728">
                  <c:v>43763</c:v>
                </c:pt>
                <c:pt idx="729">
                  <c:v>43762</c:v>
                </c:pt>
                <c:pt idx="730">
                  <c:v>43761</c:v>
                </c:pt>
                <c:pt idx="731">
                  <c:v>43760</c:v>
                </c:pt>
                <c:pt idx="732">
                  <c:v>43759</c:v>
                </c:pt>
                <c:pt idx="733">
                  <c:v>43756</c:v>
                </c:pt>
                <c:pt idx="734">
                  <c:v>43755</c:v>
                </c:pt>
                <c:pt idx="735">
                  <c:v>43754</c:v>
                </c:pt>
                <c:pt idx="736">
                  <c:v>43753</c:v>
                </c:pt>
                <c:pt idx="737">
                  <c:v>43752</c:v>
                </c:pt>
                <c:pt idx="738">
                  <c:v>43749</c:v>
                </c:pt>
                <c:pt idx="739">
                  <c:v>43748</c:v>
                </c:pt>
                <c:pt idx="740">
                  <c:v>43747</c:v>
                </c:pt>
                <c:pt idx="741">
                  <c:v>43746</c:v>
                </c:pt>
                <c:pt idx="742">
                  <c:v>43745</c:v>
                </c:pt>
                <c:pt idx="743">
                  <c:v>43742</c:v>
                </c:pt>
                <c:pt idx="744">
                  <c:v>43741</c:v>
                </c:pt>
                <c:pt idx="745">
                  <c:v>43740</c:v>
                </c:pt>
                <c:pt idx="746">
                  <c:v>43739</c:v>
                </c:pt>
                <c:pt idx="747">
                  <c:v>43738</c:v>
                </c:pt>
                <c:pt idx="748">
                  <c:v>43735</c:v>
                </c:pt>
                <c:pt idx="749">
                  <c:v>43734</c:v>
                </c:pt>
                <c:pt idx="750">
                  <c:v>43733</c:v>
                </c:pt>
                <c:pt idx="751">
                  <c:v>43732</c:v>
                </c:pt>
                <c:pt idx="752">
                  <c:v>43731</c:v>
                </c:pt>
                <c:pt idx="753">
                  <c:v>43728</c:v>
                </c:pt>
                <c:pt idx="754">
                  <c:v>43727</c:v>
                </c:pt>
                <c:pt idx="755">
                  <c:v>43726</c:v>
                </c:pt>
                <c:pt idx="756">
                  <c:v>43725</c:v>
                </c:pt>
                <c:pt idx="757">
                  <c:v>43724</c:v>
                </c:pt>
                <c:pt idx="758">
                  <c:v>43721</c:v>
                </c:pt>
                <c:pt idx="759">
                  <c:v>43720</c:v>
                </c:pt>
                <c:pt idx="760">
                  <c:v>43719</c:v>
                </c:pt>
                <c:pt idx="761">
                  <c:v>43718</c:v>
                </c:pt>
                <c:pt idx="762">
                  <c:v>43717</c:v>
                </c:pt>
                <c:pt idx="763">
                  <c:v>43714</c:v>
                </c:pt>
                <c:pt idx="764">
                  <c:v>43713</c:v>
                </c:pt>
                <c:pt idx="765">
                  <c:v>43712</c:v>
                </c:pt>
                <c:pt idx="766">
                  <c:v>43711</c:v>
                </c:pt>
                <c:pt idx="767">
                  <c:v>43707</c:v>
                </c:pt>
                <c:pt idx="768">
                  <c:v>43706</c:v>
                </c:pt>
                <c:pt idx="769">
                  <c:v>43705</c:v>
                </c:pt>
                <c:pt idx="770">
                  <c:v>43704</c:v>
                </c:pt>
                <c:pt idx="771">
                  <c:v>43703</c:v>
                </c:pt>
                <c:pt idx="772">
                  <c:v>43700</c:v>
                </c:pt>
                <c:pt idx="773">
                  <c:v>43699</c:v>
                </c:pt>
                <c:pt idx="774">
                  <c:v>43698</c:v>
                </c:pt>
                <c:pt idx="775">
                  <c:v>43697</c:v>
                </c:pt>
                <c:pt idx="776">
                  <c:v>43696</c:v>
                </c:pt>
                <c:pt idx="777">
                  <c:v>43693</c:v>
                </c:pt>
                <c:pt idx="778">
                  <c:v>43692</c:v>
                </c:pt>
                <c:pt idx="779">
                  <c:v>43691</c:v>
                </c:pt>
                <c:pt idx="780">
                  <c:v>43690</c:v>
                </c:pt>
                <c:pt idx="781">
                  <c:v>43689</c:v>
                </c:pt>
                <c:pt idx="782">
                  <c:v>43686</c:v>
                </c:pt>
                <c:pt idx="783">
                  <c:v>43685</c:v>
                </c:pt>
                <c:pt idx="784">
                  <c:v>43684</c:v>
                </c:pt>
                <c:pt idx="785">
                  <c:v>43683</c:v>
                </c:pt>
                <c:pt idx="786">
                  <c:v>43682</c:v>
                </c:pt>
                <c:pt idx="787">
                  <c:v>43679</c:v>
                </c:pt>
                <c:pt idx="788">
                  <c:v>43678</c:v>
                </c:pt>
                <c:pt idx="789">
                  <c:v>43677</c:v>
                </c:pt>
                <c:pt idx="790">
                  <c:v>43676</c:v>
                </c:pt>
                <c:pt idx="791">
                  <c:v>43675</c:v>
                </c:pt>
                <c:pt idx="792">
                  <c:v>43672</c:v>
                </c:pt>
                <c:pt idx="793">
                  <c:v>43671</c:v>
                </c:pt>
                <c:pt idx="794">
                  <c:v>43670</c:v>
                </c:pt>
                <c:pt idx="795">
                  <c:v>43669</c:v>
                </c:pt>
                <c:pt idx="796">
                  <c:v>43668</c:v>
                </c:pt>
                <c:pt idx="797">
                  <c:v>43665</c:v>
                </c:pt>
                <c:pt idx="798">
                  <c:v>43664</c:v>
                </c:pt>
                <c:pt idx="799">
                  <c:v>43663</c:v>
                </c:pt>
                <c:pt idx="800">
                  <c:v>43662</c:v>
                </c:pt>
                <c:pt idx="801">
                  <c:v>43661</c:v>
                </c:pt>
                <c:pt idx="802">
                  <c:v>43658</c:v>
                </c:pt>
                <c:pt idx="803">
                  <c:v>43657</c:v>
                </c:pt>
                <c:pt idx="804">
                  <c:v>43656</c:v>
                </c:pt>
                <c:pt idx="805">
                  <c:v>43655</c:v>
                </c:pt>
                <c:pt idx="806">
                  <c:v>43654</c:v>
                </c:pt>
                <c:pt idx="807">
                  <c:v>43651</c:v>
                </c:pt>
                <c:pt idx="808">
                  <c:v>43649</c:v>
                </c:pt>
                <c:pt idx="809">
                  <c:v>43648</c:v>
                </c:pt>
                <c:pt idx="810">
                  <c:v>43647</c:v>
                </c:pt>
                <c:pt idx="811">
                  <c:v>43644</c:v>
                </c:pt>
                <c:pt idx="812">
                  <c:v>43643</c:v>
                </c:pt>
                <c:pt idx="813">
                  <c:v>43642</c:v>
                </c:pt>
                <c:pt idx="814">
                  <c:v>43641</c:v>
                </c:pt>
                <c:pt idx="815">
                  <c:v>43640</c:v>
                </c:pt>
                <c:pt idx="816">
                  <c:v>43637</c:v>
                </c:pt>
                <c:pt idx="817">
                  <c:v>43636</c:v>
                </c:pt>
                <c:pt idx="818">
                  <c:v>43635</c:v>
                </c:pt>
                <c:pt idx="819">
                  <c:v>43634</c:v>
                </c:pt>
                <c:pt idx="820">
                  <c:v>43633</c:v>
                </c:pt>
                <c:pt idx="821">
                  <c:v>43630</c:v>
                </c:pt>
                <c:pt idx="822">
                  <c:v>43629</c:v>
                </c:pt>
                <c:pt idx="823">
                  <c:v>43628</c:v>
                </c:pt>
                <c:pt idx="824">
                  <c:v>43627</c:v>
                </c:pt>
                <c:pt idx="825">
                  <c:v>43626</c:v>
                </c:pt>
                <c:pt idx="826">
                  <c:v>43623</c:v>
                </c:pt>
                <c:pt idx="827">
                  <c:v>43622</c:v>
                </c:pt>
                <c:pt idx="828">
                  <c:v>43621</c:v>
                </c:pt>
                <c:pt idx="829">
                  <c:v>43620</c:v>
                </c:pt>
                <c:pt idx="830">
                  <c:v>43619</c:v>
                </c:pt>
                <c:pt idx="831">
                  <c:v>43616</c:v>
                </c:pt>
                <c:pt idx="832">
                  <c:v>43615</c:v>
                </c:pt>
                <c:pt idx="833">
                  <c:v>43614</c:v>
                </c:pt>
                <c:pt idx="834">
                  <c:v>43613</c:v>
                </c:pt>
                <c:pt idx="835">
                  <c:v>43609</c:v>
                </c:pt>
                <c:pt idx="836">
                  <c:v>43608</c:v>
                </c:pt>
                <c:pt idx="837">
                  <c:v>43607</c:v>
                </c:pt>
                <c:pt idx="838">
                  <c:v>43606</c:v>
                </c:pt>
                <c:pt idx="839">
                  <c:v>43605</c:v>
                </c:pt>
                <c:pt idx="840">
                  <c:v>43602</c:v>
                </c:pt>
                <c:pt idx="841">
                  <c:v>43601</c:v>
                </c:pt>
                <c:pt idx="842">
                  <c:v>43600</c:v>
                </c:pt>
                <c:pt idx="843">
                  <c:v>43599</c:v>
                </c:pt>
                <c:pt idx="844">
                  <c:v>43598</c:v>
                </c:pt>
                <c:pt idx="845">
                  <c:v>43595</c:v>
                </c:pt>
                <c:pt idx="846">
                  <c:v>43594</c:v>
                </c:pt>
                <c:pt idx="847">
                  <c:v>43593</c:v>
                </c:pt>
                <c:pt idx="848">
                  <c:v>43592</c:v>
                </c:pt>
                <c:pt idx="849">
                  <c:v>43591</c:v>
                </c:pt>
                <c:pt idx="850">
                  <c:v>43588</c:v>
                </c:pt>
                <c:pt idx="851">
                  <c:v>43587</c:v>
                </c:pt>
                <c:pt idx="852">
                  <c:v>43586</c:v>
                </c:pt>
                <c:pt idx="853">
                  <c:v>43585</c:v>
                </c:pt>
                <c:pt idx="854">
                  <c:v>43584</c:v>
                </c:pt>
                <c:pt idx="855">
                  <c:v>43581</c:v>
                </c:pt>
                <c:pt idx="856">
                  <c:v>43580</c:v>
                </c:pt>
                <c:pt idx="857">
                  <c:v>43579</c:v>
                </c:pt>
                <c:pt idx="858">
                  <c:v>43578</c:v>
                </c:pt>
                <c:pt idx="859">
                  <c:v>43577</c:v>
                </c:pt>
                <c:pt idx="860">
                  <c:v>43573</c:v>
                </c:pt>
                <c:pt idx="861">
                  <c:v>43572</c:v>
                </c:pt>
                <c:pt idx="862">
                  <c:v>43571</c:v>
                </c:pt>
                <c:pt idx="863">
                  <c:v>43570</c:v>
                </c:pt>
                <c:pt idx="864">
                  <c:v>43567</c:v>
                </c:pt>
                <c:pt idx="865">
                  <c:v>43566</c:v>
                </c:pt>
                <c:pt idx="866">
                  <c:v>43565</c:v>
                </c:pt>
                <c:pt idx="867">
                  <c:v>43564</c:v>
                </c:pt>
                <c:pt idx="868">
                  <c:v>43563</c:v>
                </c:pt>
                <c:pt idx="869">
                  <c:v>43560</c:v>
                </c:pt>
                <c:pt idx="870">
                  <c:v>43559</c:v>
                </c:pt>
                <c:pt idx="871">
                  <c:v>43558</c:v>
                </c:pt>
                <c:pt idx="872">
                  <c:v>43557</c:v>
                </c:pt>
                <c:pt idx="873">
                  <c:v>43556</c:v>
                </c:pt>
                <c:pt idx="874">
                  <c:v>43553</c:v>
                </c:pt>
                <c:pt idx="875">
                  <c:v>43552</c:v>
                </c:pt>
                <c:pt idx="876">
                  <c:v>43551</c:v>
                </c:pt>
                <c:pt idx="877">
                  <c:v>43550</c:v>
                </c:pt>
                <c:pt idx="878">
                  <c:v>43549</c:v>
                </c:pt>
                <c:pt idx="879">
                  <c:v>43546</c:v>
                </c:pt>
                <c:pt idx="880">
                  <c:v>43545</c:v>
                </c:pt>
                <c:pt idx="881">
                  <c:v>43544</c:v>
                </c:pt>
                <c:pt idx="882">
                  <c:v>43543</c:v>
                </c:pt>
                <c:pt idx="883">
                  <c:v>43542</c:v>
                </c:pt>
                <c:pt idx="884">
                  <c:v>43539</c:v>
                </c:pt>
                <c:pt idx="885">
                  <c:v>43538</c:v>
                </c:pt>
                <c:pt idx="886">
                  <c:v>43537</c:v>
                </c:pt>
                <c:pt idx="887">
                  <c:v>43536</c:v>
                </c:pt>
                <c:pt idx="888">
                  <c:v>43535</c:v>
                </c:pt>
                <c:pt idx="889">
                  <c:v>43532</c:v>
                </c:pt>
                <c:pt idx="890">
                  <c:v>43531</c:v>
                </c:pt>
                <c:pt idx="891">
                  <c:v>43530</c:v>
                </c:pt>
                <c:pt idx="892">
                  <c:v>43529</c:v>
                </c:pt>
                <c:pt idx="893">
                  <c:v>43528</c:v>
                </c:pt>
                <c:pt idx="894">
                  <c:v>43525</c:v>
                </c:pt>
                <c:pt idx="895">
                  <c:v>43524</c:v>
                </c:pt>
                <c:pt idx="896">
                  <c:v>43523</c:v>
                </c:pt>
                <c:pt idx="897">
                  <c:v>43522</c:v>
                </c:pt>
                <c:pt idx="898">
                  <c:v>43521</c:v>
                </c:pt>
                <c:pt idx="899">
                  <c:v>43518</c:v>
                </c:pt>
                <c:pt idx="900">
                  <c:v>43517</c:v>
                </c:pt>
                <c:pt idx="901">
                  <c:v>43516</c:v>
                </c:pt>
                <c:pt idx="902">
                  <c:v>43515</c:v>
                </c:pt>
                <c:pt idx="903">
                  <c:v>43511</c:v>
                </c:pt>
                <c:pt idx="904">
                  <c:v>43510</c:v>
                </c:pt>
                <c:pt idx="905">
                  <c:v>43509</c:v>
                </c:pt>
                <c:pt idx="906">
                  <c:v>43508</c:v>
                </c:pt>
                <c:pt idx="907">
                  <c:v>43507</c:v>
                </c:pt>
                <c:pt idx="908">
                  <c:v>43504</c:v>
                </c:pt>
                <c:pt idx="909">
                  <c:v>43503</c:v>
                </c:pt>
                <c:pt idx="910">
                  <c:v>43502</c:v>
                </c:pt>
                <c:pt idx="911">
                  <c:v>43501</c:v>
                </c:pt>
                <c:pt idx="912">
                  <c:v>43500</c:v>
                </c:pt>
                <c:pt idx="913">
                  <c:v>43497</c:v>
                </c:pt>
                <c:pt idx="914">
                  <c:v>43496</c:v>
                </c:pt>
                <c:pt idx="915">
                  <c:v>43495</c:v>
                </c:pt>
                <c:pt idx="916">
                  <c:v>43494</c:v>
                </c:pt>
                <c:pt idx="917">
                  <c:v>43493</c:v>
                </c:pt>
                <c:pt idx="918">
                  <c:v>43490</c:v>
                </c:pt>
                <c:pt idx="919">
                  <c:v>43489</c:v>
                </c:pt>
                <c:pt idx="920">
                  <c:v>43488</c:v>
                </c:pt>
                <c:pt idx="921">
                  <c:v>43487</c:v>
                </c:pt>
                <c:pt idx="922">
                  <c:v>43483</c:v>
                </c:pt>
                <c:pt idx="923">
                  <c:v>43482</c:v>
                </c:pt>
                <c:pt idx="924">
                  <c:v>43481</c:v>
                </c:pt>
                <c:pt idx="925">
                  <c:v>43480</c:v>
                </c:pt>
                <c:pt idx="926">
                  <c:v>43479</c:v>
                </c:pt>
                <c:pt idx="927">
                  <c:v>43476</c:v>
                </c:pt>
                <c:pt idx="928">
                  <c:v>43475</c:v>
                </c:pt>
                <c:pt idx="929">
                  <c:v>43474</c:v>
                </c:pt>
                <c:pt idx="930">
                  <c:v>43473</c:v>
                </c:pt>
                <c:pt idx="931">
                  <c:v>43472</c:v>
                </c:pt>
                <c:pt idx="932">
                  <c:v>43469</c:v>
                </c:pt>
                <c:pt idx="933">
                  <c:v>43468</c:v>
                </c:pt>
                <c:pt idx="934">
                  <c:v>43467</c:v>
                </c:pt>
                <c:pt idx="935">
                  <c:v>43465</c:v>
                </c:pt>
                <c:pt idx="936">
                  <c:v>43462</c:v>
                </c:pt>
                <c:pt idx="937">
                  <c:v>43461</c:v>
                </c:pt>
                <c:pt idx="938">
                  <c:v>43460</c:v>
                </c:pt>
                <c:pt idx="939">
                  <c:v>43458</c:v>
                </c:pt>
                <c:pt idx="940">
                  <c:v>43455</c:v>
                </c:pt>
                <c:pt idx="941">
                  <c:v>43454</c:v>
                </c:pt>
                <c:pt idx="942">
                  <c:v>43453</c:v>
                </c:pt>
                <c:pt idx="943">
                  <c:v>43452</c:v>
                </c:pt>
                <c:pt idx="944">
                  <c:v>43451</c:v>
                </c:pt>
                <c:pt idx="945">
                  <c:v>43448</c:v>
                </c:pt>
                <c:pt idx="946">
                  <c:v>43447</c:v>
                </c:pt>
                <c:pt idx="947">
                  <c:v>43446</c:v>
                </c:pt>
                <c:pt idx="948">
                  <c:v>43445</c:v>
                </c:pt>
                <c:pt idx="949">
                  <c:v>43444</c:v>
                </c:pt>
                <c:pt idx="950">
                  <c:v>43441</c:v>
                </c:pt>
                <c:pt idx="951">
                  <c:v>43440</c:v>
                </c:pt>
                <c:pt idx="952">
                  <c:v>43438</c:v>
                </c:pt>
                <c:pt idx="953">
                  <c:v>43437</c:v>
                </c:pt>
                <c:pt idx="954">
                  <c:v>43434</c:v>
                </c:pt>
                <c:pt idx="955">
                  <c:v>43433</c:v>
                </c:pt>
                <c:pt idx="956">
                  <c:v>43432</c:v>
                </c:pt>
                <c:pt idx="957">
                  <c:v>43431</c:v>
                </c:pt>
                <c:pt idx="958">
                  <c:v>43430</c:v>
                </c:pt>
                <c:pt idx="959">
                  <c:v>43427</c:v>
                </c:pt>
                <c:pt idx="960">
                  <c:v>43425</c:v>
                </c:pt>
                <c:pt idx="961">
                  <c:v>43424</c:v>
                </c:pt>
                <c:pt idx="962">
                  <c:v>43423</c:v>
                </c:pt>
                <c:pt idx="963">
                  <c:v>43420</c:v>
                </c:pt>
                <c:pt idx="964">
                  <c:v>43419</c:v>
                </c:pt>
                <c:pt idx="965">
                  <c:v>43418</c:v>
                </c:pt>
                <c:pt idx="966">
                  <c:v>43417</c:v>
                </c:pt>
                <c:pt idx="967">
                  <c:v>43416</c:v>
                </c:pt>
                <c:pt idx="968">
                  <c:v>43413</c:v>
                </c:pt>
                <c:pt idx="969">
                  <c:v>43412</c:v>
                </c:pt>
                <c:pt idx="970">
                  <c:v>43411</c:v>
                </c:pt>
                <c:pt idx="971">
                  <c:v>43410</c:v>
                </c:pt>
                <c:pt idx="972">
                  <c:v>43409</c:v>
                </c:pt>
                <c:pt idx="973">
                  <c:v>43406</c:v>
                </c:pt>
                <c:pt idx="974">
                  <c:v>43405</c:v>
                </c:pt>
                <c:pt idx="975">
                  <c:v>43404</c:v>
                </c:pt>
                <c:pt idx="976">
                  <c:v>43403</c:v>
                </c:pt>
                <c:pt idx="977">
                  <c:v>43402</c:v>
                </c:pt>
                <c:pt idx="978">
                  <c:v>43399</c:v>
                </c:pt>
                <c:pt idx="979">
                  <c:v>43398</c:v>
                </c:pt>
                <c:pt idx="980">
                  <c:v>43397</c:v>
                </c:pt>
                <c:pt idx="981">
                  <c:v>43396</c:v>
                </c:pt>
                <c:pt idx="982">
                  <c:v>43395</c:v>
                </c:pt>
                <c:pt idx="983">
                  <c:v>43392</c:v>
                </c:pt>
                <c:pt idx="984">
                  <c:v>43391</c:v>
                </c:pt>
                <c:pt idx="985">
                  <c:v>43390</c:v>
                </c:pt>
                <c:pt idx="986">
                  <c:v>43389</c:v>
                </c:pt>
                <c:pt idx="987">
                  <c:v>43388</c:v>
                </c:pt>
                <c:pt idx="988">
                  <c:v>43385</c:v>
                </c:pt>
                <c:pt idx="989">
                  <c:v>43384</c:v>
                </c:pt>
                <c:pt idx="990">
                  <c:v>43383</c:v>
                </c:pt>
                <c:pt idx="991">
                  <c:v>43382</c:v>
                </c:pt>
                <c:pt idx="992">
                  <c:v>43381</c:v>
                </c:pt>
                <c:pt idx="993">
                  <c:v>43378</c:v>
                </c:pt>
                <c:pt idx="994">
                  <c:v>43377</c:v>
                </c:pt>
                <c:pt idx="995">
                  <c:v>43376</c:v>
                </c:pt>
                <c:pt idx="996">
                  <c:v>43375</c:v>
                </c:pt>
                <c:pt idx="997">
                  <c:v>43374</c:v>
                </c:pt>
                <c:pt idx="998">
                  <c:v>43371</c:v>
                </c:pt>
                <c:pt idx="999">
                  <c:v>43370</c:v>
                </c:pt>
                <c:pt idx="1000">
                  <c:v>43369</c:v>
                </c:pt>
                <c:pt idx="1001">
                  <c:v>43368</c:v>
                </c:pt>
                <c:pt idx="1002">
                  <c:v>43367</c:v>
                </c:pt>
                <c:pt idx="1003">
                  <c:v>43364</c:v>
                </c:pt>
                <c:pt idx="1004">
                  <c:v>43363</c:v>
                </c:pt>
                <c:pt idx="1005">
                  <c:v>43362</c:v>
                </c:pt>
                <c:pt idx="1006">
                  <c:v>43361</c:v>
                </c:pt>
                <c:pt idx="1007">
                  <c:v>43360</c:v>
                </c:pt>
                <c:pt idx="1008">
                  <c:v>43357</c:v>
                </c:pt>
                <c:pt idx="1009">
                  <c:v>43356</c:v>
                </c:pt>
                <c:pt idx="1010">
                  <c:v>43355</c:v>
                </c:pt>
                <c:pt idx="1011">
                  <c:v>43354</c:v>
                </c:pt>
                <c:pt idx="1012">
                  <c:v>43353</c:v>
                </c:pt>
                <c:pt idx="1013">
                  <c:v>43350</c:v>
                </c:pt>
                <c:pt idx="1014">
                  <c:v>43349</c:v>
                </c:pt>
                <c:pt idx="1015">
                  <c:v>43348</c:v>
                </c:pt>
                <c:pt idx="1016">
                  <c:v>43347</c:v>
                </c:pt>
                <c:pt idx="1017">
                  <c:v>43343</c:v>
                </c:pt>
                <c:pt idx="1018">
                  <c:v>43342</c:v>
                </c:pt>
                <c:pt idx="1019">
                  <c:v>43341</c:v>
                </c:pt>
                <c:pt idx="1020">
                  <c:v>43340</c:v>
                </c:pt>
                <c:pt idx="1021">
                  <c:v>43339</c:v>
                </c:pt>
                <c:pt idx="1022">
                  <c:v>43336</c:v>
                </c:pt>
                <c:pt idx="1023">
                  <c:v>43335</c:v>
                </c:pt>
                <c:pt idx="1024">
                  <c:v>43334</c:v>
                </c:pt>
                <c:pt idx="1025">
                  <c:v>43333</c:v>
                </c:pt>
                <c:pt idx="1026">
                  <c:v>43332</c:v>
                </c:pt>
                <c:pt idx="1027">
                  <c:v>43329</c:v>
                </c:pt>
                <c:pt idx="1028">
                  <c:v>43328</c:v>
                </c:pt>
                <c:pt idx="1029">
                  <c:v>43327</c:v>
                </c:pt>
                <c:pt idx="1030">
                  <c:v>43326</c:v>
                </c:pt>
                <c:pt idx="1031">
                  <c:v>43325</c:v>
                </c:pt>
                <c:pt idx="1032">
                  <c:v>43322</c:v>
                </c:pt>
                <c:pt idx="1033">
                  <c:v>43321</c:v>
                </c:pt>
                <c:pt idx="1034">
                  <c:v>43320</c:v>
                </c:pt>
                <c:pt idx="1035">
                  <c:v>43319</c:v>
                </c:pt>
                <c:pt idx="1036">
                  <c:v>43318</c:v>
                </c:pt>
                <c:pt idx="1037">
                  <c:v>43315</c:v>
                </c:pt>
                <c:pt idx="1038">
                  <c:v>43314</c:v>
                </c:pt>
                <c:pt idx="1039">
                  <c:v>43313</c:v>
                </c:pt>
                <c:pt idx="1040">
                  <c:v>43312</c:v>
                </c:pt>
                <c:pt idx="1041">
                  <c:v>43311</c:v>
                </c:pt>
                <c:pt idx="1042">
                  <c:v>43308</c:v>
                </c:pt>
                <c:pt idx="1043">
                  <c:v>43307</c:v>
                </c:pt>
                <c:pt idx="1044">
                  <c:v>43306</c:v>
                </c:pt>
                <c:pt idx="1045">
                  <c:v>43305</c:v>
                </c:pt>
                <c:pt idx="1046">
                  <c:v>43304</c:v>
                </c:pt>
                <c:pt idx="1047">
                  <c:v>43301</c:v>
                </c:pt>
                <c:pt idx="1048">
                  <c:v>43300</c:v>
                </c:pt>
                <c:pt idx="1049">
                  <c:v>43299</c:v>
                </c:pt>
                <c:pt idx="1050">
                  <c:v>43298</c:v>
                </c:pt>
                <c:pt idx="1051">
                  <c:v>43297</c:v>
                </c:pt>
                <c:pt idx="1052">
                  <c:v>43294</c:v>
                </c:pt>
                <c:pt idx="1053">
                  <c:v>43293</c:v>
                </c:pt>
                <c:pt idx="1054">
                  <c:v>43292</c:v>
                </c:pt>
                <c:pt idx="1055">
                  <c:v>43291</c:v>
                </c:pt>
                <c:pt idx="1056">
                  <c:v>43290</c:v>
                </c:pt>
                <c:pt idx="1057">
                  <c:v>43287</c:v>
                </c:pt>
                <c:pt idx="1058">
                  <c:v>43286</c:v>
                </c:pt>
                <c:pt idx="1059">
                  <c:v>43284</c:v>
                </c:pt>
                <c:pt idx="1060">
                  <c:v>43283</c:v>
                </c:pt>
                <c:pt idx="1061">
                  <c:v>43280</c:v>
                </c:pt>
                <c:pt idx="1062">
                  <c:v>43279</c:v>
                </c:pt>
                <c:pt idx="1063">
                  <c:v>43278</c:v>
                </c:pt>
                <c:pt idx="1064">
                  <c:v>43277</c:v>
                </c:pt>
                <c:pt idx="1065">
                  <c:v>43276</c:v>
                </c:pt>
                <c:pt idx="1066">
                  <c:v>43273</c:v>
                </c:pt>
                <c:pt idx="1067">
                  <c:v>43272</c:v>
                </c:pt>
                <c:pt idx="1068">
                  <c:v>43271</c:v>
                </c:pt>
                <c:pt idx="1069">
                  <c:v>43270</c:v>
                </c:pt>
                <c:pt idx="1070">
                  <c:v>43269</c:v>
                </c:pt>
                <c:pt idx="1071">
                  <c:v>43266</c:v>
                </c:pt>
                <c:pt idx="1072">
                  <c:v>43265</c:v>
                </c:pt>
                <c:pt idx="1073">
                  <c:v>43264</c:v>
                </c:pt>
                <c:pt idx="1074">
                  <c:v>43263</c:v>
                </c:pt>
                <c:pt idx="1075">
                  <c:v>43262</c:v>
                </c:pt>
                <c:pt idx="1076">
                  <c:v>43259</c:v>
                </c:pt>
                <c:pt idx="1077">
                  <c:v>43258</c:v>
                </c:pt>
                <c:pt idx="1078">
                  <c:v>43257</c:v>
                </c:pt>
                <c:pt idx="1079">
                  <c:v>43256</c:v>
                </c:pt>
                <c:pt idx="1080">
                  <c:v>43255</c:v>
                </c:pt>
                <c:pt idx="1081">
                  <c:v>43252</c:v>
                </c:pt>
                <c:pt idx="1082">
                  <c:v>43251</c:v>
                </c:pt>
                <c:pt idx="1083">
                  <c:v>43250</c:v>
                </c:pt>
                <c:pt idx="1084">
                  <c:v>43249</c:v>
                </c:pt>
                <c:pt idx="1085">
                  <c:v>43245</c:v>
                </c:pt>
                <c:pt idx="1086">
                  <c:v>43244</c:v>
                </c:pt>
                <c:pt idx="1087">
                  <c:v>43243</c:v>
                </c:pt>
                <c:pt idx="1088">
                  <c:v>43242</c:v>
                </c:pt>
                <c:pt idx="1089">
                  <c:v>43241</c:v>
                </c:pt>
                <c:pt idx="1090">
                  <c:v>43238</c:v>
                </c:pt>
                <c:pt idx="1091">
                  <c:v>43237</c:v>
                </c:pt>
                <c:pt idx="1092">
                  <c:v>43236</c:v>
                </c:pt>
                <c:pt idx="1093">
                  <c:v>43235</c:v>
                </c:pt>
                <c:pt idx="1094">
                  <c:v>43234</c:v>
                </c:pt>
                <c:pt idx="1095">
                  <c:v>43231</c:v>
                </c:pt>
                <c:pt idx="1096">
                  <c:v>43230</c:v>
                </c:pt>
                <c:pt idx="1097">
                  <c:v>43229</c:v>
                </c:pt>
                <c:pt idx="1098">
                  <c:v>43228</c:v>
                </c:pt>
                <c:pt idx="1099">
                  <c:v>43227</c:v>
                </c:pt>
                <c:pt idx="1100">
                  <c:v>43224</c:v>
                </c:pt>
                <c:pt idx="1101">
                  <c:v>43223</c:v>
                </c:pt>
                <c:pt idx="1102">
                  <c:v>43222</c:v>
                </c:pt>
                <c:pt idx="1103">
                  <c:v>43221</c:v>
                </c:pt>
                <c:pt idx="1104">
                  <c:v>43220</c:v>
                </c:pt>
                <c:pt idx="1105">
                  <c:v>43217</c:v>
                </c:pt>
                <c:pt idx="1106">
                  <c:v>43216</c:v>
                </c:pt>
                <c:pt idx="1107">
                  <c:v>43215</c:v>
                </c:pt>
                <c:pt idx="1108">
                  <c:v>43214</c:v>
                </c:pt>
                <c:pt idx="1109">
                  <c:v>43213</c:v>
                </c:pt>
                <c:pt idx="1110">
                  <c:v>43210</c:v>
                </c:pt>
                <c:pt idx="1111">
                  <c:v>43209</c:v>
                </c:pt>
                <c:pt idx="1112">
                  <c:v>43208</c:v>
                </c:pt>
                <c:pt idx="1113">
                  <c:v>43207</c:v>
                </c:pt>
                <c:pt idx="1114">
                  <c:v>43206</c:v>
                </c:pt>
                <c:pt idx="1115">
                  <c:v>43203</c:v>
                </c:pt>
                <c:pt idx="1116">
                  <c:v>43202</c:v>
                </c:pt>
                <c:pt idx="1117">
                  <c:v>43201</c:v>
                </c:pt>
                <c:pt idx="1118">
                  <c:v>43200</c:v>
                </c:pt>
                <c:pt idx="1119">
                  <c:v>43199</c:v>
                </c:pt>
                <c:pt idx="1120">
                  <c:v>43196</c:v>
                </c:pt>
                <c:pt idx="1121">
                  <c:v>43195</c:v>
                </c:pt>
                <c:pt idx="1122">
                  <c:v>43194</c:v>
                </c:pt>
                <c:pt idx="1123">
                  <c:v>43193</c:v>
                </c:pt>
                <c:pt idx="1124">
                  <c:v>43192</c:v>
                </c:pt>
                <c:pt idx="1125">
                  <c:v>43188</c:v>
                </c:pt>
                <c:pt idx="1126">
                  <c:v>43187</c:v>
                </c:pt>
                <c:pt idx="1127">
                  <c:v>43186</c:v>
                </c:pt>
                <c:pt idx="1128">
                  <c:v>43185</c:v>
                </c:pt>
                <c:pt idx="1129">
                  <c:v>43182</c:v>
                </c:pt>
                <c:pt idx="1130">
                  <c:v>43181</c:v>
                </c:pt>
                <c:pt idx="1131">
                  <c:v>43180</c:v>
                </c:pt>
                <c:pt idx="1132">
                  <c:v>43179</c:v>
                </c:pt>
                <c:pt idx="1133">
                  <c:v>43178</c:v>
                </c:pt>
                <c:pt idx="1134">
                  <c:v>43175</c:v>
                </c:pt>
                <c:pt idx="1135">
                  <c:v>43174</c:v>
                </c:pt>
                <c:pt idx="1136">
                  <c:v>43173</c:v>
                </c:pt>
                <c:pt idx="1137">
                  <c:v>43172</c:v>
                </c:pt>
                <c:pt idx="1138">
                  <c:v>43171</c:v>
                </c:pt>
                <c:pt idx="1139">
                  <c:v>43168</c:v>
                </c:pt>
                <c:pt idx="1140">
                  <c:v>43167</c:v>
                </c:pt>
                <c:pt idx="1141">
                  <c:v>43166</c:v>
                </c:pt>
                <c:pt idx="1142">
                  <c:v>43165</c:v>
                </c:pt>
                <c:pt idx="1143">
                  <c:v>43164</c:v>
                </c:pt>
                <c:pt idx="1144">
                  <c:v>43161</c:v>
                </c:pt>
                <c:pt idx="1145">
                  <c:v>43160</c:v>
                </c:pt>
                <c:pt idx="1146">
                  <c:v>43159</c:v>
                </c:pt>
                <c:pt idx="1147">
                  <c:v>43158</c:v>
                </c:pt>
                <c:pt idx="1148">
                  <c:v>43157</c:v>
                </c:pt>
                <c:pt idx="1149">
                  <c:v>43154</c:v>
                </c:pt>
                <c:pt idx="1150">
                  <c:v>43153</c:v>
                </c:pt>
                <c:pt idx="1151">
                  <c:v>43152</c:v>
                </c:pt>
                <c:pt idx="1152">
                  <c:v>43151</c:v>
                </c:pt>
                <c:pt idx="1153">
                  <c:v>43147</c:v>
                </c:pt>
                <c:pt idx="1154">
                  <c:v>43146</c:v>
                </c:pt>
                <c:pt idx="1155">
                  <c:v>43145</c:v>
                </c:pt>
                <c:pt idx="1156">
                  <c:v>43144</c:v>
                </c:pt>
                <c:pt idx="1157">
                  <c:v>43143</c:v>
                </c:pt>
                <c:pt idx="1158">
                  <c:v>43140</c:v>
                </c:pt>
                <c:pt idx="1159">
                  <c:v>43139</c:v>
                </c:pt>
                <c:pt idx="1160">
                  <c:v>43138</c:v>
                </c:pt>
                <c:pt idx="1161">
                  <c:v>43137</c:v>
                </c:pt>
                <c:pt idx="1162">
                  <c:v>43136</c:v>
                </c:pt>
                <c:pt idx="1163">
                  <c:v>43133</c:v>
                </c:pt>
                <c:pt idx="1164">
                  <c:v>43132</c:v>
                </c:pt>
                <c:pt idx="1165">
                  <c:v>43131</c:v>
                </c:pt>
                <c:pt idx="1166">
                  <c:v>43130</c:v>
                </c:pt>
                <c:pt idx="1167">
                  <c:v>43129</c:v>
                </c:pt>
                <c:pt idx="1168">
                  <c:v>43126</c:v>
                </c:pt>
                <c:pt idx="1169">
                  <c:v>43125</c:v>
                </c:pt>
                <c:pt idx="1170">
                  <c:v>43124</c:v>
                </c:pt>
                <c:pt idx="1171">
                  <c:v>43123</c:v>
                </c:pt>
                <c:pt idx="1172">
                  <c:v>43122</c:v>
                </c:pt>
                <c:pt idx="1173">
                  <c:v>43119</c:v>
                </c:pt>
                <c:pt idx="1174">
                  <c:v>43118</c:v>
                </c:pt>
                <c:pt idx="1175">
                  <c:v>43117</c:v>
                </c:pt>
                <c:pt idx="1176">
                  <c:v>43116</c:v>
                </c:pt>
                <c:pt idx="1177">
                  <c:v>43112</c:v>
                </c:pt>
                <c:pt idx="1178">
                  <c:v>43111</c:v>
                </c:pt>
                <c:pt idx="1179">
                  <c:v>43110</c:v>
                </c:pt>
                <c:pt idx="1180">
                  <c:v>43109</c:v>
                </c:pt>
                <c:pt idx="1181">
                  <c:v>43108</c:v>
                </c:pt>
                <c:pt idx="1182">
                  <c:v>43105</c:v>
                </c:pt>
                <c:pt idx="1183">
                  <c:v>43104</c:v>
                </c:pt>
                <c:pt idx="1184">
                  <c:v>43103</c:v>
                </c:pt>
                <c:pt idx="1185">
                  <c:v>43102</c:v>
                </c:pt>
                <c:pt idx="1186">
                  <c:v>43098</c:v>
                </c:pt>
                <c:pt idx="1187">
                  <c:v>43097</c:v>
                </c:pt>
                <c:pt idx="1188">
                  <c:v>43096</c:v>
                </c:pt>
                <c:pt idx="1189">
                  <c:v>43095</c:v>
                </c:pt>
                <c:pt idx="1190">
                  <c:v>43091</c:v>
                </c:pt>
                <c:pt idx="1191">
                  <c:v>43090</c:v>
                </c:pt>
                <c:pt idx="1192">
                  <c:v>43089</c:v>
                </c:pt>
                <c:pt idx="1193">
                  <c:v>43088</c:v>
                </c:pt>
                <c:pt idx="1194">
                  <c:v>43087</c:v>
                </c:pt>
                <c:pt idx="1195">
                  <c:v>43084</c:v>
                </c:pt>
                <c:pt idx="1196">
                  <c:v>43083</c:v>
                </c:pt>
                <c:pt idx="1197">
                  <c:v>43082</c:v>
                </c:pt>
                <c:pt idx="1198">
                  <c:v>43081</c:v>
                </c:pt>
                <c:pt idx="1199">
                  <c:v>43080</c:v>
                </c:pt>
                <c:pt idx="1200">
                  <c:v>43077</c:v>
                </c:pt>
                <c:pt idx="1201">
                  <c:v>43076</c:v>
                </c:pt>
                <c:pt idx="1202">
                  <c:v>43075</c:v>
                </c:pt>
                <c:pt idx="1203">
                  <c:v>43074</c:v>
                </c:pt>
                <c:pt idx="1204">
                  <c:v>43073</c:v>
                </c:pt>
                <c:pt idx="1205">
                  <c:v>43070</c:v>
                </c:pt>
                <c:pt idx="1206">
                  <c:v>43069</c:v>
                </c:pt>
                <c:pt idx="1207">
                  <c:v>43068</c:v>
                </c:pt>
                <c:pt idx="1208">
                  <c:v>43067</c:v>
                </c:pt>
                <c:pt idx="1209">
                  <c:v>43066</c:v>
                </c:pt>
                <c:pt idx="1210">
                  <c:v>43063</c:v>
                </c:pt>
                <c:pt idx="1211">
                  <c:v>43061</c:v>
                </c:pt>
                <c:pt idx="1212">
                  <c:v>43060</c:v>
                </c:pt>
                <c:pt idx="1213">
                  <c:v>43059</c:v>
                </c:pt>
                <c:pt idx="1214">
                  <c:v>43056</c:v>
                </c:pt>
                <c:pt idx="1215">
                  <c:v>43055</c:v>
                </c:pt>
                <c:pt idx="1216">
                  <c:v>43054</c:v>
                </c:pt>
                <c:pt idx="1217">
                  <c:v>43053</c:v>
                </c:pt>
                <c:pt idx="1218">
                  <c:v>43052</c:v>
                </c:pt>
                <c:pt idx="1219">
                  <c:v>43049</c:v>
                </c:pt>
                <c:pt idx="1220">
                  <c:v>43048</c:v>
                </c:pt>
                <c:pt idx="1221">
                  <c:v>43047</c:v>
                </c:pt>
                <c:pt idx="1222">
                  <c:v>43046</c:v>
                </c:pt>
                <c:pt idx="1223">
                  <c:v>43045</c:v>
                </c:pt>
                <c:pt idx="1224">
                  <c:v>43042</c:v>
                </c:pt>
                <c:pt idx="1225">
                  <c:v>43041</c:v>
                </c:pt>
                <c:pt idx="1226">
                  <c:v>43040</c:v>
                </c:pt>
                <c:pt idx="1227">
                  <c:v>43039</c:v>
                </c:pt>
                <c:pt idx="1228">
                  <c:v>43038</c:v>
                </c:pt>
                <c:pt idx="1229">
                  <c:v>43035</c:v>
                </c:pt>
                <c:pt idx="1230">
                  <c:v>43034</c:v>
                </c:pt>
                <c:pt idx="1231">
                  <c:v>43033</c:v>
                </c:pt>
                <c:pt idx="1232">
                  <c:v>43032</c:v>
                </c:pt>
                <c:pt idx="1233">
                  <c:v>43031</c:v>
                </c:pt>
                <c:pt idx="1234">
                  <c:v>43028</c:v>
                </c:pt>
                <c:pt idx="1235">
                  <c:v>43027</c:v>
                </c:pt>
                <c:pt idx="1236">
                  <c:v>43026</c:v>
                </c:pt>
                <c:pt idx="1237">
                  <c:v>43025</c:v>
                </c:pt>
                <c:pt idx="1238">
                  <c:v>43024</c:v>
                </c:pt>
                <c:pt idx="1239">
                  <c:v>43021</c:v>
                </c:pt>
                <c:pt idx="1240">
                  <c:v>43020</c:v>
                </c:pt>
                <c:pt idx="1241">
                  <c:v>43019</c:v>
                </c:pt>
                <c:pt idx="1242">
                  <c:v>43018</c:v>
                </c:pt>
                <c:pt idx="1243">
                  <c:v>43017</c:v>
                </c:pt>
                <c:pt idx="1244">
                  <c:v>43014</c:v>
                </c:pt>
                <c:pt idx="1245">
                  <c:v>43013</c:v>
                </c:pt>
                <c:pt idx="1246">
                  <c:v>43012</c:v>
                </c:pt>
                <c:pt idx="1247">
                  <c:v>43011</c:v>
                </c:pt>
                <c:pt idx="1248">
                  <c:v>43010</c:v>
                </c:pt>
                <c:pt idx="1249">
                  <c:v>43007</c:v>
                </c:pt>
                <c:pt idx="1250">
                  <c:v>43006</c:v>
                </c:pt>
                <c:pt idx="1251">
                  <c:v>43005</c:v>
                </c:pt>
                <c:pt idx="1252">
                  <c:v>43004</c:v>
                </c:pt>
                <c:pt idx="1253">
                  <c:v>43003</c:v>
                </c:pt>
                <c:pt idx="1254">
                  <c:v>43000</c:v>
                </c:pt>
                <c:pt idx="1255">
                  <c:v>42999</c:v>
                </c:pt>
                <c:pt idx="1256">
                  <c:v>42998</c:v>
                </c:pt>
                <c:pt idx="1257">
                  <c:v>42997</c:v>
                </c:pt>
                <c:pt idx="1258">
                  <c:v>42996</c:v>
                </c:pt>
                <c:pt idx="1259">
                  <c:v>42993</c:v>
                </c:pt>
                <c:pt idx="1260">
                  <c:v>42992</c:v>
                </c:pt>
                <c:pt idx="1261">
                  <c:v>42991</c:v>
                </c:pt>
                <c:pt idx="1262">
                  <c:v>42990</c:v>
                </c:pt>
                <c:pt idx="1263">
                  <c:v>42989</c:v>
                </c:pt>
                <c:pt idx="1264">
                  <c:v>42986</c:v>
                </c:pt>
                <c:pt idx="1265">
                  <c:v>42985</c:v>
                </c:pt>
                <c:pt idx="1266">
                  <c:v>42984</c:v>
                </c:pt>
                <c:pt idx="1267">
                  <c:v>42983</c:v>
                </c:pt>
              </c:numCache>
            </c:numRef>
          </c:cat>
          <c:val>
            <c:numRef>
              <c:f>'Stock Chart'!$D$3:$D$1270</c:f>
              <c:numCache>
                <c:formatCode>"$"#,##0.00</c:formatCode>
                <c:ptCount val="1268"/>
                <c:pt idx="0">
                  <c:v>29.33</c:v>
                </c:pt>
                <c:pt idx="1">
                  <c:v>29.78</c:v>
                </c:pt>
                <c:pt idx="2">
                  <c:v>30.03</c:v>
                </c:pt>
                <c:pt idx="3">
                  <c:v>31.05</c:v>
                </c:pt>
                <c:pt idx="4">
                  <c:v>32.17</c:v>
                </c:pt>
                <c:pt idx="5">
                  <c:v>32.17</c:v>
                </c:pt>
                <c:pt idx="6">
                  <c:v>30.62</c:v>
                </c:pt>
                <c:pt idx="7">
                  <c:v>28.38</c:v>
                </c:pt>
                <c:pt idx="8">
                  <c:v>28.12</c:v>
                </c:pt>
                <c:pt idx="9">
                  <c:v>28.299999</c:v>
                </c:pt>
                <c:pt idx="10">
                  <c:v>28.09</c:v>
                </c:pt>
                <c:pt idx="11">
                  <c:v>29.6</c:v>
                </c:pt>
                <c:pt idx="12">
                  <c:v>29.76</c:v>
                </c:pt>
                <c:pt idx="13">
                  <c:v>31.5</c:v>
                </c:pt>
                <c:pt idx="14">
                  <c:v>32.189999</c:v>
                </c:pt>
                <c:pt idx="15">
                  <c:v>33.229999999999997</c:v>
                </c:pt>
                <c:pt idx="16">
                  <c:v>31.32</c:v>
                </c:pt>
                <c:pt idx="17">
                  <c:v>31.790001</c:v>
                </c:pt>
                <c:pt idx="18">
                  <c:v>29.860001</c:v>
                </c:pt>
                <c:pt idx="19">
                  <c:v>30.450001</c:v>
                </c:pt>
                <c:pt idx="20">
                  <c:v>31.23</c:v>
                </c:pt>
                <c:pt idx="21">
                  <c:v>30.25</c:v>
                </c:pt>
                <c:pt idx="22">
                  <c:v>31.389999</c:v>
                </c:pt>
                <c:pt idx="23">
                  <c:v>30.5</c:v>
                </c:pt>
                <c:pt idx="24">
                  <c:v>31.620000999999998</c:v>
                </c:pt>
                <c:pt idx="25">
                  <c:v>31.67</c:v>
                </c:pt>
                <c:pt idx="26">
                  <c:v>31.4</c:v>
                </c:pt>
                <c:pt idx="27">
                  <c:v>30.049999</c:v>
                </c:pt>
                <c:pt idx="28">
                  <c:v>30.620000999999998</c:v>
                </c:pt>
                <c:pt idx="29">
                  <c:v>30.27</c:v>
                </c:pt>
                <c:pt idx="30">
                  <c:v>28.76</c:v>
                </c:pt>
                <c:pt idx="31">
                  <c:v>28.690000999999999</c:v>
                </c:pt>
                <c:pt idx="32">
                  <c:v>29.33</c:v>
                </c:pt>
                <c:pt idx="33">
                  <c:v>29.98</c:v>
                </c:pt>
                <c:pt idx="34">
                  <c:v>31.549999</c:v>
                </c:pt>
                <c:pt idx="35">
                  <c:v>29.83</c:v>
                </c:pt>
                <c:pt idx="36">
                  <c:v>29.290001</c:v>
                </c:pt>
                <c:pt idx="37">
                  <c:v>27.93</c:v>
                </c:pt>
                <c:pt idx="38">
                  <c:v>28.290001</c:v>
                </c:pt>
                <c:pt idx="39">
                  <c:v>27.76</c:v>
                </c:pt>
                <c:pt idx="40">
                  <c:v>28.91</c:v>
                </c:pt>
                <c:pt idx="41">
                  <c:v>28.57</c:v>
                </c:pt>
                <c:pt idx="42">
                  <c:v>28.5</c:v>
                </c:pt>
                <c:pt idx="43">
                  <c:v>27.42</c:v>
                </c:pt>
                <c:pt idx="44">
                  <c:v>25.82</c:v>
                </c:pt>
                <c:pt idx="45">
                  <c:v>25.09</c:v>
                </c:pt>
                <c:pt idx="46">
                  <c:v>26.290001</c:v>
                </c:pt>
                <c:pt idx="47">
                  <c:v>26.150793</c:v>
                </c:pt>
                <c:pt idx="48">
                  <c:v>26.757334</c:v>
                </c:pt>
                <c:pt idx="49">
                  <c:v>27.841149999999999</c:v>
                </c:pt>
                <c:pt idx="50">
                  <c:v>29.054227999999998</c:v>
                </c:pt>
                <c:pt idx="51">
                  <c:v>27.224667</c:v>
                </c:pt>
                <c:pt idx="52">
                  <c:v>27.105349</c:v>
                </c:pt>
                <c:pt idx="53">
                  <c:v>29.034341999999999</c:v>
                </c:pt>
                <c:pt idx="54">
                  <c:v>29.094002</c:v>
                </c:pt>
                <c:pt idx="55">
                  <c:v>30.118158000000001</c:v>
                </c:pt>
                <c:pt idx="56">
                  <c:v>30.605378999999999</c:v>
                </c:pt>
                <c:pt idx="57">
                  <c:v>30.844017000000001</c:v>
                </c:pt>
                <c:pt idx="58">
                  <c:v>30.814185999999999</c:v>
                </c:pt>
                <c:pt idx="59">
                  <c:v>29.402242999999999</c:v>
                </c:pt>
                <c:pt idx="60">
                  <c:v>31.142315</c:v>
                </c:pt>
                <c:pt idx="61">
                  <c:v>33.836936999999999</c:v>
                </c:pt>
                <c:pt idx="62">
                  <c:v>33.628132000000001</c:v>
                </c:pt>
                <c:pt idx="63">
                  <c:v>34.672173000000001</c:v>
                </c:pt>
                <c:pt idx="64">
                  <c:v>36.690658999999997</c:v>
                </c:pt>
                <c:pt idx="65">
                  <c:v>36.611111000000001</c:v>
                </c:pt>
                <c:pt idx="66">
                  <c:v>36.959125999999998</c:v>
                </c:pt>
                <c:pt idx="67">
                  <c:v>39.981879999999997</c:v>
                </c:pt>
                <c:pt idx="68">
                  <c:v>40.290123000000001</c:v>
                </c:pt>
                <c:pt idx="69">
                  <c:v>41.960590000000003</c:v>
                </c:pt>
                <c:pt idx="70">
                  <c:v>43.143836999999998</c:v>
                </c:pt>
                <c:pt idx="71">
                  <c:v>42.537295999999998</c:v>
                </c:pt>
                <c:pt idx="72">
                  <c:v>41.095528000000002</c:v>
                </c:pt>
                <c:pt idx="73">
                  <c:v>41.483314999999997</c:v>
                </c:pt>
                <c:pt idx="74">
                  <c:v>39.415112000000001</c:v>
                </c:pt>
                <c:pt idx="75">
                  <c:v>38.858291999999999</c:v>
                </c:pt>
                <c:pt idx="76">
                  <c:v>39.425055999999998</c:v>
                </c:pt>
                <c:pt idx="77">
                  <c:v>38.271641000000002</c:v>
                </c:pt>
                <c:pt idx="78">
                  <c:v>37.615383000000001</c:v>
                </c:pt>
                <c:pt idx="79">
                  <c:v>37.267367999999998</c:v>
                </c:pt>
                <c:pt idx="80">
                  <c:v>38.132430999999997</c:v>
                </c:pt>
                <c:pt idx="81">
                  <c:v>36.104008</c:v>
                </c:pt>
                <c:pt idx="82">
                  <c:v>36.511681000000003</c:v>
                </c:pt>
                <c:pt idx="83">
                  <c:v>35.139507000000002</c:v>
                </c:pt>
                <c:pt idx="84">
                  <c:v>37.426459999999999</c:v>
                </c:pt>
                <c:pt idx="85">
                  <c:v>34.950588000000003</c:v>
                </c:pt>
                <c:pt idx="86">
                  <c:v>34.841208999999999</c:v>
                </c:pt>
                <c:pt idx="87">
                  <c:v>34.145180000000003</c:v>
                </c:pt>
                <c:pt idx="88">
                  <c:v>35.706276000000003</c:v>
                </c:pt>
                <c:pt idx="89">
                  <c:v>35.865367999999997</c:v>
                </c:pt>
                <c:pt idx="90">
                  <c:v>35.318489</c:v>
                </c:pt>
                <c:pt idx="91">
                  <c:v>37.665100000000002</c:v>
                </c:pt>
                <c:pt idx="92">
                  <c:v>39.415112000000001</c:v>
                </c:pt>
                <c:pt idx="93">
                  <c:v>41.065697</c:v>
                </c:pt>
                <c:pt idx="94">
                  <c:v>39.922221999999998</c:v>
                </c:pt>
                <c:pt idx="95">
                  <c:v>39.952049000000002</c:v>
                </c:pt>
                <c:pt idx="96">
                  <c:v>40.319949999999999</c:v>
                </c:pt>
                <c:pt idx="97">
                  <c:v>41.602631000000002</c:v>
                </c:pt>
                <c:pt idx="98">
                  <c:v>41.453484000000003</c:v>
                </c:pt>
                <c:pt idx="99">
                  <c:v>39.952049000000002</c:v>
                </c:pt>
                <c:pt idx="100">
                  <c:v>41.413711999999997</c:v>
                </c:pt>
                <c:pt idx="101">
                  <c:v>41.672234000000003</c:v>
                </c:pt>
                <c:pt idx="102">
                  <c:v>44.694988000000002</c:v>
                </c:pt>
                <c:pt idx="103">
                  <c:v>49.616909</c:v>
                </c:pt>
                <c:pt idx="104">
                  <c:v>50.352707000000002</c:v>
                </c:pt>
                <c:pt idx="105">
                  <c:v>50.481971999999999</c:v>
                </c:pt>
                <c:pt idx="106">
                  <c:v>48.910930999999998</c:v>
                </c:pt>
                <c:pt idx="107">
                  <c:v>49.149574000000001</c:v>
                </c:pt>
                <c:pt idx="108">
                  <c:v>47.578533</c:v>
                </c:pt>
                <c:pt idx="109">
                  <c:v>47.300995</c:v>
                </c:pt>
                <c:pt idx="110">
                  <c:v>48.540019999999998</c:v>
                </c:pt>
                <c:pt idx="111">
                  <c:v>48.054316999999998</c:v>
                </c:pt>
                <c:pt idx="112">
                  <c:v>47.638007999999999</c:v>
                </c:pt>
                <c:pt idx="113">
                  <c:v>48.658962000000002</c:v>
                </c:pt>
                <c:pt idx="114">
                  <c:v>50.453071999999999</c:v>
                </c:pt>
                <c:pt idx="115">
                  <c:v>50.512543000000001</c:v>
                </c:pt>
                <c:pt idx="116">
                  <c:v>49.303260999999999</c:v>
                </c:pt>
                <c:pt idx="117">
                  <c:v>50.334125999999998</c:v>
                </c:pt>
                <c:pt idx="118">
                  <c:v>49.650185</c:v>
                </c:pt>
                <c:pt idx="119">
                  <c:v>49.828601999999997</c:v>
                </c:pt>
                <c:pt idx="120">
                  <c:v>51.474029999999999</c:v>
                </c:pt>
                <c:pt idx="121">
                  <c:v>50.998241</c:v>
                </c:pt>
                <c:pt idx="122">
                  <c:v>49.372642999999997</c:v>
                </c:pt>
                <c:pt idx="123">
                  <c:v>49.422203000000003</c:v>
                </c:pt>
                <c:pt idx="124">
                  <c:v>49.075274999999998</c:v>
                </c:pt>
                <c:pt idx="125">
                  <c:v>47.657832999999997</c:v>
                </c:pt>
                <c:pt idx="126">
                  <c:v>48.163356999999998</c:v>
                </c:pt>
                <c:pt idx="127">
                  <c:v>46.012405000000001</c:v>
                </c:pt>
                <c:pt idx="128">
                  <c:v>43.891196999999998</c:v>
                </c:pt>
                <c:pt idx="129">
                  <c:v>44.129092999999997</c:v>
                </c:pt>
                <c:pt idx="130">
                  <c:v>46.517932999999999</c:v>
                </c:pt>
                <c:pt idx="131">
                  <c:v>47.291083999999998</c:v>
                </c:pt>
                <c:pt idx="132">
                  <c:v>46.577404000000001</c:v>
                </c:pt>
                <c:pt idx="133">
                  <c:v>46.260212000000003</c:v>
                </c:pt>
                <c:pt idx="134">
                  <c:v>46.735999999999997</c:v>
                </c:pt>
                <c:pt idx="135">
                  <c:v>49.670009999999998</c:v>
                </c:pt>
                <c:pt idx="136">
                  <c:v>48.658962000000002</c:v>
                </c:pt>
                <c:pt idx="137">
                  <c:v>47.737129000000003</c:v>
                </c:pt>
                <c:pt idx="138">
                  <c:v>47.489325999999998</c:v>
                </c:pt>
                <c:pt idx="139">
                  <c:v>46.537757999999997</c:v>
                </c:pt>
                <c:pt idx="140">
                  <c:v>45.933109000000002</c:v>
                </c:pt>
                <c:pt idx="141">
                  <c:v>43.336117000000002</c:v>
                </c:pt>
                <c:pt idx="142">
                  <c:v>42.087176999999997</c:v>
                </c:pt>
                <c:pt idx="143">
                  <c:v>41.988056</c:v>
                </c:pt>
                <c:pt idx="144">
                  <c:v>42.642265000000002</c:v>
                </c:pt>
                <c:pt idx="145">
                  <c:v>42.830593</c:v>
                </c:pt>
                <c:pt idx="146">
                  <c:v>43.861462000000003</c:v>
                </c:pt>
                <c:pt idx="147">
                  <c:v>43.286552</c:v>
                </c:pt>
                <c:pt idx="148">
                  <c:v>42.077266999999999</c:v>
                </c:pt>
                <c:pt idx="149">
                  <c:v>42.424194</c:v>
                </c:pt>
                <c:pt idx="150">
                  <c:v>43.524448</c:v>
                </c:pt>
                <c:pt idx="151">
                  <c:v>43.177520999999999</c:v>
                </c:pt>
                <c:pt idx="152">
                  <c:v>40.273251000000002</c:v>
                </c:pt>
                <c:pt idx="153">
                  <c:v>38.558441000000002</c:v>
                </c:pt>
                <c:pt idx="154">
                  <c:v>38.082653000000001</c:v>
                </c:pt>
                <c:pt idx="155">
                  <c:v>37.864586000000003</c:v>
                </c:pt>
                <c:pt idx="156">
                  <c:v>39.044136000000002</c:v>
                </c:pt>
                <c:pt idx="157">
                  <c:v>38.677382999999999</c:v>
                </c:pt>
                <c:pt idx="158">
                  <c:v>36.893188000000002</c:v>
                </c:pt>
                <c:pt idx="159">
                  <c:v>35.723548999999998</c:v>
                </c:pt>
                <c:pt idx="160">
                  <c:v>36.774242000000001</c:v>
                </c:pt>
                <c:pt idx="161">
                  <c:v>38.092567000000003</c:v>
                </c:pt>
                <c:pt idx="162">
                  <c:v>39.282027999999997</c:v>
                </c:pt>
                <c:pt idx="163">
                  <c:v>39.609127000000001</c:v>
                </c:pt>
                <c:pt idx="164">
                  <c:v>40.630088999999998</c:v>
                </c:pt>
                <c:pt idx="165">
                  <c:v>42.810768000000003</c:v>
                </c:pt>
                <c:pt idx="166">
                  <c:v>43.692954999999998</c:v>
                </c:pt>
                <c:pt idx="167">
                  <c:v>43.901111999999998</c:v>
                </c:pt>
                <c:pt idx="168">
                  <c:v>43.692954999999998</c:v>
                </c:pt>
                <c:pt idx="169">
                  <c:v>43.940761999999999</c:v>
                </c:pt>
                <c:pt idx="170">
                  <c:v>44.604880999999999</c:v>
                </c:pt>
                <c:pt idx="171">
                  <c:v>42.470962999999998</c:v>
                </c:pt>
                <c:pt idx="172">
                  <c:v>41.117496000000003</c:v>
                </c:pt>
                <c:pt idx="173">
                  <c:v>41.374358999999998</c:v>
                </c:pt>
                <c:pt idx="174">
                  <c:v>40.040657000000003</c:v>
                </c:pt>
                <c:pt idx="175">
                  <c:v>41.176772999999997</c:v>
                </c:pt>
                <c:pt idx="176">
                  <c:v>41.641101999999997</c:v>
                </c:pt>
                <c:pt idx="177">
                  <c:v>40.979187000000003</c:v>
                </c:pt>
                <c:pt idx="178">
                  <c:v>41.226170000000003</c:v>
                </c:pt>
                <c:pt idx="179">
                  <c:v>41.117496000000003</c:v>
                </c:pt>
                <c:pt idx="180">
                  <c:v>41.473151999999999</c:v>
                </c:pt>
                <c:pt idx="181">
                  <c:v>41.483032000000001</c:v>
                </c:pt>
                <c:pt idx="182">
                  <c:v>41.483032000000001</c:v>
                </c:pt>
                <c:pt idx="183">
                  <c:v>40.633419000000004</c:v>
                </c:pt>
                <c:pt idx="184">
                  <c:v>39.655365000000003</c:v>
                </c:pt>
                <c:pt idx="185">
                  <c:v>38.706958999999998</c:v>
                </c:pt>
                <c:pt idx="186">
                  <c:v>36.968207999999997</c:v>
                </c:pt>
                <c:pt idx="187">
                  <c:v>37.541206000000003</c:v>
                </c:pt>
                <c:pt idx="188">
                  <c:v>37.817822</c:v>
                </c:pt>
                <c:pt idx="189">
                  <c:v>36.800261999999996</c:v>
                </c:pt>
                <c:pt idx="190">
                  <c:v>37.501682000000002</c:v>
                </c:pt>
                <c:pt idx="191">
                  <c:v>37.175671000000001</c:v>
                </c:pt>
                <c:pt idx="192">
                  <c:v>37.906734</c:v>
                </c:pt>
                <c:pt idx="193">
                  <c:v>38.005527000000001</c:v>
                </c:pt>
                <c:pt idx="194">
                  <c:v>38.252513999999998</c:v>
                </c:pt>
                <c:pt idx="195">
                  <c:v>38.301909999999999</c:v>
                </c:pt>
                <c:pt idx="196">
                  <c:v>36.918807999999999</c:v>
                </c:pt>
                <c:pt idx="197">
                  <c:v>36.118591000000002</c:v>
                </c:pt>
                <c:pt idx="198">
                  <c:v>36.652065</c:v>
                </c:pt>
                <c:pt idx="199">
                  <c:v>35.792575999999997</c:v>
                </c:pt>
                <c:pt idx="200">
                  <c:v>36.632317</c:v>
                </c:pt>
                <c:pt idx="201">
                  <c:v>37.521445999999997</c:v>
                </c:pt>
                <c:pt idx="202">
                  <c:v>36.790382000000001</c:v>
                </c:pt>
                <c:pt idx="203">
                  <c:v>38.183357000000001</c:v>
                </c:pt>
                <c:pt idx="204">
                  <c:v>38.212994000000002</c:v>
                </c:pt>
                <c:pt idx="205">
                  <c:v>37.284343999999997</c:v>
                </c:pt>
                <c:pt idx="206">
                  <c:v>37.817822</c:v>
                </c:pt>
                <c:pt idx="207">
                  <c:v>38.321666999999998</c:v>
                </c:pt>
                <c:pt idx="208">
                  <c:v>38.400696000000003</c:v>
                </c:pt>
                <c:pt idx="209">
                  <c:v>39.121882999999997</c:v>
                </c:pt>
                <c:pt idx="210">
                  <c:v>40.366675999999998</c:v>
                </c:pt>
                <c:pt idx="211">
                  <c:v>40.732204000000003</c:v>
                </c:pt>
                <c:pt idx="212">
                  <c:v>40.406188999999998</c:v>
                </c:pt>
                <c:pt idx="213">
                  <c:v>37.067000999999998</c:v>
                </c:pt>
                <c:pt idx="214">
                  <c:v>38.726714999999999</c:v>
                </c:pt>
                <c:pt idx="215">
                  <c:v>38.953938000000001</c:v>
                </c:pt>
                <c:pt idx="216">
                  <c:v>36.592796</c:v>
                </c:pt>
                <c:pt idx="217">
                  <c:v>36.553275999999997</c:v>
                </c:pt>
                <c:pt idx="218">
                  <c:v>37.768425000000001</c:v>
                </c:pt>
                <c:pt idx="219">
                  <c:v>38.084564</c:v>
                </c:pt>
                <c:pt idx="220">
                  <c:v>37.867221999999998</c:v>
                </c:pt>
                <c:pt idx="221">
                  <c:v>37.264583999999999</c:v>
                </c:pt>
                <c:pt idx="222">
                  <c:v>37.639995999999996</c:v>
                </c:pt>
                <c:pt idx="223">
                  <c:v>36.553275999999997</c:v>
                </c:pt>
                <c:pt idx="224">
                  <c:v>38.380938999999998</c:v>
                </c:pt>
                <c:pt idx="225">
                  <c:v>38.865028000000002</c:v>
                </c:pt>
                <c:pt idx="226">
                  <c:v>37.215187</c:v>
                </c:pt>
                <c:pt idx="227">
                  <c:v>37.956130999999999</c:v>
                </c:pt>
                <c:pt idx="228">
                  <c:v>38.459980000000002</c:v>
                </c:pt>
                <c:pt idx="229">
                  <c:v>38.380938999999998</c:v>
                </c:pt>
                <c:pt idx="230">
                  <c:v>38.074683999999998</c:v>
                </c:pt>
                <c:pt idx="231">
                  <c:v>38.173473000000001</c:v>
                </c:pt>
                <c:pt idx="232">
                  <c:v>36.681708999999998</c:v>
                </c:pt>
                <c:pt idx="233">
                  <c:v>35.313431000000001</c:v>
                </c:pt>
                <c:pt idx="234">
                  <c:v>34.120544000000002</c:v>
                </c:pt>
                <c:pt idx="235">
                  <c:v>34.731777000000001</c:v>
                </c:pt>
                <c:pt idx="236">
                  <c:v>33.647331000000001</c:v>
                </c:pt>
                <c:pt idx="237">
                  <c:v>33.834640999999998</c:v>
                </c:pt>
                <c:pt idx="238">
                  <c:v>31.261555000000001</c:v>
                </c:pt>
                <c:pt idx="239">
                  <c:v>31.744624999999999</c:v>
                </c:pt>
                <c:pt idx="240">
                  <c:v>32.247410000000002</c:v>
                </c:pt>
                <c:pt idx="241">
                  <c:v>32.375576000000002</c:v>
                </c:pt>
                <c:pt idx="242">
                  <c:v>32.069958</c:v>
                </c:pt>
                <c:pt idx="243">
                  <c:v>32.641753999999999</c:v>
                </c:pt>
                <c:pt idx="244">
                  <c:v>33.095249000000003</c:v>
                </c:pt>
                <c:pt idx="245">
                  <c:v>33.430439</c:v>
                </c:pt>
                <c:pt idx="246">
                  <c:v>31.784061000000001</c:v>
                </c:pt>
                <c:pt idx="247">
                  <c:v>31.655897</c:v>
                </c:pt>
                <c:pt idx="248">
                  <c:v>31.113674</c:v>
                </c:pt>
                <c:pt idx="249">
                  <c:v>30.048950000000001</c:v>
                </c:pt>
                <c:pt idx="250">
                  <c:v>30.729191</c:v>
                </c:pt>
                <c:pt idx="251">
                  <c:v>32.582602999999999</c:v>
                </c:pt>
                <c:pt idx="252">
                  <c:v>33.814926</c:v>
                </c:pt>
                <c:pt idx="253">
                  <c:v>36.220424999999999</c:v>
                </c:pt>
                <c:pt idx="254">
                  <c:v>34.297997000000002</c:v>
                </c:pt>
                <c:pt idx="255">
                  <c:v>34.790928000000001</c:v>
                </c:pt>
                <c:pt idx="256">
                  <c:v>34.978237</c:v>
                </c:pt>
                <c:pt idx="257">
                  <c:v>34.317715</c:v>
                </c:pt>
                <c:pt idx="258">
                  <c:v>33.883938000000001</c:v>
                </c:pt>
                <c:pt idx="259">
                  <c:v>35.845795000000003</c:v>
                </c:pt>
                <c:pt idx="260">
                  <c:v>35.628901999999997</c:v>
                </c:pt>
                <c:pt idx="261">
                  <c:v>35.757064999999997</c:v>
                </c:pt>
                <c:pt idx="262">
                  <c:v>35.382441999999998</c:v>
                </c:pt>
                <c:pt idx="263">
                  <c:v>35.875369999999997</c:v>
                </c:pt>
                <c:pt idx="264">
                  <c:v>36.121834</c:v>
                </c:pt>
                <c:pt idx="265">
                  <c:v>36.052826000000003</c:v>
                </c:pt>
                <c:pt idx="266">
                  <c:v>34.051537000000003</c:v>
                </c:pt>
                <c:pt idx="267">
                  <c:v>34.613472000000002</c:v>
                </c:pt>
                <c:pt idx="268">
                  <c:v>34.712054999999999</c:v>
                </c:pt>
                <c:pt idx="269">
                  <c:v>33.716343000000002</c:v>
                </c:pt>
                <c:pt idx="270">
                  <c:v>32.336136000000003</c:v>
                </c:pt>
                <c:pt idx="271">
                  <c:v>31.961511999999999</c:v>
                </c:pt>
                <c:pt idx="272">
                  <c:v>33.400871000000002</c:v>
                </c:pt>
                <c:pt idx="273">
                  <c:v>34.219130999999997</c:v>
                </c:pt>
                <c:pt idx="274">
                  <c:v>36.319004</c:v>
                </c:pt>
                <c:pt idx="275">
                  <c:v>37.561183999999997</c:v>
                </c:pt>
                <c:pt idx="276">
                  <c:v>37.847084000000002</c:v>
                </c:pt>
                <c:pt idx="277">
                  <c:v>38.182277999999997</c:v>
                </c:pt>
                <c:pt idx="278">
                  <c:v>37.679488999999997</c:v>
                </c:pt>
                <c:pt idx="279">
                  <c:v>35.944381999999997</c:v>
                </c:pt>
                <c:pt idx="280">
                  <c:v>36.338721999999997</c:v>
                </c:pt>
                <c:pt idx="281">
                  <c:v>35.343001999999998</c:v>
                </c:pt>
                <c:pt idx="282">
                  <c:v>35.145836000000003</c:v>
                </c:pt>
                <c:pt idx="283">
                  <c:v>36.121834</c:v>
                </c:pt>
                <c:pt idx="284">
                  <c:v>36.102116000000002</c:v>
                </c:pt>
                <c:pt idx="285">
                  <c:v>37.561183999999997</c:v>
                </c:pt>
                <c:pt idx="286">
                  <c:v>37.925953</c:v>
                </c:pt>
                <c:pt idx="287">
                  <c:v>36.161265999999998</c:v>
                </c:pt>
                <c:pt idx="288">
                  <c:v>35.835934000000002</c:v>
                </c:pt>
                <c:pt idx="289">
                  <c:v>36.131695000000001</c:v>
                </c:pt>
                <c:pt idx="290">
                  <c:v>34.692337000000002</c:v>
                </c:pt>
                <c:pt idx="291">
                  <c:v>34.307853999999999</c:v>
                </c:pt>
                <c:pt idx="292">
                  <c:v>34.159976999999998</c:v>
                </c:pt>
                <c:pt idx="293">
                  <c:v>32.484020000000001</c:v>
                </c:pt>
                <c:pt idx="294">
                  <c:v>31.941799</c:v>
                </c:pt>
                <c:pt idx="295">
                  <c:v>32.730483999999997</c:v>
                </c:pt>
                <c:pt idx="296">
                  <c:v>33.903652000000001</c:v>
                </c:pt>
                <c:pt idx="297">
                  <c:v>34.031815000000002</c:v>
                </c:pt>
                <c:pt idx="298">
                  <c:v>35.150764000000002</c:v>
                </c:pt>
                <c:pt idx="299">
                  <c:v>35.937793999999997</c:v>
                </c:pt>
                <c:pt idx="300">
                  <c:v>35.908276000000001</c:v>
                </c:pt>
                <c:pt idx="301">
                  <c:v>34.127617000000001</c:v>
                </c:pt>
                <c:pt idx="302">
                  <c:v>35.622978000000003</c:v>
                </c:pt>
                <c:pt idx="303">
                  <c:v>35.416386000000003</c:v>
                </c:pt>
                <c:pt idx="304">
                  <c:v>36.537906999999997</c:v>
                </c:pt>
                <c:pt idx="305">
                  <c:v>36.488715999999997</c:v>
                </c:pt>
                <c:pt idx="306">
                  <c:v>36.508389000000001</c:v>
                </c:pt>
                <c:pt idx="307">
                  <c:v>36.665793999999998</c:v>
                </c:pt>
                <c:pt idx="308">
                  <c:v>36.144393999999998</c:v>
                </c:pt>
                <c:pt idx="309">
                  <c:v>36.636288</c:v>
                </c:pt>
                <c:pt idx="310">
                  <c:v>36.911746999999998</c:v>
                </c:pt>
                <c:pt idx="311">
                  <c:v>36.577250999999997</c:v>
                </c:pt>
                <c:pt idx="312">
                  <c:v>35.898445000000002</c:v>
                </c:pt>
                <c:pt idx="313">
                  <c:v>35.199950999999999</c:v>
                </c:pt>
                <c:pt idx="314">
                  <c:v>34.393245999999998</c:v>
                </c:pt>
                <c:pt idx="315">
                  <c:v>34.580165999999998</c:v>
                </c:pt>
                <c:pt idx="316">
                  <c:v>36.459201999999998</c:v>
                </c:pt>
                <c:pt idx="317">
                  <c:v>36.990443999999997</c:v>
                </c:pt>
                <c:pt idx="318">
                  <c:v>38.839970000000001</c:v>
                </c:pt>
                <c:pt idx="319">
                  <c:v>40.187759</c:v>
                </c:pt>
                <c:pt idx="320">
                  <c:v>39.489269</c:v>
                </c:pt>
                <c:pt idx="321">
                  <c:v>40.040194999999997</c:v>
                </c:pt>
                <c:pt idx="322">
                  <c:v>40.709170999999998</c:v>
                </c:pt>
                <c:pt idx="323">
                  <c:v>40.59111</c:v>
                </c:pt>
                <c:pt idx="324">
                  <c:v>41.053493000000003</c:v>
                </c:pt>
                <c:pt idx="325">
                  <c:v>41.191223000000001</c:v>
                </c:pt>
                <c:pt idx="326">
                  <c:v>42.637394</c:v>
                </c:pt>
                <c:pt idx="327">
                  <c:v>43.493285999999998</c:v>
                </c:pt>
                <c:pt idx="328">
                  <c:v>42.027447000000002</c:v>
                </c:pt>
                <c:pt idx="329">
                  <c:v>41.899551000000002</c:v>
                </c:pt>
                <c:pt idx="330">
                  <c:v>40.650139000000003</c:v>
                </c:pt>
                <c:pt idx="331">
                  <c:v>40.020519</c:v>
                </c:pt>
                <c:pt idx="332">
                  <c:v>40.896084000000002</c:v>
                </c:pt>
                <c:pt idx="333">
                  <c:v>40.207436000000001</c:v>
                </c:pt>
                <c:pt idx="334">
                  <c:v>40.551765000000003</c:v>
                </c:pt>
                <c:pt idx="335">
                  <c:v>40.059868000000002</c:v>
                </c:pt>
                <c:pt idx="336">
                  <c:v>42.922691</c:v>
                </c:pt>
                <c:pt idx="337">
                  <c:v>43.463771999999999</c:v>
                </c:pt>
                <c:pt idx="338">
                  <c:v>41.604412000000004</c:v>
                </c:pt>
                <c:pt idx="339">
                  <c:v>41.289603999999997</c:v>
                </c:pt>
                <c:pt idx="340">
                  <c:v>42.056956999999997</c:v>
                </c:pt>
                <c:pt idx="341">
                  <c:v>44.073723000000001</c:v>
                </c:pt>
                <c:pt idx="342">
                  <c:v>42.047119000000002</c:v>
                </c:pt>
                <c:pt idx="343">
                  <c:v>43.257179000000001</c:v>
                </c:pt>
                <c:pt idx="344">
                  <c:v>41.387981000000003</c:v>
                </c:pt>
                <c:pt idx="345">
                  <c:v>40.866576999999999</c:v>
                </c:pt>
                <c:pt idx="346">
                  <c:v>38.584187</c:v>
                </c:pt>
                <c:pt idx="347">
                  <c:v>38.082450999999999</c:v>
                </c:pt>
                <c:pt idx="348">
                  <c:v>37.098663000000002</c:v>
                </c:pt>
                <c:pt idx="349">
                  <c:v>37.777481000000002</c:v>
                </c:pt>
                <c:pt idx="350">
                  <c:v>38.712077999999998</c:v>
                </c:pt>
                <c:pt idx="351">
                  <c:v>38.062775000000002</c:v>
                </c:pt>
                <c:pt idx="352">
                  <c:v>38.416938999999999</c:v>
                </c:pt>
                <c:pt idx="353">
                  <c:v>35.947631999999999</c:v>
                </c:pt>
                <c:pt idx="354">
                  <c:v>34.176811000000001</c:v>
                </c:pt>
                <c:pt idx="355">
                  <c:v>35.318007999999999</c:v>
                </c:pt>
                <c:pt idx="356">
                  <c:v>35.298332000000002</c:v>
                </c:pt>
                <c:pt idx="357">
                  <c:v>36.724826999999998</c:v>
                </c:pt>
                <c:pt idx="358">
                  <c:v>37.521698000000001</c:v>
                </c:pt>
                <c:pt idx="359">
                  <c:v>37.216723999999999</c:v>
                </c:pt>
                <c:pt idx="360">
                  <c:v>35.721359</c:v>
                </c:pt>
                <c:pt idx="361">
                  <c:v>33.109397999999999</c:v>
                </c:pt>
                <c:pt idx="362">
                  <c:v>33.050507000000003</c:v>
                </c:pt>
                <c:pt idx="363">
                  <c:v>33.413699999999999</c:v>
                </c:pt>
                <c:pt idx="364">
                  <c:v>33.737625000000001</c:v>
                </c:pt>
                <c:pt idx="365">
                  <c:v>33.354796999999998</c:v>
                </c:pt>
                <c:pt idx="366">
                  <c:v>34.365851999999997</c:v>
                </c:pt>
                <c:pt idx="367">
                  <c:v>34.709408000000003</c:v>
                </c:pt>
                <c:pt idx="368">
                  <c:v>33.138846999999998</c:v>
                </c:pt>
                <c:pt idx="369">
                  <c:v>32.324123</c:v>
                </c:pt>
                <c:pt idx="370">
                  <c:v>32.078724000000001</c:v>
                </c:pt>
                <c:pt idx="371">
                  <c:v>31.509391999999998</c:v>
                </c:pt>
                <c:pt idx="372">
                  <c:v>32.353569</c:v>
                </c:pt>
                <c:pt idx="373">
                  <c:v>30.537607000000001</c:v>
                </c:pt>
                <c:pt idx="374">
                  <c:v>31.028406</c:v>
                </c:pt>
                <c:pt idx="375">
                  <c:v>31.607552999999999</c:v>
                </c:pt>
                <c:pt idx="376">
                  <c:v>34.365851999999997</c:v>
                </c:pt>
                <c:pt idx="377">
                  <c:v>34.346221999999997</c:v>
                </c:pt>
                <c:pt idx="378">
                  <c:v>34.768307</c:v>
                </c:pt>
                <c:pt idx="379">
                  <c:v>35.445610000000002</c:v>
                </c:pt>
                <c:pt idx="380">
                  <c:v>34.346221999999997</c:v>
                </c:pt>
                <c:pt idx="381">
                  <c:v>36.279972000000001</c:v>
                </c:pt>
                <c:pt idx="382">
                  <c:v>36.73151</c:v>
                </c:pt>
                <c:pt idx="383">
                  <c:v>36.780589999999997</c:v>
                </c:pt>
                <c:pt idx="384">
                  <c:v>33.825974000000002</c:v>
                </c:pt>
                <c:pt idx="385">
                  <c:v>33.237006999999998</c:v>
                </c:pt>
                <c:pt idx="386">
                  <c:v>33.796523999999998</c:v>
                </c:pt>
                <c:pt idx="387">
                  <c:v>34.375664</c:v>
                </c:pt>
                <c:pt idx="388">
                  <c:v>32.098351000000001</c:v>
                </c:pt>
                <c:pt idx="389">
                  <c:v>34.356029999999997</c:v>
                </c:pt>
                <c:pt idx="390">
                  <c:v>34.532725999999997</c:v>
                </c:pt>
                <c:pt idx="391">
                  <c:v>34.257874000000001</c:v>
                </c:pt>
                <c:pt idx="392">
                  <c:v>33.286087000000002</c:v>
                </c:pt>
                <c:pt idx="393">
                  <c:v>35.023524999999999</c:v>
                </c:pt>
                <c:pt idx="394">
                  <c:v>37.192860000000003</c:v>
                </c:pt>
                <c:pt idx="395">
                  <c:v>37.153599</c:v>
                </c:pt>
                <c:pt idx="396">
                  <c:v>37.379364000000002</c:v>
                </c:pt>
                <c:pt idx="397">
                  <c:v>36.800224</c:v>
                </c:pt>
                <c:pt idx="398">
                  <c:v>33.511859999999999</c:v>
                </c:pt>
                <c:pt idx="399">
                  <c:v>33.521675000000002</c:v>
                </c:pt>
                <c:pt idx="400">
                  <c:v>32.294674000000001</c:v>
                </c:pt>
                <c:pt idx="401">
                  <c:v>30.655398999999999</c:v>
                </c:pt>
                <c:pt idx="402">
                  <c:v>30.419813000000001</c:v>
                </c:pt>
                <c:pt idx="403">
                  <c:v>30.665215</c:v>
                </c:pt>
                <c:pt idx="404">
                  <c:v>31.430864</c:v>
                </c:pt>
                <c:pt idx="405">
                  <c:v>31.529019999999999</c:v>
                </c:pt>
                <c:pt idx="406">
                  <c:v>31.1462</c:v>
                </c:pt>
                <c:pt idx="407">
                  <c:v>29.251709000000002</c:v>
                </c:pt>
                <c:pt idx="408">
                  <c:v>28.662749999999999</c:v>
                </c:pt>
                <c:pt idx="409">
                  <c:v>27.622250000000001</c:v>
                </c:pt>
                <c:pt idx="410">
                  <c:v>27.710594</c:v>
                </c:pt>
                <c:pt idx="411">
                  <c:v>26.414881000000001</c:v>
                </c:pt>
                <c:pt idx="412">
                  <c:v>27.278691999999999</c:v>
                </c:pt>
                <c:pt idx="413">
                  <c:v>25.315493</c:v>
                </c:pt>
                <c:pt idx="414">
                  <c:v>26.513044000000001</c:v>
                </c:pt>
                <c:pt idx="415">
                  <c:v>28.446795000000002</c:v>
                </c:pt>
                <c:pt idx="416">
                  <c:v>29.929013999999999</c:v>
                </c:pt>
                <c:pt idx="417">
                  <c:v>29.487295</c:v>
                </c:pt>
                <c:pt idx="418">
                  <c:v>30.400181</c:v>
                </c:pt>
                <c:pt idx="419">
                  <c:v>31.126567999999999</c:v>
                </c:pt>
                <c:pt idx="420">
                  <c:v>29.791592000000001</c:v>
                </c:pt>
                <c:pt idx="421">
                  <c:v>31.401415</c:v>
                </c:pt>
                <c:pt idx="422">
                  <c:v>29.997726</c:v>
                </c:pt>
                <c:pt idx="423">
                  <c:v>30.419813000000001</c:v>
                </c:pt>
                <c:pt idx="424">
                  <c:v>29.762139999999999</c:v>
                </c:pt>
                <c:pt idx="425">
                  <c:v>30.57687</c:v>
                </c:pt>
                <c:pt idx="426">
                  <c:v>30.596502000000001</c:v>
                </c:pt>
                <c:pt idx="427">
                  <c:v>29.605084999999999</c:v>
                </c:pt>
                <c:pt idx="428">
                  <c:v>27.848022</c:v>
                </c:pt>
                <c:pt idx="429">
                  <c:v>26.640650000000001</c:v>
                </c:pt>
                <c:pt idx="430">
                  <c:v>25.541256000000001</c:v>
                </c:pt>
                <c:pt idx="431">
                  <c:v>26.041874</c:v>
                </c:pt>
                <c:pt idx="432">
                  <c:v>24.284811000000001</c:v>
                </c:pt>
                <c:pt idx="433">
                  <c:v>24.176832000000001</c:v>
                </c:pt>
                <c:pt idx="434">
                  <c:v>24.333887000000001</c:v>
                </c:pt>
                <c:pt idx="435">
                  <c:v>24.402602999999999</c:v>
                </c:pt>
                <c:pt idx="436">
                  <c:v>23.803823000000001</c:v>
                </c:pt>
                <c:pt idx="437">
                  <c:v>24.402602999999999</c:v>
                </c:pt>
                <c:pt idx="438">
                  <c:v>24.176832000000001</c:v>
                </c:pt>
                <c:pt idx="439">
                  <c:v>24.265173000000001</c:v>
                </c:pt>
                <c:pt idx="440">
                  <c:v>23.941246</c:v>
                </c:pt>
                <c:pt idx="441">
                  <c:v>23.852903000000001</c:v>
                </c:pt>
                <c:pt idx="442">
                  <c:v>23.362103000000001</c:v>
                </c:pt>
                <c:pt idx="443">
                  <c:v>24.157202000000002</c:v>
                </c:pt>
                <c:pt idx="444">
                  <c:v>24.402602999999999</c:v>
                </c:pt>
                <c:pt idx="445">
                  <c:v>24.009958000000001</c:v>
                </c:pt>
                <c:pt idx="446">
                  <c:v>24.019774999999999</c:v>
                </c:pt>
                <c:pt idx="447">
                  <c:v>24.127749999999999</c:v>
                </c:pt>
                <c:pt idx="448">
                  <c:v>24.598921000000001</c:v>
                </c:pt>
                <c:pt idx="449">
                  <c:v>23.941246</c:v>
                </c:pt>
                <c:pt idx="450">
                  <c:v>23.636949999999999</c:v>
                </c:pt>
                <c:pt idx="451">
                  <c:v>23.20505</c:v>
                </c:pt>
                <c:pt idx="452">
                  <c:v>22.959648000000001</c:v>
                </c:pt>
                <c:pt idx="453">
                  <c:v>23.087257000000001</c:v>
                </c:pt>
                <c:pt idx="454">
                  <c:v>23.10689</c:v>
                </c:pt>
                <c:pt idx="455">
                  <c:v>22.684799000000002</c:v>
                </c:pt>
                <c:pt idx="456">
                  <c:v>21.506878</c:v>
                </c:pt>
                <c:pt idx="457">
                  <c:v>20.859017999999999</c:v>
                </c:pt>
                <c:pt idx="458">
                  <c:v>20.721596000000002</c:v>
                </c:pt>
                <c:pt idx="459">
                  <c:v>20.328955000000001</c:v>
                </c:pt>
                <c:pt idx="460">
                  <c:v>20.643070000000002</c:v>
                </c:pt>
                <c:pt idx="461">
                  <c:v>20.613620999999998</c:v>
                </c:pt>
                <c:pt idx="462">
                  <c:v>19.769442000000002</c:v>
                </c:pt>
                <c:pt idx="463">
                  <c:v>19.160851999999998</c:v>
                </c:pt>
                <c:pt idx="464">
                  <c:v>19.170667999999999</c:v>
                </c:pt>
                <c:pt idx="465">
                  <c:v>19.45533</c:v>
                </c:pt>
                <c:pt idx="466">
                  <c:v>19.425884</c:v>
                </c:pt>
                <c:pt idx="467">
                  <c:v>18.768211000000001</c:v>
                </c:pt>
                <c:pt idx="468">
                  <c:v>18.47373</c:v>
                </c:pt>
                <c:pt idx="469">
                  <c:v>17.668818000000002</c:v>
                </c:pt>
                <c:pt idx="470">
                  <c:v>18.42465</c:v>
                </c:pt>
                <c:pt idx="471">
                  <c:v>17.904402000000001</c:v>
                </c:pt>
                <c:pt idx="472">
                  <c:v>17.020959999999999</c:v>
                </c:pt>
                <c:pt idx="473">
                  <c:v>17.158384000000002</c:v>
                </c:pt>
                <c:pt idx="474">
                  <c:v>16.559608000000001</c:v>
                </c:pt>
                <c:pt idx="475">
                  <c:v>17.393968999999998</c:v>
                </c:pt>
                <c:pt idx="476">
                  <c:v>17.040593999999999</c:v>
                </c:pt>
                <c:pt idx="477">
                  <c:v>18.022193999999999</c:v>
                </c:pt>
                <c:pt idx="478">
                  <c:v>18.012377000000001</c:v>
                </c:pt>
                <c:pt idx="479">
                  <c:v>17.393968999999998</c:v>
                </c:pt>
                <c:pt idx="480">
                  <c:v>17.285995</c:v>
                </c:pt>
                <c:pt idx="481">
                  <c:v>16.824639999999999</c:v>
                </c:pt>
                <c:pt idx="482">
                  <c:v>16.834457</c:v>
                </c:pt>
                <c:pt idx="483">
                  <c:v>16.893353000000001</c:v>
                </c:pt>
                <c:pt idx="484">
                  <c:v>16.628325</c:v>
                </c:pt>
                <c:pt idx="485">
                  <c:v>16.510528999999998</c:v>
                </c:pt>
                <c:pt idx="486">
                  <c:v>16.500710999999999</c:v>
                </c:pt>
                <c:pt idx="487">
                  <c:v>16.912987000000001</c:v>
                </c:pt>
                <c:pt idx="488">
                  <c:v>16.490895999999999</c:v>
                </c:pt>
                <c:pt idx="489">
                  <c:v>16.569424000000001</c:v>
                </c:pt>
                <c:pt idx="490">
                  <c:v>15.430766</c:v>
                </c:pt>
                <c:pt idx="491">
                  <c:v>16.019729999999999</c:v>
                </c:pt>
                <c:pt idx="492">
                  <c:v>15.646718</c:v>
                </c:pt>
                <c:pt idx="493">
                  <c:v>15.263896000000001</c:v>
                </c:pt>
                <c:pt idx="494">
                  <c:v>15.352240999999999</c:v>
                </c:pt>
                <c:pt idx="495">
                  <c:v>15.038128</c:v>
                </c:pt>
                <c:pt idx="496">
                  <c:v>15.607454000000001</c:v>
                </c:pt>
                <c:pt idx="497">
                  <c:v>15.018497</c:v>
                </c:pt>
                <c:pt idx="498">
                  <c:v>15.097023999999999</c:v>
                </c:pt>
                <c:pt idx="499">
                  <c:v>14.498246999999999</c:v>
                </c:pt>
                <c:pt idx="500">
                  <c:v>15.391503999999999</c:v>
                </c:pt>
                <c:pt idx="501">
                  <c:v>15.362054000000001</c:v>
                </c:pt>
                <c:pt idx="502">
                  <c:v>16.687218000000001</c:v>
                </c:pt>
                <c:pt idx="503">
                  <c:v>16.716664999999999</c:v>
                </c:pt>
                <c:pt idx="504">
                  <c:v>16.471264000000001</c:v>
                </c:pt>
                <c:pt idx="505">
                  <c:v>16.108070000000001</c:v>
                </c:pt>
                <c:pt idx="506">
                  <c:v>16.058992</c:v>
                </c:pt>
                <c:pt idx="507">
                  <c:v>15.970648000000001</c:v>
                </c:pt>
                <c:pt idx="508">
                  <c:v>15.479848</c:v>
                </c:pt>
                <c:pt idx="509">
                  <c:v>15.843038999999999</c:v>
                </c:pt>
                <c:pt idx="510">
                  <c:v>15.430766</c:v>
                </c:pt>
                <c:pt idx="511">
                  <c:v>15.725249</c:v>
                </c:pt>
                <c:pt idx="512">
                  <c:v>15.273711</c:v>
                </c:pt>
                <c:pt idx="513">
                  <c:v>15.970648000000001</c:v>
                </c:pt>
                <c:pt idx="514">
                  <c:v>15.882304</c:v>
                </c:pt>
                <c:pt idx="515">
                  <c:v>15.322792</c:v>
                </c:pt>
                <c:pt idx="516">
                  <c:v>15.362054000000001</c:v>
                </c:pt>
                <c:pt idx="517">
                  <c:v>14.625854</c:v>
                </c:pt>
                <c:pt idx="518">
                  <c:v>14.733831</c:v>
                </c:pt>
                <c:pt idx="519">
                  <c:v>14.193951</c:v>
                </c:pt>
                <c:pt idx="520">
                  <c:v>14.292109999999999</c:v>
                </c:pt>
                <c:pt idx="521">
                  <c:v>14.095789</c:v>
                </c:pt>
                <c:pt idx="522">
                  <c:v>14.429535</c:v>
                </c:pt>
                <c:pt idx="523">
                  <c:v>14.665118</c:v>
                </c:pt>
                <c:pt idx="524">
                  <c:v>14.144869999999999</c:v>
                </c:pt>
                <c:pt idx="525">
                  <c:v>13.840574</c:v>
                </c:pt>
                <c:pt idx="526">
                  <c:v>13.526462</c:v>
                </c:pt>
                <c:pt idx="527">
                  <c:v>13.536277</c:v>
                </c:pt>
                <c:pt idx="528">
                  <c:v>13.712966</c:v>
                </c:pt>
                <c:pt idx="529">
                  <c:v>13.703150000000001</c:v>
                </c:pt>
                <c:pt idx="530">
                  <c:v>14.115421</c:v>
                </c:pt>
                <c:pt idx="531">
                  <c:v>13.703150000000001</c:v>
                </c:pt>
                <c:pt idx="532">
                  <c:v>14.292109999999999</c:v>
                </c:pt>
                <c:pt idx="533">
                  <c:v>13.712966</c:v>
                </c:pt>
                <c:pt idx="534">
                  <c:v>12.711733000000001</c:v>
                </c:pt>
                <c:pt idx="535">
                  <c:v>12.858973000000001</c:v>
                </c:pt>
                <c:pt idx="536">
                  <c:v>12.682286</c:v>
                </c:pt>
                <c:pt idx="537">
                  <c:v>12.701916000000001</c:v>
                </c:pt>
                <c:pt idx="538">
                  <c:v>13.055294</c:v>
                </c:pt>
                <c:pt idx="539">
                  <c:v>12.986582</c:v>
                </c:pt>
                <c:pt idx="540">
                  <c:v>13.310509</c:v>
                </c:pt>
                <c:pt idx="541">
                  <c:v>12.878606</c:v>
                </c:pt>
                <c:pt idx="542">
                  <c:v>13.074925</c:v>
                </c:pt>
                <c:pt idx="543">
                  <c:v>13.369403999999999</c:v>
                </c:pt>
                <c:pt idx="544">
                  <c:v>13.133820999999999</c:v>
                </c:pt>
                <c:pt idx="545">
                  <c:v>13.182900999999999</c:v>
                </c:pt>
                <c:pt idx="546">
                  <c:v>13.330140999999999</c:v>
                </c:pt>
                <c:pt idx="547">
                  <c:v>13.222167000000001</c:v>
                </c:pt>
                <c:pt idx="548">
                  <c:v>13.281062</c:v>
                </c:pt>
                <c:pt idx="549">
                  <c:v>13.251614</c:v>
                </c:pt>
                <c:pt idx="550">
                  <c:v>12.780445</c:v>
                </c:pt>
                <c:pt idx="551">
                  <c:v>12.731363999999999</c:v>
                </c:pt>
                <c:pt idx="552">
                  <c:v>12.652837999999999</c:v>
                </c:pt>
                <c:pt idx="553">
                  <c:v>12.584125</c:v>
                </c:pt>
                <c:pt idx="554">
                  <c:v>12.49578</c:v>
                </c:pt>
                <c:pt idx="555">
                  <c:v>12.515413000000001</c:v>
                </c:pt>
                <c:pt idx="556">
                  <c:v>11.288411</c:v>
                </c:pt>
                <c:pt idx="557">
                  <c:v>11.278594</c:v>
                </c:pt>
                <c:pt idx="558">
                  <c:v>11.357123</c:v>
                </c:pt>
                <c:pt idx="559">
                  <c:v>10.836874999999999</c:v>
                </c:pt>
                <c:pt idx="560">
                  <c:v>10.591475000000001</c:v>
                </c:pt>
                <c:pt idx="561">
                  <c:v>10.876139999999999</c:v>
                </c:pt>
                <c:pt idx="562">
                  <c:v>10.375522999999999</c:v>
                </c:pt>
                <c:pt idx="563">
                  <c:v>10.876139999999999</c:v>
                </c:pt>
                <c:pt idx="564">
                  <c:v>10.591475000000001</c:v>
                </c:pt>
                <c:pt idx="565">
                  <c:v>10.30681</c:v>
                </c:pt>
                <c:pt idx="566">
                  <c:v>10.365705</c:v>
                </c:pt>
                <c:pt idx="567">
                  <c:v>10.503130000000001</c:v>
                </c:pt>
                <c:pt idx="568">
                  <c:v>10.581657999999999</c:v>
                </c:pt>
                <c:pt idx="569">
                  <c:v>10.277362999999999</c:v>
                </c:pt>
                <c:pt idx="570">
                  <c:v>10.296994</c:v>
                </c:pt>
                <c:pt idx="571">
                  <c:v>9.727665</c:v>
                </c:pt>
                <c:pt idx="572">
                  <c:v>11.258964000000001</c:v>
                </c:pt>
                <c:pt idx="573">
                  <c:v>11.062644000000001</c:v>
                </c:pt>
                <c:pt idx="574">
                  <c:v>11.043011999999999</c:v>
                </c:pt>
                <c:pt idx="575">
                  <c:v>10.660187000000001</c:v>
                </c:pt>
                <c:pt idx="576">
                  <c:v>10.01233</c:v>
                </c:pt>
                <c:pt idx="577">
                  <c:v>9.9534330000000004</c:v>
                </c:pt>
                <c:pt idx="578">
                  <c:v>9.5706100000000003</c:v>
                </c:pt>
                <c:pt idx="579">
                  <c:v>9.1681539999999995</c:v>
                </c:pt>
                <c:pt idx="580">
                  <c:v>8.9031210000000005</c:v>
                </c:pt>
                <c:pt idx="581">
                  <c:v>8.9227530000000002</c:v>
                </c:pt>
                <c:pt idx="582">
                  <c:v>9.1190730000000002</c:v>
                </c:pt>
                <c:pt idx="583">
                  <c:v>9.0896249999999998</c:v>
                </c:pt>
                <c:pt idx="584">
                  <c:v>8.5791920000000008</c:v>
                </c:pt>
                <c:pt idx="585">
                  <c:v>8.7362490000000008</c:v>
                </c:pt>
                <c:pt idx="586">
                  <c:v>8.9522010000000005</c:v>
                </c:pt>
                <c:pt idx="587">
                  <c:v>8.9718330000000002</c:v>
                </c:pt>
                <c:pt idx="588">
                  <c:v>9.0110969999999995</c:v>
                </c:pt>
                <c:pt idx="589">
                  <c:v>8.3239769999999993</c:v>
                </c:pt>
                <c:pt idx="590">
                  <c:v>8.1374720000000007</c:v>
                </c:pt>
                <c:pt idx="591">
                  <c:v>8.2454479999999997</c:v>
                </c:pt>
                <c:pt idx="592">
                  <c:v>8.5104799999999994</c:v>
                </c:pt>
                <c:pt idx="593">
                  <c:v>8.8147749999999991</c:v>
                </c:pt>
                <c:pt idx="594">
                  <c:v>9.0405449999999998</c:v>
                </c:pt>
                <c:pt idx="595">
                  <c:v>8.8049610000000005</c:v>
                </c:pt>
                <c:pt idx="596">
                  <c:v>8.4319520000000008</c:v>
                </c:pt>
                <c:pt idx="597">
                  <c:v>8.6380879999999998</c:v>
                </c:pt>
                <c:pt idx="598">
                  <c:v>8.5399279999999997</c:v>
                </c:pt>
                <c:pt idx="599">
                  <c:v>8.3043440000000004</c:v>
                </c:pt>
                <c:pt idx="600">
                  <c:v>8.6675360000000001</c:v>
                </c:pt>
                <c:pt idx="601">
                  <c:v>9.0896249999999998</c:v>
                </c:pt>
                <c:pt idx="602">
                  <c:v>8.7558810000000005</c:v>
                </c:pt>
                <c:pt idx="603">
                  <c:v>8.6871690000000008</c:v>
                </c:pt>
                <c:pt idx="604">
                  <c:v>8.3239769999999993</c:v>
                </c:pt>
                <c:pt idx="605">
                  <c:v>7.6663040000000002</c:v>
                </c:pt>
                <c:pt idx="606">
                  <c:v>7.4994319999999997</c:v>
                </c:pt>
                <c:pt idx="607">
                  <c:v>7.2736640000000001</c:v>
                </c:pt>
                <c:pt idx="608">
                  <c:v>7.8724410000000002</c:v>
                </c:pt>
                <c:pt idx="609">
                  <c:v>8.1865539999999992</c:v>
                </c:pt>
                <c:pt idx="610">
                  <c:v>7.4405349999999997</c:v>
                </c:pt>
                <c:pt idx="611">
                  <c:v>7.52888</c:v>
                </c:pt>
                <c:pt idx="612">
                  <c:v>8.1669199999999993</c:v>
                </c:pt>
                <c:pt idx="613">
                  <c:v>8.1472890000000007</c:v>
                </c:pt>
                <c:pt idx="614">
                  <c:v>8.0393120000000007</c:v>
                </c:pt>
                <c:pt idx="615">
                  <c:v>7.8822549999999998</c:v>
                </c:pt>
                <c:pt idx="616">
                  <c:v>7.4503519999999996</c:v>
                </c:pt>
                <c:pt idx="617">
                  <c:v>7.0577110000000003</c:v>
                </c:pt>
                <c:pt idx="618">
                  <c:v>6.2037190000000004</c:v>
                </c:pt>
                <c:pt idx="619">
                  <c:v>6.2724299999999999</c:v>
                </c:pt>
                <c:pt idx="620">
                  <c:v>6.1939019999999996</c:v>
                </c:pt>
                <c:pt idx="621">
                  <c:v>6.625807</c:v>
                </c:pt>
                <c:pt idx="622">
                  <c:v>6.1251889999999998</c:v>
                </c:pt>
                <c:pt idx="623">
                  <c:v>6.0859259999999997</c:v>
                </c:pt>
                <c:pt idx="624">
                  <c:v>6.8613910000000002</c:v>
                </c:pt>
                <c:pt idx="625">
                  <c:v>7.1166070000000001</c:v>
                </c:pt>
                <c:pt idx="626">
                  <c:v>6.8613910000000002</c:v>
                </c:pt>
                <c:pt idx="627">
                  <c:v>5.2908289999999996</c:v>
                </c:pt>
                <c:pt idx="628">
                  <c:v>5.4184369999999999</c:v>
                </c:pt>
                <c:pt idx="629">
                  <c:v>5.6343899999999998</c:v>
                </c:pt>
                <c:pt idx="630">
                  <c:v>5.2123010000000001</c:v>
                </c:pt>
                <c:pt idx="631">
                  <c:v>6.3607750000000003</c:v>
                </c:pt>
                <c:pt idx="632">
                  <c:v>6.1251889999999998</c:v>
                </c:pt>
                <c:pt idx="633">
                  <c:v>7.3914559999999998</c:v>
                </c:pt>
                <c:pt idx="634">
                  <c:v>7.0380789999999998</c:v>
                </c:pt>
                <c:pt idx="635">
                  <c:v>7.9706000000000001</c:v>
                </c:pt>
                <c:pt idx="636">
                  <c:v>8.8344090000000008</c:v>
                </c:pt>
                <c:pt idx="637">
                  <c:v>8.078576</c:v>
                </c:pt>
                <c:pt idx="638">
                  <c:v>9.2564960000000003</c:v>
                </c:pt>
                <c:pt idx="639">
                  <c:v>9.8061939999999996</c:v>
                </c:pt>
                <c:pt idx="640">
                  <c:v>10.25773</c:v>
                </c:pt>
                <c:pt idx="641">
                  <c:v>9.8847210000000008</c:v>
                </c:pt>
                <c:pt idx="642">
                  <c:v>10.30681</c:v>
                </c:pt>
                <c:pt idx="643">
                  <c:v>9.7767470000000003</c:v>
                </c:pt>
                <c:pt idx="644">
                  <c:v>9.6196900000000003</c:v>
                </c:pt>
                <c:pt idx="645">
                  <c:v>10.267545999999999</c:v>
                </c:pt>
                <c:pt idx="646">
                  <c:v>10.532578000000001</c:v>
                </c:pt>
                <c:pt idx="647">
                  <c:v>11.033194999999999</c:v>
                </c:pt>
                <c:pt idx="648">
                  <c:v>11.720316</c:v>
                </c:pt>
                <c:pt idx="649">
                  <c:v>11.857739</c:v>
                </c:pt>
                <c:pt idx="650">
                  <c:v>11.877371999999999</c:v>
                </c:pt>
                <c:pt idx="651">
                  <c:v>11.798844000000001</c:v>
                </c:pt>
                <c:pt idx="652">
                  <c:v>12.014794999999999</c:v>
                </c:pt>
                <c:pt idx="653">
                  <c:v>12.377988</c:v>
                </c:pt>
                <c:pt idx="654">
                  <c:v>12.436883999999999</c:v>
                </c:pt>
                <c:pt idx="655">
                  <c:v>12.171851</c:v>
                </c:pt>
                <c:pt idx="656">
                  <c:v>11.946083</c:v>
                </c:pt>
                <c:pt idx="657">
                  <c:v>11.582891999999999</c:v>
                </c:pt>
                <c:pt idx="658">
                  <c:v>12.093324000000001</c:v>
                </c:pt>
                <c:pt idx="659">
                  <c:v>12.181668999999999</c:v>
                </c:pt>
                <c:pt idx="660">
                  <c:v>11.818474999999999</c:v>
                </c:pt>
                <c:pt idx="661">
                  <c:v>11.229514999999999</c:v>
                </c:pt>
                <c:pt idx="662">
                  <c:v>10.895771999999999</c:v>
                </c:pt>
                <c:pt idx="663">
                  <c:v>11.111722</c:v>
                </c:pt>
                <c:pt idx="664">
                  <c:v>11.082274999999999</c:v>
                </c:pt>
                <c:pt idx="665">
                  <c:v>11.092091</c:v>
                </c:pt>
                <c:pt idx="666">
                  <c:v>10.699449</c:v>
                </c:pt>
                <c:pt idx="667">
                  <c:v>11.622156</c:v>
                </c:pt>
                <c:pt idx="668">
                  <c:v>11.749764000000001</c:v>
                </c:pt>
                <c:pt idx="669">
                  <c:v>12.093324000000001</c:v>
                </c:pt>
                <c:pt idx="670">
                  <c:v>12.044244000000001</c:v>
                </c:pt>
                <c:pt idx="671">
                  <c:v>12.633203999999999</c:v>
                </c:pt>
                <c:pt idx="672">
                  <c:v>12.613572</c:v>
                </c:pt>
                <c:pt idx="673">
                  <c:v>12.74118</c:v>
                </c:pt>
                <c:pt idx="674">
                  <c:v>12.966949</c:v>
                </c:pt>
                <c:pt idx="675">
                  <c:v>13.231982</c:v>
                </c:pt>
                <c:pt idx="676">
                  <c:v>12.615857</c:v>
                </c:pt>
                <c:pt idx="677">
                  <c:v>12.674537000000001</c:v>
                </c:pt>
                <c:pt idx="678">
                  <c:v>12.889690999999999</c:v>
                </c:pt>
                <c:pt idx="679">
                  <c:v>12.762554</c:v>
                </c:pt>
                <c:pt idx="680">
                  <c:v>12.566958</c:v>
                </c:pt>
                <c:pt idx="681">
                  <c:v>12.518060999999999</c:v>
                </c:pt>
                <c:pt idx="682">
                  <c:v>12.909249000000001</c:v>
                </c:pt>
                <c:pt idx="683">
                  <c:v>12.831013</c:v>
                </c:pt>
                <c:pt idx="684">
                  <c:v>12.723433999999999</c:v>
                </c:pt>
                <c:pt idx="685">
                  <c:v>12.742993</c:v>
                </c:pt>
                <c:pt idx="686">
                  <c:v>12.879910000000001</c:v>
                </c:pt>
                <c:pt idx="687">
                  <c:v>12.703875999999999</c:v>
                </c:pt>
                <c:pt idx="688">
                  <c:v>12.566958</c:v>
                </c:pt>
                <c:pt idx="689">
                  <c:v>12.430043</c:v>
                </c:pt>
                <c:pt idx="690">
                  <c:v>12.713654999999999</c:v>
                </c:pt>
                <c:pt idx="691">
                  <c:v>12.694096999999999</c:v>
                </c:pt>
                <c:pt idx="692">
                  <c:v>12.674537000000001</c:v>
                </c:pt>
                <c:pt idx="693">
                  <c:v>12.664756000000001</c:v>
                </c:pt>
                <c:pt idx="694">
                  <c:v>12.586518</c:v>
                </c:pt>
                <c:pt idx="695">
                  <c:v>12.772334000000001</c:v>
                </c:pt>
                <c:pt idx="696">
                  <c:v>12.557179</c:v>
                </c:pt>
                <c:pt idx="697">
                  <c:v>12.009515</c:v>
                </c:pt>
                <c:pt idx="698">
                  <c:v>11.83348</c:v>
                </c:pt>
                <c:pt idx="699">
                  <c:v>11.383611999999999</c:v>
                </c:pt>
                <c:pt idx="700">
                  <c:v>11.080439999999999</c:v>
                </c:pt>
                <c:pt idx="701">
                  <c:v>10.865285</c:v>
                </c:pt>
                <c:pt idx="702">
                  <c:v>10.67947</c:v>
                </c:pt>
                <c:pt idx="703">
                  <c:v>11.197794999999999</c:v>
                </c:pt>
                <c:pt idx="704">
                  <c:v>11.129338000000001</c:v>
                </c:pt>
                <c:pt idx="705">
                  <c:v>11.354272</c:v>
                </c:pt>
                <c:pt idx="706">
                  <c:v>11.452069</c:v>
                </c:pt>
                <c:pt idx="707">
                  <c:v>11.403169999999999</c:v>
                </c:pt>
                <c:pt idx="708">
                  <c:v>11.099999</c:v>
                </c:pt>
                <c:pt idx="709">
                  <c:v>10.767488</c:v>
                </c:pt>
                <c:pt idx="710">
                  <c:v>10.787046999999999</c:v>
                </c:pt>
                <c:pt idx="711">
                  <c:v>11.031541000000001</c:v>
                </c:pt>
                <c:pt idx="712">
                  <c:v>10.767488</c:v>
                </c:pt>
                <c:pt idx="713">
                  <c:v>10.914186000000001</c:v>
                </c:pt>
                <c:pt idx="714">
                  <c:v>10.571895</c:v>
                </c:pt>
                <c:pt idx="715">
                  <c:v>10.601233000000001</c:v>
                </c:pt>
                <c:pt idx="716">
                  <c:v>10.796827</c:v>
                </c:pt>
                <c:pt idx="717">
                  <c:v>10.845727</c:v>
                </c:pt>
                <c:pt idx="718">
                  <c:v>11.266254</c:v>
                </c:pt>
                <c:pt idx="719">
                  <c:v>11.021762000000001</c:v>
                </c:pt>
                <c:pt idx="720">
                  <c:v>10.405638</c:v>
                </c:pt>
                <c:pt idx="721">
                  <c:v>10.669691</c:v>
                </c:pt>
                <c:pt idx="722">
                  <c:v>10.562113999999999</c:v>
                </c:pt>
                <c:pt idx="723">
                  <c:v>10.28828</c:v>
                </c:pt>
                <c:pt idx="724">
                  <c:v>9.6036999999999999</c:v>
                </c:pt>
                <c:pt idx="725">
                  <c:v>9.9068710000000006</c:v>
                </c:pt>
                <c:pt idx="726">
                  <c:v>10.004668000000001</c:v>
                </c:pt>
                <c:pt idx="727">
                  <c:v>10.014449000000001</c:v>
                </c:pt>
                <c:pt idx="728">
                  <c:v>9.9166500000000006</c:v>
                </c:pt>
                <c:pt idx="729">
                  <c:v>9.3787640000000003</c:v>
                </c:pt>
                <c:pt idx="730">
                  <c:v>9.9068710000000006</c:v>
                </c:pt>
                <c:pt idx="731">
                  <c:v>9.7112770000000008</c:v>
                </c:pt>
                <c:pt idx="732">
                  <c:v>9.6036999999999999</c:v>
                </c:pt>
                <c:pt idx="733">
                  <c:v>9.3689859999999996</c:v>
                </c:pt>
                <c:pt idx="734">
                  <c:v>9.2320709999999995</c:v>
                </c:pt>
                <c:pt idx="735">
                  <c:v>9.2907489999999999</c:v>
                </c:pt>
                <c:pt idx="736">
                  <c:v>9.3103079999999991</c:v>
                </c:pt>
                <c:pt idx="737">
                  <c:v>9.2907489999999999</c:v>
                </c:pt>
                <c:pt idx="738">
                  <c:v>9.3396469999999994</c:v>
                </c:pt>
                <c:pt idx="739">
                  <c:v>8.7137440000000002</c:v>
                </c:pt>
                <c:pt idx="740">
                  <c:v>8.3150130000000004</c:v>
                </c:pt>
                <c:pt idx="741">
                  <c:v>8.2761119999999995</c:v>
                </c:pt>
                <c:pt idx="742">
                  <c:v>8.5192409999999992</c:v>
                </c:pt>
                <c:pt idx="743">
                  <c:v>8.5873170000000005</c:v>
                </c:pt>
                <c:pt idx="744">
                  <c:v>8.6164930000000002</c:v>
                </c:pt>
                <c:pt idx="745">
                  <c:v>8.6262170000000005</c:v>
                </c:pt>
                <c:pt idx="746">
                  <c:v>8.9179729999999999</c:v>
                </c:pt>
                <c:pt idx="747">
                  <c:v>9.3069790000000001</c:v>
                </c:pt>
                <c:pt idx="748">
                  <c:v>9.3847799999999992</c:v>
                </c:pt>
                <c:pt idx="749">
                  <c:v>9.5306569999999997</c:v>
                </c:pt>
                <c:pt idx="750">
                  <c:v>9.7932369999999995</c:v>
                </c:pt>
                <c:pt idx="751">
                  <c:v>9.7348859999999995</c:v>
                </c:pt>
                <c:pt idx="752">
                  <c:v>10.046089</c:v>
                </c:pt>
                <c:pt idx="753">
                  <c:v>10.182244000000001</c:v>
                </c:pt>
                <c:pt idx="754">
                  <c:v>10.162793000000001</c:v>
                </c:pt>
                <c:pt idx="755">
                  <c:v>10.075267</c:v>
                </c:pt>
                <c:pt idx="756">
                  <c:v>10.123893000000001</c:v>
                </c:pt>
                <c:pt idx="757">
                  <c:v>10.182244000000001</c:v>
                </c:pt>
                <c:pt idx="758">
                  <c:v>10.464273</c:v>
                </c:pt>
                <c:pt idx="759">
                  <c:v>10.084992</c:v>
                </c:pt>
                <c:pt idx="760">
                  <c:v>9.8029609999999998</c:v>
                </c:pt>
                <c:pt idx="761">
                  <c:v>9.841863</c:v>
                </c:pt>
                <c:pt idx="762">
                  <c:v>9.4334050000000005</c:v>
                </c:pt>
                <c:pt idx="763">
                  <c:v>9.1610999999999994</c:v>
                </c:pt>
                <c:pt idx="764">
                  <c:v>9.2680769999999999</c:v>
                </c:pt>
                <c:pt idx="765">
                  <c:v>9.0346740000000008</c:v>
                </c:pt>
                <c:pt idx="766">
                  <c:v>8.8207210000000007</c:v>
                </c:pt>
                <c:pt idx="767">
                  <c:v>8.9374210000000005</c:v>
                </c:pt>
                <c:pt idx="768">
                  <c:v>8.8693469999999994</c:v>
                </c:pt>
                <c:pt idx="769">
                  <c:v>8.7040199999999999</c:v>
                </c:pt>
                <c:pt idx="770">
                  <c:v>8.4706139999999994</c:v>
                </c:pt>
                <c:pt idx="771">
                  <c:v>8.5970420000000001</c:v>
                </c:pt>
                <c:pt idx="772">
                  <c:v>8.5873170000000005</c:v>
                </c:pt>
                <c:pt idx="773">
                  <c:v>8.8790709999999997</c:v>
                </c:pt>
                <c:pt idx="774">
                  <c:v>8.8887970000000003</c:v>
                </c:pt>
                <c:pt idx="775">
                  <c:v>8.9374210000000005</c:v>
                </c:pt>
                <c:pt idx="776">
                  <c:v>8.9957729999999998</c:v>
                </c:pt>
                <c:pt idx="777">
                  <c:v>8.8498959999999993</c:v>
                </c:pt>
                <c:pt idx="778">
                  <c:v>8.7429190000000006</c:v>
                </c:pt>
                <c:pt idx="779">
                  <c:v>9.1027489999999993</c:v>
                </c:pt>
                <c:pt idx="780">
                  <c:v>9.6181839999999994</c:v>
                </c:pt>
                <c:pt idx="781">
                  <c:v>9.2583529999999996</c:v>
                </c:pt>
                <c:pt idx="782">
                  <c:v>9.4820329999999995</c:v>
                </c:pt>
                <c:pt idx="783">
                  <c:v>9.841863</c:v>
                </c:pt>
                <c:pt idx="784">
                  <c:v>9.8029609999999998</c:v>
                </c:pt>
                <c:pt idx="785">
                  <c:v>9.8613110000000006</c:v>
                </c:pt>
                <c:pt idx="786">
                  <c:v>9.7932369999999995</c:v>
                </c:pt>
                <c:pt idx="787">
                  <c:v>10.016916</c:v>
                </c:pt>
                <c:pt idx="788">
                  <c:v>10.405922</c:v>
                </c:pt>
                <c:pt idx="789">
                  <c:v>10.756029</c:v>
                </c:pt>
                <c:pt idx="790">
                  <c:v>11.154759</c:v>
                </c:pt>
                <c:pt idx="791">
                  <c:v>11.290910999999999</c:v>
                </c:pt>
                <c:pt idx="792">
                  <c:v>11.242285000000001</c:v>
                </c:pt>
                <c:pt idx="793">
                  <c:v>11.106133</c:v>
                </c:pt>
                <c:pt idx="794">
                  <c:v>11.611841</c:v>
                </c:pt>
                <c:pt idx="795">
                  <c:v>11.329812</c:v>
                </c:pt>
                <c:pt idx="796">
                  <c:v>11.174208999999999</c:v>
                </c:pt>
                <c:pt idx="797">
                  <c:v>11.174208999999999</c:v>
                </c:pt>
                <c:pt idx="798">
                  <c:v>10.843553999999999</c:v>
                </c:pt>
                <c:pt idx="799">
                  <c:v>10.756029</c:v>
                </c:pt>
                <c:pt idx="800">
                  <c:v>10.814378</c:v>
                </c:pt>
                <c:pt idx="801">
                  <c:v>10.833828</c:v>
                </c:pt>
                <c:pt idx="802">
                  <c:v>10.717127</c:v>
                </c:pt>
                <c:pt idx="803">
                  <c:v>10.746304</c:v>
                </c:pt>
                <c:pt idx="804">
                  <c:v>10.601082</c:v>
                </c:pt>
                <c:pt idx="805">
                  <c:v>10.523631</c:v>
                </c:pt>
                <c:pt idx="806">
                  <c:v>10.862479</c:v>
                </c:pt>
                <c:pt idx="807">
                  <c:v>10.930248000000001</c:v>
                </c:pt>
                <c:pt idx="808">
                  <c:v>10.949612</c:v>
                </c:pt>
                <c:pt idx="809">
                  <c:v>11.085148999999999</c:v>
                </c:pt>
                <c:pt idx="810">
                  <c:v>11.085148999999999</c:v>
                </c:pt>
                <c:pt idx="811">
                  <c:v>11.24005</c:v>
                </c:pt>
                <c:pt idx="812">
                  <c:v>11.191644999999999</c:v>
                </c:pt>
                <c:pt idx="813">
                  <c:v>11.123874000000001</c:v>
                </c:pt>
                <c:pt idx="814">
                  <c:v>10.978656000000001</c:v>
                </c:pt>
                <c:pt idx="815">
                  <c:v>10.978656000000001</c:v>
                </c:pt>
                <c:pt idx="816">
                  <c:v>10.978656000000001</c:v>
                </c:pt>
                <c:pt idx="817">
                  <c:v>11.017379999999999</c:v>
                </c:pt>
                <c:pt idx="818">
                  <c:v>10.833435</c:v>
                </c:pt>
                <c:pt idx="819">
                  <c:v>10.775346000000001</c:v>
                </c:pt>
                <c:pt idx="820">
                  <c:v>10.397774</c:v>
                </c:pt>
                <c:pt idx="821">
                  <c:v>10.310639999999999</c:v>
                </c:pt>
                <c:pt idx="822">
                  <c:v>10.484904999999999</c:v>
                </c:pt>
                <c:pt idx="823">
                  <c:v>10.252552</c:v>
                </c:pt>
                <c:pt idx="824">
                  <c:v>10.281596</c:v>
                </c:pt>
                <c:pt idx="825">
                  <c:v>10.271915</c:v>
                </c:pt>
                <c:pt idx="826">
                  <c:v>10.020201</c:v>
                </c:pt>
                <c:pt idx="827">
                  <c:v>9.8652990000000003</c:v>
                </c:pt>
                <c:pt idx="828">
                  <c:v>9.7781669999999998</c:v>
                </c:pt>
                <c:pt idx="829">
                  <c:v>9.9911580000000004</c:v>
                </c:pt>
                <c:pt idx="830">
                  <c:v>9.6039030000000007</c:v>
                </c:pt>
                <c:pt idx="831">
                  <c:v>9.4005939999999999</c:v>
                </c:pt>
                <c:pt idx="832">
                  <c:v>9.5070890000000006</c:v>
                </c:pt>
                <c:pt idx="833">
                  <c:v>9.6716719999999992</c:v>
                </c:pt>
                <c:pt idx="834">
                  <c:v>9.7103970000000004</c:v>
                </c:pt>
                <c:pt idx="835">
                  <c:v>9.7588039999999996</c:v>
                </c:pt>
                <c:pt idx="836">
                  <c:v>9.6329480000000007</c:v>
                </c:pt>
                <c:pt idx="837">
                  <c:v>9.7394429999999996</c:v>
                </c:pt>
                <c:pt idx="838">
                  <c:v>10.020201</c:v>
                </c:pt>
                <c:pt idx="839">
                  <c:v>9.874981</c:v>
                </c:pt>
                <c:pt idx="840">
                  <c:v>10.039564</c:v>
                </c:pt>
                <c:pt idx="841">
                  <c:v>10.320325</c:v>
                </c:pt>
                <c:pt idx="842">
                  <c:v>10.504269000000001</c:v>
                </c:pt>
                <c:pt idx="843">
                  <c:v>10.513949999999999</c:v>
                </c:pt>
                <c:pt idx="844">
                  <c:v>10.368729999999999</c:v>
                </c:pt>
                <c:pt idx="845">
                  <c:v>11.007698</c:v>
                </c:pt>
                <c:pt idx="846">
                  <c:v>10.920567</c:v>
                </c:pt>
                <c:pt idx="847">
                  <c:v>11.007698</c:v>
                </c:pt>
                <c:pt idx="848">
                  <c:v>11.075468000000001</c:v>
                </c:pt>
                <c:pt idx="849">
                  <c:v>11.346545000000001</c:v>
                </c:pt>
                <c:pt idx="850">
                  <c:v>11.569219</c:v>
                </c:pt>
                <c:pt idx="851">
                  <c:v>11.143236999999999</c:v>
                </c:pt>
                <c:pt idx="852">
                  <c:v>11.336864</c:v>
                </c:pt>
                <c:pt idx="853">
                  <c:v>11.917747</c:v>
                </c:pt>
                <c:pt idx="854">
                  <c:v>12.033923</c:v>
                </c:pt>
                <c:pt idx="855">
                  <c:v>12.101694</c:v>
                </c:pt>
                <c:pt idx="856">
                  <c:v>11.820932000000001</c:v>
                </c:pt>
                <c:pt idx="857">
                  <c:v>13.147278</c:v>
                </c:pt>
                <c:pt idx="858">
                  <c:v>13.0311</c:v>
                </c:pt>
                <c:pt idx="859">
                  <c:v>13.215045999999999</c:v>
                </c:pt>
                <c:pt idx="860">
                  <c:v>13.553893</c:v>
                </c:pt>
                <c:pt idx="861">
                  <c:v>13.747522</c:v>
                </c:pt>
                <c:pt idx="862">
                  <c:v>13.708797000000001</c:v>
                </c:pt>
                <c:pt idx="863">
                  <c:v>13.253771</c:v>
                </c:pt>
                <c:pt idx="864">
                  <c:v>13.263453999999999</c:v>
                </c:pt>
                <c:pt idx="865">
                  <c:v>12.934288</c:v>
                </c:pt>
                <c:pt idx="866">
                  <c:v>13.011450999999999</c:v>
                </c:pt>
                <c:pt idx="867">
                  <c:v>12.905354000000001</c:v>
                </c:pt>
                <c:pt idx="868">
                  <c:v>13.252582</c:v>
                </c:pt>
                <c:pt idx="869">
                  <c:v>12.857125999999999</c:v>
                </c:pt>
                <c:pt idx="870">
                  <c:v>13.078965999999999</c:v>
                </c:pt>
                <c:pt idx="871">
                  <c:v>12.693155000000001</c:v>
                </c:pt>
                <c:pt idx="872">
                  <c:v>12.654576</c:v>
                </c:pt>
                <c:pt idx="873">
                  <c:v>12.635284</c:v>
                </c:pt>
                <c:pt idx="874">
                  <c:v>12.432734999999999</c:v>
                </c:pt>
                <c:pt idx="875">
                  <c:v>12.278409999999999</c:v>
                </c:pt>
                <c:pt idx="876">
                  <c:v>12.259121</c:v>
                </c:pt>
                <c:pt idx="877">
                  <c:v>12.249475</c:v>
                </c:pt>
                <c:pt idx="878">
                  <c:v>11.940825999999999</c:v>
                </c:pt>
                <c:pt idx="879">
                  <c:v>11.747923</c:v>
                </c:pt>
                <c:pt idx="880">
                  <c:v>12.461672</c:v>
                </c:pt>
                <c:pt idx="881">
                  <c:v>12.365218</c:v>
                </c:pt>
                <c:pt idx="882">
                  <c:v>12.230186</c:v>
                </c:pt>
                <c:pt idx="883">
                  <c:v>12.172313000000001</c:v>
                </c:pt>
                <c:pt idx="884">
                  <c:v>11.911892</c:v>
                </c:pt>
                <c:pt idx="885">
                  <c:v>11.882955000000001</c:v>
                </c:pt>
                <c:pt idx="886">
                  <c:v>12.210894</c:v>
                </c:pt>
                <c:pt idx="887">
                  <c:v>12.201247</c:v>
                </c:pt>
                <c:pt idx="888">
                  <c:v>11.921535</c:v>
                </c:pt>
                <c:pt idx="889">
                  <c:v>11.661114</c:v>
                </c:pt>
                <c:pt idx="890">
                  <c:v>11.87331</c:v>
                </c:pt>
                <c:pt idx="891">
                  <c:v>12.095151</c:v>
                </c:pt>
                <c:pt idx="892">
                  <c:v>12.384509</c:v>
                </c:pt>
                <c:pt idx="893">
                  <c:v>12.326636000000001</c:v>
                </c:pt>
                <c:pt idx="894">
                  <c:v>12.413444</c:v>
                </c:pt>
                <c:pt idx="895">
                  <c:v>12.44238</c:v>
                </c:pt>
                <c:pt idx="896">
                  <c:v>12.693155000000001</c:v>
                </c:pt>
                <c:pt idx="897">
                  <c:v>12.712448</c:v>
                </c:pt>
                <c:pt idx="898">
                  <c:v>12.78961</c:v>
                </c:pt>
                <c:pt idx="899">
                  <c:v>12.751028</c:v>
                </c:pt>
                <c:pt idx="900">
                  <c:v>12.558125</c:v>
                </c:pt>
                <c:pt idx="901">
                  <c:v>12.876416000000001</c:v>
                </c:pt>
                <c:pt idx="902">
                  <c:v>12.625641999999999</c:v>
                </c:pt>
                <c:pt idx="903">
                  <c:v>11.844374999999999</c:v>
                </c:pt>
                <c:pt idx="904">
                  <c:v>11.728629</c:v>
                </c:pt>
                <c:pt idx="905">
                  <c:v>11.85402</c:v>
                </c:pt>
                <c:pt idx="906">
                  <c:v>11.082398</c:v>
                </c:pt>
                <c:pt idx="907">
                  <c:v>11.120979999999999</c:v>
                </c:pt>
                <c:pt idx="908">
                  <c:v>11.19814</c:v>
                </c:pt>
                <c:pt idx="909">
                  <c:v>11.439272000000001</c:v>
                </c:pt>
                <c:pt idx="910">
                  <c:v>11.487498</c:v>
                </c:pt>
                <c:pt idx="911">
                  <c:v>11.448918000000001</c:v>
                </c:pt>
                <c:pt idx="912">
                  <c:v>11.439272000000001</c:v>
                </c:pt>
                <c:pt idx="913">
                  <c:v>11.101689</c:v>
                </c:pt>
                <c:pt idx="914">
                  <c:v>11.227079</c:v>
                </c:pt>
                <c:pt idx="915">
                  <c:v>10.870203999999999</c:v>
                </c:pt>
                <c:pt idx="916">
                  <c:v>10.079292000000001</c:v>
                </c:pt>
                <c:pt idx="917">
                  <c:v>9.9153219999999997</c:v>
                </c:pt>
                <c:pt idx="918">
                  <c:v>10.841267</c:v>
                </c:pt>
                <c:pt idx="919">
                  <c:v>10.320423</c:v>
                </c:pt>
                <c:pt idx="920">
                  <c:v>11.87331</c:v>
                </c:pt>
                <c:pt idx="921">
                  <c:v>11.940825999999999</c:v>
                </c:pt>
                <c:pt idx="922">
                  <c:v>12.114440999999999</c:v>
                </c:pt>
                <c:pt idx="923">
                  <c:v>11.699695999999999</c:v>
                </c:pt>
                <c:pt idx="924">
                  <c:v>11.468209999999999</c:v>
                </c:pt>
                <c:pt idx="925">
                  <c:v>11.159561</c:v>
                </c:pt>
                <c:pt idx="926">
                  <c:v>11.140269999999999</c:v>
                </c:pt>
                <c:pt idx="927">
                  <c:v>11.140269999999999</c:v>
                </c:pt>
                <c:pt idx="928">
                  <c:v>11.053839</c:v>
                </c:pt>
                <c:pt idx="929">
                  <c:v>11.053839</c:v>
                </c:pt>
                <c:pt idx="930">
                  <c:v>10.756123000000001</c:v>
                </c:pt>
                <c:pt idx="931">
                  <c:v>10.564050999999999</c:v>
                </c:pt>
                <c:pt idx="932">
                  <c:v>10.391184000000001</c:v>
                </c:pt>
                <c:pt idx="933">
                  <c:v>9.6709060000000004</c:v>
                </c:pt>
                <c:pt idx="934">
                  <c:v>9.9494129999999998</c:v>
                </c:pt>
                <c:pt idx="935">
                  <c:v>9.9013980000000004</c:v>
                </c:pt>
                <c:pt idx="936">
                  <c:v>10.055054999999999</c:v>
                </c:pt>
                <c:pt idx="937">
                  <c:v>10.247128</c:v>
                </c:pt>
                <c:pt idx="938">
                  <c:v>9.9878289999999996</c:v>
                </c:pt>
                <c:pt idx="939">
                  <c:v>9.3923989999999993</c:v>
                </c:pt>
                <c:pt idx="940">
                  <c:v>9.6516990000000007</c:v>
                </c:pt>
                <c:pt idx="941">
                  <c:v>9.834168</c:v>
                </c:pt>
                <c:pt idx="942">
                  <c:v>9.7765470000000008</c:v>
                </c:pt>
                <c:pt idx="943">
                  <c:v>10.179902999999999</c:v>
                </c:pt>
                <c:pt idx="944">
                  <c:v>10.170296</c:v>
                </c:pt>
                <c:pt idx="945">
                  <c:v>10.151092</c:v>
                </c:pt>
                <c:pt idx="946">
                  <c:v>10.487220000000001</c:v>
                </c:pt>
                <c:pt idx="947">
                  <c:v>10.631273999999999</c:v>
                </c:pt>
                <c:pt idx="948">
                  <c:v>10.333561</c:v>
                </c:pt>
                <c:pt idx="949">
                  <c:v>10.266335</c:v>
                </c:pt>
                <c:pt idx="950">
                  <c:v>10.487220000000001</c:v>
                </c:pt>
                <c:pt idx="951">
                  <c:v>10.708104000000001</c:v>
                </c:pt>
                <c:pt idx="952">
                  <c:v>11.044233</c:v>
                </c:pt>
                <c:pt idx="953">
                  <c:v>11.610851</c:v>
                </c:pt>
                <c:pt idx="954">
                  <c:v>11.466794</c:v>
                </c:pt>
                <c:pt idx="955">
                  <c:v>11.351552</c:v>
                </c:pt>
                <c:pt idx="956">
                  <c:v>11.495606</c:v>
                </c:pt>
                <c:pt idx="957">
                  <c:v>10.794537999999999</c:v>
                </c:pt>
                <c:pt idx="958">
                  <c:v>10.650482999999999</c:v>
                </c:pt>
                <c:pt idx="959">
                  <c:v>10.343164</c:v>
                </c:pt>
                <c:pt idx="960">
                  <c:v>10.957800000000001</c:v>
                </c:pt>
                <c:pt idx="961">
                  <c:v>10.448805999999999</c:v>
                </c:pt>
                <c:pt idx="962">
                  <c:v>11.053839</c:v>
                </c:pt>
                <c:pt idx="963">
                  <c:v>11.486003</c:v>
                </c:pt>
                <c:pt idx="964">
                  <c:v>11.486003</c:v>
                </c:pt>
                <c:pt idx="965">
                  <c:v>11.082648000000001</c:v>
                </c:pt>
                <c:pt idx="966">
                  <c:v>10.80414</c:v>
                </c:pt>
                <c:pt idx="967">
                  <c:v>10.717707000000001</c:v>
                </c:pt>
                <c:pt idx="968">
                  <c:v>10.900178</c:v>
                </c:pt>
                <c:pt idx="969">
                  <c:v>11.457191</c:v>
                </c:pt>
                <c:pt idx="970">
                  <c:v>11.841340000000001</c:v>
                </c:pt>
                <c:pt idx="971">
                  <c:v>11.71649</c:v>
                </c:pt>
                <c:pt idx="972">
                  <c:v>11.735701000000001</c:v>
                </c:pt>
                <c:pt idx="973">
                  <c:v>11.754904</c:v>
                </c:pt>
                <c:pt idx="974">
                  <c:v>11.793321000000001</c:v>
                </c:pt>
                <c:pt idx="975">
                  <c:v>11.188288999999999</c:v>
                </c:pt>
                <c:pt idx="976">
                  <c:v>10.957800000000001</c:v>
                </c:pt>
                <c:pt idx="977">
                  <c:v>10.650482999999999</c:v>
                </c:pt>
                <c:pt idx="978">
                  <c:v>11.044233</c:v>
                </c:pt>
                <c:pt idx="979">
                  <c:v>10.80414</c:v>
                </c:pt>
                <c:pt idx="980">
                  <c:v>10.275938999999999</c:v>
                </c:pt>
                <c:pt idx="981">
                  <c:v>11.149874000000001</c:v>
                </c:pt>
                <c:pt idx="982">
                  <c:v>11.524418000000001</c:v>
                </c:pt>
                <c:pt idx="983">
                  <c:v>11.543625</c:v>
                </c:pt>
                <c:pt idx="984">
                  <c:v>11.65887</c:v>
                </c:pt>
                <c:pt idx="985">
                  <c:v>11.908564</c:v>
                </c:pt>
                <c:pt idx="986">
                  <c:v>12.177467999999999</c:v>
                </c:pt>
                <c:pt idx="987">
                  <c:v>12.321524</c:v>
                </c:pt>
                <c:pt idx="988">
                  <c:v>12.235089</c:v>
                </c:pt>
                <c:pt idx="989">
                  <c:v>12.657653</c:v>
                </c:pt>
                <c:pt idx="990">
                  <c:v>12.217551</c:v>
                </c:pt>
                <c:pt idx="991">
                  <c:v>12.609816</c:v>
                </c:pt>
                <c:pt idx="992">
                  <c:v>12.715055</c:v>
                </c:pt>
                <c:pt idx="993">
                  <c:v>12.695924</c:v>
                </c:pt>
                <c:pt idx="994">
                  <c:v>13.040347000000001</c:v>
                </c:pt>
                <c:pt idx="995">
                  <c:v>13.346501999999999</c:v>
                </c:pt>
                <c:pt idx="996">
                  <c:v>13.289099</c:v>
                </c:pt>
                <c:pt idx="997">
                  <c:v>13.107317999999999</c:v>
                </c:pt>
                <c:pt idx="998">
                  <c:v>13.317800999999999</c:v>
                </c:pt>
                <c:pt idx="999">
                  <c:v>13.269964999999999</c:v>
                </c:pt>
                <c:pt idx="1000">
                  <c:v>13.39434</c:v>
                </c:pt>
                <c:pt idx="1001">
                  <c:v>13.863141000000001</c:v>
                </c:pt>
                <c:pt idx="1002">
                  <c:v>13.623957000000001</c:v>
                </c:pt>
                <c:pt idx="1003">
                  <c:v>13.97795</c:v>
                </c:pt>
                <c:pt idx="1004">
                  <c:v>13.767469999999999</c:v>
                </c:pt>
                <c:pt idx="1005">
                  <c:v>13.681362999999999</c:v>
                </c:pt>
                <c:pt idx="1006">
                  <c:v>13.403907999999999</c:v>
                </c:pt>
                <c:pt idx="1007">
                  <c:v>13.126455999999999</c:v>
                </c:pt>
                <c:pt idx="1008">
                  <c:v>13.097752</c:v>
                </c:pt>
                <c:pt idx="1009">
                  <c:v>12.992511</c:v>
                </c:pt>
                <c:pt idx="1010">
                  <c:v>13.040347000000001</c:v>
                </c:pt>
                <c:pt idx="1011">
                  <c:v>12.475868</c:v>
                </c:pt>
                <c:pt idx="1012">
                  <c:v>12.628949</c:v>
                </c:pt>
                <c:pt idx="1013">
                  <c:v>12.609816</c:v>
                </c:pt>
                <c:pt idx="1014">
                  <c:v>12.982944</c:v>
                </c:pt>
                <c:pt idx="1015">
                  <c:v>13.078616999999999</c:v>
                </c:pt>
                <c:pt idx="1016">
                  <c:v>12.896838000000001</c:v>
                </c:pt>
                <c:pt idx="1017">
                  <c:v>13.44218</c:v>
                </c:pt>
                <c:pt idx="1018">
                  <c:v>13.537852000000001</c:v>
                </c:pt>
                <c:pt idx="1019">
                  <c:v>14.035356</c:v>
                </c:pt>
                <c:pt idx="1020">
                  <c:v>14.025786</c:v>
                </c:pt>
                <c:pt idx="1021">
                  <c:v>14.092758</c:v>
                </c:pt>
                <c:pt idx="1022">
                  <c:v>13.844007</c:v>
                </c:pt>
                <c:pt idx="1023">
                  <c:v>13.566553000000001</c:v>
                </c:pt>
                <c:pt idx="1024">
                  <c:v>13.901412000000001</c:v>
                </c:pt>
                <c:pt idx="1025">
                  <c:v>13.700498</c:v>
                </c:pt>
                <c:pt idx="1026">
                  <c:v>13.509148</c:v>
                </c:pt>
                <c:pt idx="1027">
                  <c:v>13.365640000000001</c:v>
                </c:pt>
                <c:pt idx="1028">
                  <c:v>13.174291999999999</c:v>
                </c:pt>
                <c:pt idx="1029">
                  <c:v>13.069049</c:v>
                </c:pt>
                <c:pt idx="1030">
                  <c:v>14.159732</c:v>
                </c:pt>
                <c:pt idx="1031">
                  <c:v>14.27454</c:v>
                </c:pt>
                <c:pt idx="1032">
                  <c:v>14.45632</c:v>
                </c:pt>
                <c:pt idx="1033">
                  <c:v>14.647671000000001</c:v>
                </c:pt>
                <c:pt idx="1034">
                  <c:v>14.724207</c:v>
                </c:pt>
                <c:pt idx="1035">
                  <c:v>14.695506</c:v>
                </c:pt>
                <c:pt idx="1036">
                  <c:v>14.733774</c:v>
                </c:pt>
                <c:pt idx="1037">
                  <c:v>15.030362999999999</c:v>
                </c:pt>
                <c:pt idx="1038">
                  <c:v>14.762477000000001</c:v>
                </c:pt>
                <c:pt idx="1039">
                  <c:v>14.905989</c:v>
                </c:pt>
                <c:pt idx="1040">
                  <c:v>15.786184</c:v>
                </c:pt>
                <c:pt idx="1041">
                  <c:v>15.384357</c:v>
                </c:pt>
                <c:pt idx="1042">
                  <c:v>15.298249999999999</c:v>
                </c:pt>
                <c:pt idx="1043">
                  <c:v>15.279114999999999</c:v>
                </c:pt>
                <c:pt idx="1044">
                  <c:v>15.173875000000001</c:v>
                </c:pt>
                <c:pt idx="1045">
                  <c:v>15.374789</c:v>
                </c:pt>
                <c:pt idx="1046">
                  <c:v>15.145170999999999</c:v>
                </c:pt>
                <c:pt idx="1047">
                  <c:v>15.068633</c:v>
                </c:pt>
                <c:pt idx="1048">
                  <c:v>15.11647</c:v>
                </c:pt>
                <c:pt idx="1049">
                  <c:v>16.341093000000001</c:v>
                </c:pt>
                <c:pt idx="1050">
                  <c:v>16.044508</c:v>
                </c:pt>
                <c:pt idx="1051">
                  <c:v>16.044508</c:v>
                </c:pt>
                <c:pt idx="1052">
                  <c:v>16.07321</c:v>
                </c:pt>
                <c:pt idx="1053">
                  <c:v>16.542010999999999</c:v>
                </c:pt>
                <c:pt idx="1054">
                  <c:v>16.608984</c:v>
                </c:pt>
                <c:pt idx="1055">
                  <c:v>17.276775000000001</c:v>
                </c:pt>
                <c:pt idx="1056">
                  <c:v>17.276775000000001</c:v>
                </c:pt>
                <c:pt idx="1057">
                  <c:v>16.704381999999999</c:v>
                </c:pt>
                <c:pt idx="1058">
                  <c:v>16.189226000000001</c:v>
                </c:pt>
                <c:pt idx="1059">
                  <c:v>16.284625999999999</c:v>
                </c:pt>
                <c:pt idx="1060">
                  <c:v>16.370481000000002</c:v>
                </c:pt>
                <c:pt idx="1061">
                  <c:v>16.465885</c:v>
                </c:pt>
                <c:pt idx="1062">
                  <c:v>16.017509</c:v>
                </c:pt>
                <c:pt idx="1063">
                  <c:v>16.122444000000002</c:v>
                </c:pt>
                <c:pt idx="1064">
                  <c:v>15.502352999999999</c:v>
                </c:pt>
                <c:pt idx="1065">
                  <c:v>15.015817</c:v>
                </c:pt>
                <c:pt idx="1066">
                  <c:v>15.68361</c:v>
                </c:pt>
                <c:pt idx="1067">
                  <c:v>15.607291</c:v>
                </c:pt>
                <c:pt idx="1068">
                  <c:v>15.550053</c:v>
                </c:pt>
                <c:pt idx="1069">
                  <c:v>15.511892</c:v>
                </c:pt>
                <c:pt idx="1070">
                  <c:v>16.027045999999999</c:v>
                </c:pt>
                <c:pt idx="1071">
                  <c:v>16.112905999999999</c:v>
                </c:pt>
                <c:pt idx="1072">
                  <c:v>16.771158</c:v>
                </c:pt>
                <c:pt idx="1073">
                  <c:v>16.990577999999999</c:v>
                </c:pt>
                <c:pt idx="1074">
                  <c:v>17.03828</c:v>
                </c:pt>
                <c:pt idx="1075">
                  <c:v>17.353092</c:v>
                </c:pt>
                <c:pt idx="1076">
                  <c:v>17.200453</c:v>
                </c:pt>
                <c:pt idx="1077">
                  <c:v>17.105060999999999</c:v>
                </c:pt>
                <c:pt idx="1078">
                  <c:v>17.362635000000001</c:v>
                </c:pt>
                <c:pt idx="1079">
                  <c:v>16.837938000000001</c:v>
                </c:pt>
                <c:pt idx="1080">
                  <c:v>16.418184</c:v>
                </c:pt>
                <c:pt idx="1081">
                  <c:v>16.332326999999999</c:v>
                </c:pt>
                <c:pt idx="1082">
                  <c:v>16.122444000000002</c:v>
                </c:pt>
                <c:pt idx="1083">
                  <c:v>16.332326999999999</c:v>
                </c:pt>
                <c:pt idx="1084">
                  <c:v>15.883946</c:v>
                </c:pt>
                <c:pt idx="1085">
                  <c:v>16.294163000000001</c:v>
                </c:pt>
                <c:pt idx="1086">
                  <c:v>16.580362000000001</c:v>
                </c:pt>
                <c:pt idx="1087">
                  <c:v>16.551742999999998</c:v>
                </c:pt>
                <c:pt idx="1088">
                  <c:v>16.380022</c:v>
                </c:pt>
                <c:pt idx="1089">
                  <c:v>15.92211</c:v>
                </c:pt>
                <c:pt idx="1090">
                  <c:v>16.093826</c:v>
                </c:pt>
                <c:pt idx="1091">
                  <c:v>16.007971000000001</c:v>
                </c:pt>
                <c:pt idx="1092">
                  <c:v>15.874409</c:v>
                </c:pt>
                <c:pt idx="1093">
                  <c:v>15.225694000000001</c:v>
                </c:pt>
                <c:pt idx="1094">
                  <c:v>15.454653</c:v>
                </c:pt>
                <c:pt idx="1095">
                  <c:v>15.521433</c:v>
                </c:pt>
                <c:pt idx="1096">
                  <c:v>15.473734</c:v>
                </c:pt>
                <c:pt idx="1097">
                  <c:v>14.958576000000001</c:v>
                </c:pt>
                <c:pt idx="1098">
                  <c:v>14.596062</c:v>
                </c:pt>
                <c:pt idx="1099">
                  <c:v>14.557902</c:v>
                </c:pt>
                <c:pt idx="1100">
                  <c:v>14.710539000000001</c:v>
                </c:pt>
                <c:pt idx="1101">
                  <c:v>14.510201</c:v>
                </c:pt>
                <c:pt idx="1102">
                  <c:v>14.414802999999999</c:v>
                </c:pt>
                <c:pt idx="1103">
                  <c:v>14.262164</c:v>
                </c:pt>
                <c:pt idx="1104">
                  <c:v>14.510201</c:v>
                </c:pt>
                <c:pt idx="1105">
                  <c:v>14.615138999999999</c:v>
                </c:pt>
                <c:pt idx="1106">
                  <c:v>14.910879</c:v>
                </c:pt>
                <c:pt idx="1107">
                  <c:v>14.662839</c:v>
                </c:pt>
                <c:pt idx="1108">
                  <c:v>15.340173</c:v>
                </c:pt>
                <c:pt idx="1109">
                  <c:v>17.944573999999999</c:v>
                </c:pt>
                <c:pt idx="1110">
                  <c:v>18.469266999999999</c:v>
                </c:pt>
                <c:pt idx="1111">
                  <c:v>18.669599999999999</c:v>
                </c:pt>
                <c:pt idx="1112">
                  <c:v>18.297550000000001</c:v>
                </c:pt>
                <c:pt idx="1113">
                  <c:v>17.458030999999998</c:v>
                </c:pt>
                <c:pt idx="1114">
                  <c:v>17.324473999999999</c:v>
                </c:pt>
                <c:pt idx="1115">
                  <c:v>17.047819</c:v>
                </c:pt>
                <c:pt idx="1116">
                  <c:v>17.03828</c:v>
                </c:pt>
                <c:pt idx="1117">
                  <c:v>17.105060999999999</c:v>
                </c:pt>
                <c:pt idx="1118">
                  <c:v>17.314354000000002</c:v>
                </c:pt>
                <c:pt idx="1119">
                  <c:v>16.58182</c:v>
                </c:pt>
                <c:pt idx="1120">
                  <c:v>16.486688999999998</c:v>
                </c:pt>
                <c:pt idx="1121">
                  <c:v>17.228735</c:v>
                </c:pt>
                <c:pt idx="1122">
                  <c:v>16.496200999999999</c:v>
                </c:pt>
                <c:pt idx="1123">
                  <c:v>16.534251999999999</c:v>
                </c:pt>
                <c:pt idx="1124">
                  <c:v>16.305933</c:v>
                </c:pt>
                <c:pt idx="1125">
                  <c:v>16.715009999999999</c:v>
                </c:pt>
                <c:pt idx="1126">
                  <c:v>15.934911</c:v>
                </c:pt>
                <c:pt idx="1127">
                  <c:v>16.401070000000001</c:v>
                </c:pt>
                <c:pt idx="1128">
                  <c:v>16.886247999999998</c:v>
                </c:pt>
                <c:pt idx="1129">
                  <c:v>16.667439999999999</c:v>
                </c:pt>
                <c:pt idx="1130">
                  <c:v>17.171648000000001</c:v>
                </c:pt>
                <c:pt idx="1131">
                  <c:v>18.246666000000001</c:v>
                </c:pt>
                <c:pt idx="1132">
                  <c:v>17.590240000000001</c:v>
                </c:pt>
                <c:pt idx="1133">
                  <c:v>17.171648000000001</c:v>
                </c:pt>
                <c:pt idx="1134">
                  <c:v>17.466567999999999</c:v>
                </c:pt>
                <c:pt idx="1135">
                  <c:v>17.514133000000001</c:v>
                </c:pt>
                <c:pt idx="1136">
                  <c:v>17.751968000000002</c:v>
                </c:pt>
                <c:pt idx="1137">
                  <c:v>17.580725000000001</c:v>
                </c:pt>
                <c:pt idx="1138">
                  <c:v>17.656832000000001</c:v>
                </c:pt>
                <c:pt idx="1139">
                  <c:v>17.533161</c:v>
                </c:pt>
                <c:pt idx="1140">
                  <c:v>17.000409999999999</c:v>
                </c:pt>
                <c:pt idx="1141">
                  <c:v>17.238244999999999</c:v>
                </c:pt>
                <c:pt idx="1142">
                  <c:v>17.790018</c:v>
                </c:pt>
                <c:pt idx="1143">
                  <c:v>17.304838</c:v>
                </c:pt>
                <c:pt idx="1144">
                  <c:v>17.428512999999999</c:v>
                </c:pt>
                <c:pt idx="1145">
                  <c:v>17.637806000000001</c:v>
                </c:pt>
                <c:pt idx="1146">
                  <c:v>17.694889</c:v>
                </c:pt>
                <c:pt idx="1147">
                  <c:v>18.161041000000001</c:v>
                </c:pt>
                <c:pt idx="1148">
                  <c:v>18.579633999999999</c:v>
                </c:pt>
                <c:pt idx="1149">
                  <c:v>18.598652000000001</c:v>
                </c:pt>
                <c:pt idx="1150">
                  <c:v>18.227637999999999</c:v>
                </c:pt>
                <c:pt idx="1151">
                  <c:v>17.818560000000002</c:v>
                </c:pt>
                <c:pt idx="1152">
                  <c:v>17.533161</c:v>
                </c:pt>
                <c:pt idx="1153">
                  <c:v>17.818560000000002</c:v>
                </c:pt>
                <c:pt idx="1154">
                  <c:v>18.189582999999999</c:v>
                </c:pt>
                <c:pt idx="1155">
                  <c:v>18.189582999999999</c:v>
                </c:pt>
                <c:pt idx="1156">
                  <c:v>16.933817000000001</c:v>
                </c:pt>
                <c:pt idx="1157">
                  <c:v>16.715009999999999</c:v>
                </c:pt>
                <c:pt idx="1158">
                  <c:v>16.715009999999999</c:v>
                </c:pt>
                <c:pt idx="1159">
                  <c:v>16.324963</c:v>
                </c:pt>
                <c:pt idx="1160">
                  <c:v>16.990898000000001</c:v>
                </c:pt>
                <c:pt idx="1161">
                  <c:v>17.82807</c:v>
                </c:pt>
                <c:pt idx="1162">
                  <c:v>16.791117</c:v>
                </c:pt>
                <c:pt idx="1163">
                  <c:v>17.095542999999999</c:v>
                </c:pt>
                <c:pt idx="1164">
                  <c:v>18.503526999999998</c:v>
                </c:pt>
                <c:pt idx="1165">
                  <c:v>18.551089999999999</c:v>
                </c:pt>
                <c:pt idx="1166">
                  <c:v>18.199096999999998</c:v>
                </c:pt>
                <c:pt idx="1167">
                  <c:v>18.674766999999999</c:v>
                </c:pt>
                <c:pt idx="1168">
                  <c:v>18.589148999999999</c:v>
                </c:pt>
                <c:pt idx="1169">
                  <c:v>18.855516000000001</c:v>
                </c:pt>
                <c:pt idx="1170">
                  <c:v>18.646225000000001</c:v>
                </c:pt>
                <c:pt idx="1171">
                  <c:v>18.598652000000001</c:v>
                </c:pt>
                <c:pt idx="1172">
                  <c:v>19.017244000000002</c:v>
                </c:pt>
                <c:pt idx="1173">
                  <c:v>18.988700999999999</c:v>
                </c:pt>
                <c:pt idx="1174">
                  <c:v>18.455956</c:v>
                </c:pt>
                <c:pt idx="1175">
                  <c:v>18.807955</c:v>
                </c:pt>
                <c:pt idx="1176">
                  <c:v>18.379847000000002</c:v>
                </c:pt>
                <c:pt idx="1177">
                  <c:v>18.788927000000001</c:v>
                </c:pt>
                <c:pt idx="1178">
                  <c:v>18.912600000000001</c:v>
                </c:pt>
                <c:pt idx="1179">
                  <c:v>18.560606</c:v>
                </c:pt>
                <c:pt idx="1180">
                  <c:v>17.999319</c:v>
                </c:pt>
                <c:pt idx="1181">
                  <c:v>18.846005999999999</c:v>
                </c:pt>
                <c:pt idx="1182">
                  <c:v>18.931622000000001</c:v>
                </c:pt>
                <c:pt idx="1183">
                  <c:v>18.779415</c:v>
                </c:pt>
                <c:pt idx="1184">
                  <c:v>18.522549000000001</c:v>
                </c:pt>
                <c:pt idx="1185">
                  <c:v>18.807955</c:v>
                </c:pt>
                <c:pt idx="1186">
                  <c:v>18.037371</c:v>
                </c:pt>
                <c:pt idx="1187">
                  <c:v>18.332283</c:v>
                </c:pt>
                <c:pt idx="1188">
                  <c:v>17.78051</c:v>
                </c:pt>
                <c:pt idx="1189">
                  <c:v>17.761479999999999</c:v>
                </c:pt>
                <c:pt idx="1190">
                  <c:v>17.219214999999998</c:v>
                </c:pt>
                <c:pt idx="1191">
                  <c:v>17.295324000000001</c:v>
                </c:pt>
                <c:pt idx="1192">
                  <c:v>16.800625</c:v>
                </c:pt>
                <c:pt idx="1193">
                  <c:v>16.486688999999998</c:v>
                </c:pt>
                <c:pt idx="1194">
                  <c:v>16.505714000000001</c:v>
                </c:pt>
                <c:pt idx="1195">
                  <c:v>16.153722999999999</c:v>
                </c:pt>
                <c:pt idx="1196">
                  <c:v>15.402164000000001</c:v>
                </c:pt>
                <c:pt idx="1197">
                  <c:v>15.525839</c:v>
                </c:pt>
                <c:pt idx="1198">
                  <c:v>14.945520999999999</c:v>
                </c:pt>
                <c:pt idx="1199">
                  <c:v>14.289097</c:v>
                </c:pt>
                <c:pt idx="1200">
                  <c:v>14.241529999999999</c:v>
                </c:pt>
                <c:pt idx="1201">
                  <c:v>14.117858</c:v>
                </c:pt>
                <c:pt idx="1202">
                  <c:v>13.651700999999999</c:v>
                </c:pt>
                <c:pt idx="1203">
                  <c:v>13.423379000000001</c:v>
                </c:pt>
                <c:pt idx="1204">
                  <c:v>13.604134</c:v>
                </c:pt>
                <c:pt idx="1205">
                  <c:v>13.423379000000001</c:v>
                </c:pt>
                <c:pt idx="1206">
                  <c:v>13.242623</c:v>
                </c:pt>
                <c:pt idx="1207">
                  <c:v>13.328246999999999</c:v>
                </c:pt>
                <c:pt idx="1208">
                  <c:v>13.518511999999999</c:v>
                </c:pt>
                <c:pt idx="1209">
                  <c:v>13.404351999999999</c:v>
                </c:pt>
                <c:pt idx="1210">
                  <c:v>13.651700999999999</c:v>
                </c:pt>
                <c:pt idx="1211">
                  <c:v>13.547051</c:v>
                </c:pt>
                <c:pt idx="1212">
                  <c:v>13.461433</c:v>
                </c:pt>
                <c:pt idx="1213">
                  <c:v>13.271165</c:v>
                </c:pt>
                <c:pt idx="1214">
                  <c:v>13.185544999999999</c:v>
                </c:pt>
                <c:pt idx="1215">
                  <c:v>12.957223000000001</c:v>
                </c:pt>
                <c:pt idx="1216">
                  <c:v>12.966737</c:v>
                </c:pt>
                <c:pt idx="1217">
                  <c:v>13.128463999999999</c:v>
                </c:pt>
                <c:pt idx="1218">
                  <c:v>13.727808</c:v>
                </c:pt>
                <c:pt idx="1219">
                  <c:v>13.708781</c:v>
                </c:pt>
                <c:pt idx="1220">
                  <c:v>14.003696</c:v>
                </c:pt>
                <c:pt idx="1221">
                  <c:v>14.136882</c:v>
                </c:pt>
                <c:pt idx="1222">
                  <c:v>13.84197</c:v>
                </c:pt>
                <c:pt idx="1223">
                  <c:v>13.927588999999999</c:v>
                </c:pt>
                <c:pt idx="1224">
                  <c:v>13.461433</c:v>
                </c:pt>
                <c:pt idx="1225">
                  <c:v>13.537539000000001</c:v>
                </c:pt>
                <c:pt idx="1226">
                  <c:v>13.680241000000001</c:v>
                </c:pt>
                <c:pt idx="1227">
                  <c:v>13.299706</c:v>
                </c:pt>
                <c:pt idx="1228">
                  <c:v>13.261652</c:v>
                </c:pt>
                <c:pt idx="1229">
                  <c:v>13.442408</c:v>
                </c:pt>
                <c:pt idx="1230">
                  <c:v>13.975154</c:v>
                </c:pt>
                <c:pt idx="1231">
                  <c:v>13.984669999999999</c:v>
                </c:pt>
                <c:pt idx="1232">
                  <c:v>14.488877</c:v>
                </c:pt>
                <c:pt idx="1233">
                  <c:v>14.089316</c:v>
                </c:pt>
                <c:pt idx="1234">
                  <c:v>14.108344000000001</c:v>
                </c:pt>
                <c:pt idx="1235">
                  <c:v>14.089316</c:v>
                </c:pt>
                <c:pt idx="1236">
                  <c:v>14.108344000000001</c:v>
                </c:pt>
                <c:pt idx="1237">
                  <c:v>14.203476</c:v>
                </c:pt>
                <c:pt idx="1238">
                  <c:v>14.526932</c:v>
                </c:pt>
                <c:pt idx="1239">
                  <c:v>14.032237</c:v>
                </c:pt>
                <c:pt idx="1240">
                  <c:v>13.803913</c:v>
                </c:pt>
                <c:pt idx="1241">
                  <c:v>13.727808</c:v>
                </c:pt>
                <c:pt idx="1242">
                  <c:v>13.708781</c:v>
                </c:pt>
                <c:pt idx="1243">
                  <c:v>13.623158999999999</c:v>
                </c:pt>
                <c:pt idx="1244">
                  <c:v>13.632675000000001</c:v>
                </c:pt>
                <c:pt idx="1245">
                  <c:v>14.032237</c:v>
                </c:pt>
                <c:pt idx="1246">
                  <c:v>13.822941</c:v>
                </c:pt>
                <c:pt idx="1247">
                  <c:v>13.927588999999999</c:v>
                </c:pt>
                <c:pt idx="1248">
                  <c:v>13.642187</c:v>
                </c:pt>
                <c:pt idx="1249">
                  <c:v>13.356788</c:v>
                </c:pt>
                <c:pt idx="1250">
                  <c:v>13.718294999999999</c:v>
                </c:pt>
                <c:pt idx="1251">
                  <c:v>13.318731</c:v>
                </c:pt>
                <c:pt idx="1252">
                  <c:v>13.30922</c:v>
                </c:pt>
                <c:pt idx="1253">
                  <c:v>13.214085000000001</c:v>
                </c:pt>
                <c:pt idx="1254">
                  <c:v>13.375812</c:v>
                </c:pt>
                <c:pt idx="1255">
                  <c:v>13.299706</c:v>
                </c:pt>
                <c:pt idx="1256">
                  <c:v>13.489972</c:v>
                </c:pt>
                <c:pt idx="1257">
                  <c:v>13.775373999999999</c:v>
                </c:pt>
                <c:pt idx="1258">
                  <c:v>13.442408</c:v>
                </c:pt>
                <c:pt idx="1259">
                  <c:v>13.204573</c:v>
                </c:pt>
                <c:pt idx="1260">
                  <c:v>13.185544999999999</c:v>
                </c:pt>
                <c:pt idx="1261">
                  <c:v>13.261652</c:v>
                </c:pt>
                <c:pt idx="1262">
                  <c:v>13.604134</c:v>
                </c:pt>
                <c:pt idx="1263">
                  <c:v>13.689755</c:v>
                </c:pt>
                <c:pt idx="1264">
                  <c:v>13.547051</c:v>
                </c:pt>
                <c:pt idx="1265">
                  <c:v>14.469851</c:v>
                </c:pt>
                <c:pt idx="1266">
                  <c:v>14.327152</c:v>
                </c:pt>
                <c:pt idx="1267">
                  <c:v>14.070289000000001</c:v>
                </c:pt>
              </c:numCache>
            </c:numRef>
          </c:val>
          <c:smooth val="0"/>
          <c:extLst>
            <c:ext xmlns:c16="http://schemas.microsoft.com/office/drawing/2014/chart" uri="{C3380CC4-5D6E-409C-BE32-E72D297353CC}">
              <c16:uniqueId val="{00000001-3BF1-4913-80D2-7ADE4DB25F0F}"/>
            </c:ext>
          </c:extLst>
        </c:ser>
        <c:dLbls>
          <c:showLegendKey val="0"/>
          <c:showVal val="0"/>
          <c:showCatName val="0"/>
          <c:showSerName val="0"/>
          <c:showPercent val="0"/>
          <c:showBubbleSize val="0"/>
        </c:dLbls>
        <c:marker val="1"/>
        <c:smooth val="0"/>
        <c:axId val="703003136"/>
        <c:axId val="702996736"/>
      </c:lineChart>
      <c:dateAx>
        <c:axId val="515693200"/>
        <c:scaling>
          <c:orientation val="minMax"/>
        </c:scaling>
        <c:delete val="0"/>
        <c:axPos val="b"/>
        <c:numFmt formatCode="[$-409]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98325919"/>
        <c:crosses val="autoZero"/>
        <c:auto val="1"/>
        <c:lblOffset val="100"/>
        <c:baseTimeUnit val="days"/>
        <c:majorUnit val="4"/>
        <c:majorTimeUnit val="months"/>
      </c:dateAx>
      <c:valAx>
        <c:axId val="1398325919"/>
        <c:scaling>
          <c:orientation val="minMax"/>
        </c:scaling>
        <c:delete val="0"/>
        <c:axPos val="l"/>
        <c:numFmt formatCode="#.00,,\m\m;\-#.00,,\m\m;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5693200"/>
        <c:crosses val="autoZero"/>
        <c:crossBetween val="between"/>
      </c:valAx>
      <c:valAx>
        <c:axId val="702996736"/>
        <c:scaling>
          <c:orientation val="minMax"/>
        </c:scaling>
        <c:delete val="0"/>
        <c:axPos val="r"/>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03003136"/>
        <c:crosses val="max"/>
        <c:crossBetween val="between"/>
      </c:valAx>
      <c:dateAx>
        <c:axId val="703003136"/>
        <c:scaling>
          <c:orientation val="minMax"/>
        </c:scaling>
        <c:delete val="1"/>
        <c:axPos val="b"/>
        <c:numFmt formatCode="[$-409]d\-mmm\-yy;@" sourceLinked="1"/>
        <c:majorTickMark val="out"/>
        <c:minorTickMark val="none"/>
        <c:tickLblPos val="nextTo"/>
        <c:crossAx val="702996736"/>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4"/>
          <c:order val="4"/>
          <c:tx>
            <c:strRef>
              <c:f>Data!$G$2</c:f>
              <c:strCache>
                <c:ptCount val="1"/>
                <c:pt idx="0">
                  <c:v>% Return since 2000 FCX</c:v>
                </c:pt>
              </c:strCache>
            </c:strRef>
          </c:tx>
          <c:spPr>
            <a:ln w="28575" cap="rnd">
              <a:solidFill>
                <a:schemeClr val="accent5"/>
              </a:solidFill>
              <a:round/>
            </a:ln>
            <a:effectLst/>
          </c:spPr>
          <c:marker>
            <c:symbol val="none"/>
          </c:marker>
          <c:cat>
            <c:numRef>
              <c:f>Data!$B$3:$B$4675</c:f>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f>Data!$G$3:$G$4675</c:f>
              <c:numCache>
                <c:formatCode>0%</c:formatCode>
                <c:ptCount val="4673"/>
                <c:pt idx="0">
                  <c:v>6.9971830985915497</c:v>
                </c:pt>
                <c:pt idx="1">
                  <c:v>7.2495774647887332</c:v>
                </c:pt>
                <c:pt idx="2">
                  <c:v>7.2495774647887332</c:v>
                </c:pt>
                <c:pt idx="3">
                  <c:v>6.9002816901408455</c:v>
                </c:pt>
                <c:pt idx="4">
                  <c:v>6.3954929577464785</c:v>
                </c:pt>
                <c:pt idx="5">
                  <c:v>6.3369014084507045</c:v>
                </c:pt>
                <c:pt idx="6">
                  <c:v>6.3301408450704226</c:v>
                </c:pt>
                <c:pt idx="7">
                  <c:v>6.6704225352112676</c:v>
                </c:pt>
                <c:pt idx="8">
                  <c:v>6.7064788732394369</c:v>
                </c:pt>
                <c:pt idx="9">
                  <c:v>7.098591549295775</c:v>
                </c:pt>
                <c:pt idx="10">
                  <c:v>7.2540845070422533</c:v>
                </c:pt>
                <c:pt idx="11">
                  <c:v>7.4884507042253512</c:v>
                </c:pt>
                <c:pt idx="12">
                  <c:v>7.0580281690140847</c:v>
                </c:pt>
                <c:pt idx="13">
                  <c:v>7.1639436619718309</c:v>
                </c:pt>
                <c:pt idx="14">
                  <c:v>6.7290140845070425</c:v>
                </c:pt>
                <c:pt idx="15">
                  <c:v>6.8619718309859152</c:v>
                </c:pt>
                <c:pt idx="16">
                  <c:v>7.0377464788732391</c:v>
                </c:pt>
                <c:pt idx="17">
                  <c:v>6.816901408450704</c:v>
                </c:pt>
                <c:pt idx="18">
                  <c:v>7.0738028169014084</c:v>
                </c:pt>
                <c:pt idx="19">
                  <c:v>6.873239436619718</c:v>
                </c:pt>
                <c:pt idx="20">
                  <c:v>7.1256338028169015</c:v>
                </c:pt>
                <c:pt idx="21">
                  <c:v>7.1369014084507043</c:v>
                </c:pt>
                <c:pt idx="22">
                  <c:v>7.0760563380281685</c:v>
                </c:pt>
                <c:pt idx="23">
                  <c:v>6.7718309859154928</c:v>
                </c:pt>
                <c:pt idx="24">
                  <c:v>6.9002816901408455</c:v>
                </c:pt>
                <c:pt idx="25">
                  <c:v>6.821408450704225</c:v>
                </c:pt>
                <c:pt idx="26">
                  <c:v>6.4811267605633809</c:v>
                </c:pt>
                <c:pt idx="27">
                  <c:v>6.4653521126760563</c:v>
                </c:pt>
                <c:pt idx="28">
                  <c:v>6.6095774647887318</c:v>
                </c:pt>
                <c:pt idx="29">
                  <c:v>6.7560563380281691</c:v>
                </c:pt>
                <c:pt idx="30">
                  <c:v>7.1098591549295778</c:v>
                </c:pt>
                <c:pt idx="31">
                  <c:v>6.7222535211267598</c:v>
                </c:pt>
                <c:pt idx="32">
                  <c:v>6.6005633802816899</c:v>
                </c:pt>
                <c:pt idx="33">
                  <c:v>6.2940845070422533</c:v>
                </c:pt>
                <c:pt idx="34">
                  <c:v>6.3752112676056338</c:v>
                </c:pt>
                <c:pt idx="35">
                  <c:v>6.255774647887324</c:v>
                </c:pt>
                <c:pt idx="36">
                  <c:v>6.5149295774647884</c:v>
                </c:pt>
                <c:pt idx="37">
                  <c:v>6.4383098591549297</c:v>
                </c:pt>
                <c:pt idx="38">
                  <c:v>6.422535211267606</c:v>
                </c:pt>
                <c:pt idx="39">
                  <c:v>6.1791549295774653</c:v>
                </c:pt>
                <c:pt idx="40">
                  <c:v>5.8185915492957747</c:v>
                </c:pt>
                <c:pt idx="41">
                  <c:v>5.6540845070422536</c:v>
                </c:pt>
                <c:pt idx="42">
                  <c:v>5.9583098591549302</c:v>
                </c:pt>
                <c:pt idx="43">
                  <c:v>5.9267605633802818</c:v>
                </c:pt>
                <c:pt idx="44">
                  <c:v>6.0642253521126763</c:v>
                </c:pt>
                <c:pt idx="45">
                  <c:v>6.3098591549295771</c:v>
                </c:pt>
                <c:pt idx="46">
                  <c:v>6.5847887323943661</c:v>
                </c:pt>
                <c:pt idx="47">
                  <c:v>6.1701408450704225</c:v>
                </c:pt>
                <c:pt idx="48">
                  <c:v>6.1430985915492959</c:v>
                </c:pt>
                <c:pt idx="49">
                  <c:v>6.5938028169014089</c:v>
                </c:pt>
                <c:pt idx="50">
                  <c:v>6.8259154929577459</c:v>
                </c:pt>
                <c:pt idx="51">
                  <c:v>6.9363380281690139</c:v>
                </c:pt>
                <c:pt idx="52">
                  <c:v>6.9904225352112679</c:v>
                </c:pt>
                <c:pt idx="53">
                  <c:v>6.6636619718309857</c:v>
                </c:pt>
                <c:pt idx="54">
                  <c:v>7.0580281690140847</c:v>
                </c:pt>
                <c:pt idx="55">
                  <c:v>7.6687323943661978</c:v>
                </c:pt>
                <c:pt idx="56">
                  <c:v>7.6214084507042257</c:v>
                </c:pt>
                <c:pt idx="57">
                  <c:v>8.3154929577464785</c:v>
                </c:pt>
                <c:pt idx="58">
                  <c:v>8.2974647887323947</c:v>
                </c:pt>
                <c:pt idx="59">
                  <c:v>8.3763380281690143</c:v>
                </c:pt>
                <c:pt idx="60">
                  <c:v>9.0614084507042261</c:v>
                </c:pt>
                <c:pt idx="61">
                  <c:v>9.5098591549295772</c:v>
                </c:pt>
                <c:pt idx="62">
                  <c:v>9.7780281690140853</c:v>
                </c:pt>
                <c:pt idx="63">
                  <c:v>9.6405633802816908</c:v>
                </c:pt>
                <c:pt idx="64">
                  <c:v>9.3138028169014078</c:v>
                </c:pt>
                <c:pt idx="65">
                  <c:v>8.9329577464788734</c:v>
                </c:pt>
                <c:pt idx="66">
                  <c:v>8.8067605633802817</c:v>
                </c:pt>
                <c:pt idx="67">
                  <c:v>8.673802816901409</c:v>
                </c:pt>
                <c:pt idx="68">
                  <c:v>8.5250704225352116</c:v>
                </c:pt>
                <c:pt idx="69">
                  <c:v>8.4461971830985902</c:v>
                </c:pt>
                <c:pt idx="70">
                  <c:v>8.6422535211267615</c:v>
                </c:pt>
                <c:pt idx="71">
                  <c:v>8.2749295774647891</c:v>
                </c:pt>
                <c:pt idx="72">
                  <c:v>7.9639436619718316</c:v>
                </c:pt>
                <c:pt idx="73">
                  <c:v>8.4822535211267613</c:v>
                </c:pt>
                <c:pt idx="74">
                  <c:v>7.9211267605633804</c:v>
                </c:pt>
                <c:pt idx="75">
                  <c:v>7.7385915492957755</c:v>
                </c:pt>
                <c:pt idx="76">
                  <c:v>8.0923943661971816</c:v>
                </c:pt>
                <c:pt idx="77">
                  <c:v>8.1284507042253527</c:v>
                </c:pt>
                <c:pt idx="78">
                  <c:v>8.0045070422535218</c:v>
                </c:pt>
                <c:pt idx="79">
                  <c:v>8.9329577464788734</c:v>
                </c:pt>
                <c:pt idx="80">
                  <c:v>9.3070422535211268</c:v>
                </c:pt>
                <c:pt idx="81">
                  <c:v>9.0478873239436624</c:v>
                </c:pt>
                <c:pt idx="82">
                  <c:v>9.0546478873239433</c:v>
                </c:pt>
                <c:pt idx="83">
                  <c:v>9.138028169014083</c:v>
                </c:pt>
                <c:pt idx="84">
                  <c:v>9.4287323943661985</c:v>
                </c:pt>
                <c:pt idx="85">
                  <c:v>9.3949295774647883</c:v>
                </c:pt>
                <c:pt idx="86">
                  <c:v>9.0546478873239433</c:v>
                </c:pt>
                <c:pt idx="87">
                  <c:v>9.3859154929577464</c:v>
                </c:pt>
                <c:pt idx="88">
                  <c:v>9.4445070422535196</c:v>
                </c:pt>
                <c:pt idx="89">
                  <c:v>10.129577464788733</c:v>
                </c:pt>
                <c:pt idx="90">
                  <c:v>11.24507042253521</c:v>
                </c:pt>
                <c:pt idx="91">
                  <c:v>11.411830985915493</c:v>
                </c:pt>
                <c:pt idx="92">
                  <c:v>11.08507042253521</c:v>
                </c:pt>
                <c:pt idx="93">
                  <c:v>11.139154929577465</c:v>
                </c:pt>
                <c:pt idx="94">
                  <c:v>10.816901408450704</c:v>
                </c:pt>
                <c:pt idx="95">
                  <c:v>11.035492957746479</c:v>
                </c:pt>
                <c:pt idx="96">
                  <c:v>10.92507042253521</c:v>
                </c:pt>
                <c:pt idx="97">
                  <c:v>10.830422535211268</c:v>
                </c:pt>
                <c:pt idx="98">
                  <c:v>11.062535211267607</c:v>
                </c:pt>
                <c:pt idx="99">
                  <c:v>11.483943661971832</c:v>
                </c:pt>
                <c:pt idx="100">
                  <c:v>11.209014084507043</c:v>
                </c:pt>
                <c:pt idx="101">
                  <c:v>11.443380281690141</c:v>
                </c:pt>
                <c:pt idx="102">
                  <c:v>11.287887323943663</c:v>
                </c:pt>
                <c:pt idx="103">
                  <c:v>11.702535211267605</c:v>
                </c:pt>
                <c:pt idx="104">
                  <c:v>11.594366197183099</c:v>
                </c:pt>
                <c:pt idx="105">
                  <c:v>11.224788732394368</c:v>
                </c:pt>
                <c:pt idx="106">
                  <c:v>11.236056338028169</c:v>
                </c:pt>
                <c:pt idx="107">
                  <c:v>10.834929577464788</c:v>
                </c:pt>
                <c:pt idx="108">
                  <c:v>10.949859154929579</c:v>
                </c:pt>
                <c:pt idx="109">
                  <c:v>10.460845070422536</c:v>
                </c:pt>
                <c:pt idx="110">
                  <c:v>9.9785915492957749</c:v>
                </c:pt>
                <c:pt idx="111">
                  <c:v>10.575774647887323</c:v>
                </c:pt>
                <c:pt idx="112">
                  <c:v>10.751549295774648</c:v>
                </c:pt>
                <c:pt idx="113">
                  <c:v>10.589295774647887</c:v>
                </c:pt>
                <c:pt idx="114">
                  <c:v>10.51718309859155</c:v>
                </c:pt>
                <c:pt idx="115">
                  <c:v>11.292394366197183</c:v>
                </c:pt>
                <c:pt idx="116">
                  <c:v>11.062535211267607</c:v>
                </c:pt>
                <c:pt idx="117">
                  <c:v>10.852957746478873</c:v>
                </c:pt>
                <c:pt idx="118">
                  <c:v>10.796619718309858</c:v>
                </c:pt>
                <c:pt idx="119">
                  <c:v>10.442816901408451</c:v>
                </c:pt>
                <c:pt idx="120">
                  <c:v>9.8523943661971831</c:v>
                </c:pt>
                <c:pt idx="121">
                  <c:v>9.5684507042253522</c:v>
                </c:pt>
                <c:pt idx="122">
                  <c:v>9.5459154929577466</c:v>
                </c:pt>
                <c:pt idx="123">
                  <c:v>9.6946478873239439</c:v>
                </c:pt>
                <c:pt idx="124">
                  <c:v>9.7374647887323942</c:v>
                </c:pt>
                <c:pt idx="125">
                  <c:v>9.9718309859154921</c:v>
                </c:pt>
                <c:pt idx="126">
                  <c:v>9.8411267605633803</c:v>
                </c:pt>
                <c:pt idx="127">
                  <c:v>9.566197183098593</c:v>
                </c:pt>
                <c:pt idx="128">
                  <c:v>9.6450704225352109</c:v>
                </c:pt>
                <c:pt idx="129">
                  <c:v>9.8952112676056334</c:v>
                </c:pt>
                <c:pt idx="130">
                  <c:v>9.8163380281690138</c:v>
                </c:pt>
                <c:pt idx="131">
                  <c:v>9.1560563380281703</c:v>
                </c:pt>
                <c:pt idx="132">
                  <c:v>8.7661971830985905</c:v>
                </c:pt>
                <c:pt idx="133">
                  <c:v>8.6580281690140843</c:v>
                </c:pt>
                <c:pt idx="134">
                  <c:v>8.6084507042253531</c:v>
                </c:pt>
                <c:pt idx="135">
                  <c:v>8.8766197183098594</c:v>
                </c:pt>
                <c:pt idx="136">
                  <c:v>8.7932394366197197</c:v>
                </c:pt>
                <c:pt idx="137">
                  <c:v>8.3876056338028171</c:v>
                </c:pt>
                <c:pt idx="138">
                  <c:v>8.1216901408450699</c:v>
                </c:pt>
                <c:pt idx="139">
                  <c:v>8.3605633802816897</c:v>
                </c:pt>
                <c:pt idx="140">
                  <c:v>8.6602816901408453</c:v>
                </c:pt>
                <c:pt idx="141">
                  <c:v>8.9307042253521125</c:v>
                </c:pt>
                <c:pt idx="142">
                  <c:v>9.0050704225352121</c:v>
                </c:pt>
                <c:pt idx="143">
                  <c:v>9.2371830985915491</c:v>
                </c:pt>
                <c:pt idx="144">
                  <c:v>9.7329577464788724</c:v>
                </c:pt>
                <c:pt idx="145">
                  <c:v>9.9335211267605636</c:v>
                </c:pt>
                <c:pt idx="146">
                  <c:v>9.9808450704225358</c:v>
                </c:pt>
                <c:pt idx="147">
                  <c:v>9.9898591549295777</c:v>
                </c:pt>
                <c:pt idx="148">
                  <c:v>10.174647887323943</c:v>
                </c:pt>
                <c:pt idx="149">
                  <c:v>9.6878873239436629</c:v>
                </c:pt>
                <c:pt idx="150">
                  <c:v>9.3791549295774637</c:v>
                </c:pt>
                <c:pt idx="151">
                  <c:v>9.1335211267605629</c:v>
                </c:pt>
                <c:pt idx="152">
                  <c:v>9.3926760563380274</c:v>
                </c:pt>
                <c:pt idx="153">
                  <c:v>9.4985915492957744</c:v>
                </c:pt>
                <c:pt idx="154">
                  <c:v>9.3476056338028162</c:v>
                </c:pt>
                <c:pt idx="155">
                  <c:v>9.4039436619718302</c:v>
                </c:pt>
                <c:pt idx="156">
                  <c:v>9.3791549295774637</c:v>
                </c:pt>
                <c:pt idx="157">
                  <c:v>9.4602816901408442</c:v>
                </c:pt>
                <c:pt idx="158">
                  <c:v>9.4625352112676069</c:v>
                </c:pt>
                <c:pt idx="159">
                  <c:v>9.2687323943661983</c:v>
                </c:pt>
                <c:pt idx="160">
                  <c:v>9.0456338028169014</c:v>
                </c:pt>
                <c:pt idx="161">
                  <c:v>8.8292957746478873</c:v>
                </c:pt>
                <c:pt idx="162">
                  <c:v>8.5633802816901401</c:v>
                </c:pt>
                <c:pt idx="163">
                  <c:v>8.6264788732394369</c:v>
                </c:pt>
                <c:pt idx="164">
                  <c:v>8.3943661971830981</c:v>
                </c:pt>
                <c:pt idx="165">
                  <c:v>8.5543661971830982</c:v>
                </c:pt>
                <c:pt idx="166">
                  <c:v>8.6467605633802815</c:v>
                </c:pt>
                <c:pt idx="167">
                  <c:v>8.6692957746478871</c:v>
                </c:pt>
                <c:pt idx="168">
                  <c:v>8.7256338028169012</c:v>
                </c:pt>
                <c:pt idx="169">
                  <c:v>8.7369014084507057</c:v>
                </c:pt>
                <c:pt idx="170">
                  <c:v>8.2388732394366198</c:v>
                </c:pt>
                <c:pt idx="171">
                  <c:v>8.3605633802816897</c:v>
                </c:pt>
                <c:pt idx="172">
                  <c:v>8.1645070422535202</c:v>
                </c:pt>
                <c:pt idx="173">
                  <c:v>8.3560563380281678</c:v>
                </c:pt>
                <c:pt idx="174">
                  <c:v>8.3921126760563389</c:v>
                </c:pt>
                <c:pt idx="175">
                  <c:v>8.7098591549295765</c:v>
                </c:pt>
                <c:pt idx="176">
                  <c:v>8.7166197183098593</c:v>
                </c:pt>
                <c:pt idx="177">
                  <c:v>8.5047887323943669</c:v>
                </c:pt>
                <c:pt idx="178">
                  <c:v>8.6264788732394369</c:v>
                </c:pt>
                <c:pt idx="179">
                  <c:v>8.7414084507042258</c:v>
                </c:pt>
                <c:pt idx="180">
                  <c:v>8.7594366197183096</c:v>
                </c:pt>
                <c:pt idx="181">
                  <c:v>8.9239436619718315</c:v>
                </c:pt>
                <c:pt idx="182">
                  <c:v>9.2078873239436625</c:v>
                </c:pt>
                <c:pt idx="183">
                  <c:v>9.2912676056338022</c:v>
                </c:pt>
                <c:pt idx="184">
                  <c:v>9.2169014084507044</c:v>
                </c:pt>
                <c:pt idx="185">
                  <c:v>8.4552112676056339</c:v>
                </c:pt>
                <c:pt idx="186">
                  <c:v>8.8338028169014091</c:v>
                </c:pt>
                <c:pt idx="187">
                  <c:v>8.8856338028169013</c:v>
                </c:pt>
                <c:pt idx="188">
                  <c:v>8.3470422535211259</c:v>
                </c:pt>
                <c:pt idx="189">
                  <c:v>8.3380281690140841</c:v>
                </c:pt>
                <c:pt idx="190">
                  <c:v>8.6152112676056323</c:v>
                </c:pt>
                <c:pt idx="191">
                  <c:v>8.6873239436619709</c:v>
                </c:pt>
                <c:pt idx="192">
                  <c:v>8.6377464788732397</c:v>
                </c:pt>
                <c:pt idx="193">
                  <c:v>8.5002816901408451</c:v>
                </c:pt>
                <c:pt idx="194">
                  <c:v>8.5859154929577475</c:v>
                </c:pt>
                <c:pt idx="195">
                  <c:v>8.3380281690140841</c:v>
                </c:pt>
                <c:pt idx="196">
                  <c:v>8.7549295774647895</c:v>
                </c:pt>
                <c:pt idx="197">
                  <c:v>8.8653521126760566</c:v>
                </c:pt>
                <c:pt idx="198">
                  <c:v>8.4890140845070423</c:v>
                </c:pt>
                <c:pt idx="199">
                  <c:v>8.6580281690140843</c:v>
                </c:pt>
                <c:pt idx="200">
                  <c:v>8.7729577464788733</c:v>
                </c:pt>
                <c:pt idx="201">
                  <c:v>8.7549295774647895</c:v>
                </c:pt>
                <c:pt idx="202">
                  <c:v>8.6850704225352118</c:v>
                </c:pt>
                <c:pt idx="203">
                  <c:v>8.7076056338028174</c:v>
                </c:pt>
                <c:pt idx="204">
                  <c:v>8.3673239436619724</c:v>
                </c:pt>
                <c:pt idx="205">
                  <c:v>8.0721126760563386</c:v>
                </c:pt>
                <c:pt idx="206">
                  <c:v>7.7994366197183096</c:v>
                </c:pt>
                <c:pt idx="207">
                  <c:v>7.9391549295774642</c:v>
                </c:pt>
                <c:pt idx="208">
                  <c:v>7.6912676056338034</c:v>
                </c:pt>
                <c:pt idx="209">
                  <c:v>7.7340845070422537</c:v>
                </c:pt>
                <c:pt idx="210">
                  <c:v>7.1459154929577471</c:v>
                </c:pt>
                <c:pt idx="211">
                  <c:v>7.2563380281690151</c:v>
                </c:pt>
                <c:pt idx="212">
                  <c:v>7.3712676056338031</c:v>
                </c:pt>
                <c:pt idx="213">
                  <c:v>7.4005633802816906</c:v>
                </c:pt>
                <c:pt idx="214">
                  <c:v>7.3307042253521129</c:v>
                </c:pt>
                <c:pt idx="215">
                  <c:v>7.4614084507042255</c:v>
                </c:pt>
                <c:pt idx="216">
                  <c:v>7.5650704225352117</c:v>
                </c:pt>
                <c:pt idx="217">
                  <c:v>7.6416901408450695</c:v>
                </c:pt>
                <c:pt idx="218">
                  <c:v>7.265352112676057</c:v>
                </c:pt>
                <c:pt idx="219">
                  <c:v>7.2360563380281686</c:v>
                </c:pt>
                <c:pt idx="220">
                  <c:v>7.1121126760563378</c:v>
                </c:pt>
                <c:pt idx="221">
                  <c:v>6.8687323943661971</c:v>
                </c:pt>
                <c:pt idx="222">
                  <c:v>7.0242253521126763</c:v>
                </c:pt>
                <c:pt idx="223">
                  <c:v>7.4478873239436609</c:v>
                </c:pt>
                <c:pt idx="224">
                  <c:v>7.7295774647887319</c:v>
                </c:pt>
                <c:pt idx="225">
                  <c:v>8.2794366197183109</c:v>
                </c:pt>
                <c:pt idx="226">
                  <c:v>7.84</c:v>
                </c:pt>
                <c:pt idx="227">
                  <c:v>7.9526760563380279</c:v>
                </c:pt>
                <c:pt idx="228">
                  <c:v>7.9954929577464782</c:v>
                </c:pt>
                <c:pt idx="229">
                  <c:v>7.8445070422535217</c:v>
                </c:pt>
                <c:pt idx="230">
                  <c:v>7.7453521126760556</c:v>
                </c:pt>
                <c:pt idx="231">
                  <c:v>8.1938028169014085</c:v>
                </c:pt>
                <c:pt idx="232">
                  <c:v>8.1735211267605639</c:v>
                </c:pt>
                <c:pt idx="233">
                  <c:v>8.0878873239436615</c:v>
                </c:pt>
                <c:pt idx="234">
                  <c:v>8.2005633802816895</c:v>
                </c:pt>
                <c:pt idx="235">
                  <c:v>8.2569014084507035</c:v>
                </c:pt>
                <c:pt idx="236">
                  <c:v>8.2411267605633807</c:v>
                </c:pt>
                <c:pt idx="237">
                  <c:v>7.7836619718309858</c:v>
                </c:pt>
                <c:pt idx="238">
                  <c:v>7.9121126760563376</c:v>
                </c:pt>
                <c:pt idx="239">
                  <c:v>7.9346478873239441</c:v>
                </c:pt>
                <c:pt idx="240">
                  <c:v>7.7070422535211272</c:v>
                </c:pt>
                <c:pt idx="241">
                  <c:v>7.3915492957746469</c:v>
                </c:pt>
                <c:pt idx="242">
                  <c:v>7.3059154929577472</c:v>
                </c:pt>
                <c:pt idx="243">
                  <c:v>7.6349295774647894</c:v>
                </c:pt>
                <c:pt idx="244">
                  <c:v>7.8219718309859161</c:v>
                </c:pt>
                <c:pt idx="245">
                  <c:v>8.3019718309859165</c:v>
                </c:pt>
                <c:pt idx="246">
                  <c:v>8.5859154929577475</c:v>
                </c:pt>
                <c:pt idx="247">
                  <c:v>8.6512676056338034</c:v>
                </c:pt>
                <c:pt idx="248">
                  <c:v>8.7278873239436621</c:v>
                </c:pt>
                <c:pt idx="249">
                  <c:v>8.6129577464788731</c:v>
                </c:pt>
                <c:pt idx="250">
                  <c:v>8.2163380281690142</c:v>
                </c:pt>
                <c:pt idx="251">
                  <c:v>8.3064788732394366</c:v>
                </c:pt>
                <c:pt idx="252">
                  <c:v>8.0788732394366196</c:v>
                </c:pt>
                <c:pt idx="253">
                  <c:v>8.0338028169014084</c:v>
                </c:pt>
                <c:pt idx="254">
                  <c:v>8.2569014084507035</c:v>
                </c:pt>
                <c:pt idx="255">
                  <c:v>8.2523943661971817</c:v>
                </c:pt>
                <c:pt idx="256">
                  <c:v>8.5859154929577475</c:v>
                </c:pt>
                <c:pt idx="257">
                  <c:v>8.6692957746478871</c:v>
                </c:pt>
                <c:pt idx="258">
                  <c:v>8.2659154929577472</c:v>
                </c:pt>
                <c:pt idx="259">
                  <c:v>8.1915492957746476</c:v>
                </c:pt>
                <c:pt idx="260">
                  <c:v>8.2591549295774644</c:v>
                </c:pt>
                <c:pt idx="261">
                  <c:v>7.9301408450704223</c:v>
                </c:pt>
                <c:pt idx="262">
                  <c:v>7.8422535211267599</c:v>
                </c:pt>
                <c:pt idx="263">
                  <c:v>7.8084507042253515</c:v>
                </c:pt>
                <c:pt idx="264">
                  <c:v>7.4253521126760571</c:v>
                </c:pt>
                <c:pt idx="265">
                  <c:v>7.3014084507042254</c:v>
                </c:pt>
                <c:pt idx="266">
                  <c:v>7.4816901408450711</c:v>
                </c:pt>
                <c:pt idx="267">
                  <c:v>7.7498591549295774</c:v>
                </c:pt>
                <c:pt idx="268">
                  <c:v>7.7791549295774658</c:v>
                </c:pt>
                <c:pt idx="269">
                  <c:v>8.0518309859154922</c:v>
                </c:pt>
                <c:pt idx="270">
                  <c:v>8.2321126760563388</c:v>
                </c:pt>
                <c:pt idx="271">
                  <c:v>8.225352112676056</c:v>
                </c:pt>
                <c:pt idx="272">
                  <c:v>7.8174647887323943</c:v>
                </c:pt>
                <c:pt idx="273">
                  <c:v>8.16</c:v>
                </c:pt>
                <c:pt idx="274">
                  <c:v>8.112676056338028</c:v>
                </c:pt>
                <c:pt idx="275">
                  <c:v>8.3583098591549305</c:v>
                </c:pt>
                <c:pt idx="276">
                  <c:v>8.3628169014084506</c:v>
                </c:pt>
                <c:pt idx="277">
                  <c:v>8.3988732394366199</c:v>
                </c:pt>
                <c:pt idx="278">
                  <c:v>8.2794366197183109</c:v>
                </c:pt>
                <c:pt idx="279">
                  <c:v>8.4552112676056339</c:v>
                </c:pt>
                <c:pt idx="280">
                  <c:v>8.3785915492957752</c:v>
                </c:pt>
                <c:pt idx="281">
                  <c:v>8.2230985915492969</c:v>
                </c:pt>
                <c:pt idx="282">
                  <c:v>8.0630985915492968</c:v>
                </c:pt>
                <c:pt idx="283">
                  <c:v>7.9211267605633804</c:v>
                </c:pt>
                <c:pt idx="284">
                  <c:v>8.3515492957746478</c:v>
                </c:pt>
                <c:pt idx="285">
                  <c:v>8.4732394366197195</c:v>
                </c:pt>
                <c:pt idx="286">
                  <c:v>8.8969014084507041</c:v>
                </c:pt>
                <c:pt idx="287">
                  <c:v>9.0456338028169014</c:v>
                </c:pt>
                <c:pt idx="288">
                  <c:v>9.1718309859154932</c:v>
                </c:pt>
                <c:pt idx="289">
                  <c:v>9.3250704225352123</c:v>
                </c:pt>
                <c:pt idx="290">
                  <c:v>9.2980281690140849</c:v>
                </c:pt>
                <c:pt idx="291">
                  <c:v>9.4354929577464777</c:v>
                </c:pt>
                <c:pt idx="292">
                  <c:v>9.7667605633802825</c:v>
                </c:pt>
                <c:pt idx="293">
                  <c:v>9.9628169014084502</c:v>
                </c:pt>
                <c:pt idx="294">
                  <c:v>9.5977464788732405</c:v>
                </c:pt>
                <c:pt idx="295">
                  <c:v>9.3115492957746486</c:v>
                </c:pt>
                <c:pt idx="296">
                  <c:v>9.1673239436619713</c:v>
                </c:pt>
                <c:pt idx="297">
                  <c:v>9.3678873239436626</c:v>
                </c:pt>
                <c:pt idx="298">
                  <c:v>9.2890140845070412</c:v>
                </c:pt>
                <c:pt idx="299">
                  <c:v>9.1763380281690132</c:v>
                </c:pt>
                <c:pt idx="300">
                  <c:v>9.8321126760563384</c:v>
                </c:pt>
                <c:pt idx="301">
                  <c:v>9.9560563380281693</c:v>
                </c:pt>
                <c:pt idx="302">
                  <c:v>9.4580281690140851</c:v>
                </c:pt>
                <c:pt idx="303">
                  <c:v>9.6338028169014081</c:v>
                </c:pt>
                <c:pt idx="304">
                  <c:v>10.095774647887323</c:v>
                </c:pt>
                <c:pt idx="305">
                  <c:v>9.6315492957746489</c:v>
                </c:pt>
                <c:pt idx="306">
                  <c:v>9.4805633802816907</c:v>
                </c:pt>
                <c:pt idx="307">
                  <c:v>9.3611267605633799</c:v>
                </c:pt>
                <c:pt idx="308">
                  <c:v>8.8383098591549292</c:v>
                </c:pt>
                <c:pt idx="309">
                  <c:v>8.7233802816901402</c:v>
                </c:pt>
                <c:pt idx="310">
                  <c:v>8.4980281690140842</c:v>
                </c:pt>
                <c:pt idx="311">
                  <c:v>8.6535211267605625</c:v>
                </c:pt>
                <c:pt idx="312">
                  <c:v>8.8676056338028175</c:v>
                </c:pt>
                <c:pt idx="313">
                  <c:v>8.7188732394366184</c:v>
                </c:pt>
                <c:pt idx="314">
                  <c:v>8.7999999999999989</c:v>
                </c:pt>
                <c:pt idx="315">
                  <c:v>8.2343661971830979</c:v>
                </c:pt>
                <c:pt idx="316">
                  <c:v>7.8287323943661979</c:v>
                </c:pt>
                <c:pt idx="317">
                  <c:v>8.0901408450704224</c:v>
                </c:pt>
                <c:pt idx="318">
                  <c:v>8.0856338028169024</c:v>
                </c:pt>
                <c:pt idx="319">
                  <c:v>8.4123943661971818</c:v>
                </c:pt>
                <c:pt idx="320">
                  <c:v>8.5949295774647894</c:v>
                </c:pt>
                <c:pt idx="321">
                  <c:v>8.5250704225352116</c:v>
                </c:pt>
                <c:pt idx="322">
                  <c:v>8.1825352112676057</c:v>
                </c:pt>
                <c:pt idx="323">
                  <c:v>7.6011267605633792</c:v>
                </c:pt>
                <c:pt idx="324">
                  <c:v>7.5876056338028173</c:v>
                </c:pt>
                <c:pt idx="325">
                  <c:v>7.6709859154929578</c:v>
                </c:pt>
                <c:pt idx="326">
                  <c:v>7.7453521126760556</c:v>
                </c:pt>
                <c:pt idx="327">
                  <c:v>7.6574647887323932</c:v>
                </c:pt>
                <c:pt idx="328">
                  <c:v>7.889577464788732</c:v>
                </c:pt>
                <c:pt idx="329">
                  <c:v>7.607887323943662</c:v>
                </c:pt>
                <c:pt idx="330">
                  <c:v>7.4208450704225353</c:v>
                </c:pt>
                <c:pt idx="331">
                  <c:v>7.3645070422535213</c:v>
                </c:pt>
                <c:pt idx="332">
                  <c:v>7.4276056338028171</c:v>
                </c:pt>
                <c:pt idx="333">
                  <c:v>7.0107042253521126</c:v>
                </c:pt>
                <c:pt idx="334">
                  <c:v>7.1233802816901406</c:v>
                </c:pt>
                <c:pt idx="335">
                  <c:v>7.2563380281690151</c:v>
                </c:pt>
                <c:pt idx="336">
                  <c:v>7.885070422535212</c:v>
                </c:pt>
                <c:pt idx="337">
                  <c:v>7.9819718309859162</c:v>
                </c:pt>
                <c:pt idx="338">
                  <c:v>8.1374647887323945</c:v>
                </c:pt>
                <c:pt idx="339">
                  <c:v>7.885070422535212</c:v>
                </c:pt>
                <c:pt idx="340">
                  <c:v>8.4326760563380283</c:v>
                </c:pt>
                <c:pt idx="341">
                  <c:v>8.4439436619718311</c:v>
                </c:pt>
                <c:pt idx="342">
                  <c:v>7.7656338028169012</c:v>
                </c:pt>
                <c:pt idx="343">
                  <c:v>7.6304225352112676</c:v>
                </c:pt>
                <c:pt idx="344">
                  <c:v>7.8918309859154938</c:v>
                </c:pt>
                <c:pt idx="345">
                  <c:v>7.3690140845070431</c:v>
                </c:pt>
                <c:pt idx="346">
                  <c:v>7.887323943661972</c:v>
                </c:pt>
                <c:pt idx="347">
                  <c:v>7.9278873239436622</c:v>
                </c:pt>
                <c:pt idx="348">
                  <c:v>7.6416901408450695</c:v>
                </c:pt>
                <c:pt idx="349">
                  <c:v>8.0405633802816894</c:v>
                </c:pt>
                <c:pt idx="350">
                  <c:v>8.5385915492957754</c:v>
                </c:pt>
                <c:pt idx="351">
                  <c:v>8.5295774647887335</c:v>
                </c:pt>
                <c:pt idx="352">
                  <c:v>8.4484507042253529</c:v>
                </c:pt>
                <c:pt idx="353">
                  <c:v>7.6935211267605634</c:v>
                </c:pt>
                <c:pt idx="354">
                  <c:v>7.6957746478873235</c:v>
                </c:pt>
                <c:pt idx="355">
                  <c:v>7.4140845070422534</c:v>
                </c:pt>
                <c:pt idx="356">
                  <c:v>7.0377464788732391</c:v>
                </c:pt>
                <c:pt idx="357">
                  <c:v>6.9836619718309851</c:v>
                </c:pt>
                <c:pt idx="358">
                  <c:v>7.04</c:v>
                </c:pt>
                <c:pt idx="359">
                  <c:v>7.2157746478873248</c:v>
                </c:pt>
                <c:pt idx="360">
                  <c:v>7.2383098591549286</c:v>
                </c:pt>
                <c:pt idx="361">
                  <c:v>7.150422535211268</c:v>
                </c:pt>
                <c:pt idx="362">
                  <c:v>6.7154929577464788</c:v>
                </c:pt>
                <c:pt idx="363">
                  <c:v>6.5802816901408452</c:v>
                </c:pt>
                <c:pt idx="364">
                  <c:v>6.3414084507042254</c:v>
                </c:pt>
                <c:pt idx="365">
                  <c:v>6.3616901408450701</c:v>
                </c:pt>
                <c:pt idx="366">
                  <c:v>6.0642253521126763</c:v>
                </c:pt>
                <c:pt idx="367">
                  <c:v>6.2625352112676058</c:v>
                </c:pt>
                <c:pt idx="368">
                  <c:v>5.8118309859154929</c:v>
                </c:pt>
                <c:pt idx="369">
                  <c:v>6.0867605633802819</c:v>
                </c:pt>
                <c:pt idx="370">
                  <c:v>6.530704225352113</c:v>
                </c:pt>
                <c:pt idx="371">
                  <c:v>6.8709859154929571</c:v>
                </c:pt>
                <c:pt idx="372">
                  <c:v>6.7695774647887319</c:v>
                </c:pt>
                <c:pt idx="373">
                  <c:v>6.9791549295774642</c:v>
                </c:pt>
                <c:pt idx="374">
                  <c:v>7.1459154929577471</c:v>
                </c:pt>
                <c:pt idx="375">
                  <c:v>7.2090140845070421</c:v>
                </c:pt>
                <c:pt idx="376">
                  <c:v>6.8867605633802818</c:v>
                </c:pt>
                <c:pt idx="377">
                  <c:v>6.9836619718309851</c:v>
                </c:pt>
                <c:pt idx="378">
                  <c:v>6.8326760563380287</c:v>
                </c:pt>
                <c:pt idx="379">
                  <c:v>7.0242253521126763</c:v>
                </c:pt>
                <c:pt idx="380">
                  <c:v>6.7966197183098593</c:v>
                </c:pt>
                <c:pt idx="381">
                  <c:v>6.3932394366197185</c:v>
                </c:pt>
                <c:pt idx="382">
                  <c:v>6.1160563380281694</c:v>
                </c:pt>
                <c:pt idx="383">
                  <c:v>5.9785915492957749</c:v>
                </c:pt>
                <c:pt idx="384">
                  <c:v>5.5752112676056331</c:v>
                </c:pt>
                <c:pt idx="385">
                  <c:v>5.5504225352112675</c:v>
                </c:pt>
                <c:pt idx="386">
                  <c:v>5.5864788732394368</c:v>
                </c:pt>
                <c:pt idx="387">
                  <c:v>5.6022535211267606</c:v>
                </c:pt>
                <c:pt idx="388">
                  <c:v>5.464788732394366</c:v>
                </c:pt>
                <c:pt idx="389">
                  <c:v>5.6022535211267606</c:v>
                </c:pt>
                <c:pt idx="390">
                  <c:v>5.5504225352112675</c:v>
                </c:pt>
                <c:pt idx="391">
                  <c:v>5.5707042253521122</c:v>
                </c:pt>
                <c:pt idx="392">
                  <c:v>5.4963380281690144</c:v>
                </c:pt>
                <c:pt idx="393">
                  <c:v>5.4760563380281688</c:v>
                </c:pt>
                <c:pt idx="394">
                  <c:v>5.3633802816901408</c:v>
                </c:pt>
                <c:pt idx="395">
                  <c:v>5.5459154929577466</c:v>
                </c:pt>
                <c:pt idx="396">
                  <c:v>5.6022535211267606</c:v>
                </c:pt>
                <c:pt idx="397">
                  <c:v>5.5121126760563381</c:v>
                </c:pt>
                <c:pt idx="398">
                  <c:v>5.5143661971830982</c:v>
                </c:pt>
                <c:pt idx="399">
                  <c:v>5.5391549295774647</c:v>
                </c:pt>
                <c:pt idx="400">
                  <c:v>5.6473239436619718</c:v>
                </c:pt>
                <c:pt idx="401">
                  <c:v>5.4963380281690144</c:v>
                </c:pt>
                <c:pt idx="402">
                  <c:v>5.4264788732394367</c:v>
                </c:pt>
                <c:pt idx="403">
                  <c:v>5.3273239436619724</c:v>
                </c:pt>
                <c:pt idx="404">
                  <c:v>5.2709859154929575</c:v>
                </c:pt>
                <c:pt idx="405">
                  <c:v>5.3002816901408449</c:v>
                </c:pt>
                <c:pt idx="406">
                  <c:v>5.3047887323943659</c:v>
                </c:pt>
                <c:pt idx="407">
                  <c:v>5.2078873239436616</c:v>
                </c:pt>
                <c:pt idx="408">
                  <c:v>4.9374647887323944</c:v>
                </c:pt>
                <c:pt idx="409">
                  <c:v>4.7571830985915495</c:v>
                </c:pt>
                <c:pt idx="410">
                  <c:v>4.6670422535211271</c:v>
                </c:pt>
                <c:pt idx="411">
                  <c:v>4.7391549295774649</c:v>
                </c:pt>
                <c:pt idx="412">
                  <c:v>4.732394366197183</c:v>
                </c:pt>
                <c:pt idx="413">
                  <c:v>4.3988732394366199</c:v>
                </c:pt>
                <c:pt idx="414">
                  <c:v>4.4011267605633808</c:v>
                </c:pt>
                <c:pt idx="415">
                  <c:v>4.4664788732394367</c:v>
                </c:pt>
                <c:pt idx="416">
                  <c:v>4.4597183098591549</c:v>
                </c:pt>
                <c:pt idx="417">
                  <c:v>4.2411267605633807</c:v>
                </c:pt>
                <c:pt idx="418">
                  <c:v>4.056338028169014</c:v>
                </c:pt>
                <c:pt idx="419">
                  <c:v>4.229859154929577</c:v>
                </c:pt>
                <c:pt idx="420">
                  <c:v>4.1104225352112671</c:v>
                </c:pt>
                <c:pt idx="421">
                  <c:v>3.939154929577465</c:v>
                </c:pt>
                <c:pt idx="422">
                  <c:v>3.8016901408450705</c:v>
                </c:pt>
                <c:pt idx="423">
                  <c:v>3.9932394366197181</c:v>
                </c:pt>
                <c:pt idx="424">
                  <c:v>3.9121126760563381</c:v>
                </c:pt>
                <c:pt idx="425">
                  <c:v>4.1352112676056345</c:v>
                </c:pt>
                <c:pt idx="426">
                  <c:v>3.9932394366197181</c:v>
                </c:pt>
                <c:pt idx="427">
                  <c:v>3.9684507042253521</c:v>
                </c:pt>
                <c:pt idx="428">
                  <c:v>3.8625352112676059</c:v>
                </c:pt>
                <c:pt idx="429">
                  <c:v>3.8783098591549297</c:v>
                </c:pt>
                <c:pt idx="430">
                  <c:v>3.8174647887323947</c:v>
                </c:pt>
                <c:pt idx="431">
                  <c:v>3.7904225352112677</c:v>
                </c:pt>
                <c:pt idx="432">
                  <c:v>3.7881690140845068</c:v>
                </c:pt>
                <c:pt idx="433">
                  <c:v>3.7859154929577468</c:v>
                </c:pt>
                <c:pt idx="434">
                  <c:v>3.803943661971831</c:v>
                </c:pt>
                <c:pt idx="435">
                  <c:v>3.5425352112676056</c:v>
                </c:pt>
                <c:pt idx="436">
                  <c:v>3.6777464788732397</c:v>
                </c:pt>
                <c:pt idx="437">
                  <c:v>3.5042253521126763</c:v>
                </c:pt>
                <c:pt idx="438">
                  <c:v>3.5245070422535214</c:v>
                </c:pt>
                <c:pt idx="439">
                  <c:v>3.4523943661971832</c:v>
                </c:pt>
                <c:pt idx="440">
                  <c:v>3.5830985915492959</c:v>
                </c:pt>
                <c:pt idx="441">
                  <c:v>3.4659154929577465</c:v>
                </c:pt>
                <c:pt idx="442">
                  <c:v>3.3284507042253519</c:v>
                </c:pt>
                <c:pt idx="443">
                  <c:v>3.5335211267605633</c:v>
                </c:pt>
                <c:pt idx="444">
                  <c:v>3.5267605633802819</c:v>
                </c:pt>
                <c:pt idx="445">
                  <c:v>3.8377464788732398</c:v>
                </c:pt>
                <c:pt idx="446">
                  <c:v>3.7814084507042258</c:v>
                </c:pt>
                <c:pt idx="447">
                  <c:v>3.6980281690140844</c:v>
                </c:pt>
                <c:pt idx="448">
                  <c:v>3.6867605633802816</c:v>
                </c:pt>
                <c:pt idx="449">
                  <c:v>3.5538028169014084</c:v>
                </c:pt>
                <c:pt idx="450">
                  <c:v>3.6371830985915494</c:v>
                </c:pt>
                <c:pt idx="451">
                  <c:v>3.5425352112676056</c:v>
                </c:pt>
                <c:pt idx="452">
                  <c:v>3.6101408450704224</c:v>
                </c:pt>
                <c:pt idx="453">
                  <c:v>3.6664788732394364</c:v>
                </c:pt>
                <c:pt idx="454">
                  <c:v>3.6461971830985913</c:v>
                </c:pt>
                <c:pt idx="455">
                  <c:v>3.5177464788732391</c:v>
                </c:pt>
                <c:pt idx="456">
                  <c:v>3.3577464788732394</c:v>
                </c:pt>
                <c:pt idx="457">
                  <c:v>3.3825352112676055</c:v>
                </c:pt>
                <c:pt idx="458">
                  <c:v>3.2585915492957747</c:v>
                </c:pt>
                <c:pt idx="459">
                  <c:v>3.2811267605633803</c:v>
                </c:pt>
                <c:pt idx="460">
                  <c:v>3.3126760563380282</c:v>
                </c:pt>
                <c:pt idx="461">
                  <c:v>3.3667605633802817</c:v>
                </c:pt>
                <c:pt idx="462">
                  <c:v>3.2473239436619719</c:v>
                </c:pt>
                <c:pt idx="463">
                  <c:v>3.1774647887323941</c:v>
                </c:pt>
                <c:pt idx="464">
                  <c:v>3.1076056338028168</c:v>
                </c:pt>
                <c:pt idx="465">
                  <c:v>3.1481690140845071</c:v>
                </c:pt>
                <c:pt idx="466">
                  <c:v>3.1459154929577466</c:v>
                </c:pt>
                <c:pt idx="467">
                  <c:v>3.2405633802816904</c:v>
                </c:pt>
                <c:pt idx="468">
                  <c:v>3.2811267605633803</c:v>
                </c:pt>
                <c:pt idx="469">
                  <c:v>3.1481690140845071</c:v>
                </c:pt>
                <c:pt idx="470">
                  <c:v>2.9183098591549292</c:v>
                </c:pt>
                <c:pt idx="471">
                  <c:v>2.9521126760563381</c:v>
                </c:pt>
                <c:pt idx="472">
                  <c:v>2.9160563380281688</c:v>
                </c:pt>
                <c:pt idx="473">
                  <c:v>2.9971830985915493</c:v>
                </c:pt>
                <c:pt idx="474">
                  <c:v>2.9814084507042256</c:v>
                </c:pt>
                <c:pt idx="475">
                  <c:v>3.0557746478873242</c:v>
                </c:pt>
                <c:pt idx="476">
                  <c:v>3.0016901408450707</c:v>
                </c:pt>
                <c:pt idx="477">
                  <c:v>3.0692957746478871</c:v>
                </c:pt>
                <c:pt idx="478">
                  <c:v>3.015211267605634</c:v>
                </c:pt>
                <c:pt idx="479">
                  <c:v>3.0264788732394368</c:v>
                </c:pt>
                <c:pt idx="480">
                  <c:v>3.0354929577464791</c:v>
                </c:pt>
                <c:pt idx="481">
                  <c:v>3.0490140845070419</c:v>
                </c:pt>
                <c:pt idx="482">
                  <c:v>3.0422535211267605</c:v>
                </c:pt>
                <c:pt idx="483">
                  <c:v>2.9340845070422534</c:v>
                </c:pt>
                <c:pt idx="484">
                  <c:v>2.9047887323943664</c:v>
                </c:pt>
                <c:pt idx="485">
                  <c:v>2.8890140845070422</c:v>
                </c:pt>
                <c:pt idx="486">
                  <c:v>2.8687323943661971</c:v>
                </c:pt>
                <c:pt idx="487">
                  <c:v>2.8732394366197185</c:v>
                </c:pt>
                <c:pt idx="488">
                  <c:v>2.5892957746478875</c:v>
                </c:pt>
                <c:pt idx="489">
                  <c:v>2.6073239436619717</c:v>
                </c:pt>
                <c:pt idx="490">
                  <c:v>2.4878873239436619</c:v>
                </c:pt>
                <c:pt idx="491">
                  <c:v>2.4315492957746478</c:v>
                </c:pt>
                <c:pt idx="492">
                  <c:v>2.3819718309859157</c:v>
                </c:pt>
                <c:pt idx="493">
                  <c:v>2.4969014084507042</c:v>
                </c:pt>
                <c:pt idx="494">
                  <c:v>2.4315492957746478</c:v>
                </c:pt>
                <c:pt idx="495">
                  <c:v>2.3661971830985915</c:v>
                </c:pt>
                <c:pt idx="496">
                  <c:v>2.4112676056338027</c:v>
                </c:pt>
                <c:pt idx="497">
                  <c:v>2.4292957746478874</c:v>
                </c:pt>
                <c:pt idx="498">
                  <c:v>2.3594366197183101</c:v>
                </c:pt>
                <c:pt idx="499">
                  <c:v>2.363943661971831</c:v>
                </c:pt>
                <c:pt idx="500">
                  <c:v>2.5847887323943661</c:v>
                </c:pt>
                <c:pt idx="501">
                  <c:v>2.5397183098591549</c:v>
                </c:pt>
                <c:pt idx="502">
                  <c:v>2.535211267605634</c:v>
                </c:pt>
                <c:pt idx="503">
                  <c:v>2.4473239436619716</c:v>
                </c:pt>
                <c:pt idx="504">
                  <c:v>2.2850704225352114</c:v>
                </c:pt>
                <c:pt idx="505">
                  <c:v>2.1971830985915495</c:v>
                </c:pt>
                <c:pt idx="506">
                  <c:v>2.1047887323943661</c:v>
                </c:pt>
                <c:pt idx="507">
                  <c:v>2.0439436619718312</c:v>
                </c:pt>
                <c:pt idx="508">
                  <c:v>2.0935211267605633</c:v>
                </c:pt>
                <c:pt idx="509">
                  <c:v>2.0867605633802815</c:v>
                </c:pt>
                <c:pt idx="510">
                  <c:v>1.9695774647887325</c:v>
                </c:pt>
                <c:pt idx="511">
                  <c:v>2.0552112676056336</c:v>
                </c:pt>
                <c:pt idx="512">
                  <c:v>2.0597183098591549</c:v>
                </c:pt>
                <c:pt idx="513">
                  <c:v>2.0687323943661973</c:v>
                </c:pt>
                <c:pt idx="514">
                  <c:v>1.9109859154929578</c:v>
                </c:pt>
                <c:pt idx="515">
                  <c:v>1.8929577464788734</c:v>
                </c:pt>
                <c:pt idx="516">
                  <c:v>1.9538028169014083</c:v>
                </c:pt>
                <c:pt idx="517">
                  <c:v>2.0236619718309861</c:v>
                </c:pt>
                <c:pt idx="518">
                  <c:v>2.0754929577464791</c:v>
                </c:pt>
                <c:pt idx="519">
                  <c:v>1.9357746478873239</c:v>
                </c:pt>
                <c:pt idx="520">
                  <c:v>1.983098591549296</c:v>
                </c:pt>
                <c:pt idx="521">
                  <c:v>1.96056338028169</c:v>
                </c:pt>
                <c:pt idx="522">
                  <c:v>1.9898591549295774</c:v>
                </c:pt>
                <c:pt idx="523">
                  <c:v>2.0867605633802815</c:v>
                </c:pt>
                <c:pt idx="524">
                  <c:v>2.0101408450704223</c:v>
                </c:pt>
                <c:pt idx="525">
                  <c:v>1.9943661971830986</c:v>
                </c:pt>
                <c:pt idx="526">
                  <c:v>1.76</c:v>
                </c:pt>
                <c:pt idx="527">
                  <c:v>1.7216901408450704</c:v>
                </c:pt>
                <c:pt idx="528">
                  <c:v>1.6698591549295776</c:v>
                </c:pt>
                <c:pt idx="529">
                  <c:v>1.8073239436619717</c:v>
                </c:pt>
                <c:pt idx="530">
                  <c:v>1.7081690140845072</c:v>
                </c:pt>
                <c:pt idx="531">
                  <c:v>1.7284507042253521</c:v>
                </c:pt>
                <c:pt idx="532">
                  <c:v>1.8749295774647887</c:v>
                </c:pt>
                <c:pt idx="533">
                  <c:v>1.8704225352112678</c:v>
                </c:pt>
                <c:pt idx="534">
                  <c:v>1.8456338028169013</c:v>
                </c:pt>
                <c:pt idx="535">
                  <c:v>1.8095774647887322</c:v>
                </c:pt>
                <c:pt idx="536">
                  <c:v>1.7104225352112676</c:v>
                </c:pt>
                <c:pt idx="537">
                  <c:v>1.6202816901408452</c:v>
                </c:pt>
                <c:pt idx="538">
                  <c:v>1.4242253521126762</c:v>
                </c:pt>
                <c:pt idx="539">
                  <c:v>1.44</c:v>
                </c:pt>
                <c:pt idx="540">
                  <c:v>1.4219718309859155</c:v>
                </c:pt>
                <c:pt idx="541">
                  <c:v>1.5211267605633803</c:v>
                </c:pt>
                <c:pt idx="542">
                  <c:v>1.4061971830985915</c:v>
                </c:pt>
                <c:pt idx="543">
                  <c:v>1.3971830985915494</c:v>
                </c:pt>
                <c:pt idx="544">
                  <c:v>1.5752112676056338</c:v>
                </c:pt>
                <c:pt idx="545">
                  <c:v>1.6338028169014085</c:v>
                </c:pt>
                <c:pt idx="546">
                  <c:v>1.5752112676056338</c:v>
                </c:pt>
                <c:pt idx="547">
                  <c:v>1.2146478873239437</c:v>
                </c:pt>
                <c:pt idx="548">
                  <c:v>1.2439436619718309</c:v>
                </c:pt>
                <c:pt idx="549">
                  <c:v>1.2935211267605635</c:v>
                </c:pt>
                <c:pt idx="550">
                  <c:v>1.196619718309859</c:v>
                </c:pt>
                <c:pt idx="551">
                  <c:v>1.4602816901408451</c:v>
                </c:pt>
                <c:pt idx="552">
                  <c:v>1.4061971830985915</c:v>
                </c:pt>
                <c:pt idx="553">
                  <c:v>1.6969014084507044</c:v>
                </c:pt>
                <c:pt idx="554">
                  <c:v>1.6157746478873238</c:v>
                </c:pt>
                <c:pt idx="555">
                  <c:v>1.8298591549295773</c:v>
                </c:pt>
                <c:pt idx="556">
                  <c:v>2.028169014084507</c:v>
                </c:pt>
                <c:pt idx="557">
                  <c:v>1.8546478873239438</c:v>
                </c:pt>
                <c:pt idx="558">
                  <c:v>2.1250704225352113</c:v>
                </c:pt>
                <c:pt idx="559">
                  <c:v>2.251267605633803</c:v>
                </c:pt>
                <c:pt idx="560">
                  <c:v>2.3549295774647887</c:v>
                </c:pt>
                <c:pt idx="561">
                  <c:v>2.2692957746478872</c:v>
                </c:pt>
                <c:pt idx="562">
                  <c:v>2.3661971830985915</c:v>
                </c:pt>
                <c:pt idx="563">
                  <c:v>2.2445070422535212</c:v>
                </c:pt>
                <c:pt idx="564">
                  <c:v>2.2084507042253523</c:v>
                </c:pt>
                <c:pt idx="565">
                  <c:v>2.3571830985915496</c:v>
                </c:pt>
                <c:pt idx="566">
                  <c:v>2.4180281690140846</c:v>
                </c:pt>
                <c:pt idx="567">
                  <c:v>2.5329577464788735</c:v>
                </c:pt>
                <c:pt idx="568">
                  <c:v>2.6907042253521127</c:v>
                </c:pt>
                <c:pt idx="569">
                  <c:v>2.7222535211267607</c:v>
                </c:pt>
                <c:pt idx="570">
                  <c:v>2.7267605633802816</c:v>
                </c:pt>
                <c:pt idx="571">
                  <c:v>2.7087323943661969</c:v>
                </c:pt>
                <c:pt idx="572">
                  <c:v>2.8416901408450701</c:v>
                </c:pt>
                <c:pt idx="573">
                  <c:v>2.8552112676056338</c:v>
                </c:pt>
                <c:pt idx="574">
                  <c:v>2.7943661971830989</c:v>
                </c:pt>
                <c:pt idx="575">
                  <c:v>2.7425352112676058</c:v>
                </c:pt>
                <c:pt idx="576">
                  <c:v>2.7763380281690142</c:v>
                </c:pt>
                <c:pt idx="577">
                  <c:v>2.7966197183098593</c:v>
                </c:pt>
                <c:pt idx="578">
                  <c:v>2.7132394366197183</c:v>
                </c:pt>
                <c:pt idx="579">
                  <c:v>2.5780281690140843</c:v>
                </c:pt>
                <c:pt idx="580">
                  <c:v>2.5509859154929577</c:v>
                </c:pt>
                <c:pt idx="581">
                  <c:v>2.5442253521126759</c:v>
                </c:pt>
                <c:pt idx="582">
                  <c:v>2.5464788732394368</c:v>
                </c:pt>
                <c:pt idx="583">
                  <c:v>2.4563380281690144</c:v>
                </c:pt>
                <c:pt idx="584">
                  <c:v>2.6974647887323946</c:v>
                </c:pt>
                <c:pt idx="585">
                  <c:v>2.7763380281690142</c:v>
                </c:pt>
                <c:pt idx="586">
                  <c:v>2.765070422535211</c:v>
                </c:pt>
                <c:pt idx="587">
                  <c:v>2.900281690140845</c:v>
                </c:pt>
                <c:pt idx="588">
                  <c:v>2.9250704225352115</c:v>
                </c:pt>
                <c:pt idx="589">
                  <c:v>2.9769014084507046</c:v>
                </c:pt>
                <c:pt idx="590">
                  <c:v>3.0490140845070419</c:v>
                </c:pt>
                <c:pt idx="591">
                  <c:v>2.9070422535211269</c:v>
                </c:pt>
                <c:pt idx="592">
                  <c:v>2.9701408450704223</c:v>
                </c:pt>
                <c:pt idx="593">
                  <c:v>2.9408450704225353</c:v>
                </c:pt>
                <c:pt idx="594">
                  <c:v>2.8957746478873241</c:v>
                </c:pt>
                <c:pt idx="595">
                  <c:v>2.8845070422535213</c:v>
                </c:pt>
                <c:pt idx="596">
                  <c:v>2.956619718309859</c:v>
                </c:pt>
                <c:pt idx="597">
                  <c:v>2.931830985915493</c:v>
                </c:pt>
                <c:pt idx="598">
                  <c:v>2.9363380281690139</c:v>
                </c:pt>
                <c:pt idx="599">
                  <c:v>2.927323943661972</c:v>
                </c:pt>
                <c:pt idx="600">
                  <c:v>2.8957746478873241</c:v>
                </c:pt>
                <c:pt idx="601">
                  <c:v>2.9295774647887325</c:v>
                </c:pt>
                <c:pt idx="602">
                  <c:v>2.9250704225352115</c:v>
                </c:pt>
                <c:pt idx="603">
                  <c:v>2.9205633802816902</c:v>
                </c:pt>
                <c:pt idx="604">
                  <c:v>2.9183098591549292</c:v>
                </c:pt>
                <c:pt idx="605">
                  <c:v>2.9430985915492958</c:v>
                </c:pt>
                <c:pt idx="606">
                  <c:v>2.8935211267605632</c:v>
                </c:pt>
                <c:pt idx="607">
                  <c:v>2.7673239436619719</c:v>
                </c:pt>
                <c:pt idx="608">
                  <c:v>2.7267605633802816</c:v>
                </c:pt>
                <c:pt idx="609">
                  <c:v>2.5532394366197182</c:v>
                </c:pt>
                <c:pt idx="610">
                  <c:v>2.5036619718309856</c:v>
                </c:pt>
                <c:pt idx="611">
                  <c:v>2.4608450704225353</c:v>
                </c:pt>
                <c:pt idx="612">
                  <c:v>2.5802816901408447</c:v>
                </c:pt>
                <c:pt idx="613">
                  <c:v>2.6163380281690141</c:v>
                </c:pt>
                <c:pt idx="614">
                  <c:v>2.6388732394366201</c:v>
                </c:pt>
                <c:pt idx="615">
                  <c:v>2.6276056338028169</c:v>
                </c:pt>
                <c:pt idx="616">
                  <c:v>2.5577464788732391</c:v>
                </c:pt>
                <c:pt idx="617">
                  <c:v>2.4856338028169014</c:v>
                </c:pt>
                <c:pt idx="618">
                  <c:v>2.5419718309859154</c:v>
                </c:pt>
                <c:pt idx="619">
                  <c:v>2.4811267605633804</c:v>
                </c:pt>
                <c:pt idx="620">
                  <c:v>2.5149295774647888</c:v>
                </c:pt>
                <c:pt idx="621">
                  <c:v>2.4428169014084506</c:v>
                </c:pt>
                <c:pt idx="622">
                  <c:v>2.4878873239436619</c:v>
                </c:pt>
                <c:pt idx="623">
                  <c:v>2.4991549295774647</c:v>
                </c:pt>
                <c:pt idx="624">
                  <c:v>2.5960563380281689</c:v>
                </c:pt>
                <c:pt idx="625">
                  <c:v>2.3977464788732394</c:v>
                </c:pt>
                <c:pt idx="626">
                  <c:v>2.4585915492957748</c:v>
                </c:pt>
                <c:pt idx="627">
                  <c:v>2.4338028169014088</c:v>
                </c:pt>
                <c:pt idx="628">
                  <c:v>2.3707042253521124</c:v>
                </c:pt>
                <c:pt idx="629">
                  <c:v>2.2828169014084509</c:v>
                </c:pt>
                <c:pt idx="630">
                  <c:v>2.3053521126760566</c:v>
                </c:pt>
                <c:pt idx="631">
                  <c:v>2.307605633802817</c:v>
                </c:pt>
                <c:pt idx="632">
                  <c:v>2.2850704225352114</c:v>
                </c:pt>
                <c:pt idx="633">
                  <c:v>2.2828169014084509</c:v>
                </c:pt>
                <c:pt idx="634">
                  <c:v>2.2377464788732393</c:v>
                </c:pt>
                <c:pt idx="635">
                  <c:v>2.2129577464788732</c:v>
                </c:pt>
                <c:pt idx="636">
                  <c:v>2.1588732394366197</c:v>
                </c:pt>
                <c:pt idx="637">
                  <c:v>2.140845070422535</c:v>
                </c:pt>
                <c:pt idx="638">
                  <c:v>2.1453521126760564</c:v>
                </c:pt>
                <c:pt idx="639">
                  <c:v>2.140845070422535</c:v>
                </c:pt>
                <c:pt idx="640">
                  <c:v>2.1521126760563383</c:v>
                </c:pt>
                <c:pt idx="641">
                  <c:v>1.9267605633802818</c:v>
                </c:pt>
                <c:pt idx="642">
                  <c:v>1.9177464788732395</c:v>
                </c:pt>
                <c:pt idx="643">
                  <c:v>1.9740845070422535</c:v>
                </c:pt>
                <c:pt idx="644">
                  <c:v>1.9898591549295774</c:v>
                </c:pt>
                <c:pt idx="645">
                  <c:v>1.9988732394366195</c:v>
                </c:pt>
                <c:pt idx="646">
                  <c:v>2.0664788732394368</c:v>
                </c:pt>
                <c:pt idx="647">
                  <c:v>2.1566197183098592</c:v>
                </c:pt>
                <c:pt idx="648">
                  <c:v>2.1746478873239439</c:v>
                </c:pt>
                <c:pt idx="649">
                  <c:v>2.2692957746478872</c:v>
                </c:pt>
                <c:pt idx="650">
                  <c:v>2.255774647887324</c:v>
                </c:pt>
                <c:pt idx="651">
                  <c:v>2.3278873239436622</c:v>
                </c:pt>
                <c:pt idx="652">
                  <c:v>2.3594366197183101</c:v>
                </c:pt>
                <c:pt idx="653">
                  <c:v>2.3346478873239436</c:v>
                </c:pt>
                <c:pt idx="654">
                  <c:v>2.3459154929577464</c:v>
                </c:pt>
                <c:pt idx="655">
                  <c:v>2.3594366197183101</c:v>
                </c:pt>
                <c:pt idx="656">
                  <c:v>2.424788732394366</c:v>
                </c:pt>
                <c:pt idx="657">
                  <c:v>2.2715492957746477</c:v>
                </c:pt>
                <c:pt idx="658">
                  <c:v>2.28056338028169</c:v>
                </c:pt>
                <c:pt idx="659">
                  <c:v>2.1859154929577462</c:v>
                </c:pt>
                <c:pt idx="660">
                  <c:v>2.1228169014084508</c:v>
                </c:pt>
                <c:pt idx="661">
                  <c:v>2.0935211267605633</c:v>
                </c:pt>
                <c:pt idx="662">
                  <c:v>2.0439436619718312</c:v>
                </c:pt>
                <c:pt idx="663">
                  <c:v>2.0709859154929577</c:v>
                </c:pt>
                <c:pt idx="664">
                  <c:v>2.0552112676056336</c:v>
                </c:pt>
                <c:pt idx="665">
                  <c:v>1.9628169014084509</c:v>
                </c:pt>
                <c:pt idx="666">
                  <c:v>1.9921126760563379</c:v>
                </c:pt>
                <c:pt idx="667">
                  <c:v>1.9898591549295774</c:v>
                </c:pt>
                <c:pt idx="668">
                  <c:v>2.0597183098591549</c:v>
                </c:pt>
                <c:pt idx="669">
                  <c:v>2.0709859154929577</c:v>
                </c:pt>
                <c:pt idx="670">
                  <c:v>2.084507042253521</c:v>
                </c:pt>
                <c:pt idx="671">
                  <c:v>2.0507042253521126</c:v>
                </c:pt>
                <c:pt idx="672">
                  <c:v>2.1092957746478871</c:v>
                </c:pt>
                <c:pt idx="673">
                  <c:v>2.2287323943661974</c:v>
                </c:pt>
                <c:pt idx="674">
                  <c:v>2.1453521126760564</c:v>
                </c:pt>
                <c:pt idx="675">
                  <c:v>2.1971830985915495</c:v>
                </c:pt>
                <c:pt idx="676">
                  <c:v>2.2715492957746477</c:v>
                </c:pt>
                <c:pt idx="677">
                  <c:v>2.2850704225352114</c:v>
                </c:pt>
                <c:pt idx="678">
                  <c:v>2.2692957746478872</c:v>
                </c:pt>
                <c:pt idx="679">
                  <c:v>2.3211267605633803</c:v>
                </c:pt>
                <c:pt idx="680">
                  <c:v>2.4923943661971832</c:v>
                </c:pt>
                <c:pt idx="681">
                  <c:v>2.5847887323943661</c:v>
                </c:pt>
                <c:pt idx="682">
                  <c:v>2.6163380281690141</c:v>
                </c:pt>
                <c:pt idx="683">
                  <c:v>2.6050704225352113</c:v>
                </c:pt>
                <c:pt idx="684">
                  <c:v>2.6907042253521127</c:v>
                </c:pt>
                <c:pt idx="685">
                  <c:v>2.6253521126760564</c:v>
                </c:pt>
                <c:pt idx="686">
                  <c:v>2.5892957746478875</c:v>
                </c:pt>
                <c:pt idx="687">
                  <c:v>2.5892957746478875</c:v>
                </c:pt>
                <c:pt idx="688">
                  <c:v>2.4923943661971832</c:v>
                </c:pt>
                <c:pt idx="689">
                  <c:v>2.5059154929577465</c:v>
                </c:pt>
                <c:pt idx="690">
                  <c:v>2.5104225352112679</c:v>
                </c:pt>
                <c:pt idx="691">
                  <c:v>2.4833802816901409</c:v>
                </c:pt>
                <c:pt idx="692">
                  <c:v>2.4676056338028167</c:v>
                </c:pt>
                <c:pt idx="693">
                  <c:v>2.4495774647887321</c:v>
                </c:pt>
                <c:pt idx="694">
                  <c:v>2.5284507042253521</c:v>
                </c:pt>
                <c:pt idx="695">
                  <c:v>2.5442253521126759</c:v>
                </c:pt>
                <c:pt idx="696">
                  <c:v>2.5802816901408447</c:v>
                </c:pt>
                <c:pt idx="697">
                  <c:v>2.5802816901408447</c:v>
                </c:pt>
                <c:pt idx="698">
                  <c:v>2.6163380281690141</c:v>
                </c:pt>
                <c:pt idx="699">
                  <c:v>2.6050704225352113</c:v>
                </c:pt>
                <c:pt idx="700">
                  <c:v>2.5554929577464787</c:v>
                </c:pt>
                <c:pt idx="701">
                  <c:v>2.5554929577464787</c:v>
                </c:pt>
                <c:pt idx="702">
                  <c:v>2.5554929577464787</c:v>
                </c:pt>
                <c:pt idx="703">
                  <c:v>2.5645070422535214</c:v>
                </c:pt>
                <c:pt idx="704">
                  <c:v>2.5081690140845074</c:v>
                </c:pt>
                <c:pt idx="705">
                  <c:v>2.420281690140845</c:v>
                </c:pt>
                <c:pt idx="706">
                  <c:v>2.4</c:v>
                </c:pt>
                <c:pt idx="707">
                  <c:v>2.4405633802816902</c:v>
                </c:pt>
                <c:pt idx="708">
                  <c:v>2.3932394366197181</c:v>
                </c:pt>
                <c:pt idx="709">
                  <c:v>2.3909859154929576</c:v>
                </c:pt>
                <c:pt idx="710">
                  <c:v>2.3323943661971831</c:v>
                </c:pt>
                <c:pt idx="711">
                  <c:v>2.2963380281690138</c:v>
                </c:pt>
                <c:pt idx="712">
                  <c:v>2.3256338028169017</c:v>
                </c:pt>
                <c:pt idx="713">
                  <c:v>2.2354929577464788</c:v>
                </c:pt>
                <c:pt idx="714">
                  <c:v>2.1881690140845071</c:v>
                </c:pt>
                <c:pt idx="715">
                  <c:v>2.2129577464788732</c:v>
                </c:pt>
                <c:pt idx="716">
                  <c:v>2.2602816901408449</c:v>
                </c:pt>
                <c:pt idx="717">
                  <c:v>2.2715492957746477</c:v>
                </c:pt>
                <c:pt idx="718">
                  <c:v>2.2422535211267602</c:v>
                </c:pt>
                <c:pt idx="719">
                  <c:v>2.3323943661971831</c:v>
                </c:pt>
                <c:pt idx="720">
                  <c:v>2.2985915492957747</c:v>
                </c:pt>
                <c:pt idx="721">
                  <c:v>2.336901408450704</c:v>
                </c:pt>
                <c:pt idx="722">
                  <c:v>2.4022535211267604</c:v>
                </c:pt>
                <c:pt idx="723">
                  <c:v>2.4473239436619716</c:v>
                </c:pt>
                <c:pt idx="724">
                  <c:v>2.4135211267605636</c:v>
                </c:pt>
                <c:pt idx="725">
                  <c:v>2.5622535211267605</c:v>
                </c:pt>
                <c:pt idx="726">
                  <c:v>2.5419718309859154</c:v>
                </c:pt>
                <c:pt idx="727">
                  <c:v>2.5780281690140843</c:v>
                </c:pt>
                <c:pt idx="728">
                  <c:v>2.6411267605633806</c:v>
                </c:pt>
                <c:pt idx="729">
                  <c:v>2.6929577464788732</c:v>
                </c:pt>
                <c:pt idx="730">
                  <c:v>2.6388732394366201</c:v>
                </c:pt>
                <c:pt idx="731">
                  <c:v>2.7740845070422537</c:v>
                </c:pt>
                <c:pt idx="732">
                  <c:v>2.8011267605633803</c:v>
                </c:pt>
                <c:pt idx="733">
                  <c:v>2.816901408450704</c:v>
                </c:pt>
                <c:pt idx="734">
                  <c:v>3.0602816901408452</c:v>
                </c:pt>
                <c:pt idx="735">
                  <c:v>3.0332394366197186</c:v>
                </c:pt>
                <c:pt idx="736">
                  <c:v>3.0760563380281689</c:v>
                </c:pt>
                <c:pt idx="737">
                  <c:v>3.1999999999999997</c:v>
                </c:pt>
                <c:pt idx="738">
                  <c:v>3.1909859154929578</c:v>
                </c:pt>
                <c:pt idx="739">
                  <c:v>3.0850704225352112</c:v>
                </c:pt>
                <c:pt idx="740">
                  <c:v>3.0219718309859154</c:v>
                </c:pt>
                <c:pt idx="741">
                  <c:v>3.04</c:v>
                </c:pt>
                <c:pt idx="742">
                  <c:v>3.015211267605634</c:v>
                </c:pt>
                <c:pt idx="743">
                  <c:v>3.096338028169014</c:v>
                </c:pt>
                <c:pt idx="744">
                  <c:v>3.0557746478873242</c:v>
                </c:pt>
                <c:pt idx="745">
                  <c:v>2.9656338028169014</c:v>
                </c:pt>
                <c:pt idx="746">
                  <c:v>2.956619718309859</c:v>
                </c:pt>
                <c:pt idx="747">
                  <c:v>2.9521126760563381</c:v>
                </c:pt>
                <c:pt idx="748">
                  <c:v>2.8687323943661971</c:v>
                </c:pt>
                <c:pt idx="749">
                  <c:v>2.8642253521126761</c:v>
                </c:pt>
                <c:pt idx="750">
                  <c:v>2.8619718309859152</c:v>
                </c:pt>
                <c:pt idx="751">
                  <c:v>2.7898591549295775</c:v>
                </c:pt>
                <c:pt idx="752">
                  <c:v>2.9115492957746478</c:v>
                </c:pt>
                <c:pt idx="753">
                  <c:v>2.8890140845070422</c:v>
                </c:pt>
                <c:pt idx="754">
                  <c:v>2.8574647887323943</c:v>
                </c:pt>
                <c:pt idx="755">
                  <c:v>2.843943661971831</c:v>
                </c:pt>
                <c:pt idx="756">
                  <c:v>2.7763380281690142</c:v>
                </c:pt>
                <c:pt idx="757">
                  <c:v>2.8529577464788733</c:v>
                </c:pt>
                <c:pt idx="758">
                  <c:v>2.8507042253521129</c:v>
                </c:pt>
                <c:pt idx="759">
                  <c:v>2.7853521126760561</c:v>
                </c:pt>
                <c:pt idx="760">
                  <c:v>2.7740845070422537</c:v>
                </c:pt>
                <c:pt idx="761">
                  <c:v>2.8259154929577464</c:v>
                </c:pt>
                <c:pt idx="762">
                  <c:v>2.8935211267605632</c:v>
                </c:pt>
                <c:pt idx="763">
                  <c:v>2.88</c:v>
                </c:pt>
                <c:pt idx="764">
                  <c:v>2.9070422535211269</c:v>
                </c:pt>
                <c:pt idx="765">
                  <c:v>2.9656338028169014</c:v>
                </c:pt>
                <c:pt idx="766">
                  <c:v>2.9701408450704223</c:v>
                </c:pt>
                <c:pt idx="767">
                  <c:v>2.988169014084507</c:v>
                </c:pt>
                <c:pt idx="768">
                  <c:v>2.9340845070422534</c:v>
                </c:pt>
                <c:pt idx="769">
                  <c:v>3.0084507042253521</c:v>
                </c:pt>
                <c:pt idx="770">
                  <c:v>2.9498591549295776</c:v>
                </c:pt>
                <c:pt idx="771">
                  <c:v>2.7673239436619719</c:v>
                </c:pt>
                <c:pt idx="772">
                  <c:v>2.7695774647887323</c:v>
                </c:pt>
                <c:pt idx="773">
                  <c:v>2.5892957746478875</c:v>
                </c:pt>
                <c:pt idx="774">
                  <c:v>2.5983098591549294</c:v>
                </c:pt>
                <c:pt idx="775">
                  <c:v>2.6163380281690141</c:v>
                </c:pt>
                <c:pt idx="776">
                  <c:v>2.6839436619718309</c:v>
                </c:pt>
                <c:pt idx="777">
                  <c:v>2.6749295774647885</c:v>
                </c:pt>
                <c:pt idx="778">
                  <c:v>2.6726760563380281</c:v>
                </c:pt>
                <c:pt idx="779">
                  <c:v>2.5938028169014085</c:v>
                </c:pt>
                <c:pt idx="780">
                  <c:v>2.5397183098591549</c:v>
                </c:pt>
                <c:pt idx="781">
                  <c:v>2.3549295774647887</c:v>
                </c:pt>
                <c:pt idx="782">
                  <c:v>2.3166197183098589</c:v>
                </c:pt>
                <c:pt idx="783">
                  <c:v>2.5329577464788735</c:v>
                </c:pt>
                <c:pt idx="784">
                  <c:v>2.7740845070422537</c:v>
                </c:pt>
                <c:pt idx="785">
                  <c:v>2.7898591549295775</c:v>
                </c:pt>
                <c:pt idx="786">
                  <c:v>2.8304225352112677</c:v>
                </c:pt>
                <c:pt idx="787">
                  <c:v>2.7335211267605635</c:v>
                </c:pt>
                <c:pt idx="788">
                  <c:v>2.6073239436619717</c:v>
                </c:pt>
                <c:pt idx="789">
                  <c:v>2.6028169014084508</c:v>
                </c:pt>
                <c:pt idx="790">
                  <c:v>2.6140845070422536</c:v>
                </c:pt>
                <c:pt idx="791">
                  <c:v>2.5938028169014085</c:v>
                </c:pt>
                <c:pt idx="792">
                  <c:v>2.5239436619718307</c:v>
                </c:pt>
                <c:pt idx="793">
                  <c:v>2.4788732394366195</c:v>
                </c:pt>
                <c:pt idx="794">
                  <c:v>2.4383098591549297</c:v>
                </c:pt>
                <c:pt idx="795">
                  <c:v>2.2692957746478872</c:v>
                </c:pt>
                <c:pt idx="796">
                  <c:v>2.3233802816901408</c:v>
                </c:pt>
                <c:pt idx="797">
                  <c:v>2.3594366197183101</c:v>
                </c:pt>
                <c:pt idx="798">
                  <c:v>2.4045070422535213</c:v>
                </c:pt>
                <c:pt idx="799">
                  <c:v>2.2039436619718309</c:v>
                </c:pt>
                <c:pt idx="800">
                  <c:v>2.2647887323943663</c:v>
                </c:pt>
                <c:pt idx="801">
                  <c:v>2.2940845070422533</c:v>
                </c:pt>
                <c:pt idx="802">
                  <c:v>2.3887323943661971</c:v>
                </c:pt>
                <c:pt idx="803">
                  <c:v>2.3864788732394366</c:v>
                </c:pt>
                <c:pt idx="804">
                  <c:v>2.3819718309859157</c:v>
                </c:pt>
                <c:pt idx="805">
                  <c:v>2.4946478873239437</c:v>
                </c:pt>
                <c:pt idx="806">
                  <c:v>2.424788732394366</c:v>
                </c:pt>
                <c:pt idx="807">
                  <c:v>2.4090140845070422</c:v>
                </c:pt>
                <c:pt idx="808">
                  <c:v>2.4608450704225353</c:v>
                </c:pt>
                <c:pt idx="809">
                  <c:v>2.591549295774648</c:v>
                </c:pt>
                <c:pt idx="810">
                  <c:v>2.7245070422535211</c:v>
                </c:pt>
                <c:pt idx="811">
                  <c:v>2.6907042253521127</c:v>
                </c:pt>
                <c:pt idx="812">
                  <c:v>2.6636619718309862</c:v>
                </c:pt>
                <c:pt idx="813">
                  <c:v>2.5329577464788735</c:v>
                </c:pt>
                <c:pt idx="814">
                  <c:v>2.4991549295774647</c:v>
                </c:pt>
                <c:pt idx="815">
                  <c:v>2.4270422535211265</c:v>
                </c:pt>
                <c:pt idx="816">
                  <c:v>2.5712676056338029</c:v>
                </c:pt>
                <c:pt idx="817">
                  <c:v>2.5938028169014085</c:v>
                </c:pt>
                <c:pt idx="818">
                  <c:v>2.6952112676056341</c:v>
                </c:pt>
                <c:pt idx="819">
                  <c:v>2.6952112676056341</c:v>
                </c:pt>
                <c:pt idx="820">
                  <c:v>2.6005633802816899</c:v>
                </c:pt>
                <c:pt idx="821">
                  <c:v>2.5149295774647888</c:v>
                </c:pt>
                <c:pt idx="822">
                  <c:v>2.5577464788732391</c:v>
                </c:pt>
                <c:pt idx="823">
                  <c:v>2.6884507042253523</c:v>
                </c:pt>
                <c:pt idx="824">
                  <c:v>2.7785915492957747</c:v>
                </c:pt>
                <c:pt idx="825">
                  <c:v>2.7538028169014086</c:v>
                </c:pt>
                <c:pt idx="826">
                  <c:v>2.7583098591549295</c:v>
                </c:pt>
                <c:pt idx="827">
                  <c:v>2.7673239436619719</c:v>
                </c:pt>
                <c:pt idx="828">
                  <c:v>2.6253521126760564</c:v>
                </c:pt>
                <c:pt idx="829">
                  <c:v>2.4991549295774647</c:v>
                </c:pt>
                <c:pt idx="830">
                  <c:v>2.591549295774648</c:v>
                </c:pt>
                <c:pt idx="831">
                  <c:v>2.535211267605634</c:v>
                </c:pt>
                <c:pt idx="832">
                  <c:v>2.4112676056338027</c:v>
                </c:pt>
                <c:pt idx="833">
                  <c:v>2.704225352112676</c:v>
                </c:pt>
                <c:pt idx="834">
                  <c:v>2.7087323943661969</c:v>
                </c:pt>
                <c:pt idx="835">
                  <c:v>2.7357746478873239</c:v>
                </c:pt>
                <c:pt idx="836">
                  <c:v>2.7943661971830989</c:v>
                </c:pt>
                <c:pt idx="837">
                  <c:v>2.8912676056338027</c:v>
                </c:pt>
                <c:pt idx="838">
                  <c:v>2.870985915492958</c:v>
                </c:pt>
                <c:pt idx="839">
                  <c:v>2.9814084507042256</c:v>
                </c:pt>
                <c:pt idx="840">
                  <c:v>2.8777464788732394</c:v>
                </c:pt>
                <c:pt idx="841">
                  <c:v>2.9949295774647884</c:v>
                </c:pt>
                <c:pt idx="842">
                  <c:v>2.9904225352112674</c:v>
                </c:pt>
                <c:pt idx="843">
                  <c:v>3.071549295774648</c:v>
                </c:pt>
                <c:pt idx="844">
                  <c:v>3.1436619718309857</c:v>
                </c:pt>
                <c:pt idx="845">
                  <c:v>3.0873239436619717</c:v>
                </c:pt>
                <c:pt idx="846">
                  <c:v>3.1369014084507043</c:v>
                </c:pt>
                <c:pt idx="847">
                  <c:v>3.1256338028169011</c:v>
                </c:pt>
                <c:pt idx="848">
                  <c:v>3.1549295774647885</c:v>
                </c:pt>
                <c:pt idx="849">
                  <c:v>3.2090140845070425</c:v>
                </c:pt>
                <c:pt idx="850">
                  <c:v>3.2923943661971831</c:v>
                </c:pt>
                <c:pt idx="851">
                  <c:v>3.2428169014084509</c:v>
                </c:pt>
                <c:pt idx="852">
                  <c:v>3.2225352112676058</c:v>
                </c:pt>
                <c:pt idx="853">
                  <c:v>3.0918309859154931</c:v>
                </c:pt>
                <c:pt idx="854">
                  <c:v>3.0850704225352112</c:v>
                </c:pt>
                <c:pt idx="855">
                  <c:v>3.0602816901408452</c:v>
                </c:pt>
                <c:pt idx="856">
                  <c:v>3.071549295774648</c:v>
                </c:pt>
                <c:pt idx="857">
                  <c:v>2.9746478873239437</c:v>
                </c:pt>
                <c:pt idx="858">
                  <c:v>2.9701408450704223</c:v>
                </c:pt>
                <c:pt idx="859">
                  <c:v>3.0580281690140847</c:v>
                </c:pt>
                <c:pt idx="860">
                  <c:v>3.0805633802816903</c:v>
                </c:pt>
                <c:pt idx="861">
                  <c:v>3.1661971830985918</c:v>
                </c:pt>
                <c:pt idx="862">
                  <c:v>3.1887323943661974</c:v>
                </c:pt>
                <c:pt idx="863">
                  <c:v>3.3059154929577463</c:v>
                </c:pt>
                <c:pt idx="864">
                  <c:v>3.3036619718309859</c:v>
                </c:pt>
                <c:pt idx="865">
                  <c:v>3.2608450704225356</c:v>
                </c:pt>
                <c:pt idx="866">
                  <c:v>3.1954929577464788</c:v>
                </c:pt>
                <c:pt idx="867">
                  <c:v>3.2743661971830984</c:v>
                </c:pt>
                <c:pt idx="868">
                  <c:v>3.1819718309859155</c:v>
                </c:pt>
                <c:pt idx="869">
                  <c:v>3.1481690140845071</c:v>
                </c:pt>
                <c:pt idx="870">
                  <c:v>3.1030985915492955</c:v>
                </c:pt>
                <c:pt idx="871">
                  <c:v>3.0783098591549298</c:v>
                </c:pt>
                <c:pt idx="872">
                  <c:v>3.3622535211267603</c:v>
                </c:pt>
                <c:pt idx="873">
                  <c:v>3.4050704225352111</c:v>
                </c:pt>
                <c:pt idx="874">
                  <c:v>3.4501408450704227</c:v>
                </c:pt>
                <c:pt idx="875">
                  <c:v>3.468169014084507</c:v>
                </c:pt>
                <c:pt idx="876">
                  <c:v>3.4704225352112679</c:v>
                </c:pt>
                <c:pt idx="877">
                  <c:v>3.5402816901408451</c:v>
                </c:pt>
                <c:pt idx="878">
                  <c:v>3.4771830985915493</c:v>
                </c:pt>
                <c:pt idx="879">
                  <c:v>3.5109859154929577</c:v>
                </c:pt>
                <c:pt idx="880">
                  <c:v>3.6236619718309857</c:v>
                </c:pt>
                <c:pt idx="881">
                  <c:v>3.603380281690141</c:v>
                </c:pt>
                <c:pt idx="882">
                  <c:v>3.5988732394366201</c:v>
                </c:pt>
                <c:pt idx="883">
                  <c:v>3.5740845070422536</c:v>
                </c:pt>
                <c:pt idx="884">
                  <c:v>3.5673239436619717</c:v>
                </c:pt>
                <c:pt idx="885">
                  <c:v>3.5492957746478875</c:v>
                </c:pt>
                <c:pt idx="886">
                  <c:v>3.5605633802816903</c:v>
                </c:pt>
                <c:pt idx="887">
                  <c:v>3.8490140845070417</c:v>
                </c:pt>
                <c:pt idx="888">
                  <c:v>3.7791549295774649</c:v>
                </c:pt>
                <c:pt idx="889">
                  <c:v>3.7859154929577468</c:v>
                </c:pt>
                <c:pt idx="890">
                  <c:v>3.8963380281690139</c:v>
                </c:pt>
                <c:pt idx="891">
                  <c:v>3.9233802816901409</c:v>
                </c:pt>
                <c:pt idx="892">
                  <c:v>4.0811267605633805</c:v>
                </c:pt>
                <c:pt idx="893">
                  <c:v>3.9459154929577469</c:v>
                </c:pt>
                <c:pt idx="894">
                  <c:v>3.8242253521126757</c:v>
                </c:pt>
                <c:pt idx="895">
                  <c:v>3.8467605633802817</c:v>
                </c:pt>
                <c:pt idx="896">
                  <c:v>3.8895774647887329</c:v>
                </c:pt>
                <c:pt idx="897">
                  <c:v>3.7836619718309858</c:v>
                </c:pt>
                <c:pt idx="898">
                  <c:v>3.8084507042253519</c:v>
                </c:pt>
                <c:pt idx="899">
                  <c:v>3.6619718309859155</c:v>
                </c:pt>
                <c:pt idx="900">
                  <c:v>3.7047887323943667</c:v>
                </c:pt>
                <c:pt idx="901">
                  <c:v>3.6867605633802816</c:v>
                </c:pt>
                <c:pt idx="902">
                  <c:v>3.6732394366197183</c:v>
                </c:pt>
                <c:pt idx="903">
                  <c:v>3.6642253521126764</c:v>
                </c:pt>
                <c:pt idx="904">
                  <c:v>3.8061971830985919</c:v>
                </c:pt>
                <c:pt idx="905">
                  <c:v>3.9616901408450702</c:v>
                </c:pt>
                <c:pt idx="906">
                  <c:v>4.0135211267605628</c:v>
                </c:pt>
                <c:pt idx="907">
                  <c:v>4.0247887323943656</c:v>
                </c:pt>
                <c:pt idx="908">
                  <c:v>4.0630985915492959</c:v>
                </c:pt>
                <c:pt idx="909">
                  <c:v>4.0405633802816903</c:v>
                </c:pt>
                <c:pt idx="910">
                  <c:v>4.1014084507042252</c:v>
                </c:pt>
                <c:pt idx="911">
                  <c:v>3.977464788732394</c:v>
                </c:pt>
                <c:pt idx="912">
                  <c:v>3.8580281690140845</c:v>
                </c:pt>
                <c:pt idx="913">
                  <c:v>3.8084507042253519</c:v>
                </c:pt>
                <c:pt idx="914">
                  <c:v>3.8580281690140845</c:v>
                </c:pt>
                <c:pt idx="915">
                  <c:v>3.7521126760563379</c:v>
                </c:pt>
                <c:pt idx="916">
                  <c:v>3.8490140845070417</c:v>
                </c:pt>
                <c:pt idx="917">
                  <c:v>3.916619718309859</c:v>
                </c:pt>
                <c:pt idx="918">
                  <c:v>3.9098591549295776</c:v>
                </c:pt>
                <c:pt idx="919">
                  <c:v>3.8692957746478878</c:v>
                </c:pt>
                <c:pt idx="920">
                  <c:v>3.8016901408450705</c:v>
                </c:pt>
                <c:pt idx="921">
                  <c:v>3.7814084507042258</c:v>
                </c:pt>
                <c:pt idx="922">
                  <c:v>3.7498591549295774</c:v>
                </c:pt>
                <c:pt idx="923">
                  <c:v>3.5966197183098592</c:v>
                </c:pt>
                <c:pt idx="924">
                  <c:v>3.6664788732394364</c:v>
                </c:pt>
                <c:pt idx="925">
                  <c:v>3.6552112676056336</c:v>
                </c:pt>
                <c:pt idx="926">
                  <c:v>3.5335211267605633</c:v>
                </c:pt>
                <c:pt idx="927">
                  <c:v>3.4478873239436623</c:v>
                </c:pt>
                <c:pt idx="928">
                  <c:v>3.4749295774647888</c:v>
                </c:pt>
                <c:pt idx="929">
                  <c:v>3.4276056338028171</c:v>
                </c:pt>
                <c:pt idx="930">
                  <c:v>3.4050704225352111</c:v>
                </c:pt>
                <c:pt idx="931">
                  <c:v>3.4276056338028171</c:v>
                </c:pt>
                <c:pt idx="932">
                  <c:v>3.4523943661971832</c:v>
                </c:pt>
                <c:pt idx="933">
                  <c:v>3.5222535211267609</c:v>
                </c:pt>
                <c:pt idx="934">
                  <c:v>3.4636619718309856</c:v>
                </c:pt>
                <c:pt idx="935">
                  <c:v>4.2388732394366198</c:v>
                </c:pt>
                <c:pt idx="936">
                  <c:v>4.3628169014084506</c:v>
                </c:pt>
                <c:pt idx="937">
                  <c:v>4.4101408450704227</c:v>
                </c:pt>
                <c:pt idx="938">
                  <c:v>4.3222535211267603</c:v>
                </c:pt>
                <c:pt idx="939">
                  <c:v>4.0923943661971833</c:v>
                </c:pt>
                <c:pt idx="940">
                  <c:v>4.0270422535211265</c:v>
                </c:pt>
                <c:pt idx="941">
                  <c:v>4.0247887323943656</c:v>
                </c:pt>
                <c:pt idx="942">
                  <c:v>4.0518309859154931</c:v>
                </c:pt>
                <c:pt idx="943">
                  <c:v>3.9278873239436618</c:v>
                </c:pt>
                <c:pt idx="944">
                  <c:v>3.9053521126760558</c:v>
                </c:pt>
                <c:pt idx="945">
                  <c:v>4.0811267605633805</c:v>
                </c:pt>
                <c:pt idx="946">
                  <c:v>3.9076056338028167</c:v>
                </c:pt>
                <c:pt idx="947">
                  <c:v>3.8625352112676059</c:v>
                </c:pt>
                <c:pt idx="948">
                  <c:v>3.9594366197183097</c:v>
                </c:pt>
                <c:pt idx="949">
                  <c:v>3.7746478873239435</c:v>
                </c:pt>
                <c:pt idx="950">
                  <c:v>4</c:v>
                </c:pt>
                <c:pt idx="951">
                  <c:v>3.9481690140845069</c:v>
                </c:pt>
                <c:pt idx="952">
                  <c:v>4.0676056338028168</c:v>
                </c:pt>
                <c:pt idx="953">
                  <c:v>4.1667605633802811</c:v>
                </c:pt>
                <c:pt idx="954">
                  <c:v>4.0676056338028168</c:v>
                </c:pt>
                <c:pt idx="955">
                  <c:v>4.1374647887323945</c:v>
                </c:pt>
                <c:pt idx="956">
                  <c:v>4.1487323943661973</c:v>
                </c:pt>
                <c:pt idx="957">
                  <c:v>4.1645070422535211</c:v>
                </c:pt>
                <c:pt idx="958">
                  <c:v>4.1825352112676057</c:v>
                </c:pt>
                <c:pt idx="959">
                  <c:v>4.1532394366197183</c:v>
                </c:pt>
                <c:pt idx="960">
                  <c:v>4.0270422535211265</c:v>
                </c:pt>
                <c:pt idx="961">
                  <c:v>4.2140845070422532</c:v>
                </c:pt>
                <c:pt idx="962">
                  <c:v>4.0991549295774652</c:v>
                </c:pt>
                <c:pt idx="963">
                  <c:v>4.1284507042253518</c:v>
                </c:pt>
                <c:pt idx="964">
                  <c:v>4.1780281690140839</c:v>
                </c:pt>
                <c:pt idx="965">
                  <c:v>4.3019718309859156</c:v>
                </c:pt>
                <c:pt idx="966">
                  <c:v>4.4011267605633808</c:v>
                </c:pt>
                <c:pt idx="967">
                  <c:v>4.4056338028169018</c:v>
                </c:pt>
                <c:pt idx="968">
                  <c:v>4.3177464788732394</c:v>
                </c:pt>
                <c:pt idx="969">
                  <c:v>4.1532394366197183</c:v>
                </c:pt>
                <c:pt idx="970">
                  <c:v>4.2208450704225351</c:v>
                </c:pt>
                <c:pt idx="971">
                  <c:v>4.3087323943661975</c:v>
                </c:pt>
                <c:pt idx="972">
                  <c:v>4.3087323943661975</c:v>
                </c:pt>
                <c:pt idx="973">
                  <c:v>3.9594366197183097</c:v>
                </c:pt>
                <c:pt idx="974">
                  <c:v>3.9594366197183097</c:v>
                </c:pt>
                <c:pt idx="975">
                  <c:v>3.8670422535211268</c:v>
                </c:pt>
                <c:pt idx="976">
                  <c:v>4.0247887323943656</c:v>
                </c:pt>
                <c:pt idx="977">
                  <c:v>3.977464788732394</c:v>
                </c:pt>
                <c:pt idx="978">
                  <c:v>4.0495774647887322</c:v>
                </c:pt>
                <c:pt idx="979">
                  <c:v>4.3830985915492953</c:v>
                </c:pt>
                <c:pt idx="980">
                  <c:v>4.394366197183099</c:v>
                </c:pt>
                <c:pt idx="981">
                  <c:v>4.4236619718309855</c:v>
                </c:pt>
                <c:pt idx="982">
                  <c:v>4.4033802816901408</c:v>
                </c:pt>
                <c:pt idx="983">
                  <c:v>4.4664788732394367</c:v>
                </c:pt>
                <c:pt idx="984">
                  <c:v>4.4169014084507046</c:v>
                </c:pt>
                <c:pt idx="985">
                  <c:v>4.5047887323943661</c:v>
                </c:pt>
                <c:pt idx="986">
                  <c:v>4.4980281690140851</c:v>
                </c:pt>
                <c:pt idx="987">
                  <c:v>4.3718309859154925</c:v>
                </c:pt>
                <c:pt idx="988">
                  <c:v>4.4552112676056339</c:v>
                </c:pt>
                <c:pt idx="989">
                  <c:v>4.450704225352113</c:v>
                </c:pt>
                <c:pt idx="990">
                  <c:v>4.4799999999999995</c:v>
                </c:pt>
                <c:pt idx="991">
                  <c:v>4.3966197183098599</c:v>
                </c:pt>
                <c:pt idx="992">
                  <c:v>4.2636619718309863</c:v>
                </c:pt>
                <c:pt idx="993">
                  <c:v>4.4845070422535205</c:v>
                </c:pt>
                <c:pt idx="994">
                  <c:v>4.448450704225352</c:v>
                </c:pt>
                <c:pt idx="995">
                  <c:v>4.3876056338028162</c:v>
                </c:pt>
                <c:pt idx="996">
                  <c:v>4.4552112676056339</c:v>
                </c:pt>
                <c:pt idx="997">
                  <c:v>4.2726760563380282</c:v>
                </c:pt>
                <c:pt idx="998">
                  <c:v>4.3425352112676059</c:v>
                </c:pt>
                <c:pt idx="999">
                  <c:v>4.2118309859154932</c:v>
                </c:pt>
                <c:pt idx="1000">
                  <c:v>4.2073239436619723</c:v>
                </c:pt>
                <c:pt idx="1001">
                  <c:v>4.0788732394366196</c:v>
                </c:pt>
                <c:pt idx="1002">
                  <c:v>4.0969014084507043</c:v>
                </c:pt>
                <c:pt idx="1003">
                  <c:v>3.9797183098591549</c:v>
                </c:pt>
                <c:pt idx="1004">
                  <c:v>3.9098591549295776</c:v>
                </c:pt>
                <c:pt idx="1005">
                  <c:v>3.8264788732394366</c:v>
                </c:pt>
                <c:pt idx="1006">
                  <c:v>3.6484507042253522</c:v>
                </c:pt>
                <c:pt idx="1007">
                  <c:v>3.6777464788732397</c:v>
                </c:pt>
                <c:pt idx="1008">
                  <c:v>3.384788732394366</c:v>
                </c:pt>
                <c:pt idx="1009">
                  <c:v>3.3735211267605636</c:v>
                </c:pt>
                <c:pt idx="1010">
                  <c:v>3.3442253521126761</c:v>
                </c:pt>
                <c:pt idx="1011">
                  <c:v>3.2338028169014086</c:v>
                </c:pt>
                <c:pt idx="1012">
                  <c:v>3.2225352112676058</c:v>
                </c:pt>
                <c:pt idx="1013">
                  <c:v>3.1797183098591546</c:v>
                </c:pt>
                <c:pt idx="1014">
                  <c:v>3.1369014084507043</c:v>
                </c:pt>
                <c:pt idx="1015">
                  <c:v>3.1571830985915494</c:v>
                </c:pt>
                <c:pt idx="1016">
                  <c:v>3.1752112676056337</c:v>
                </c:pt>
                <c:pt idx="1017">
                  <c:v>3.2338028169014086</c:v>
                </c:pt>
                <c:pt idx="1018">
                  <c:v>3.2090140845070425</c:v>
                </c:pt>
                <c:pt idx="1019">
                  <c:v>3.1887323943661974</c:v>
                </c:pt>
                <c:pt idx="1020">
                  <c:v>3.1233802816901406</c:v>
                </c:pt>
                <c:pt idx="1021">
                  <c:v>3.0692957746478871</c:v>
                </c:pt>
                <c:pt idx="1022">
                  <c:v>3.071549295774648</c:v>
                </c:pt>
                <c:pt idx="1023">
                  <c:v>3.1098591549295778</c:v>
                </c:pt>
                <c:pt idx="1024">
                  <c:v>3.2473239436619719</c:v>
                </c:pt>
                <c:pt idx="1025">
                  <c:v>3.3171830985915496</c:v>
                </c:pt>
                <c:pt idx="1026">
                  <c:v>3.3487323943661971</c:v>
                </c:pt>
                <c:pt idx="1027">
                  <c:v>3.2788732394366198</c:v>
                </c:pt>
                <c:pt idx="1028">
                  <c:v>3.1887323943661974</c:v>
                </c:pt>
                <c:pt idx="1029">
                  <c:v>3.2067605633802816</c:v>
                </c:pt>
                <c:pt idx="1030">
                  <c:v>3.2405633802816904</c:v>
                </c:pt>
                <c:pt idx="1031">
                  <c:v>3.1504225352112676</c:v>
                </c:pt>
                <c:pt idx="1032">
                  <c:v>3.1842253521126764</c:v>
                </c:pt>
                <c:pt idx="1033">
                  <c:v>3.3104225352112673</c:v>
                </c:pt>
                <c:pt idx="1034">
                  <c:v>3.3126760563380282</c:v>
                </c:pt>
                <c:pt idx="1035">
                  <c:v>3.4321126760563381</c:v>
                </c:pt>
                <c:pt idx="1036">
                  <c:v>3.3419718309859157</c:v>
                </c:pt>
                <c:pt idx="1037">
                  <c:v>3.3374647887323943</c:v>
                </c:pt>
                <c:pt idx="1038">
                  <c:v>3.3419718309859157</c:v>
                </c:pt>
                <c:pt idx="1039">
                  <c:v>3.3645070422535213</c:v>
                </c:pt>
                <c:pt idx="1040">
                  <c:v>3.323943661971831</c:v>
                </c:pt>
                <c:pt idx="1041">
                  <c:v>3.2698591549295775</c:v>
                </c:pt>
                <c:pt idx="1042">
                  <c:v>3.2518309859154928</c:v>
                </c:pt>
                <c:pt idx="1043">
                  <c:v>3.2473239436619719</c:v>
                </c:pt>
                <c:pt idx="1044">
                  <c:v>3.2292957746478872</c:v>
                </c:pt>
                <c:pt idx="1045">
                  <c:v>3.323943661971831</c:v>
                </c:pt>
                <c:pt idx="1046">
                  <c:v>3.2743661971830984</c:v>
                </c:pt>
                <c:pt idx="1047">
                  <c:v>3.2991549295774649</c:v>
                </c:pt>
                <c:pt idx="1048">
                  <c:v>3.1639436619718309</c:v>
                </c:pt>
                <c:pt idx="1049">
                  <c:v>3.2495774647887323</c:v>
                </c:pt>
                <c:pt idx="1050">
                  <c:v>3.1549295774647885</c:v>
                </c:pt>
                <c:pt idx="1051">
                  <c:v>3.1526760563380281</c:v>
                </c:pt>
                <c:pt idx="1052">
                  <c:v>3.1684507042253522</c:v>
                </c:pt>
                <c:pt idx="1053">
                  <c:v>3.1504225352112676</c:v>
                </c:pt>
                <c:pt idx="1054">
                  <c:v>3.1954929577464788</c:v>
                </c:pt>
                <c:pt idx="1055">
                  <c:v>3.263098591549296</c:v>
                </c:pt>
                <c:pt idx="1056">
                  <c:v>3.127887323943662</c:v>
                </c:pt>
                <c:pt idx="1057">
                  <c:v>3.1233802816901406</c:v>
                </c:pt>
                <c:pt idx="1058">
                  <c:v>3.1414084507042253</c:v>
                </c:pt>
                <c:pt idx="1059">
                  <c:v>3.2225352112676058</c:v>
                </c:pt>
                <c:pt idx="1060">
                  <c:v>3.2090140845070425</c:v>
                </c:pt>
                <c:pt idx="1061">
                  <c:v>3.4276056338028171</c:v>
                </c:pt>
                <c:pt idx="1062">
                  <c:v>3.3938028169014087</c:v>
                </c:pt>
                <c:pt idx="1063">
                  <c:v>3.3329577464788729</c:v>
                </c:pt>
                <c:pt idx="1064">
                  <c:v>3.3960563380281692</c:v>
                </c:pt>
                <c:pt idx="1065">
                  <c:v>3.3307042253521124</c:v>
                </c:pt>
                <c:pt idx="1066">
                  <c:v>3.2811267605633803</c:v>
                </c:pt>
                <c:pt idx="1067">
                  <c:v>3.4276056338028171</c:v>
                </c:pt>
                <c:pt idx="1068">
                  <c:v>3.4997183098591549</c:v>
                </c:pt>
                <c:pt idx="1069">
                  <c:v>3.4456338028169013</c:v>
                </c:pt>
                <c:pt idx="1070">
                  <c:v>3.4907042253521126</c:v>
                </c:pt>
                <c:pt idx="1071">
                  <c:v>3.4456338028169013</c:v>
                </c:pt>
                <c:pt idx="1072">
                  <c:v>3.3960563380281692</c:v>
                </c:pt>
                <c:pt idx="1073">
                  <c:v>3.1887323943661974</c:v>
                </c:pt>
                <c:pt idx="1074">
                  <c:v>3.1999999999999997</c:v>
                </c:pt>
                <c:pt idx="1075">
                  <c:v>3.3284507042253519</c:v>
                </c:pt>
                <c:pt idx="1076">
                  <c:v>3.1481690140845071</c:v>
                </c:pt>
                <c:pt idx="1077">
                  <c:v>3.1459154929577466</c:v>
                </c:pt>
                <c:pt idx="1078">
                  <c:v>3.1887323943661974</c:v>
                </c:pt>
                <c:pt idx="1079">
                  <c:v>3.2878873239436621</c:v>
                </c:pt>
                <c:pt idx="1080">
                  <c:v>3.2608450704225356</c:v>
                </c:pt>
                <c:pt idx="1081">
                  <c:v>3.2473239436619719</c:v>
                </c:pt>
                <c:pt idx="1082">
                  <c:v>3.2383098591549295</c:v>
                </c:pt>
                <c:pt idx="1083">
                  <c:v>3.2383098591549295</c:v>
                </c:pt>
                <c:pt idx="1084">
                  <c:v>3.2653521126760565</c:v>
                </c:pt>
                <c:pt idx="1085">
                  <c:v>3.2901408450704226</c:v>
                </c:pt>
                <c:pt idx="1086">
                  <c:v>3.267605633802817</c:v>
                </c:pt>
                <c:pt idx="1087">
                  <c:v>3.3938028169014087</c:v>
                </c:pt>
                <c:pt idx="1088">
                  <c:v>3.3509859154929575</c:v>
                </c:pt>
                <c:pt idx="1089">
                  <c:v>2.931830985915493</c:v>
                </c:pt>
                <c:pt idx="1090">
                  <c:v>2.9385915492957744</c:v>
                </c:pt>
                <c:pt idx="1091">
                  <c:v>2.9543661971830986</c:v>
                </c:pt>
                <c:pt idx="1092">
                  <c:v>2.9295774647887325</c:v>
                </c:pt>
                <c:pt idx="1093">
                  <c:v>2.8394366197183096</c:v>
                </c:pt>
                <c:pt idx="1094">
                  <c:v>2.8123943661971831</c:v>
                </c:pt>
                <c:pt idx="1095">
                  <c:v>2.765070422535211</c:v>
                </c:pt>
                <c:pt idx="1096">
                  <c:v>2.8349295774647887</c:v>
                </c:pt>
                <c:pt idx="1097">
                  <c:v>2.6816901408450704</c:v>
                </c:pt>
                <c:pt idx="1098">
                  <c:v>2.6794366197183099</c:v>
                </c:pt>
                <c:pt idx="1099">
                  <c:v>2.7425352112676058</c:v>
                </c:pt>
                <c:pt idx="1100">
                  <c:v>2.7492957746478872</c:v>
                </c:pt>
                <c:pt idx="1101">
                  <c:v>2.7064788732394365</c:v>
                </c:pt>
                <c:pt idx="1102">
                  <c:v>2.7222535211267607</c:v>
                </c:pt>
                <c:pt idx="1103">
                  <c:v>2.7019718309859155</c:v>
                </c:pt>
                <c:pt idx="1104">
                  <c:v>2.6411267605633806</c:v>
                </c:pt>
                <c:pt idx="1105">
                  <c:v>2.6636619718309862</c:v>
                </c:pt>
                <c:pt idx="1106">
                  <c:v>2.6501408450704225</c:v>
                </c:pt>
                <c:pt idx="1107">
                  <c:v>2.5802816901408447</c:v>
                </c:pt>
                <c:pt idx="1108">
                  <c:v>2.5261971830985916</c:v>
                </c:pt>
                <c:pt idx="1109">
                  <c:v>2.5329577464788735</c:v>
                </c:pt>
                <c:pt idx="1110">
                  <c:v>2.6118309859154931</c:v>
                </c:pt>
                <c:pt idx="1111">
                  <c:v>2.5735211267605633</c:v>
                </c:pt>
                <c:pt idx="1112">
                  <c:v>2.591549295774648</c:v>
                </c:pt>
                <c:pt idx="1113">
                  <c:v>2.7245070422535211</c:v>
                </c:pt>
                <c:pt idx="1114">
                  <c:v>2.7853521126760561</c:v>
                </c:pt>
                <c:pt idx="1115">
                  <c:v>2.7808450704225351</c:v>
                </c:pt>
                <c:pt idx="1116">
                  <c:v>2.7853521126760561</c:v>
                </c:pt>
                <c:pt idx="1117">
                  <c:v>2.7177464788732397</c:v>
                </c:pt>
                <c:pt idx="1118">
                  <c:v>2.6411267605633806</c:v>
                </c:pt>
                <c:pt idx="1119">
                  <c:v>2.6704225352112676</c:v>
                </c:pt>
                <c:pt idx="1120">
                  <c:v>2.5735211267605633</c:v>
                </c:pt>
                <c:pt idx="1121">
                  <c:v>2.5442253521126759</c:v>
                </c:pt>
                <c:pt idx="1122">
                  <c:v>2.5802816901408447</c:v>
                </c:pt>
                <c:pt idx="1123">
                  <c:v>2.5892957746478875</c:v>
                </c:pt>
                <c:pt idx="1124">
                  <c:v>2.6298591549295773</c:v>
                </c:pt>
                <c:pt idx="1125">
                  <c:v>2.6366197183098592</c:v>
                </c:pt>
                <c:pt idx="1126">
                  <c:v>2.6816901408450704</c:v>
                </c:pt>
                <c:pt idx="1127">
                  <c:v>2.6771830985915495</c:v>
                </c:pt>
                <c:pt idx="1128">
                  <c:v>2.6659154929577467</c:v>
                </c:pt>
                <c:pt idx="1129">
                  <c:v>2.6433802816901411</c:v>
                </c:pt>
                <c:pt idx="1130">
                  <c:v>2.5442253521126759</c:v>
                </c:pt>
                <c:pt idx="1131">
                  <c:v>2.5757746478873238</c:v>
                </c:pt>
                <c:pt idx="1132">
                  <c:v>2.6523943661971829</c:v>
                </c:pt>
                <c:pt idx="1133">
                  <c:v>2.647887323943662</c:v>
                </c:pt>
                <c:pt idx="1134">
                  <c:v>2.5938028169014085</c:v>
                </c:pt>
                <c:pt idx="1135">
                  <c:v>2.6321126760563378</c:v>
                </c:pt>
                <c:pt idx="1136">
                  <c:v>2.6411267605633806</c:v>
                </c:pt>
                <c:pt idx="1137">
                  <c:v>2.6208450704225354</c:v>
                </c:pt>
                <c:pt idx="1138">
                  <c:v>2.6298591549295773</c:v>
                </c:pt>
                <c:pt idx="1139">
                  <c:v>2.6591549295774648</c:v>
                </c:pt>
                <c:pt idx="1140">
                  <c:v>2.6321126760563378</c:v>
                </c:pt>
                <c:pt idx="1141">
                  <c:v>2.7087323943661969</c:v>
                </c:pt>
                <c:pt idx="1142">
                  <c:v>2.8664788732394366</c:v>
                </c:pt>
                <c:pt idx="1143">
                  <c:v>2.8259154929577464</c:v>
                </c:pt>
                <c:pt idx="1144">
                  <c:v>2.8732394366197185</c:v>
                </c:pt>
                <c:pt idx="1145">
                  <c:v>2.931830985915493</c:v>
                </c:pt>
                <c:pt idx="1146">
                  <c:v>3.0422535211267605</c:v>
                </c:pt>
                <c:pt idx="1147">
                  <c:v>2.9521126760563381</c:v>
                </c:pt>
                <c:pt idx="1148">
                  <c:v>2.7560563380281691</c:v>
                </c:pt>
                <c:pt idx="1149">
                  <c:v>2.8191549295774649</c:v>
                </c:pt>
                <c:pt idx="1150">
                  <c:v>2.7830985915492956</c:v>
                </c:pt>
                <c:pt idx="1151">
                  <c:v>2.8101408450704226</c:v>
                </c:pt>
                <c:pt idx="1152">
                  <c:v>2.8664788732394366</c:v>
                </c:pt>
                <c:pt idx="1153">
                  <c:v>2.9025352112676059</c:v>
                </c:pt>
                <c:pt idx="1154">
                  <c:v>3.0692957746478871</c:v>
                </c:pt>
                <c:pt idx="1155">
                  <c:v>3.012957746478873</c:v>
                </c:pt>
                <c:pt idx="1156">
                  <c:v>3.0557746478873242</c:v>
                </c:pt>
                <c:pt idx="1157">
                  <c:v>3.0287323943661972</c:v>
                </c:pt>
                <c:pt idx="1158">
                  <c:v>2.983661971830986</c:v>
                </c:pt>
                <c:pt idx="1159">
                  <c:v>3.0107042253521126</c:v>
                </c:pt>
                <c:pt idx="1160">
                  <c:v>2.9994366197183098</c:v>
                </c:pt>
                <c:pt idx="1161">
                  <c:v>2.8664788732394366</c:v>
                </c:pt>
                <c:pt idx="1162">
                  <c:v>2.7515492957746481</c:v>
                </c:pt>
                <c:pt idx="1163">
                  <c:v>2.8867605633802818</c:v>
                </c:pt>
                <c:pt idx="1164">
                  <c:v>2.8912676056338027</c:v>
                </c:pt>
                <c:pt idx="1165">
                  <c:v>2.8980281690140846</c:v>
                </c:pt>
                <c:pt idx="1166">
                  <c:v>2.8687323943661971</c:v>
                </c:pt>
                <c:pt idx="1167">
                  <c:v>2.875492957746479</c:v>
                </c:pt>
                <c:pt idx="1168">
                  <c:v>2.8890140845070422</c:v>
                </c:pt>
                <c:pt idx="1169">
                  <c:v>2.9047887323943664</c:v>
                </c:pt>
                <c:pt idx="1170">
                  <c:v>2.8304225352112677</c:v>
                </c:pt>
                <c:pt idx="1171">
                  <c:v>2.7876056338028166</c:v>
                </c:pt>
                <c:pt idx="1172">
                  <c:v>2.7943661971830989</c:v>
                </c:pt>
                <c:pt idx="1173">
                  <c:v>2.8033802816901408</c:v>
                </c:pt>
                <c:pt idx="1174">
                  <c:v>2.9070422535211269</c:v>
                </c:pt>
                <c:pt idx="1175">
                  <c:v>2.9746478873239437</c:v>
                </c:pt>
                <c:pt idx="1176">
                  <c:v>2.9994366197183098</c:v>
                </c:pt>
                <c:pt idx="1177">
                  <c:v>3.1526760563380281</c:v>
                </c:pt>
                <c:pt idx="1178">
                  <c:v>2.9904225352112674</c:v>
                </c:pt>
                <c:pt idx="1179">
                  <c:v>2.9859154929577465</c:v>
                </c:pt>
                <c:pt idx="1180">
                  <c:v>3.0377464788732396</c:v>
                </c:pt>
                <c:pt idx="1181">
                  <c:v>3.0940845070422536</c:v>
                </c:pt>
                <c:pt idx="1182">
                  <c:v>3.36</c:v>
                </c:pt>
                <c:pt idx="1183">
                  <c:v>3.3960563380281692</c:v>
                </c:pt>
                <c:pt idx="1184">
                  <c:v>3.4636619718309856</c:v>
                </c:pt>
                <c:pt idx="1185">
                  <c:v>3.5830985915492959</c:v>
                </c:pt>
                <c:pt idx="1186">
                  <c:v>3.5605633802816903</c:v>
                </c:pt>
                <c:pt idx="1187">
                  <c:v>3.468169014084507</c:v>
                </c:pt>
                <c:pt idx="1188">
                  <c:v>3.4997183098591549</c:v>
                </c:pt>
                <c:pt idx="1189">
                  <c:v>3.4974647887323944</c:v>
                </c:pt>
                <c:pt idx="1190">
                  <c:v>3.5673239436619717</c:v>
                </c:pt>
                <c:pt idx="1191">
                  <c:v>3.7881690140845068</c:v>
                </c:pt>
                <c:pt idx="1192">
                  <c:v>3.7949295774647887</c:v>
                </c:pt>
                <c:pt idx="1193">
                  <c:v>3.7521126760563379</c:v>
                </c:pt>
                <c:pt idx="1194">
                  <c:v>3.6890140845070425</c:v>
                </c:pt>
                <c:pt idx="1195">
                  <c:v>3.5695774647887322</c:v>
                </c:pt>
                <c:pt idx="1196">
                  <c:v>3.7183098591549295</c:v>
                </c:pt>
                <c:pt idx="1197">
                  <c:v>3.8354929577464789</c:v>
                </c:pt>
                <c:pt idx="1198">
                  <c:v>3.4952112676056339</c:v>
                </c:pt>
                <c:pt idx="1199">
                  <c:v>3.4388732394366195</c:v>
                </c:pt>
                <c:pt idx="1200">
                  <c:v>3.4343661971830985</c:v>
                </c:pt>
                <c:pt idx="1201">
                  <c:v>3.3938028169014087</c:v>
                </c:pt>
                <c:pt idx="1202">
                  <c:v>3.4230985915492957</c:v>
                </c:pt>
                <c:pt idx="1203">
                  <c:v>3.4411267605633804</c:v>
                </c:pt>
                <c:pt idx="1204">
                  <c:v>3.576338028169014</c:v>
                </c:pt>
                <c:pt idx="1205">
                  <c:v>3.5042253521126763</c:v>
                </c:pt>
                <c:pt idx="1206">
                  <c:v>3.3081690140845068</c:v>
                </c:pt>
                <c:pt idx="1207">
                  <c:v>3.3577464788732394</c:v>
                </c:pt>
                <c:pt idx="1208">
                  <c:v>3.2946478873239435</c:v>
                </c:pt>
                <c:pt idx="1209">
                  <c:v>3.3419718309859157</c:v>
                </c:pt>
                <c:pt idx="1210">
                  <c:v>3.1053521126760564</c:v>
                </c:pt>
                <c:pt idx="1211">
                  <c:v>3.0377464788732396</c:v>
                </c:pt>
                <c:pt idx="1212">
                  <c:v>3.0580281690140847</c:v>
                </c:pt>
                <c:pt idx="1213">
                  <c:v>3.100845070422535</c:v>
                </c:pt>
                <c:pt idx="1214">
                  <c:v>3.1098591549295778</c:v>
                </c:pt>
                <c:pt idx="1215">
                  <c:v>3.1661971830985918</c:v>
                </c:pt>
                <c:pt idx="1216">
                  <c:v>3.1909859154929578</c:v>
                </c:pt>
                <c:pt idx="1217">
                  <c:v>3.1166197183098592</c:v>
                </c:pt>
                <c:pt idx="1218">
                  <c:v>3.2923943661971831</c:v>
                </c:pt>
                <c:pt idx="1219">
                  <c:v>3.3014084507042254</c:v>
                </c:pt>
                <c:pt idx="1220">
                  <c:v>3.3892957746478873</c:v>
                </c:pt>
                <c:pt idx="1221">
                  <c:v>3.5492957746478875</c:v>
                </c:pt>
                <c:pt idx="1222">
                  <c:v>3.5154929577464786</c:v>
                </c:pt>
                <c:pt idx="1223">
                  <c:v>3.4771830985915493</c:v>
                </c:pt>
                <c:pt idx="1224">
                  <c:v>3.5808450704225354</c:v>
                </c:pt>
                <c:pt idx="1225">
                  <c:v>3.4749295774647888</c:v>
                </c:pt>
                <c:pt idx="1226">
                  <c:v>3.3870422535211264</c:v>
                </c:pt>
                <c:pt idx="1227">
                  <c:v>3.4591549295774646</c:v>
                </c:pt>
                <c:pt idx="1228">
                  <c:v>3.3735211267605636</c:v>
                </c:pt>
                <c:pt idx="1229">
                  <c:v>3.6056338028169015</c:v>
                </c:pt>
                <c:pt idx="1230">
                  <c:v>3.6529577464788736</c:v>
                </c:pt>
                <c:pt idx="1231">
                  <c:v>3.4073239436619716</c:v>
                </c:pt>
                <c:pt idx="1232">
                  <c:v>3.2698591549295775</c:v>
                </c:pt>
                <c:pt idx="1233">
                  <c:v>3.0940845070422536</c:v>
                </c:pt>
                <c:pt idx="1234">
                  <c:v>3.1098591549295778</c:v>
                </c:pt>
                <c:pt idx="1235">
                  <c:v>3.1098591549295778</c:v>
                </c:pt>
                <c:pt idx="1236">
                  <c:v>3.1526760563380281</c:v>
                </c:pt>
                <c:pt idx="1237">
                  <c:v>3.1369014084507043</c:v>
                </c:pt>
                <c:pt idx="1238">
                  <c:v>3.1414084507042253</c:v>
                </c:pt>
                <c:pt idx="1239">
                  <c:v>3.1098591549295778</c:v>
                </c:pt>
                <c:pt idx="1240">
                  <c:v>2.9453521126760562</c:v>
                </c:pt>
                <c:pt idx="1241">
                  <c:v>2.7245070422535211</c:v>
                </c:pt>
                <c:pt idx="1242">
                  <c:v>2.5442253521126759</c:v>
                </c:pt>
                <c:pt idx="1243">
                  <c:v>2.4901408450704228</c:v>
                </c:pt>
                <c:pt idx="1244">
                  <c:v>2.4180281690140846</c:v>
                </c:pt>
                <c:pt idx="1245">
                  <c:v>2.3932394366197181</c:v>
                </c:pt>
                <c:pt idx="1246">
                  <c:v>2.5126760563380284</c:v>
                </c:pt>
                <c:pt idx="1247">
                  <c:v>2.5194366197183098</c:v>
                </c:pt>
                <c:pt idx="1248">
                  <c:v>2.4630985915492958</c:v>
                </c:pt>
                <c:pt idx="1249">
                  <c:v>2.4090140845070422</c:v>
                </c:pt>
                <c:pt idx="1250">
                  <c:v>2.3842253521126762</c:v>
                </c:pt>
                <c:pt idx="1251">
                  <c:v>2.3774647887323943</c:v>
                </c:pt>
                <c:pt idx="1252">
                  <c:v>2.2940845070422533</c:v>
                </c:pt>
                <c:pt idx="1253">
                  <c:v>2.2625352112676054</c:v>
                </c:pt>
                <c:pt idx="1254">
                  <c:v>2.3008450704225356</c:v>
                </c:pt>
                <c:pt idx="1255">
                  <c:v>2.2580281690140844</c:v>
                </c:pt>
                <c:pt idx="1256">
                  <c:v>2.1904225352112676</c:v>
                </c:pt>
                <c:pt idx="1257">
                  <c:v>2.1453521126760564</c:v>
                </c:pt>
                <c:pt idx="1258">
                  <c:v>2.1769014084507043</c:v>
                </c:pt>
                <c:pt idx="1259">
                  <c:v>2.1723943661971834</c:v>
                </c:pt>
                <c:pt idx="1260">
                  <c:v>2.2647887323943663</c:v>
                </c:pt>
                <c:pt idx="1261">
                  <c:v>2.224225352112676</c:v>
                </c:pt>
                <c:pt idx="1262">
                  <c:v>2.2963380281690138</c:v>
                </c:pt>
                <c:pt idx="1263">
                  <c:v>2.2828169014084509</c:v>
                </c:pt>
                <c:pt idx="1264">
                  <c:v>2.3211267605633803</c:v>
                </c:pt>
                <c:pt idx="1265">
                  <c:v>2.4045070422535213</c:v>
                </c:pt>
                <c:pt idx="1266">
                  <c:v>2.3414084507042254</c:v>
                </c:pt>
                <c:pt idx="1267">
                  <c:v>2.4090140845070422</c:v>
                </c:pt>
                <c:pt idx="1268">
                  <c:v>2.4473239436619716</c:v>
                </c:pt>
                <c:pt idx="1269">
                  <c:v>2.4090140845070422</c:v>
                </c:pt>
                <c:pt idx="1270">
                  <c:v>2.4585915492957748</c:v>
                </c:pt>
                <c:pt idx="1271">
                  <c:v>2.3008450704225356</c:v>
                </c:pt>
                <c:pt idx="1272">
                  <c:v>2.368450704225352</c:v>
                </c:pt>
                <c:pt idx="1273">
                  <c:v>2.395492957746479</c:v>
                </c:pt>
                <c:pt idx="1274">
                  <c:v>2.4743661971830986</c:v>
                </c:pt>
                <c:pt idx="1275">
                  <c:v>2.3752112676056334</c:v>
                </c:pt>
                <c:pt idx="1276">
                  <c:v>2.2422535211267602</c:v>
                </c:pt>
                <c:pt idx="1277">
                  <c:v>2.255774647887324</c:v>
                </c:pt>
                <c:pt idx="1278">
                  <c:v>2.2399999999999998</c:v>
                </c:pt>
                <c:pt idx="1279">
                  <c:v>2.2039436619718309</c:v>
                </c:pt>
                <c:pt idx="1280">
                  <c:v>2.2084507042253523</c:v>
                </c:pt>
                <c:pt idx="1281">
                  <c:v>2.2873239436619719</c:v>
                </c:pt>
                <c:pt idx="1282">
                  <c:v>2.4969014084507042</c:v>
                </c:pt>
                <c:pt idx="1283">
                  <c:v>2.3143661971830984</c:v>
                </c:pt>
                <c:pt idx="1284">
                  <c:v>2.3932394366197181</c:v>
                </c:pt>
                <c:pt idx="1285">
                  <c:v>2.3887323943661971</c:v>
                </c:pt>
                <c:pt idx="1286">
                  <c:v>2.4157746478873241</c:v>
                </c:pt>
                <c:pt idx="1287">
                  <c:v>2.3323943661971831</c:v>
                </c:pt>
                <c:pt idx="1288">
                  <c:v>2.3188732394366194</c:v>
                </c:pt>
                <c:pt idx="1289">
                  <c:v>2.3797183098591552</c:v>
                </c:pt>
                <c:pt idx="1290">
                  <c:v>2.4743661971830986</c:v>
                </c:pt>
                <c:pt idx="1291">
                  <c:v>2.4991549295774647</c:v>
                </c:pt>
                <c:pt idx="1292">
                  <c:v>2.4969014084507042</c:v>
                </c:pt>
                <c:pt idx="1293">
                  <c:v>2.6997183098591551</c:v>
                </c:pt>
                <c:pt idx="1294">
                  <c:v>2.6659154929577467</c:v>
                </c:pt>
                <c:pt idx="1295">
                  <c:v>2.6974647887323946</c:v>
                </c:pt>
                <c:pt idx="1296">
                  <c:v>2.7560563380281691</c:v>
                </c:pt>
                <c:pt idx="1297">
                  <c:v>2.704225352112676</c:v>
                </c:pt>
                <c:pt idx="1298">
                  <c:v>2.7222535211267607</c:v>
                </c:pt>
                <c:pt idx="1299">
                  <c:v>2.7425352112676058</c:v>
                </c:pt>
                <c:pt idx="1300">
                  <c:v>2.6636619718309862</c:v>
                </c:pt>
                <c:pt idx="1301">
                  <c:v>2.7290140845070421</c:v>
                </c:pt>
                <c:pt idx="1302">
                  <c:v>2.7087323943661969</c:v>
                </c:pt>
                <c:pt idx="1303">
                  <c:v>2.7245070422535211</c:v>
                </c:pt>
                <c:pt idx="1304">
                  <c:v>2.7695774647887323</c:v>
                </c:pt>
                <c:pt idx="1305">
                  <c:v>2.7560563380281691</c:v>
                </c:pt>
                <c:pt idx="1306">
                  <c:v>2.7763380281690142</c:v>
                </c:pt>
                <c:pt idx="1307">
                  <c:v>2.7921126760563379</c:v>
                </c:pt>
                <c:pt idx="1308">
                  <c:v>2.7943661971830989</c:v>
                </c:pt>
                <c:pt idx="1309">
                  <c:v>2.8123943661971831</c:v>
                </c:pt>
                <c:pt idx="1310">
                  <c:v>2.9205633802816902</c:v>
                </c:pt>
                <c:pt idx="1311">
                  <c:v>2.9160563380281688</c:v>
                </c:pt>
                <c:pt idx="1312">
                  <c:v>2.9430985915492958</c:v>
                </c:pt>
                <c:pt idx="1313">
                  <c:v>2.8574647887323943</c:v>
                </c:pt>
                <c:pt idx="1314">
                  <c:v>2.7898591549295775</c:v>
                </c:pt>
                <c:pt idx="1315">
                  <c:v>2.8552112676056338</c:v>
                </c:pt>
                <c:pt idx="1316">
                  <c:v>2.900281690140845</c:v>
                </c:pt>
                <c:pt idx="1317">
                  <c:v>2.7718309859154933</c:v>
                </c:pt>
                <c:pt idx="1318">
                  <c:v>2.8056338028169012</c:v>
                </c:pt>
                <c:pt idx="1319">
                  <c:v>2.9611267605633804</c:v>
                </c:pt>
                <c:pt idx="1320">
                  <c:v>2.9543661971830986</c:v>
                </c:pt>
                <c:pt idx="1321">
                  <c:v>2.9183098591549292</c:v>
                </c:pt>
                <c:pt idx="1322">
                  <c:v>2.9205633802816902</c:v>
                </c:pt>
                <c:pt idx="1323">
                  <c:v>2.9070422535211269</c:v>
                </c:pt>
                <c:pt idx="1324">
                  <c:v>2.6253521126760564</c:v>
                </c:pt>
                <c:pt idx="1325">
                  <c:v>2.5239436619718307</c:v>
                </c:pt>
                <c:pt idx="1326">
                  <c:v>2.4045070422535213</c:v>
                </c:pt>
                <c:pt idx="1327">
                  <c:v>2.4540845070422534</c:v>
                </c:pt>
                <c:pt idx="1328">
                  <c:v>2.3661971830985915</c:v>
                </c:pt>
                <c:pt idx="1329">
                  <c:v>2.5104225352112679</c:v>
                </c:pt>
                <c:pt idx="1330">
                  <c:v>2.4270422535211265</c:v>
                </c:pt>
                <c:pt idx="1331">
                  <c:v>2.4090140845070422</c:v>
                </c:pt>
                <c:pt idx="1332">
                  <c:v>2.2828169014084509</c:v>
                </c:pt>
                <c:pt idx="1333">
                  <c:v>2.6523943661971829</c:v>
                </c:pt>
                <c:pt idx="1334">
                  <c:v>2.591549295774648</c:v>
                </c:pt>
                <c:pt idx="1335">
                  <c:v>2.6163380281690141</c:v>
                </c:pt>
                <c:pt idx="1336">
                  <c:v>2.6028169014084508</c:v>
                </c:pt>
                <c:pt idx="1337">
                  <c:v>2.4292957746478874</c:v>
                </c:pt>
                <c:pt idx="1338">
                  <c:v>2.4788732394366195</c:v>
                </c:pt>
                <c:pt idx="1339">
                  <c:v>2.3008450704225356</c:v>
                </c:pt>
                <c:pt idx="1340">
                  <c:v>2.3436619718309859</c:v>
                </c:pt>
                <c:pt idx="1341">
                  <c:v>2.4563380281690144</c:v>
                </c:pt>
                <c:pt idx="1342">
                  <c:v>2.6095774647887322</c:v>
                </c:pt>
                <c:pt idx="1343">
                  <c:v>2.5329577464788735</c:v>
                </c:pt>
                <c:pt idx="1344">
                  <c:v>2.6253521126760564</c:v>
                </c:pt>
                <c:pt idx="1345">
                  <c:v>2.4022535211267604</c:v>
                </c:pt>
                <c:pt idx="1346">
                  <c:v>2.3887323943661971</c:v>
                </c:pt>
                <c:pt idx="1347">
                  <c:v>2.4969014084507042</c:v>
                </c:pt>
                <c:pt idx="1348">
                  <c:v>2.5104225352112679</c:v>
                </c:pt>
                <c:pt idx="1349">
                  <c:v>2.6253521126760564</c:v>
                </c:pt>
                <c:pt idx="1350">
                  <c:v>2.5036619718309856</c:v>
                </c:pt>
                <c:pt idx="1351">
                  <c:v>2.5645070422535214</c:v>
                </c:pt>
                <c:pt idx="1352">
                  <c:v>2.4743661971830986</c:v>
                </c:pt>
                <c:pt idx="1353">
                  <c:v>2.3752112676056334</c:v>
                </c:pt>
                <c:pt idx="1354">
                  <c:v>2.5938028169014085</c:v>
                </c:pt>
                <c:pt idx="1355">
                  <c:v>2.4878873239436619</c:v>
                </c:pt>
                <c:pt idx="1356">
                  <c:v>2.4856338028169014</c:v>
                </c:pt>
                <c:pt idx="1357">
                  <c:v>2.6163380281690141</c:v>
                </c:pt>
                <c:pt idx="1358">
                  <c:v>2.4473239436619716</c:v>
                </c:pt>
                <c:pt idx="1359">
                  <c:v>2.3707042253521124</c:v>
                </c:pt>
                <c:pt idx="1360">
                  <c:v>2.5442253521126759</c:v>
                </c:pt>
                <c:pt idx="1361">
                  <c:v>2.6591549295774648</c:v>
                </c:pt>
                <c:pt idx="1362">
                  <c:v>2.7064788732394365</c:v>
                </c:pt>
                <c:pt idx="1363">
                  <c:v>3.0535211267605638</c:v>
                </c:pt>
                <c:pt idx="1364">
                  <c:v>2.8529577464788733</c:v>
                </c:pt>
                <c:pt idx="1365">
                  <c:v>2.8507042253521129</c:v>
                </c:pt>
                <c:pt idx="1366">
                  <c:v>2.587042253521127</c:v>
                </c:pt>
                <c:pt idx="1367">
                  <c:v>2.5577464788732391</c:v>
                </c:pt>
                <c:pt idx="1368">
                  <c:v>2.6298591549295773</c:v>
                </c:pt>
                <c:pt idx="1369">
                  <c:v>2.5960563380281689</c:v>
                </c:pt>
                <c:pt idx="1370">
                  <c:v>2.7853521126760561</c:v>
                </c:pt>
                <c:pt idx="1371">
                  <c:v>2.7064788732394365</c:v>
                </c:pt>
                <c:pt idx="1372">
                  <c:v>2.4833802816901409</c:v>
                </c:pt>
                <c:pt idx="1373">
                  <c:v>2.4473239436619716</c:v>
                </c:pt>
                <c:pt idx="1374">
                  <c:v>2.4180281690140846</c:v>
                </c:pt>
                <c:pt idx="1375">
                  <c:v>2.4383098591549297</c:v>
                </c:pt>
                <c:pt idx="1376">
                  <c:v>2.3504225352112678</c:v>
                </c:pt>
                <c:pt idx="1377">
                  <c:v>2.1994366197183099</c:v>
                </c:pt>
                <c:pt idx="1378">
                  <c:v>2.1025352112676057</c:v>
                </c:pt>
                <c:pt idx="1379">
                  <c:v>1.9943661971830986</c:v>
                </c:pt>
                <c:pt idx="1380">
                  <c:v>2.1656338028169011</c:v>
                </c:pt>
                <c:pt idx="1381">
                  <c:v>2.1047887323943661</c:v>
                </c:pt>
                <c:pt idx="1382">
                  <c:v>2.1228169014084508</c:v>
                </c:pt>
                <c:pt idx="1383">
                  <c:v>2.2287323943661974</c:v>
                </c:pt>
                <c:pt idx="1384">
                  <c:v>2.3301408450704226</c:v>
                </c:pt>
                <c:pt idx="1385">
                  <c:v>2.3188732394366194</c:v>
                </c:pt>
                <c:pt idx="1386">
                  <c:v>2.2850704225352114</c:v>
                </c:pt>
                <c:pt idx="1387">
                  <c:v>2.2850704225352114</c:v>
                </c:pt>
                <c:pt idx="1388">
                  <c:v>2.2783098591549296</c:v>
                </c:pt>
                <c:pt idx="1389">
                  <c:v>2.1971830985915495</c:v>
                </c:pt>
                <c:pt idx="1390">
                  <c:v>2.4766197183098591</c:v>
                </c:pt>
                <c:pt idx="1391">
                  <c:v>2.4338028169014088</c:v>
                </c:pt>
                <c:pt idx="1392">
                  <c:v>2.424788732394366</c:v>
                </c:pt>
                <c:pt idx="1393">
                  <c:v>2.4563380281690144</c:v>
                </c:pt>
                <c:pt idx="1394">
                  <c:v>2.3030985915492961</c:v>
                </c:pt>
                <c:pt idx="1395">
                  <c:v>2.089014084507042</c:v>
                </c:pt>
                <c:pt idx="1396">
                  <c:v>2.1521126760563383</c:v>
                </c:pt>
                <c:pt idx="1397">
                  <c:v>2.1633802816901406</c:v>
                </c:pt>
                <c:pt idx="1398">
                  <c:v>2.0619718309859154</c:v>
                </c:pt>
                <c:pt idx="1399">
                  <c:v>1.9515492957746479</c:v>
                </c:pt>
                <c:pt idx="1400">
                  <c:v>2.1949295774647886</c:v>
                </c:pt>
                <c:pt idx="1401">
                  <c:v>2.0529577464788731</c:v>
                </c:pt>
                <c:pt idx="1402">
                  <c:v>2.0214084507042256</c:v>
                </c:pt>
                <c:pt idx="1403">
                  <c:v>1.7487323943661972</c:v>
                </c:pt>
                <c:pt idx="1404">
                  <c:v>1.6743661971830985</c:v>
                </c:pt>
                <c:pt idx="1405">
                  <c:v>1.6045070422535213</c:v>
                </c:pt>
                <c:pt idx="1406">
                  <c:v>1.6225352112676057</c:v>
                </c:pt>
                <c:pt idx="1407">
                  <c:v>1.631549295774648</c:v>
                </c:pt>
                <c:pt idx="1408">
                  <c:v>1.5594366197183098</c:v>
                </c:pt>
                <c:pt idx="1409">
                  <c:v>1.6112676056338029</c:v>
                </c:pt>
                <c:pt idx="1410">
                  <c:v>1.6135211267605634</c:v>
                </c:pt>
                <c:pt idx="1411">
                  <c:v>1.435492957746479</c:v>
                </c:pt>
                <c:pt idx="1412">
                  <c:v>1.2461971830985916</c:v>
                </c:pt>
                <c:pt idx="1413">
                  <c:v>1.1019718309859154</c:v>
                </c:pt>
                <c:pt idx="1414">
                  <c:v>1.1222535211267606</c:v>
                </c:pt>
                <c:pt idx="1415">
                  <c:v>1.1267605633802817</c:v>
                </c:pt>
                <c:pt idx="1416">
                  <c:v>1.1876056338028167</c:v>
                </c:pt>
                <c:pt idx="1417">
                  <c:v>1.28</c:v>
                </c:pt>
                <c:pt idx="1418">
                  <c:v>1.2890140845070421</c:v>
                </c:pt>
                <c:pt idx="1419">
                  <c:v>1.0929577464788731</c:v>
                </c:pt>
                <c:pt idx="1420">
                  <c:v>0.98028169014084499</c:v>
                </c:pt>
                <c:pt idx="1421">
                  <c:v>1.068169014084507</c:v>
                </c:pt>
                <c:pt idx="1422">
                  <c:v>1.0366197183098591</c:v>
                </c:pt>
                <c:pt idx="1423">
                  <c:v>0.99605633802816895</c:v>
                </c:pt>
                <c:pt idx="1424">
                  <c:v>1.0478873239436621</c:v>
                </c:pt>
                <c:pt idx="1425">
                  <c:v>0.94647887323943669</c:v>
                </c:pt>
                <c:pt idx="1426">
                  <c:v>0.88788732394366199</c:v>
                </c:pt>
                <c:pt idx="1427">
                  <c:v>0.88788732394366199</c:v>
                </c:pt>
                <c:pt idx="1428">
                  <c:v>0.97577464788732393</c:v>
                </c:pt>
                <c:pt idx="1429">
                  <c:v>0.91718309859154934</c:v>
                </c:pt>
                <c:pt idx="1430">
                  <c:v>0.89239436619718304</c:v>
                </c:pt>
                <c:pt idx="1431">
                  <c:v>0.94647887323943669</c:v>
                </c:pt>
                <c:pt idx="1432">
                  <c:v>0.84281690140845078</c:v>
                </c:pt>
                <c:pt idx="1433">
                  <c:v>0.92619718309859167</c:v>
                </c:pt>
                <c:pt idx="1434">
                  <c:v>0.97126760563380277</c:v>
                </c:pt>
                <c:pt idx="1435">
                  <c:v>1.2642253521126761</c:v>
                </c:pt>
                <c:pt idx="1436">
                  <c:v>1.3904225352112676</c:v>
                </c:pt>
                <c:pt idx="1437">
                  <c:v>1.5121126760563379</c:v>
                </c:pt>
                <c:pt idx="1438">
                  <c:v>1.476056338028169</c:v>
                </c:pt>
                <c:pt idx="1439">
                  <c:v>1.5256338028169014</c:v>
                </c:pt>
                <c:pt idx="1440">
                  <c:v>1.5707042253521126</c:v>
                </c:pt>
                <c:pt idx="1441">
                  <c:v>1.5436619718309859</c:v>
                </c:pt>
                <c:pt idx="1442">
                  <c:v>1.7059154929577465</c:v>
                </c:pt>
                <c:pt idx="1443">
                  <c:v>1.4467605633802816</c:v>
                </c:pt>
                <c:pt idx="1444">
                  <c:v>1.4061971830985915</c:v>
                </c:pt>
                <c:pt idx="1445">
                  <c:v>1.3791549295774648</c:v>
                </c:pt>
                <c:pt idx="1446">
                  <c:v>1.507605633802817</c:v>
                </c:pt>
                <c:pt idx="1447">
                  <c:v>1.4692957746478872</c:v>
                </c:pt>
                <c:pt idx="1448">
                  <c:v>1.4557746478873239</c:v>
                </c:pt>
                <c:pt idx="1449">
                  <c:v>1.5549295774647889</c:v>
                </c:pt>
                <c:pt idx="1450">
                  <c:v>1.6585915492957748</c:v>
                </c:pt>
                <c:pt idx="1451">
                  <c:v>1.5752112676056338</c:v>
                </c:pt>
                <c:pt idx="1452">
                  <c:v>1.5188732394366198</c:v>
                </c:pt>
                <c:pt idx="1453">
                  <c:v>1.6292957746478873</c:v>
                </c:pt>
                <c:pt idx="1454">
                  <c:v>1.7690140845070421</c:v>
                </c:pt>
                <c:pt idx="1455">
                  <c:v>1.7307042253521125</c:v>
                </c:pt>
                <c:pt idx="1456">
                  <c:v>1.7645070422535212</c:v>
                </c:pt>
                <c:pt idx="1457">
                  <c:v>1.8771830985915494</c:v>
                </c:pt>
                <c:pt idx="1458">
                  <c:v>1.8433802816901408</c:v>
                </c:pt>
                <c:pt idx="1459">
                  <c:v>1.8253521126760563</c:v>
                </c:pt>
                <c:pt idx="1460">
                  <c:v>1.8253521126760563</c:v>
                </c:pt>
                <c:pt idx="1461">
                  <c:v>1.8704225352112678</c:v>
                </c:pt>
                <c:pt idx="1462">
                  <c:v>1.8028169014084507</c:v>
                </c:pt>
                <c:pt idx="1463">
                  <c:v>1.8952112676056339</c:v>
                </c:pt>
                <c:pt idx="1464">
                  <c:v>1.9763380281690139</c:v>
                </c:pt>
                <c:pt idx="1465">
                  <c:v>1.8907042253521129</c:v>
                </c:pt>
                <c:pt idx="1466">
                  <c:v>1.9966197183098591</c:v>
                </c:pt>
                <c:pt idx="1467">
                  <c:v>1.9763380281690139</c:v>
                </c:pt>
                <c:pt idx="1468">
                  <c:v>2.0980281690140847</c:v>
                </c:pt>
                <c:pt idx="1469">
                  <c:v>2.2152112676056337</c:v>
                </c:pt>
                <c:pt idx="1470">
                  <c:v>2.363943661971831</c:v>
                </c:pt>
                <c:pt idx="1471">
                  <c:v>2.587042253521127</c:v>
                </c:pt>
                <c:pt idx="1472">
                  <c:v>2.7087323943661969</c:v>
                </c:pt>
                <c:pt idx="1473">
                  <c:v>2.7966197183098593</c:v>
                </c:pt>
                <c:pt idx="1474">
                  <c:v>2.6636619718309862</c:v>
                </c:pt>
                <c:pt idx="1475">
                  <c:v>2.6208450704225354</c:v>
                </c:pt>
                <c:pt idx="1476">
                  <c:v>2.6546478873239434</c:v>
                </c:pt>
                <c:pt idx="1477">
                  <c:v>2.6163380281690141</c:v>
                </c:pt>
                <c:pt idx="1478">
                  <c:v>2.7087323943661969</c:v>
                </c:pt>
                <c:pt idx="1479">
                  <c:v>2.7087323943661969</c:v>
                </c:pt>
                <c:pt idx="1480">
                  <c:v>2.6929577464788732</c:v>
                </c:pt>
                <c:pt idx="1481">
                  <c:v>2.7583098591549295</c:v>
                </c:pt>
                <c:pt idx="1482">
                  <c:v>2.7109859154929574</c:v>
                </c:pt>
                <c:pt idx="1483">
                  <c:v>2.9295774647887325</c:v>
                </c:pt>
                <c:pt idx="1484">
                  <c:v>2.9430985915492958</c:v>
                </c:pt>
                <c:pt idx="1485">
                  <c:v>2.8687323943661971</c:v>
                </c:pt>
                <c:pt idx="1486">
                  <c:v>2.9160563380281688</c:v>
                </c:pt>
                <c:pt idx="1487">
                  <c:v>3.0332394366197186</c:v>
                </c:pt>
                <c:pt idx="1488">
                  <c:v>2.931830985915493</c:v>
                </c:pt>
                <c:pt idx="1489">
                  <c:v>2.6659154929577467</c:v>
                </c:pt>
                <c:pt idx="1490">
                  <c:v>2.5194366197183098</c:v>
                </c:pt>
                <c:pt idx="1491">
                  <c:v>2.2129577464788732</c:v>
                </c:pt>
                <c:pt idx="1492">
                  <c:v>2.1836619718309858</c:v>
                </c:pt>
                <c:pt idx="1493">
                  <c:v>2.0529577464788731</c:v>
                </c:pt>
                <c:pt idx="1494">
                  <c:v>2.0078873239436619</c:v>
                </c:pt>
                <c:pt idx="1495">
                  <c:v>2.251267605633803</c:v>
                </c:pt>
                <c:pt idx="1496">
                  <c:v>2.2535211267605635</c:v>
                </c:pt>
                <c:pt idx="1497">
                  <c:v>2.3864788732394366</c:v>
                </c:pt>
                <c:pt idx="1498">
                  <c:v>2.3729577464788729</c:v>
                </c:pt>
                <c:pt idx="1499">
                  <c:v>2.7154929577464793</c:v>
                </c:pt>
                <c:pt idx="1500">
                  <c:v>2.6681690140845071</c:v>
                </c:pt>
                <c:pt idx="1501">
                  <c:v>2.5442253521126759</c:v>
                </c:pt>
                <c:pt idx="1502">
                  <c:v>2.5149295774647888</c:v>
                </c:pt>
                <c:pt idx="1503">
                  <c:v>2.5397183098591549</c:v>
                </c:pt>
                <c:pt idx="1504">
                  <c:v>2.4180281690140846</c:v>
                </c:pt>
                <c:pt idx="1505">
                  <c:v>2.3436619718309859</c:v>
                </c:pt>
                <c:pt idx="1506">
                  <c:v>2.1881690140845071</c:v>
                </c:pt>
                <c:pt idx="1507">
                  <c:v>2.2309859154929579</c:v>
                </c:pt>
                <c:pt idx="1508">
                  <c:v>2.2016901408450704</c:v>
                </c:pt>
                <c:pt idx="1509">
                  <c:v>2.3977464788732394</c:v>
                </c:pt>
                <c:pt idx="1510">
                  <c:v>2.3661971830985915</c:v>
                </c:pt>
                <c:pt idx="1511">
                  <c:v>1.7847887323943661</c:v>
                </c:pt>
                <c:pt idx="1512">
                  <c:v>1.8569014084507043</c:v>
                </c:pt>
                <c:pt idx="1513">
                  <c:v>1.956056338028169</c:v>
                </c:pt>
                <c:pt idx="1514">
                  <c:v>2.1881690140845071</c:v>
                </c:pt>
                <c:pt idx="1515">
                  <c:v>2.1926760563380281</c:v>
                </c:pt>
                <c:pt idx="1516">
                  <c:v>2.2354929577464788</c:v>
                </c:pt>
                <c:pt idx="1517">
                  <c:v>2.307605633802817</c:v>
                </c:pt>
                <c:pt idx="1518">
                  <c:v>2.2692957746478872</c:v>
                </c:pt>
                <c:pt idx="1519">
                  <c:v>2.3098591549295775</c:v>
                </c:pt>
                <c:pt idx="1520">
                  <c:v>2.3030985915492961</c:v>
                </c:pt>
                <c:pt idx="1521">
                  <c:v>2.6253521126760564</c:v>
                </c:pt>
                <c:pt idx="1522">
                  <c:v>2.5261971830985916</c:v>
                </c:pt>
                <c:pt idx="1523">
                  <c:v>2.4630985915492958</c:v>
                </c:pt>
                <c:pt idx="1524">
                  <c:v>2.4878873239436619</c:v>
                </c:pt>
                <c:pt idx="1525">
                  <c:v>2.5239436619718307</c:v>
                </c:pt>
                <c:pt idx="1526">
                  <c:v>2.6681690140845071</c:v>
                </c:pt>
                <c:pt idx="1527">
                  <c:v>2.816901408450704</c:v>
                </c:pt>
                <c:pt idx="1528">
                  <c:v>2.7785915492957747</c:v>
                </c:pt>
                <c:pt idx="1529">
                  <c:v>2.5622535211267605</c:v>
                </c:pt>
                <c:pt idx="1530">
                  <c:v>3.0738028169014084</c:v>
                </c:pt>
                <c:pt idx="1531">
                  <c:v>3.3938028169014087</c:v>
                </c:pt>
                <c:pt idx="1532">
                  <c:v>3.5425352112676056</c:v>
                </c:pt>
                <c:pt idx="1533">
                  <c:v>3.3915492957746483</c:v>
                </c:pt>
                <c:pt idx="1534">
                  <c:v>3.6732394366197183</c:v>
                </c:pt>
                <c:pt idx="1535">
                  <c:v>3.6980281690140844</c:v>
                </c:pt>
                <c:pt idx="1536">
                  <c:v>3.8557746478873236</c:v>
                </c:pt>
                <c:pt idx="1537">
                  <c:v>3.8129577464788738</c:v>
                </c:pt>
                <c:pt idx="1538">
                  <c:v>3.7814084507042258</c:v>
                </c:pt>
                <c:pt idx="1539">
                  <c:v>3.7183098591549295</c:v>
                </c:pt>
                <c:pt idx="1540">
                  <c:v>3.887323943661972</c:v>
                </c:pt>
                <c:pt idx="1541">
                  <c:v>4.0202816901408447</c:v>
                </c:pt>
                <c:pt idx="1542">
                  <c:v>4.1464788732394364</c:v>
                </c:pt>
                <c:pt idx="1543">
                  <c:v>4.1960563380281695</c:v>
                </c:pt>
                <c:pt idx="1544">
                  <c:v>4.3673239436619715</c:v>
                </c:pt>
                <c:pt idx="1545">
                  <c:v>4.4935211267605633</c:v>
                </c:pt>
                <c:pt idx="1546">
                  <c:v>4.6332394366197178</c:v>
                </c:pt>
                <c:pt idx="1547">
                  <c:v>4.5318309859154926</c:v>
                </c:pt>
                <c:pt idx="1548">
                  <c:v>4.3718309859154925</c:v>
                </c:pt>
                <c:pt idx="1549">
                  <c:v>4.4552112676056339</c:v>
                </c:pt>
                <c:pt idx="1550">
                  <c:v>4.5115492957746479</c:v>
                </c:pt>
                <c:pt idx="1551">
                  <c:v>4.4619718309859158</c:v>
                </c:pt>
                <c:pt idx="1552">
                  <c:v>4.4146478873239436</c:v>
                </c:pt>
                <c:pt idx="1553">
                  <c:v>4.4642253521126758</c:v>
                </c:pt>
                <c:pt idx="1554">
                  <c:v>4.6332394366197178</c:v>
                </c:pt>
                <c:pt idx="1555">
                  <c:v>4.5115492957746479</c:v>
                </c:pt>
                <c:pt idx="1556">
                  <c:v>4.3718309859154925</c:v>
                </c:pt>
                <c:pt idx="1557">
                  <c:v>4.4281690140845065</c:v>
                </c:pt>
                <c:pt idx="1558">
                  <c:v>4.4777464788732395</c:v>
                </c:pt>
                <c:pt idx="1559">
                  <c:v>4.6107042253521131</c:v>
                </c:pt>
                <c:pt idx="1560">
                  <c:v>4.3605633802816905</c:v>
                </c:pt>
                <c:pt idx="1561">
                  <c:v>4.4281690140845065</c:v>
                </c:pt>
                <c:pt idx="1562">
                  <c:v>4.5408450704225345</c:v>
                </c:pt>
                <c:pt idx="1563">
                  <c:v>4.5250704225352107</c:v>
                </c:pt>
                <c:pt idx="1564">
                  <c:v>4.7301408450704221</c:v>
                </c:pt>
                <c:pt idx="1565">
                  <c:v>4.8112676056338035</c:v>
                </c:pt>
                <c:pt idx="1566">
                  <c:v>4.7977464788732389</c:v>
                </c:pt>
                <c:pt idx="1567">
                  <c:v>4.9870422535211265</c:v>
                </c:pt>
                <c:pt idx="1568">
                  <c:v>5.1447887323943657</c:v>
                </c:pt>
                <c:pt idx="1569">
                  <c:v>5.0952112676056336</c:v>
                </c:pt>
                <c:pt idx="1570">
                  <c:v>5.122253521126761</c:v>
                </c:pt>
                <c:pt idx="1571">
                  <c:v>5.1763380281690141</c:v>
                </c:pt>
                <c:pt idx="1572">
                  <c:v>5.2484507042253519</c:v>
                </c:pt>
                <c:pt idx="1573">
                  <c:v>5.2416901408450709</c:v>
                </c:pt>
                <c:pt idx="1574">
                  <c:v>5.2619718309859156</c:v>
                </c:pt>
                <c:pt idx="1575">
                  <c:v>5.2709859154929575</c:v>
                </c:pt>
                <c:pt idx="1576">
                  <c:v>5.3318309859154933</c:v>
                </c:pt>
                <c:pt idx="1577">
                  <c:v>5.1583098591549295</c:v>
                </c:pt>
                <c:pt idx="1578">
                  <c:v>5.1109859154929573</c:v>
                </c:pt>
                <c:pt idx="1579">
                  <c:v>4.9171830985915497</c:v>
                </c:pt>
                <c:pt idx="1580">
                  <c:v>4.5228169014084507</c:v>
                </c:pt>
                <c:pt idx="1581">
                  <c:v>4.6354929577464787</c:v>
                </c:pt>
                <c:pt idx="1582">
                  <c:v>4.55887323943662</c:v>
                </c:pt>
                <c:pt idx="1583">
                  <c:v>4.6557746478873243</c:v>
                </c:pt>
                <c:pt idx="1584">
                  <c:v>4.6940845070422528</c:v>
                </c:pt>
                <c:pt idx="1585">
                  <c:v>4.6580281690140852</c:v>
                </c:pt>
                <c:pt idx="1586">
                  <c:v>4.2704225352112672</c:v>
                </c:pt>
                <c:pt idx="1587">
                  <c:v>4.1149295774647889</c:v>
                </c:pt>
                <c:pt idx="1588">
                  <c:v>4.2321126760563379</c:v>
                </c:pt>
                <c:pt idx="1589">
                  <c:v>4.2411267605633807</c:v>
                </c:pt>
                <c:pt idx="1590">
                  <c:v>4.2771830985915491</c:v>
                </c:pt>
                <c:pt idx="1591">
                  <c:v>4.3154929577464785</c:v>
                </c:pt>
                <c:pt idx="1592">
                  <c:v>4.2749295774647882</c:v>
                </c:pt>
                <c:pt idx="1593">
                  <c:v>4.2704225352112672</c:v>
                </c:pt>
                <c:pt idx="1594">
                  <c:v>4.3673239436619715</c:v>
                </c:pt>
                <c:pt idx="1595">
                  <c:v>4.394366197183099</c:v>
                </c:pt>
                <c:pt idx="1596">
                  <c:v>4.3019718309859156</c:v>
                </c:pt>
                <c:pt idx="1597">
                  <c:v>4.3222535211267603</c:v>
                </c:pt>
                <c:pt idx="1598">
                  <c:v>4.3560563380281687</c:v>
                </c:pt>
                <c:pt idx="1599">
                  <c:v>4.1487323943661973</c:v>
                </c:pt>
                <c:pt idx="1600">
                  <c:v>3.8895774647887329</c:v>
                </c:pt>
                <c:pt idx="1601">
                  <c:v>4.1081690140845071</c:v>
                </c:pt>
                <c:pt idx="1602">
                  <c:v>3.9256338028169018</c:v>
                </c:pt>
                <c:pt idx="1603">
                  <c:v>4.0495774647887322</c:v>
                </c:pt>
                <c:pt idx="1604">
                  <c:v>4.0878873239436624</c:v>
                </c:pt>
                <c:pt idx="1605">
                  <c:v>4.2569014084507044</c:v>
                </c:pt>
                <c:pt idx="1606">
                  <c:v>4.2388732394366198</c:v>
                </c:pt>
                <c:pt idx="1607">
                  <c:v>4.2456338028169016</c:v>
                </c:pt>
                <c:pt idx="1608">
                  <c:v>4.4214084507042255</c:v>
                </c:pt>
                <c:pt idx="1609">
                  <c:v>4.3808450704225352</c:v>
                </c:pt>
                <c:pt idx="1610">
                  <c:v>4.5498591549295782</c:v>
                </c:pt>
                <c:pt idx="1611">
                  <c:v>4.7030985915492964</c:v>
                </c:pt>
                <c:pt idx="1612">
                  <c:v>4.7301408450704221</c:v>
                </c:pt>
                <c:pt idx="1613">
                  <c:v>4.7616901408450705</c:v>
                </c:pt>
                <c:pt idx="1614">
                  <c:v>4.8743661971830985</c:v>
                </c:pt>
                <c:pt idx="1615">
                  <c:v>4.7571830985915495</c:v>
                </c:pt>
                <c:pt idx="1616">
                  <c:v>4.845070422535211</c:v>
                </c:pt>
                <c:pt idx="1617">
                  <c:v>4.7819718309859152</c:v>
                </c:pt>
                <c:pt idx="1618">
                  <c:v>4.6399999999999997</c:v>
                </c:pt>
                <c:pt idx="1619">
                  <c:v>4.7954929577464789</c:v>
                </c:pt>
                <c:pt idx="1620">
                  <c:v>4.7571830985915495</c:v>
                </c:pt>
                <c:pt idx="1621">
                  <c:v>4.7977464788732389</c:v>
                </c:pt>
                <c:pt idx="1622">
                  <c:v>4.7211267605633802</c:v>
                </c:pt>
                <c:pt idx="1623">
                  <c:v>4.3876056338028162</c:v>
                </c:pt>
                <c:pt idx="1624">
                  <c:v>4.1915492957746485</c:v>
                </c:pt>
                <c:pt idx="1625">
                  <c:v>4.2163380281690142</c:v>
                </c:pt>
                <c:pt idx="1626">
                  <c:v>4.3966197183098599</c:v>
                </c:pt>
                <c:pt idx="1627">
                  <c:v>4.4146478873239436</c:v>
                </c:pt>
                <c:pt idx="1628">
                  <c:v>4.1216901408450699</c:v>
                </c:pt>
                <c:pt idx="1629">
                  <c:v>4.2771830985915491</c:v>
                </c:pt>
                <c:pt idx="1630">
                  <c:v>3.9323943661971827</c:v>
                </c:pt>
                <c:pt idx="1631">
                  <c:v>3.7926760563380277</c:v>
                </c:pt>
                <c:pt idx="1632">
                  <c:v>3.9256338028169018</c:v>
                </c:pt>
                <c:pt idx="1633">
                  <c:v>4.1419718309859155</c:v>
                </c:pt>
                <c:pt idx="1634">
                  <c:v>4.4078873239436618</c:v>
                </c:pt>
                <c:pt idx="1635">
                  <c:v>4.5115492957746479</c:v>
                </c:pt>
                <c:pt idx="1636">
                  <c:v>4.4732394366197186</c:v>
                </c:pt>
                <c:pt idx="1637">
                  <c:v>4.3425352112676059</c:v>
                </c:pt>
                <c:pt idx="1638">
                  <c:v>4.335774647887324</c:v>
                </c:pt>
                <c:pt idx="1639">
                  <c:v>4.2230985915492951</c:v>
                </c:pt>
                <c:pt idx="1640">
                  <c:v>4.7414084507042249</c:v>
                </c:pt>
                <c:pt idx="1641">
                  <c:v>5.1988732394366197</c:v>
                </c:pt>
                <c:pt idx="1642">
                  <c:v>5.2845070422535212</c:v>
                </c:pt>
                <c:pt idx="1643">
                  <c:v>5.1515492957746476</c:v>
                </c:pt>
                <c:pt idx="1644">
                  <c:v>5.0771830985915498</c:v>
                </c:pt>
                <c:pt idx="1645">
                  <c:v>4.9915492957746475</c:v>
                </c:pt>
                <c:pt idx="1646">
                  <c:v>5.3070422535211268</c:v>
                </c:pt>
                <c:pt idx="1647">
                  <c:v>5.3138028169014078</c:v>
                </c:pt>
                <c:pt idx="1648">
                  <c:v>5.2416901408450709</c:v>
                </c:pt>
                <c:pt idx="1649">
                  <c:v>5.2980281690140849</c:v>
                </c:pt>
                <c:pt idx="1650">
                  <c:v>5.1628169014084504</c:v>
                </c:pt>
                <c:pt idx="1651">
                  <c:v>5.0816901408450708</c:v>
                </c:pt>
                <c:pt idx="1652">
                  <c:v>5.2732394366197184</c:v>
                </c:pt>
                <c:pt idx="1653">
                  <c:v>5.1425352112676057</c:v>
                </c:pt>
                <c:pt idx="1654">
                  <c:v>4.7752112676056342</c:v>
                </c:pt>
                <c:pt idx="1655">
                  <c:v>4.7391549295774649</c:v>
                </c:pt>
                <c:pt idx="1656">
                  <c:v>5.178591549295775</c:v>
                </c:pt>
                <c:pt idx="1657">
                  <c:v>5.3994366197183101</c:v>
                </c:pt>
                <c:pt idx="1658">
                  <c:v>5.6630985915492955</c:v>
                </c:pt>
                <c:pt idx="1659">
                  <c:v>5.6630985915492955</c:v>
                </c:pt>
                <c:pt idx="1660">
                  <c:v>5.9560563380281693</c:v>
                </c:pt>
                <c:pt idx="1661">
                  <c:v>6.0169014084507042</c:v>
                </c:pt>
                <c:pt idx="1662">
                  <c:v>5.8298591549295775</c:v>
                </c:pt>
                <c:pt idx="1663">
                  <c:v>5.9042253521126762</c:v>
                </c:pt>
                <c:pt idx="1664">
                  <c:v>6.6118309859154927</c:v>
                </c:pt>
                <c:pt idx="1665">
                  <c:v>6.5983098591549298</c:v>
                </c:pt>
                <c:pt idx="1666">
                  <c:v>6.56</c:v>
                </c:pt>
                <c:pt idx="1667">
                  <c:v>6.6681690140845067</c:v>
                </c:pt>
                <c:pt idx="1668">
                  <c:v>6.3278873239436617</c:v>
                </c:pt>
                <c:pt idx="1669">
                  <c:v>6.3526760563380282</c:v>
                </c:pt>
                <c:pt idx="1670">
                  <c:v>6.4045070422535213</c:v>
                </c:pt>
                <c:pt idx="1671">
                  <c:v>6.3774647887323948</c:v>
                </c:pt>
                <c:pt idx="1672">
                  <c:v>6.4360563380281688</c:v>
                </c:pt>
                <c:pt idx="1673">
                  <c:v>6.4067605633802813</c:v>
                </c:pt>
                <c:pt idx="1674">
                  <c:v>6.3143661971830989</c:v>
                </c:pt>
                <c:pt idx="1675">
                  <c:v>6.3864788732394366</c:v>
                </c:pt>
                <c:pt idx="1676">
                  <c:v>6.1138028169014085</c:v>
                </c:pt>
                <c:pt idx="1677">
                  <c:v>6.2625352112676058</c:v>
                </c:pt>
                <c:pt idx="1678">
                  <c:v>6.2625352112676058</c:v>
                </c:pt>
                <c:pt idx="1679">
                  <c:v>6.422535211267606</c:v>
                </c:pt>
                <c:pt idx="1680">
                  <c:v>6.5329577464788731</c:v>
                </c:pt>
                <c:pt idx="1681">
                  <c:v>6.5419718309859158</c:v>
                </c:pt>
                <c:pt idx="1682">
                  <c:v>6.8259154929577459</c:v>
                </c:pt>
                <c:pt idx="1683">
                  <c:v>6.9408450704225357</c:v>
                </c:pt>
                <c:pt idx="1684">
                  <c:v>6.9611267605633804</c:v>
                </c:pt>
                <c:pt idx="1685">
                  <c:v>7.098591549295775</c:v>
                </c:pt>
                <c:pt idx="1686">
                  <c:v>6.931830985915493</c:v>
                </c:pt>
                <c:pt idx="1687">
                  <c:v>6.8371830985915496</c:v>
                </c:pt>
                <c:pt idx="1688">
                  <c:v>6.7673239436619719</c:v>
                </c:pt>
                <c:pt idx="1689">
                  <c:v>6.9385915492957748</c:v>
                </c:pt>
                <c:pt idx="1690">
                  <c:v>6.9228169014084502</c:v>
                </c:pt>
                <c:pt idx="1691">
                  <c:v>6.9092957746478874</c:v>
                </c:pt>
                <c:pt idx="1692">
                  <c:v>7.2788732394366189</c:v>
                </c:pt>
                <c:pt idx="1693">
                  <c:v>7.1211267605633806</c:v>
                </c:pt>
                <c:pt idx="1694">
                  <c:v>7.321690140845071</c:v>
                </c:pt>
                <c:pt idx="1695">
                  <c:v>7.2833802816901407</c:v>
                </c:pt>
                <c:pt idx="1696">
                  <c:v>7.1842253521126755</c:v>
                </c:pt>
                <c:pt idx="1697">
                  <c:v>7.3577464788732394</c:v>
                </c:pt>
                <c:pt idx="1698">
                  <c:v>7.3014084507042254</c:v>
                </c:pt>
                <c:pt idx="1699">
                  <c:v>7.4073239436619716</c:v>
                </c:pt>
                <c:pt idx="1700">
                  <c:v>7.492957746478873</c:v>
                </c:pt>
                <c:pt idx="1701">
                  <c:v>7.4276056338028171</c:v>
                </c:pt>
                <c:pt idx="1702">
                  <c:v>7.4749295774647893</c:v>
                </c:pt>
                <c:pt idx="1703">
                  <c:v>7.6754929577464797</c:v>
                </c:pt>
                <c:pt idx="1704">
                  <c:v>7.776901408450704</c:v>
                </c:pt>
                <c:pt idx="1705">
                  <c:v>7.8625352112676055</c:v>
                </c:pt>
                <c:pt idx="1706">
                  <c:v>7.7340845070422537</c:v>
                </c:pt>
                <c:pt idx="1707">
                  <c:v>7.716056338028169</c:v>
                </c:pt>
                <c:pt idx="1708">
                  <c:v>7.7881690140845077</c:v>
                </c:pt>
                <c:pt idx="1709">
                  <c:v>7.7611267605633794</c:v>
                </c:pt>
                <c:pt idx="1710">
                  <c:v>7.8670422535211264</c:v>
                </c:pt>
                <c:pt idx="1711">
                  <c:v>7.8918309859154938</c:v>
                </c:pt>
                <c:pt idx="1712">
                  <c:v>7.9549295774647879</c:v>
                </c:pt>
                <c:pt idx="1713">
                  <c:v>7.99774647887324</c:v>
                </c:pt>
                <c:pt idx="1714">
                  <c:v>8.1960563380281677</c:v>
                </c:pt>
                <c:pt idx="1715">
                  <c:v>8.1487323943661956</c:v>
                </c:pt>
                <c:pt idx="1716">
                  <c:v>8.2005633802816895</c:v>
                </c:pt>
                <c:pt idx="1717">
                  <c:v>8.2185915492957751</c:v>
                </c:pt>
                <c:pt idx="1718">
                  <c:v>8.2118309859154923</c:v>
                </c:pt>
                <c:pt idx="1719">
                  <c:v>8.2659154929577472</c:v>
                </c:pt>
                <c:pt idx="1720">
                  <c:v>8.1780281690140839</c:v>
                </c:pt>
                <c:pt idx="1721">
                  <c:v>8.1960563380281677</c:v>
                </c:pt>
                <c:pt idx="1722">
                  <c:v>8.1352112676056336</c:v>
                </c:pt>
                <c:pt idx="1723">
                  <c:v>8.2005633802816895</c:v>
                </c:pt>
                <c:pt idx="1724">
                  <c:v>8.3109859154929584</c:v>
                </c:pt>
                <c:pt idx="1725">
                  <c:v>8.3154929577464785</c:v>
                </c:pt>
                <c:pt idx="1726">
                  <c:v>8.2230985915492969</c:v>
                </c:pt>
                <c:pt idx="1727">
                  <c:v>8.270422535211269</c:v>
                </c:pt>
                <c:pt idx="1728">
                  <c:v>8.3222535211267612</c:v>
                </c:pt>
                <c:pt idx="1729">
                  <c:v>8.3921126760563389</c:v>
                </c:pt>
                <c:pt idx="1730">
                  <c:v>8.2884507042253528</c:v>
                </c:pt>
                <c:pt idx="1731">
                  <c:v>8.5363380281690144</c:v>
                </c:pt>
                <c:pt idx="1732">
                  <c:v>8.5430985915492954</c:v>
                </c:pt>
                <c:pt idx="1733">
                  <c:v>8.5769014084507056</c:v>
                </c:pt>
                <c:pt idx="1734">
                  <c:v>8.561126760563381</c:v>
                </c:pt>
                <c:pt idx="1735">
                  <c:v>8.6873239436619709</c:v>
                </c:pt>
                <c:pt idx="1736">
                  <c:v>8.7256338028169012</c:v>
                </c:pt>
                <c:pt idx="1737">
                  <c:v>8.7143661971830984</c:v>
                </c:pt>
                <c:pt idx="1738">
                  <c:v>8.6422535211267615</c:v>
                </c:pt>
                <c:pt idx="1739">
                  <c:v>8.7504225352112677</c:v>
                </c:pt>
                <c:pt idx="1740">
                  <c:v>8.6287323943661978</c:v>
                </c:pt>
                <c:pt idx="1741">
                  <c:v>8.7211267605633811</c:v>
                </c:pt>
                <c:pt idx="1742">
                  <c:v>8.7233802816901402</c:v>
                </c:pt>
                <c:pt idx="1743">
                  <c:v>8.7977464788732398</c:v>
                </c:pt>
                <c:pt idx="1744">
                  <c:v>8.730140845070423</c:v>
                </c:pt>
                <c:pt idx="1745">
                  <c:v>8.7143661971830984</c:v>
                </c:pt>
                <c:pt idx="1746">
                  <c:v>8.678309859154929</c:v>
                </c:pt>
                <c:pt idx="1747">
                  <c:v>8.3042253521126757</c:v>
                </c:pt>
                <c:pt idx="1748">
                  <c:v>8.225352112676056</c:v>
                </c:pt>
                <c:pt idx="1749">
                  <c:v>8.1284507042253527</c:v>
                </c:pt>
                <c:pt idx="1750">
                  <c:v>8.0450704225352112</c:v>
                </c:pt>
                <c:pt idx="1751">
                  <c:v>8.0360563380281675</c:v>
                </c:pt>
                <c:pt idx="1752">
                  <c:v>8.1216901408450699</c:v>
                </c:pt>
                <c:pt idx="1753">
                  <c:v>7.8557746478873236</c:v>
                </c:pt>
                <c:pt idx="1754">
                  <c:v>7.7994366197183096</c:v>
                </c:pt>
                <c:pt idx="1755">
                  <c:v>7.6732394366197179</c:v>
                </c:pt>
                <c:pt idx="1756">
                  <c:v>7.6619718309859151</c:v>
                </c:pt>
                <c:pt idx="1757">
                  <c:v>7.6552112676056332</c:v>
                </c:pt>
                <c:pt idx="1758">
                  <c:v>7.5876056338028173</c:v>
                </c:pt>
                <c:pt idx="1759">
                  <c:v>7.7430985915492956</c:v>
                </c:pt>
                <c:pt idx="1760">
                  <c:v>7.8107042253521115</c:v>
                </c:pt>
                <c:pt idx="1761">
                  <c:v>7.8715492957746482</c:v>
                </c:pt>
                <c:pt idx="1762">
                  <c:v>7.8354929577464798</c:v>
                </c:pt>
                <c:pt idx="1763">
                  <c:v>7.6777464788732397</c:v>
                </c:pt>
                <c:pt idx="1764">
                  <c:v>7.6890140845070416</c:v>
                </c:pt>
                <c:pt idx="1765">
                  <c:v>7.6732394366197179</c:v>
                </c:pt>
                <c:pt idx="1766">
                  <c:v>7.7228169014084518</c:v>
                </c:pt>
                <c:pt idx="1767">
                  <c:v>7.6529577464788732</c:v>
                </c:pt>
                <c:pt idx="1768">
                  <c:v>7.7588732394366193</c:v>
                </c:pt>
                <c:pt idx="1769">
                  <c:v>7.7295774647887319</c:v>
                </c:pt>
                <c:pt idx="1770">
                  <c:v>7.72056338028169</c:v>
                </c:pt>
                <c:pt idx="1771">
                  <c:v>7.8985915492957739</c:v>
                </c:pt>
                <c:pt idx="1772">
                  <c:v>7.885070422535212</c:v>
                </c:pt>
                <c:pt idx="1773">
                  <c:v>7.9346478873239441</c:v>
                </c:pt>
                <c:pt idx="1774">
                  <c:v>8.0135211267605637</c:v>
                </c:pt>
                <c:pt idx="1775">
                  <c:v>7.8625352112676055</c:v>
                </c:pt>
                <c:pt idx="1776">
                  <c:v>7.6416901408450695</c:v>
                </c:pt>
                <c:pt idx="1777">
                  <c:v>7.6259154929577475</c:v>
                </c:pt>
                <c:pt idx="1778">
                  <c:v>7.6259154929577475</c:v>
                </c:pt>
                <c:pt idx="1779">
                  <c:v>7.6777464788732397</c:v>
                </c:pt>
                <c:pt idx="1780">
                  <c:v>7.8152112676056333</c:v>
                </c:pt>
                <c:pt idx="1781">
                  <c:v>7.7002816901408453</c:v>
                </c:pt>
                <c:pt idx="1782">
                  <c:v>7.7611267605633794</c:v>
                </c:pt>
                <c:pt idx="1783">
                  <c:v>7.6371830985915494</c:v>
                </c:pt>
                <c:pt idx="1784">
                  <c:v>7.664225352112676</c:v>
                </c:pt>
                <c:pt idx="1785">
                  <c:v>7.549295774647887</c:v>
                </c:pt>
                <c:pt idx="1786">
                  <c:v>7.5042253521126758</c:v>
                </c:pt>
                <c:pt idx="1787">
                  <c:v>7.4321126760563372</c:v>
                </c:pt>
                <c:pt idx="1788">
                  <c:v>7.438873239436619</c:v>
                </c:pt>
                <c:pt idx="1789">
                  <c:v>7.438873239436619</c:v>
                </c:pt>
                <c:pt idx="1790">
                  <c:v>7.5042253521126758</c:v>
                </c:pt>
                <c:pt idx="1791">
                  <c:v>7.3374647887323947</c:v>
                </c:pt>
                <c:pt idx="1792">
                  <c:v>7.6574647887323932</c:v>
                </c:pt>
                <c:pt idx="1793">
                  <c:v>7.5763380281690136</c:v>
                </c:pt>
                <c:pt idx="1794">
                  <c:v>7.4546478873239437</c:v>
                </c:pt>
                <c:pt idx="1795">
                  <c:v>7.5290140845070415</c:v>
                </c:pt>
                <c:pt idx="1796">
                  <c:v>7.5087323943661977</c:v>
                </c:pt>
                <c:pt idx="1797">
                  <c:v>7.4185915492957752</c:v>
                </c:pt>
                <c:pt idx="1798">
                  <c:v>7.4523943661971828</c:v>
                </c:pt>
                <c:pt idx="1799">
                  <c:v>7.3036619718309854</c:v>
                </c:pt>
                <c:pt idx="1800">
                  <c:v>7.1414084507042253</c:v>
                </c:pt>
                <c:pt idx="1801">
                  <c:v>7.2292957746478868</c:v>
                </c:pt>
                <c:pt idx="1802">
                  <c:v>7.1256338028169015</c:v>
                </c:pt>
                <c:pt idx="1803">
                  <c:v>6.9633802816901404</c:v>
                </c:pt>
                <c:pt idx="1804">
                  <c:v>7.0016901408450707</c:v>
                </c:pt>
                <c:pt idx="1805">
                  <c:v>7.1278873239436615</c:v>
                </c:pt>
                <c:pt idx="1806">
                  <c:v>7.098591549295775</c:v>
                </c:pt>
                <c:pt idx="1807">
                  <c:v>6.9047887323943664</c:v>
                </c:pt>
                <c:pt idx="1808">
                  <c:v>6.934084507042253</c:v>
                </c:pt>
                <c:pt idx="1809">
                  <c:v>6.9205633802816902</c:v>
                </c:pt>
                <c:pt idx="1810">
                  <c:v>7.0715492957746475</c:v>
                </c:pt>
                <c:pt idx="1811">
                  <c:v>7.6236619718309857</c:v>
                </c:pt>
                <c:pt idx="1812">
                  <c:v>7.6416901408450695</c:v>
                </c:pt>
                <c:pt idx="1813">
                  <c:v>7.5560563380281689</c:v>
                </c:pt>
                <c:pt idx="1814">
                  <c:v>7.3983098591549288</c:v>
                </c:pt>
                <c:pt idx="1815">
                  <c:v>7.5425352112676052</c:v>
                </c:pt>
                <c:pt idx="1816">
                  <c:v>7.5290140845070415</c:v>
                </c:pt>
                <c:pt idx="1817">
                  <c:v>7.3847887323943668</c:v>
                </c:pt>
                <c:pt idx="1818">
                  <c:v>7.4839436619718311</c:v>
                </c:pt>
                <c:pt idx="1819">
                  <c:v>7.605633802816901</c:v>
                </c:pt>
                <c:pt idx="1820">
                  <c:v>7.4749295774647893</c:v>
                </c:pt>
                <c:pt idx="1821">
                  <c:v>7.603380281690141</c:v>
                </c:pt>
                <c:pt idx="1822">
                  <c:v>7.605633802816901</c:v>
                </c:pt>
                <c:pt idx="1823">
                  <c:v>7.3870422535211269</c:v>
                </c:pt>
                <c:pt idx="1824">
                  <c:v>7.4794366197183093</c:v>
                </c:pt>
                <c:pt idx="1825">
                  <c:v>7.2630985915492952</c:v>
                </c:pt>
                <c:pt idx="1826">
                  <c:v>7.2901408450704226</c:v>
                </c:pt>
                <c:pt idx="1827">
                  <c:v>7.0061971830985916</c:v>
                </c:pt>
                <c:pt idx="1828">
                  <c:v>6.9723943661971832</c:v>
                </c:pt>
                <c:pt idx="1829">
                  <c:v>7.0039436619718307</c:v>
                </c:pt>
                <c:pt idx="1830">
                  <c:v>7.3036619718309854</c:v>
                </c:pt>
                <c:pt idx="1831">
                  <c:v>7.2878873239436626</c:v>
                </c:pt>
                <c:pt idx="1832">
                  <c:v>7.3374647887323947</c:v>
                </c:pt>
                <c:pt idx="1833">
                  <c:v>7.2991549295774645</c:v>
                </c:pt>
                <c:pt idx="1834">
                  <c:v>7.3847887323943668</c:v>
                </c:pt>
                <c:pt idx="1835">
                  <c:v>7.7791549295774658</c:v>
                </c:pt>
                <c:pt idx="1836">
                  <c:v>7.945915492957746</c:v>
                </c:pt>
                <c:pt idx="1837">
                  <c:v>8.1554929577464783</c:v>
                </c:pt>
                <c:pt idx="1838">
                  <c:v>8.3177464788732394</c:v>
                </c:pt>
                <c:pt idx="1839">
                  <c:v>8.1397183098591537</c:v>
                </c:pt>
                <c:pt idx="1840">
                  <c:v>8.0292957746478884</c:v>
                </c:pt>
                <c:pt idx="1841">
                  <c:v>8.1509859154929583</c:v>
                </c:pt>
                <c:pt idx="1842">
                  <c:v>8.0473239436619721</c:v>
                </c:pt>
                <c:pt idx="1843">
                  <c:v>8.2614084507042254</c:v>
                </c:pt>
                <c:pt idx="1844">
                  <c:v>8.3425352112676059</c:v>
                </c:pt>
                <c:pt idx="1845">
                  <c:v>8.4101408450704227</c:v>
                </c:pt>
                <c:pt idx="1846">
                  <c:v>8.48</c:v>
                </c:pt>
                <c:pt idx="1847">
                  <c:v>8.4890140845070423</c:v>
                </c:pt>
                <c:pt idx="1848">
                  <c:v>8.4507042253521121</c:v>
                </c:pt>
                <c:pt idx="1849">
                  <c:v>8.3290140845070422</c:v>
                </c:pt>
                <c:pt idx="1850">
                  <c:v>8.1802816901408448</c:v>
                </c:pt>
                <c:pt idx="1851">
                  <c:v>8.0428169014084503</c:v>
                </c:pt>
                <c:pt idx="1852">
                  <c:v>7.9301408450704223</c:v>
                </c:pt>
                <c:pt idx="1853">
                  <c:v>7.9278873239436622</c:v>
                </c:pt>
                <c:pt idx="1854">
                  <c:v>7.7971830985915496</c:v>
                </c:pt>
                <c:pt idx="1855">
                  <c:v>7.7385915492957755</c:v>
                </c:pt>
                <c:pt idx="1856">
                  <c:v>7.7633802816901412</c:v>
                </c:pt>
                <c:pt idx="1857">
                  <c:v>7.8625352112676055</c:v>
                </c:pt>
                <c:pt idx="1858">
                  <c:v>7.8039436619718314</c:v>
                </c:pt>
                <c:pt idx="1859">
                  <c:v>7.71830985915493</c:v>
                </c:pt>
                <c:pt idx="1860">
                  <c:v>7.7836619718309858</c:v>
                </c:pt>
                <c:pt idx="1861">
                  <c:v>7.7115492957746472</c:v>
                </c:pt>
                <c:pt idx="1862">
                  <c:v>7.72056338028169</c:v>
                </c:pt>
                <c:pt idx="1863">
                  <c:v>7.8174647887323943</c:v>
                </c:pt>
                <c:pt idx="1864">
                  <c:v>7.9594366197183097</c:v>
                </c:pt>
                <c:pt idx="1865">
                  <c:v>8.0653521126760559</c:v>
                </c:pt>
                <c:pt idx="1866">
                  <c:v>8.1352112676056336</c:v>
                </c:pt>
                <c:pt idx="1867">
                  <c:v>8.1509859154929583</c:v>
                </c:pt>
                <c:pt idx="1868">
                  <c:v>8.2028169014084504</c:v>
                </c:pt>
                <c:pt idx="1869">
                  <c:v>8.2230985915492969</c:v>
                </c:pt>
                <c:pt idx="1870">
                  <c:v>8.2997183098591538</c:v>
                </c:pt>
                <c:pt idx="1871">
                  <c:v>8.1892957746478885</c:v>
                </c:pt>
                <c:pt idx="1872">
                  <c:v>8.0901408450704224</c:v>
                </c:pt>
                <c:pt idx="1873">
                  <c:v>8.2163380281690142</c:v>
                </c:pt>
                <c:pt idx="1874">
                  <c:v>8.2433802816901398</c:v>
                </c:pt>
                <c:pt idx="1875">
                  <c:v>8.0969014084507034</c:v>
                </c:pt>
                <c:pt idx="1876">
                  <c:v>8.3808450704225343</c:v>
                </c:pt>
                <c:pt idx="1877">
                  <c:v>8.4281690140845065</c:v>
                </c:pt>
                <c:pt idx="1878">
                  <c:v>8.2884507042253528</c:v>
                </c:pt>
                <c:pt idx="1879">
                  <c:v>8.283943661971831</c:v>
                </c:pt>
                <c:pt idx="1880">
                  <c:v>8.4912676056338032</c:v>
                </c:pt>
                <c:pt idx="1881">
                  <c:v>8.3988732394366199</c:v>
                </c:pt>
                <c:pt idx="1882">
                  <c:v>8.4371830985915484</c:v>
                </c:pt>
                <c:pt idx="1883">
                  <c:v>8.4304225352112674</c:v>
                </c:pt>
                <c:pt idx="1884">
                  <c:v>8.1938028169014085</c:v>
                </c:pt>
                <c:pt idx="1885">
                  <c:v>7.8963380281690139</c:v>
                </c:pt>
                <c:pt idx="1886">
                  <c:v>7.8625352112676055</c:v>
                </c:pt>
                <c:pt idx="1887">
                  <c:v>7.8219718309859161</c:v>
                </c:pt>
                <c:pt idx="1888">
                  <c:v>7.6709859154929578</c:v>
                </c:pt>
                <c:pt idx="1889">
                  <c:v>7.6326760563380276</c:v>
                </c:pt>
                <c:pt idx="1890">
                  <c:v>7.5357746478873233</c:v>
                </c:pt>
                <c:pt idx="1891">
                  <c:v>7.4884507042253512</c:v>
                </c:pt>
                <c:pt idx="1892">
                  <c:v>7.4140845070422534</c:v>
                </c:pt>
                <c:pt idx="1893">
                  <c:v>7.5380281690140851</c:v>
                </c:pt>
                <c:pt idx="1894">
                  <c:v>7.6123943661971838</c:v>
                </c:pt>
                <c:pt idx="1895">
                  <c:v>7.438873239436619</c:v>
                </c:pt>
                <c:pt idx="1896">
                  <c:v>7.4185915492957752</c:v>
                </c:pt>
                <c:pt idx="1897">
                  <c:v>7.4546478873239437</c:v>
                </c:pt>
                <c:pt idx="1898">
                  <c:v>7.5312676056338033</c:v>
                </c:pt>
                <c:pt idx="1899">
                  <c:v>7.6326760563380276</c:v>
                </c:pt>
                <c:pt idx="1900">
                  <c:v>7.603380281690141</c:v>
                </c:pt>
                <c:pt idx="1901">
                  <c:v>7.607887323943662</c:v>
                </c:pt>
                <c:pt idx="1902">
                  <c:v>7.6326760563380276</c:v>
                </c:pt>
                <c:pt idx="1903">
                  <c:v>7.7971830985915496</c:v>
                </c:pt>
                <c:pt idx="1904">
                  <c:v>7.5560563380281689</c:v>
                </c:pt>
                <c:pt idx="1905">
                  <c:v>7.492957746478873</c:v>
                </c:pt>
                <c:pt idx="1906">
                  <c:v>7.4456338028169009</c:v>
                </c:pt>
                <c:pt idx="1907">
                  <c:v>7.4704225352112674</c:v>
                </c:pt>
                <c:pt idx="1908">
                  <c:v>7.1954929577464792</c:v>
                </c:pt>
                <c:pt idx="1909">
                  <c:v>7.1752112676056337</c:v>
                </c:pt>
                <c:pt idx="1910">
                  <c:v>7.0264788732394363</c:v>
                </c:pt>
                <c:pt idx="1911">
                  <c:v>6.931830985915493</c:v>
                </c:pt>
                <c:pt idx="1912">
                  <c:v>7.0129577464788735</c:v>
                </c:pt>
                <c:pt idx="1913">
                  <c:v>6.8101408450704222</c:v>
                </c:pt>
                <c:pt idx="1914">
                  <c:v>6.8552112676056343</c:v>
                </c:pt>
                <c:pt idx="1915">
                  <c:v>6.8687323943661971</c:v>
                </c:pt>
                <c:pt idx="1916">
                  <c:v>7.1008450704225359</c:v>
                </c:pt>
                <c:pt idx="1917">
                  <c:v>7.1639436619718309</c:v>
                </c:pt>
                <c:pt idx="1918">
                  <c:v>7.0647887323943666</c:v>
                </c:pt>
                <c:pt idx="1919">
                  <c:v>6.8416901408450705</c:v>
                </c:pt>
                <c:pt idx="1920">
                  <c:v>6.9701408450704223</c:v>
                </c:pt>
                <c:pt idx="1921">
                  <c:v>7.1076056338028168</c:v>
                </c:pt>
                <c:pt idx="1922">
                  <c:v>7.1932394366197183</c:v>
                </c:pt>
                <c:pt idx="1923">
                  <c:v>7.0219718309859154</c:v>
                </c:pt>
                <c:pt idx="1924">
                  <c:v>7.1774647887323946</c:v>
                </c:pt>
                <c:pt idx="1925">
                  <c:v>7.1233802816901406</c:v>
                </c:pt>
                <c:pt idx="1926">
                  <c:v>6.9408450704225357</c:v>
                </c:pt>
                <c:pt idx="1927">
                  <c:v>6.5712676056338024</c:v>
                </c:pt>
                <c:pt idx="1928">
                  <c:v>6.5397183098591549</c:v>
                </c:pt>
                <c:pt idx="1929">
                  <c:v>6.5802816901408452</c:v>
                </c:pt>
                <c:pt idx="1930">
                  <c:v>6.5577464788732396</c:v>
                </c:pt>
                <c:pt idx="1931">
                  <c:v>6.3571830985915492</c:v>
                </c:pt>
                <c:pt idx="1932">
                  <c:v>6.4360563380281688</c:v>
                </c:pt>
                <c:pt idx="1933">
                  <c:v>6.5194366197183102</c:v>
                </c:pt>
                <c:pt idx="1934">
                  <c:v>6.4991549295774647</c:v>
                </c:pt>
                <c:pt idx="1935">
                  <c:v>6.7583098591549291</c:v>
                </c:pt>
                <c:pt idx="1936">
                  <c:v>6.5690140845070415</c:v>
                </c:pt>
                <c:pt idx="1937">
                  <c:v>6.4360563380281688</c:v>
                </c:pt>
                <c:pt idx="1938">
                  <c:v>6.3481690140845073</c:v>
                </c:pt>
                <c:pt idx="1939">
                  <c:v>6.3684507042253529</c:v>
                </c:pt>
                <c:pt idx="1940">
                  <c:v>6.3391549295774645</c:v>
                </c:pt>
                <c:pt idx="1941">
                  <c:v>6.3211267605633807</c:v>
                </c:pt>
                <c:pt idx="1942">
                  <c:v>6.4292957746478878</c:v>
                </c:pt>
                <c:pt idx="1943">
                  <c:v>6.2287323943661974</c:v>
                </c:pt>
                <c:pt idx="1944">
                  <c:v>6.1881690140845071</c:v>
                </c:pt>
                <c:pt idx="1945">
                  <c:v>6.1611267605633806</c:v>
                </c:pt>
                <c:pt idx="1946">
                  <c:v>6.2377464788732393</c:v>
                </c:pt>
                <c:pt idx="1947">
                  <c:v>6.3707042253521129</c:v>
                </c:pt>
                <c:pt idx="1948">
                  <c:v>6.2219718309859156</c:v>
                </c:pt>
                <c:pt idx="1949">
                  <c:v>6.1521126760563378</c:v>
                </c:pt>
                <c:pt idx="1950">
                  <c:v>6.0507042253521126</c:v>
                </c:pt>
                <c:pt idx="1951">
                  <c:v>6.0439436619718307</c:v>
                </c:pt>
                <c:pt idx="1952">
                  <c:v>6.3459154929577464</c:v>
                </c:pt>
                <c:pt idx="1953">
                  <c:v>6.2467605633802812</c:v>
                </c:pt>
                <c:pt idx="1954">
                  <c:v>6.5780281690140852</c:v>
                </c:pt>
                <c:pt idx="1955">
                  <c:v>6.6839436619718313</c:v>
                </c:pt>
                <c:pt idx="1956">
                  <c:v>6.6636619718309857</c:v>
                </c:pt>
                <c:pt idx="1957">
                  <c:v>6.6952112676056341</c:v>
                </c:pt>
                <c:pt idx="1958">
                  <c:v>6.6681690140845067</c:v>
                </c:pt>
                <c:pt idx="1959">
                  <c:v>6.9588732394366195</c:v>
                </c:pt>
                <c:pt idx="1960">
                  <c:v>6.9678873239436623</c:v>
                </c:pt>
                <c:pt idx="1961">
                  <c:v>6.9926760563380288</c:v>
                </c:pt>
                <c:pt idx="1962">
                  <c:v>6.8326760563380287</c:v>
                </c:pt>
                <c:pt idx="1963">
                  <c:v>7.0918309859154931</c:v>
                </c:pt>
                <c:pt idx="1964">
                  <c:v>6.9971830985915497</c:v>
                </c:pt>
                <c:pt idx="1965">
                  <c:v>7.1774647887323946</c:v>
                </c:pt>
                <c:pt idx="1966">
                  <c:v>6.9994366197183098</c:v>
                </c:pt>
                <c:pt idx="1967">
                  <c:v>6.8507042253521124</c:v>
                </c:pt>
                <c:pt idx="1968">
                  <c:v>6.9701408450704223</c:v>
                </c:pt>
                <c:pt idx="1969">
                  <c:v>7.1346478873239434</c:v>
                </c:pt>
                <c:pt idx="1970">
                  <c:v>7.206760563380282</c:v>
                </c:pt>
                <c:pt idx="1971">
                  <c:v>7.3645070422535213</c:v>
                </c:pt>
                <c:pt idx="1972">
                  <c:v>7.2202816901408449</c:v>
                </c:pt>
                <c:pt idx="1973">
                  <c:v>7.1571830985915499</c:v>
                </c:pt>
                <c:pt idx="1974">
                  <c:v>7.2022535211267611</c:v>
                </c:pt>
                <c:pt idx="1975">
                  <c:v>7.3352112676056329</c:v>
                </c:pt>
                <c:pt idx="1976">
                  <c:v>7.3509859154929575</c:v>
                </c:pt>
                <c:pt idx="1977">
                  <c:v>7.2991549295774645</c:v>
                </c:pt>
                <c:pt idx="1978">
                  <c:v>7.0828169014084503</c:v>
                </c:pt>
                <c:pt idx="1979">
                  <c:v>7.0152112676056335</c:v>
                </c:pt>
                <c:pt idx="1980">
                  <c:v>6.8371830985915496</c:v>
                </c:pt>
                <c:pt idx="1981">
                  <c:v>6.8416901408450705</c:v>
                </c:pt>
                <c:pt idx="1982">
                  <c:v>6.7380281690140844</c:v>
                </c:pt>
                <c:pt idx="1983">
                  <c:v>6.6298591549295782</c:v>
                </c:pt>
                <c:pt idx="1984">
                  <c:v>6.7290140845070425</c:v>
                </c:pt>
                <c:pt idx="1985">
                  <c:v>6.4270422535211269</c:v>
                </c:pt>
                <c:pt idx="1986">
                  <c:v>6.4360563380281688</c:v>
                </c:pt>
                <c:pt idx="1987">
                  <c:v>6.363943661971831</c:v>
                </c:pt>
                <c:pt idx="1988">
                  <c:v>6.3211267605633807</c:v>
                </c:pt>
                <c:pt idx="1989">
                  <c:v>6.591549295774648</c:v>
                </c:pt>
                <c:pt idx="1990">
                  <c:v>6.5960563380281689</c:v>
                </c:pt>
                <c:pt idx="1991">
                  <c:v>7.1932394366197183</c:v>
                </c:pt>
                <c:pt idx="1992">
                  <c:v>7.3892957746478869</c:v>
                </c:pt>
                <c:pt idx="1993">
                  <c:v>7.607887323943662</c:v>
                </c:pt>
                <c:pt idx="1994">
                  <c:v>7.3059154929577472</c:v>
                </c:pt>
                <c:pt idx="1995">
                  <c:v>7.2338028169014086</c:v>
                </c:pt>
                <c:pt idx="1996">
                  <c:v>7.1436619718309862</c:v>
                </c:pt>
                <c:pt idx="1997">
                  <c:v>7.1932394366197183</c:v>
                </c:pt>
                <c:pt idx="1998">
                  <c:v>7.2969014084507045</c:v>
                </c:pt>
                <c:pt idx="1999">
                  <c:v>7.4591549295774655</c:v>
                </c:pt>
                <c:pt idx="2000">
                  <c:v>7.5177464788732395</c:v>
                </c:pt>
                <c:pt idx="2001">
                  <c:v>7.3442253521126766</c:v>
                </c:pt>
                <c:pt idx="2002">
                  <c:v>7.436619718309859</c:v>
                </c:pt>
                <c:pt idx="2003">
                  <c:v>7.434366197183099</c:v>
                </c:pt>
                <c:pt idx="2004">
                  <c:v>7.4321126760563372</c:v>
                </c:pt>
                <c:pt idx="2005">
                  <c:v>7.5560563380281689</c:v>
                </c:pt>
                <c:pt idx="2006">
                  <c:v>7.6169014084507038</c:v>
                </c:pt>
                <c:pt idx="2007">
                  <c:v>7.4546478873239437</c:v>
                </c:pt>
                <c:pt idx="2008">
                  <c:v>7.5357746478873233</c:v>
                </c:pt>
                <c:pt idx="2009">
                  <c:v>7.5042253521126758</c:v>
                </c:pt>
                <c:pt idx="2010">
                  <c:v>7.4997183098591549</c:v>
                </c:pt>
                <c:pt idx="2011">
                  <c:v>7.4005633802816906</c:v>
                </c:pt>
                <c:pt idx="2012">
                  <c:v>7.1076056338028168</c:v>
                </c:pt>
                <c:pt idx="2013">
                  <c:v>7.0760563380281685</c:v>
                </c:pt>
                <c:pt idx="2014">
                  <c:v>7.096338028169014</c:v>
                </c:pt>
                <c:pt idx="2015">
                  <c:v>7.2721126760563388</c:v>
                </c:pt>
                <c:pt idx="2016">
                  <c:v>7.1954929577464792</c:v>
                </c:pt>
                <c:pt idx="2017">
                  <c:v>7.1008450704225359</c:v>
                </c:pt>
                <c:pt idx="2018">
                  <c:v>7.3126760563380291</c:v>
                </c:pt>
                <c:pt idx="2019">
                  <c:v>7.2608450704225351</c:v>
                </c:pt>
                <c:pt idx="2020">
                  <c:v>7.72056338028169</c:v>
                </c:pt>
                <c:pt idx="2021">
                  <c:v>7.8963380281690139</c:v>
                </c:pt>
                <c:pt idx="2022">
                  <c:v>8.0067605633802827</c:v>
                </c:pt>
                <c:pt idx="2023">
                  <c:v>8.0383098591549302</c:v>
                </c:pt>
                <c:pt idx="2024">
                  <c:v>7.9616901408450698</c:v>
                </c:pt>
                <c:pt idx="2025">
                  <c:v>8.0315492957746475</c:v>
                </c:pt>
                <c:pt idx="2026">
                  <c:v>8.0428169014084503</c:v>
                </c:pt>
                <c:pt idx="2027">
                  <c:v>8.0450704225352112</c:v>
                </c:pt>
                <c:pt idx="2028">
                  <c:v>7.9639436619718316</c:v>
                </c:pt>
                <c:pt idx="2029">
                  <c:v>8.0518309859154922</c:v>
                </c:pt>
                <c:pt idx="2030">
                  <c:v>7.943661971830986</c:v>
                </c:pt>
                <c:pt idx="2031">
                  <c:v>7.889577464788732</c:v>
                </c:pt>
                <c:pt idx="2032">
                  <c:v>7.7904225352112677</c:v>
                </c:pt>
                <c:pt idx="2033">
                  <c:v>7.8580281690140836</c:v>
                </c:pt>
                <c:pt idx="2034">
                  <c:v>7.8084507042253515</c:v>
                </c:pt>
                <c:pt idx="2035">
                  <c:v>7.9301408450704223</c:v>
                </c:pt>
                <c:pt idx="2036">
                  <c:v>7.5808450704225354</c:v>
                </c:pt>
                <c:pt idx="2037">
                  <c:v>7.68</c:v>
                </c:pt>
                <c:pt idx="2038">
                  <c:v>7.71830985915493</c:v>
                </c:pt>
                <c:pt idx="2039">
                  <c:v>7.8242253521126761</c:v>
                </c:pt>
                <c:pt idx="2040">
                  <c:v>7.887323943661972</c:v>
                </c:pt>
                <c:pt idx="2041">
                  <c:v>8.0225352112676056</c:v>
                </c:pt>
                <c:pt idx="2042">
                  <c:v>7.9369014084507041</c:v>
                </c:pt>
                <c:pt idx="2043">
                  <c:v>7.9684507042253516</c:v>
                </c:pt>
                <c:pt idx="2044">
                  <c:v>7.99774647887324</c:v>
                </c:pt>
                <c:pt idx="2045">
                  <c:v>7.8535211267605636</c:v>
                </c:pt>
                <c:pt idx="2046">
                  <c:v>7.9256338028169022</c:v>
                </c:pt>
                <c:pt idx="2047">
                  <c:v>7.4681690140845074</c:v>
                </c:pt>
                <c:pt idx="2048">
                  <c:v>7.5898591549295773</c:v>
                </c:pt>
                <c:pt idx="2049">
                  <c:v>7.6439436619718313</c:v>
                </c:pt>
                <c:pt idx="2050">
                  <c:v>7.549295774647887</c:v>
                </c:pt>
                <c:pt idx="2051">
                  <c:v>7.5673239436619717</c:v>
                </c:pt>
                <c:pt idx="2052">
                  <c:v>7.6574647887323932</c:v>
                </c:pt>
                <c:pt idx="2053">
                  <c:v>7.6507042253521131</c:v>
                </c:pt>
                <c:pt idx="2054">
                  <c:v>7.659718309859155</c:v>
                </c:pt>
                <c:pt idx="2055">
                  <c:v>7.6123943661971838</c:v>
                </c:pt>
                <c:pt idx="2056">
                  <c:v>7.3194366197183092</c:v>
                </c:pt>
                <c:pt idx="2057">
                  <c:v>7.2090140845070421</c:v>
                </c:pt>
                <c:pt idx="2058">
                  <c:v>7.2202816901408449</c:v>
                </c:pt>
                <c:pt idx="2059">
                  <c:v>7.1436619718309862</c:v>
                </c:pt>
                <c:pt idx="2060">
                  <c:v>6.9430985915492958</c:v>
                </c:pt>
                <c:pt idx="2061">
                  <c:v>8.6264788732394369</c:v>
                </c:pt>
                <c:pt idx="2062">
                  <c:v>8.6535211267605625</c:v>
                </c:pt>
                <c:pt idx="2063">
                  <c:v>8.790985915492957</c:v>
                </c:pt>
                <c:pt idx="2064">
                  <c:v>8.8473239436619711</c:v>
                </c:pt>
                <c:pt idx="2065">
                  <c:v>8.673802816901409</c:v>
                </c:pt>
                <c:pt idx="2066">
                  <c:v>8.7526760563380286</c:v>
                </c:pt>
                <c:pt idx="2067">
                  <c:v>8.7616901408450705</c:v>
                </c:pt>
                <c:pt idx="2068">
                  <c:v>8.6242253521126759</c:v>
                </c:pt>
                <c:pt idx="2069">
                  <c:v>8.6264788732394369</c:v>
                </c:pt>
                <c:pt idx="2070">
                  <c:v>8.2907042253521119</c:v>
                </c:pt>
                <c:pt idx="2071">
                  <c:v>8.4011267605633808</c:v>
                </c:pt>
                <c:pt idx="2072">
                  <c:v>8.4304225352112674</c:v>
                </c:pt>
                <c:pt idx="2073">
                  <c:v>8.7076056338028174</c:v>
                </c:pt>
                <c:pt idx="2074">
                  <c:v>8.6422535211267615</c:v>
                </c:pt>
                <c:pt idx="2075">
                  <c:v>8.7143661971830984</c:v>
                </c:pt>
                <c:pt idx="2076">
                  <c:v>8.8540845070422538</c:v>
                </c:pt>
                <c:pt idx="2077">
                  <c:v>8.892394366197184</c:v>
                </c:pt>
                <c:pt idx="2078">
                  <c:v>8.8473239436619711</c:v>
                </c:pt>
                <c:pt idx="2079">
                  <c:v>9.126760563380282</c:v>
                </c:pt>
                <c:pt idx="2080">
                  <c:v>8.7616901408450705</c:v>
                </c:pt>
                <c:pt idx="2081">
                  <c:v>8.8045070422535208</c:v>
                </c:pt>
                <c:pt idx="2082">
                  <c:v>8.8315492957746482</c:v>
                </c:pt>
                <c:pt idx="2083">
                  <c:v>8.7414084507042258</c:v>
                </c:pt>
                <c:pt idx="2084">
                  <c:v>8.7842253521126761</c:v>
                </c:pt>
                <c:pt idx="2085">
                  <c:v>9.1447887323943657</c:v>
                </c:pt>
                <c:pt idx="2086">
                  <c:v>9.2799999999999994</c:v>
                </c:pt>
                <c:pt idx="2087">
                  <c:v>9.5616901408450712</c:v>
                </c:pt>
                <c:pt idx="2088">
                  <c:v>9.5346478873239437</c:v>
                </c:pt>
                <c:pt idx="2089">
                  <c:v>9.3453521126760553</c:v>
                </c:pt>
                <c:pt idx="2090">
                  <c:v>9.0794366197183098</c:v>
                </c:pt>
                <c:pt idx="2091">
                  <c:v>9.0456338028169014</c:v>
                </c:pt>
                <c:pt idx="2092">
                  <c:v>9.183098591549296</c:v>
                </c:pt>
                <c:pt idx="2093">
                  <c:v>9.0636619718309852</c:v>
                </c:pt>
                <c:pt idx="2094">
                  <c:v>9.1650704225352122</c:v>
                </c:pt>
                <c:pt idx="2095">
                  <c:v>9.183098591549296</c:v>
                </c:pt>
                <c:pt idx="2096">
                  <c:v>9.1290140845070411</c:v>
                </c:pt>
                <c:pt idx="2097">
                  <c:v>9.1154929577464792</c:v>
                </c:pt>
                <c:pt idx="2098">
                  <c:v>8.8811267605633795</c:v>
                </c:pt>
                <c:pt idx="2099">
                  <c:v>8.9419718309859153</c:v>
                </c:pt>
                <c:pt idx="2100">
                  <c:v>8.9802816901408455</c:v>
                </c:pt>
                <c:pt idx="2101">
                  <c:v>8.9194366197183097</c:v>
                </c:pt>
                <c:pt idx="2102">
                  <c:v>9.0388732394366205</c:v>
                </c:pt>
                <c:pt idx="2103">
                  <c:v>8.8518309859154929</c:v>
                </c:pt>
                <c:pt idx="2104">
                  <c:v>8.8585915492957756</c:v>
                </c:pt>
                <c:pt idx="2105">
                  <c:v>9.0771830985915489</c:v>
                </c:pt>
                <c:pt idx="2106">
                  <c:v>9.1605633802816904</c:v>
                </c:pt>
                <c:pt idx="2107">
                  <c:v>9.2236619718309854</c:v>
                </c:pt>
                <c:pt idx="2108">
                  <c:v>9.3611267605633799</c:v>
                </c:pt>
                <c:pt idx="2109">
                  <c:v>9.3476056338028162</c:v>
                </c:pt>
                <c:pt idx="2110">
                  <c:v>9.3318309859154915</c:v>
                </c:pt>
                <c:pt idx="2111">
                  <c:v>9.6090140845070415</c:v>
                </c:pt>
                <c:pt idx="2112">
                  <c:v>9.4174647887323939</c:v>
                </c:pt>
                <c:pt idx="2113">
                  <c:v>9.0366197183098596</c:v>
                </c:pt>
                <c:pt idx="2114">
                  <c:v>8.9983098591549293</c:v>
                </c:pt>
                <c:pt idx="2115">
                  <c:v>8.9487323943661981</c:v>
                </c:pt>
                <c:pt idx="2116">
                  <c:v>8.8856338028169013</c:v>
                </c:pt>
                <c:pt idx="2117">
                  <c:v>8.1892957746478885</c:v>
                </c:pt>
                <c:pt idx="2118">
                  <c:v>7.943661971830986</c:v>
                </c:pt>
                <c:pt idx="2119">
                  <c:v>8.0270422535211257</c:v>
                </c:pt>
                <c:pt idx="2120">
                  <c:v>7.8174647887323943</c:v>
                </c:pt>
                <c:pt idx="2121">
                  <c:v>8.0180281690140838</c:v>
                </c:pt>
                <c:pt idx="2122">
                  <c:v>8.0383098591549302</c:v>
                </c:pt>
                <c:pt idx="2123">
                  <c:v>8.0338028169014084</c:v>
                </c:pt>
                <c:pt idx="2124">
                  <c:v>8.2861971830985919</c:v>
                </c:pt>
                <c:pt idx="2125">
                  <c:v>8.3380281690140841</c:v>
                </c:pt>
                <c:pt idx="2126">
                  <c:v>8.2230985915492969</c:v>
                </c:pt>
                <c:pt idx="2127">
                  <c:v>7.9684507042253516</c:v>
                </c:pt>
                <c:pt idx="2128">
                  <c:v>7.9571830985915497</c:v>
                </c:pt>
                <c:pt idx="2129">
                  <c:v>7.833239436619718</c:v>
                </c:pt>
                <c:pt idx="2130">
                  <c:v>7.889577464788732</c:v>
                </c:pt>
                <c:pt idx="2131">
                  <c:v>7.9954929577464782</c:v>
                </c:pt>
                <c:pt idx="2132">
                  <c:v>8.1825352112676057</c:v>
                </c:pt>
                <c:pt idx="2133">
                  <c:v>8.112676056338028</c:v>
                </c:pt>
                <c:pt idx="2134">
                  <c:v>8.0270422535211257</c:v>
                </c:pt>
                <c:pt idx="2135">
                  <c:v>7.9481690140845078</c:v>
                </c:pt>
                <c:pt idx="2136">
                  <c:v>7.7385915492957755</c:v>
                </c:pt>
                <c:pt idx="2137">
                  <c:v>7.549295774647887</c:v>
                </c:pt>
                <c:pt idx="2138">
                  <c:v>7.3667605633802813</c:v>
                </c:pt>
                <c:pt idx="2139">
                  <c:v>7.547042253521127</c:v>
                </c:pt>
                <c:pt idx="2140">
                  <c:v>7.5876056338028173</c:v>
                </c:pt>
                <c:pt idx="2141">
                  <c:v>7.659718309859155</c:v>
                </c:pt>
                <c:pt idx="2142">
                  <c:v>7.5425352112676052</c:v>
                </c:pt>
                <c:pt idx="2143">
                  <c:v>7.2811267605633807</c:v>
                </c:pt>
                <c:pt idx="2144">
                  <c:v>7.0828169014084503</c:v>
                </c:pt>
                <c:pt idx="2145">
                  <c:v>7.1391549295774643</c:v>
                </c:pt>
                <c:pt idx="2146">
                  <c:v>7.3509859154929575</c:v>
                </c:pt>
                <c:pt idx="2147">
                  <c:v>7.6101408450704229</c:v>
                </c:pt>
                <c:pt idx="2148">
                  <c:v>7.7566197183098593</c:v>
                </c:pt>
                <c:pt idx="2149">
                  <c:v>7.4411267605633808</c:v>
                </c:pt>
                <c:pt idx="2150">
                  <c:v>7.4140845070422534</c:v>
                </c:pt>
                <c:pt idx="2151">
                  <c:v>7.3847887323943668</c:v>
                </c:pt>
                <c:pt idx="2152">
                  <c:v>7.4884507042253512</c:v>
                </c:pt>
                <c:pt idx="2153">
                  <c:v>7.2923943661971826</c:v>
                </c:pt>
                <c:pt idx="2154">
                  <c:v>7.2923943661971826</c:v>
                </c:pt>
                <c:pt idx="2155">
                  <c:v>7.4569014084507046</c:v>
                </c:pt>
                <c:pt idx="2156">
                  <c:v>7.7814084507042258</c:v>
                </c:pt>
                <c:pt idx="2157">
                  <c:v>7.889577464788732</c:v>
                </c:pt>
                <c:pt idx="2158">
                  <c:v>7.9932394366197181</c:v>
                </c:pt>
                <c:pt idx="2159">
                  <c:v>7.9346478873239441</c:v>
                </c:pt>
                <c:pt idx="2160">
                  <c:v>7.6349295774647894</c:v>
                </c:pt>
                <c:pt idx="2161">
                  <c:v>7.269859154929577</c:v>
                </c:pt>
                <c:pt idx="2162">
                  <c:v>7.2428169014084505</c:v>
                </c:pt>
                <c:pt idx="2163">
                  <c:v>7.1233802816901406</c:v>
                </c:pt>
                <c:pt idx="2164">
                  <c:v>7.1211267605633806</c:v>
                </c:pt>
                <c:pt idx="2165">
                  <c:v>7.434366197183099</c:v>
                </c:pt>
                <c:pt idx="2166">
                  <c:v>7.9571830985915497</c:v>
                </c:pt>
                <c:pt idx="2167">
                  <c:v>7.9887323943661981</c:v>
                </c:pt>
                <c:pt idx="2168">
                  <c:v>7.72056338028169</c:v>
                </c:pt>
                <c:pt idx="2169">
                  <c:v>7.6394366197183095</c:v>
                </c:pt>
                <c:pt idx="2170">
                  <c:v>7.5154929577464795</c:v>
                </c:pt>
                <c:pt idx="2171">
                  <c:v>7.5628169014084516</c:v>
                </c:pt>
                <c:pt idx="2172">
                  <c:v>7.4253521126760571</c:v>
                </c:pt>
                <c:pt idx="2173">
                  <c:v>7.5718309859154935</c:v>
                </c:pt>
                <c:pt idx="2174">
                  <c:v>7.5853521126760555</c:v>
                </c:pt>
                <c:pt idx="2175">
                  <c:v>7.3442253521126766</c:v>
                </c:pt>
                <c:pt idx="2176">
                  <c:v>7.2856338028169008</c:v>
                </c:pt>
                <c:pt idx="2177">
                  <c:v>7.2202816901408449</c:v>
                </c:pt>
                <c:pt idx="2178">
                  <c:v>7.3036619718309854</c:v>
                </c:pt>
                <c:pt idx="2179">
                  <c:v>7.4884507042253512</c:v>
                </c:pt>
                <c:pt idx="2180">
                  <c:v>7.3036619718309854</c:v>
                </c:pt>
                <c:pt idx="2181">
                  <c:v>7.3757746478873232</c:v>
                </c:pt>
                <c:pt idx="2182">
                  <c:v>7.2405633802816904</c:v>
                </c:pt>
                <c:pt idx="2183">
                  <c:v>7.3374647887323947</c:v>
                </c:pt>
                <c:pt idx="2184">
                  <c:v>7.1684507042253518</c:v>
                </c:pt>
                <c:pt idx="2185">
                  <c:v>7.2495774647887332</c:v>
                </c:pt>
                <c:pt idx="2186">
                  <c:v>7.3397183098591547</c:v>
                </c:pt>
                <c:pt idx="2187">
                  <c:v>7.3577464788732394</c:v>
                </c:pt>
                <c:pt idx="2188">
                  <c:v>7.7295774647887319</c:v>
                </c:pt>
                <c:pt idx="2189">
                  <c:v>7.8287323943661979</c:v>
                </c:pt>
                <c:pt idx="2190">
                  <c:v>7.9571830985915497</c:v>
                </c:pt>
                <c:pt idx="2191">
                  <c:v>8.0067605633802827</c:v>
                </c:pt>
                <c:pt idx="2192">
                  <c:v>8.0270422535211257</c:v>
                </c:pt>
                <c:pt idx="2193">
                  <c:v>8.2028169014084504</c:v>
                </c:pt>
                <c:pt idx="2194">
                  <c:v>8.2028169014084504</c:v>
                </c:pt>
                <c:pt idx="2195">
                  <c:v>8.3087323943661975</c:v>
                </c:pt>
                <c:pt idx="2196">
                  <c:v>8.5904225352112675</c:v>
                </c:pt>
                <c:pt idx="2197">
                  <c:v>8.6670422535211262</c:v>
                </c:pt>
                <c:pt idx="2198">
                  <c:v>8.6309859154929569</c:v>
                </c:pt>
                <c:pt idx="2199">
                  <c:v>8.5926760563380284</c:v>
                </c:pt>
                <c:pt idx="2200">
                  <c:v>8.5070422535211261</c:v>
                </c:pt>
                <c:pt idx="2201">
                  <c:v>8.4101408450704227</c:v>
                </c:pt>
                <c:pt idx="2202">
                  <c:v>8.3357746478873249</c:v>
                </c:pt>
                <c:pt idx="2203">
                  <c:v>8.4664788732394367</c:v>
                </c:pt>
                <c:pt idx="2204">
                  <c:v>8.5701408450704228</c:v>
                </c:pt>
                <c:pt idx="2205">
                  <c:v>8.6287323943661978</c:v>
                </c:pt>
                <c:pt idx="2206">
                  <c:v>8.509295774647887</c:v>
                </c:pt>
                <c:pt idx="2207">
                  <c:v>8.3245070422535203</c:v>
                </c:pt>
                <c:pt idx="2208">
                  <c:v>8.5385915492957754</c:v>
                </c:pt>
                <c:pt idx="2209">
                  <c:v>8.0630985915492968</c:v>
                </c:pt>
                <c:pt idx="2210">
                  <c:v>8.2546478873239444</c:v>
                </c:pt>
                <c:pt idx="2211">
                  <c:v>8.5183098591549289</c:v>
                </c:pt>
                <c:pt idx="2212">
                  <c:v>8.5701408450704228</c:v>
                </c:pt>
                <c:pt idx="2213">
                  <c:v>8.6940845070422537</c:v>
                </c:pt>
                <c:pt idx="2214">
                  <c:v>8.8135211267605627</c:v>
                </c:pt>
                <c:pt idx="2215">
                  <c:v>8.5723943661971838</c:v>
                </c:pt>
                <c:pt idx="2216">
                  <c:v>8.4754929577464786</c:v>
                </c:pt>
                <c:pt idx="2217">
                  <c:v>8.4191549295774646</c:v>
                </c:pt>
                <c:pt idx="2218">
                  <c:v>8.7323943661971839</c:v>
                </c:pt>
                <c:pt idx="2219">
                  <c:v>8.6715492957746481</c:v>
                </c:pt>
                <c:pt idx="2220">
                  <c:v>8.6377464788732397</c:v>
                </c:pt>
                <c:pt idx="2221">
                  <c:v>8.969014084507041</c:v>
                </c:pt>
                <c:pt idx="2222">
                  <c:v>8.8202816901408454</c:v>
                </c:pt>
                <c:pt idx="2223">
                  <c:v>8.6895774647887336</c:v>
                </c:pt>
                <c:pt idx="2224">
                  <c:v>8.6422535211267615</c:v>
                </c:pt>
                <c:pt idx="2225">
                  <c:v>8.5904225352112675</c:v>
                </c:pt>
                <c:pt idx="2226">
                  <c:v>8.621971830985915</c:v>
                </c:pt>
                <c:pt idx="2227">
                  <c:v>8.7391549295774649</c:v>
                </c:pt>
                <c:pt idx="2228">
                  <c:v>8.9014084507042259</c:v>
                </c:pt>
                <c:pt idx="2229">
                  <c:v>8.786478873239437</c:v>
                </c:pt>
                <c:pt idx="2230">
                  <c:v>9.1154929577464792</c:v>
                </c:pt>
                <c:pt idx="2231">
                  <c:v>9.4715492957746488</c:v>
                </c:pt>
                <c:pt idx="2232">
                  <c:v>9.6698591549295774</c:v>
                </c:pt>
                <c:pt idx="2233">
                  <c:v>9.5909859154929578</c:v>
                </c:pt>
                <c:pt idx="2234">
                  <c:v>9.76</c:v>
                </c:pt>
                <c:pt idx="2235">
                  <c:v>9.8952112676056334</c:v>
                </c:pt>
                <c:pt idx="2236">
                  <c:v>9.8659154929577468</c:v>
                </c:pt>
                <c:pt idx="2237">
                  <c:v>9.9425352112676055</c:v>
                </c:pt>
                <c:pt idx="2238">
                  <c:v>9.6991549295774639</c:v>
                </c:pt>
                <c:pt idx="2239">
                  <c:v>9.8794366197183106</c:v>
                </c:pt>
                <c:pt idx="2240">
                  <c:v>9.5549295774647884</c:v>
                </c:pt>
                <c:pt idx="2241">
                  <c:v>9.6811267605633802</c:v>
                </c:pt>
                <c:pt idx="2242">
                  <c:v>10.127323943661972</c:v>
                </c:pt>
                <c:pt idx="2243">
                  <c:v>10.460845070422536</c:v>
                </c:pt>
                <c:pt idx="2244">
                  <c:v>10.485633802816901</c:v>
                </c:pt>
                <c:pt idx="2245">
                  <c:v>10.309859154929578</c:v>
                </c:pt>
                <c:pt idx="2246">
                  <c:v>10.474366197183098</c:v>
                </c:pt>
                <c:pt idx="2247">
                  <c:v>10.255774647887323</c:v>
                </c:pt>
                <c:pt idx="2248">
                  <c:v>10.402253521126759</c:v>
                </c:pt>
                <c:pt idx="2249">
                  <c:v>10.413521126760564</c:v>
                </c:pt>
                <c:pt idx="2250">
                  <c:v>10.39549295774648</c:v>
                </c:pt>
                <c:pt idx="2251">
                  <c:v>10.47887323943662</c:v>
                </c:pt>
                <c:pt idx="2252">
                  <c:v>10.384225352112676</c:v>
                </c:pt>
                <c:pt idx="2253">
                  <c:v>9.9087323943661971</c:v>
                </c:pt>
                <c:pt idx="2254">
                  <c:v>9.7126760563380277</c:v>
                </c:pt>
                <c:pt idx="2255">
                  <c:v>9.9988732394366195</c:v>
                </c:pt>
                <c:pt idx="2256">
                  <c:v>10.021408450704225</c:v>
                </c:pt>
                <c:pt idx="2257">
                  <c:v>9.7059154929577467</c:v>
                </c:pt>
                <c:pt idx="2258">
                  <c:v>9.464788732394366</c:v>
                </c:pt>
                <c:pt idx="2259">
                  <c:v>9.566197183098593</c:v>
                </c:pt>
                <c:pt idx="2260">
                  <c:v>9.3859154929577464</c:v>
                </c:pt>
                <c:pt idx="2261">
                  <c:v>9.1492957746478876</c:v>
                </c:pt>
                <c:pt idx="2262">
                  <c:v>8.7977464788732398</c:v>
                </c:pt>
                <c:pt idx="2263">
                  <c:v>8.7594366197183096</c:v>
                </c:pt>
                <c:pt idx="2264">
                  <c:v>8.8563380281690129</c:v>
                </c:pt>
                <c:pt idx="2265">
                  <c:v>8.9757746478873237</c:v>
                </c:pt>
                <c:pt idx="2266">
                  <c:v>8.9014084507042259</c:v>
                </c:pt>
                <c:pt idx="2267">
                  <c:v>8.2343661971830979</c:v>
                </c:pt>
                <c:pt idx="2268">
                  <c:v>8.1825352112676057</c:v>
                </c:pt>
                <c:pt idx="2269">
                  <c:v>8.5318309859154926</c:v>
                </c:pt>
                <c:pt idx="2270">
                  <c:v>8.6354929577464787</c:v>
                </c:pt>
                <c:pt idx="2271">
                  <c:v>8.5070422535211261</c:v>
                </c:pt>
                <c:pt idx="2272">
                  <c:v>8.4687323943661976</c:v>
                </c:pt>
                <c:pt idx="2273">
                  <c:v>8.0540845070422531</c:v>
                </c:pt>
                <c:pt idx="2274">
                  <c:v>8.3087323943661975</c:v>
                </c:pt>
                <c:pt idx="2275">
                  <c:v>8.4371830985915484</c:v>
                </c:pt>
                <c:pt idx="2276">
                  <c:v>8.5138028169014088</c:v>
                </c:pt>
                <c:pt idx="2277">
                  <c:v>8.9532394366197181</c:v>
                </c:pt>
                <c:pt idx="2278">
                  <c:v>8.64</c:v>
                </c:pt>
                <c:pt idx="2279">
                  <c:v>9.1087323943661982</c:v>
                </c:pt>
                <c:pt idx="2280">
                  <c:v>9.1357746478873239</c:v>
                </c:pt>
                <c:pt idx="2281">
                  <c:v>8.8563380281690129</c:v>
                </c:pt>
                <c:pt idx="2282">
                  <c:v>8.8518309859154929</c:v>
                </c:pt>
                <c:pt idx="2283">
                  <c:v>8.9239436619718315</c:v>
                </c:pt>
                <c:pt idx="2284">
                  <c:v>8.2208450704225342</c:v>
                </c:pt>
                <c:pt idx="2285">
                  <c:v>7.6214084507042257</c:v>
                </c:pt>
                <c:pt idx="2286">
                  <c:v>7.7476056338028174</c:v>
                </c:pt>
                <c:pt idx="2287">
                  <c:v>8.0315492957746475</c:v>
                </c:pt>
                <c:pt idx="2288">
                  <c:v>8.1442253521126755</c:v>
                </c:pt>
                <c:pt idx="2289">
                  <c:v>8.3245070422535203</c:v>
                </c:pt>
                <c:pt idx="2290">
                  <c:v>8.2997183098591538</c:v>
                </c:pt>
                <c:pt idx="2291">
                  <c:v>8.6129577464788731</c:v>
                </c:pt>
                <c:pt idx="2292">
                  <c:v>8.9216901408450706</c:v>
                </c:pt>
                <c:pt idx="2293">
                  <c:v>8.9442253521126762</c:v>
                </c:pt>
                <c:pt idx="2294">
                  <c:v>8.9825352112676047</c:v>
                </c:pt>
                <c:pt idx="2295">
                  <c:v>8.8338028169014091</c:v>
                </c:pt>
                <c:pt idx="2296">
                  <c:v>8.7436619718309849</c:v>
                </c:pt>
                <c:pt idx="2297">
                  <c:v>9.44</c:v>
                </c:pt>
                <c:pt idx="2298">
                  <c:v>9.2980281690140849</c:v>
                </c:pt>
                <c:pt idx="2299">
                  <c:v>9.0861971830985908</c:v>
                </c:pt>
                <c:pt idx="2300">
                  <c:v>9.0388732394366205</c:v>
                </c:pt>
                <c:pt idx="2301">
                  <c:v>8.9645070422535209</c:v>
                </c:pt>
                <c:pt idx="2302">
                  <c:v>8.734647887323943</c:v>
                </c:pt>
                <c:pt idx="2303">
                  <c:v>9.0726760563380271</c:v>
                </c:pt>
                <c:pt idx="2304">
                  <c:v>9.6450704225352109</c:v>
                </c:pt>
                <c:pt idx="2305">
                  <c:v>9.6338028169014081</c:v>
                </c:pt>
                <c:pt idx="2306">
                  <c:v>8.8563380281690129</c:v>
                </c:pt>
                <c:pt idx="2307">
                  <c:v>8.6107042253521122</c:v>
                </c:pt>
                <c:pt idx="2308">
                  <c:v>8.9014084507042259</c:v>
                </c:pt>
                <c:pt idx="2309">
                  <c:v>8.2433802816901398</c:v>
                </c:pt>
                <c:pt idx="2310">
                  <c:v>7.84</c:v>
                </c:pt>
                <c:pt idx="2311">
                  <c:v>7.7476056338028174</c:v>
                </c:pt>
                <c:pt idx="2312">
                  <c:v>7.9729577464788735</c:v>
                </c:pt>
                <c:pt idx="2313">
                  <c:v>7.9121126760563376</c:v>
                </c:pt>
                <c:pt idx="2314">
                  <c:v>8.2861971830985919</c:v>
                </c:pt>
                <c:pt idx="2315">
                  <c:v>7.941408450704226</c:v>
                </c:pt>
                <c:pt idx="2316">
                  <c:v>8.0878873239436615</c:v>
                </c:pt>
                <c:pt idx="2317">
                  <c:v>7.9887323943661981</c:v>
                </c:pt>
                <c:pt idx="2318">
                  <c:v>8.1194366197183108</c:v>
                </c:pt>
                <c:pt idx="2319">
                  <c:v>7.664225352112676</c:v>
                </c:pt>
                <c:pt idx="2320">
                  <c:v>7.8602816901408454</c:v>
                </c:pt>
                <c:pt idx="2321">
                  <c:v>7.7566197183098593</c:v>
                </c:pt>
                <c:pt idx="2322">
                  <c:v>7.2405633802816904</c:v>
                </c:pt>
                <c:pt idx="2323">
                  <c:v>6.7312676056338034</c:v>
                </c:pt>
                <c:pt idx="2324">
                  <c:v>6.8619718309859152</c:v>
                </c:pt>
                <c:pt idx="2325">
                  <c:v>7.0625352112676056</c:v>
                </c:pt>
                <c:pt idx="2326">
                  <c:v>7.2788732394366189</c:v>
                </c:pt>
                <c:pt idx="2327">
                  <c:v>7.8467605633802817</c:v>
                </c:pt>
                <c:pt idx="2328">
                  <c:v>7.6101408450704229</c:v>
                </c:pt>
                <c:pt idx="2329">
                  <c:v>7.2946478873239426</c:v>
                </c:pt>
                <c:pt idx="2330">
                  <c:v>7.2428169014084505</c:v>
                </c:pt>
                <c:pt idx="2331">
                  <c:v>8.0202816901408465</c:v>
                </c:pt>
                <c:pt idx="2332">
                  <c:v>8.6873239436619709</c:v>
                </c:pt>
                <c:pt idx="2333">
                  <c:v>9.0636619718309852</c:v>
                </c:pt>
                <c:pt idx="2334">
                  <c:v>9.3723943661971845</c:v>
                </c:pt>
                <c:pt idx="2335">
                  <c:v>9.5864788732394359</c:v>
                </c:pt>
                <c:pt idx="2336">
                  <c:v>9.3994366197183101</c:v>
                </c:pt>
                <c:pt idx="2337">
                  <c:v>9.464788732394366</c:v>
                </c:pt>
                <c:pt idx="2338">
                  <c:v>9.3092957746478877</c:v>
                </c:pt>
                <c:pt idx="2339">
                  <c:v>9.4625352112676069</c:v>
                </c:pt>
                <c:pt idx="2340">
                  <c:v>9.9763380281690139</c:v>
                </c:pt>
                <c:pt idx="2341">
                  <c:v>10.179154929577464</c:v>
                </c:pt>
                <c:pt idx="2342">
                  <c:v>9.9966197183098586</c:v>
                </c:pt>
                <c:pt idx="2343">
                  <c:v>10.469859154929578</c:v>
                </c:pt>
                <c:pt idx="2344">
                  <c:v>10.616338028169015</c:v>
                </c:pt>
                <c:pt idx="2345">
                  <c:v>10.503661971830986</c:v>
                </c:pt>
                <c:pt idx="2346">
                  <c:v>10.323380281690142</c:v>
                </c:pt>
                <c:pt idx="2347">
                  <c:v>9.8028169014084501</c:v>
                </c:pt>
                <c:pt idx="2348">
                  <c:v>9.7960563380281691</c:v>
                </c:pt>
                <c:pt idx="2349">
                  <c:v>9.6653521126760573</c:v>
                </c:pt>
                <c:pt idx="2350">
                  <c:v>9.3746478873239436</c:v>
                </c:pt>
                <c:pt idx="2351">
                  <c:v>9.6563380281690137</c:v>
                </c:pt>
                <c:pt idx="2352">
                  <c:v>10.503661971830986</c:v>
                </c:pt>
                <c:pt idx="2353">
                  <c:v>10.368450704225351</c:v>
                </c:pt>
                <c:pt idx="2354">
                  <c:v>10.519436619718309</c:v>
                </c:pt>
                <c:pt idx="2355">
                  <c:v>10.230985915492957</c:v>
                </c:pt>
                <c:pt idx="2356">
                  <c:v>10.325633802816901</c:v>
                </c:pt>
                <c:pt idx="2357">
                  <c:v>9.8140845070422529</c:v>
                </c:pt>
                <c:pt idx="2358">
                  <c:v>10.152112676056337</c:v>
                </c:pt>
                <c:pt idx="2359">
                  <c:v>9.44</c:v>
                </c:pt>
                <c:pt idx="2360">
                  <c:v>10.363943661971831</c:v>
                </c:pt>
                <c:pt idx="2361">
                  <c:v>10.546478873239437</c:v>
                </c:pt>
                <c:pt idx="2362">
                  <c:v>11.414084507042253</c:v>
                </c:pt>
                <c:pt idx="2363">
                  <c:v>11.592112676056338</c:v>
                </c:pt>
                <c:pt idx="2364">
                  <c:v>11.981971830985916</c:v>
                </c:pt>
                <c:pt idx="2365">
                  <c:v>11.934647887323944</c:v>
                </c:pt>
                <c:pt idx="2366">
                  <c:v>12.178028169014084</c:v>
                </c:pt>
                <c:pt idx="2367">
                  <c:v>12.270422535211269</c:v>
                </c:pt>
                <c:pt idx="2368">
                  <c:v>12.63774647887324</c:v>
                </c:pt>
                <c:pt idx="2369">
                  <c:v>12.498028169014084</c:v>
                </c:pt>
                <c:pt idx="2370">
                  <c:v>12.545352112676056</c:v>
                </c:pt>
                <c:pt idx="2371">
                  <c:v>12.470985915492959</c:v>
                </c:pt>
                <c:pt idx="2372">
                  <c:v>12.60169014084507</c:v>
                </c:pt>
                <c:pt idx="2373">
                  <c:v>12.687323943661971</c:v>
                </c:pt>
                <c:pt idx="2374">
                  <c:v>12.405633802816901</c:v>
                </c:pt>
                <c:pt idx="2375">
                  <c:v>12.470985915492959</c:v>
                </c:pt>
                <c:pt idx="2376">
                  <c:v>12.225352112676056</c:v>
                </c:pt>
                <c:pt idx="2377">
                  <c:v>12.369577464788733</c:v>
                </c:pt>
                <c:pt idx="2378">
                  <c:v>12.187042253521126</c:v>
                </c:pt>
                <c:pt idx="2379">
                  <c:v>12.011267605633803</c:v>
                </c:pt>
                <c:pt idx="2380">
                  <c:v>12.421408450704226</c:v>
                </c:pt>
                <c:pt idx="2381">
                  <c:v>12.504788732394367</c:v>
                </c:pt>
                <c:pt idx="2382">
                  <c:v>12.060845070422536</c:v>
                </c:pt>
                <c:pt idx="2383">
                  <c:v>12.08338028169014</c:v>
                </c:pt>
                <c:pt idx="2384">
                  <c:v>11.92112676056338</c:v>
                </c:pt>
                <c:pt idx="2385">
                  <c:v>11.632676056338028</c:v>
                </c:pt>
                <c:pt idx="2386">
                  <c:v>11.36676056338028</c:v>
                </c:pt>
                <c:pt idx="2387">
                  <c:v>10.972394366197182</c:v>
                </c:pt>
                <c:pt idx="2388">
                  <c:v>11.028732394366196</c:v>
                </c:pt>
                <c:pt idx="2389">
                  <c:v>11.010704225352113</c:v>
                </c:pt>
                <c:pt idx="2390">
                  <c:v>11.096338028169015</c:v>
                </c:pt>
                <c:pt idx="2391">
                  <c:v>10.68394366197183</c:v>
                </c:pt>
                <c:pt idx="2392">
                  <c:v>10.783098591549296</c:v>
                </c:pt>
                <c:pt idx="2393">
                  <c:v>10.936338028169015</c:v>
                </c:pt>
                <c:pt idx="2394">
                  <c:v>11.24056338028169</c:v>
                </c:pt>
                <c:pt idx="2395">
                  <c:v>10.891267605633802</c:v>
                </c:pt>
                <c:pt idx="2396">
                  <c:v>11.233802816901409</c:v>
                </c:pt>
                <c:pt idx="2397">
                  <c:v>11.001690140845071</c:v>
                </c:pt>
                <c:pt idx="2398">
                  <c:v>11.213521126760563</c:v>
                </c:pt>
                <c:pt idx="2399">
                  <c:v>11.220281690140846</c:v>
                </c:pt>
                <c:pt idx="2400">
                  <c:v>11.218028169014085</c:v>
                </c:pt>
                <c:pt idx="2401">
                  <c:v>11.127887323943662</c:v>
                </c:pt>
                <c:pt idx="2402">
                  <c:v>11.637183098591549</c:v>
                </c:pt>
                <c:pt idx="2403">
                  <c:v>11.657464788732394</c:v>
                </c:pt>
                <c:pt idx="2404">
                  <c:v>11.263098591549294</c:v>
                </c:pt>
                <c:pt idx="2405">
                  <c:v>11.001690140845071</c:v>
                </c:pt>
                <c:pt idx="2406">
                  <c:v>10.686197183098592</c:v>
                </c:pt>
                <c:pt idx="2407">
                  <c:v>10.902535211267606</c:v>
                </c:pt>
                <c:pt idx="2408">
                  <c:v>10.956619718309858</c:v>
                </c:pt>
                <c:pt idx="2409">
                  <c:v>10.553239436619718</c:v>
                </c:pt>
                <c:pt idx="2410">
                  <c:v>10.670422535211268</c:v>
                </c:pt>
                <c:pt idx="2411">
                  <c:v>10.979154929577465</c:v>
                </c:pt>
                <c:pt idx="2412">
                  <c:v>10.87774647887324</c:v>
                </c:pt>
                <c:pt idx="2413">
                  <c:v>11.630422535211267</c:v>
                </c:pt>
                <c:pt idx="2414">
                  <c:v>11.691267605633803</c:v>
                </c:pt>
                <c:pt idx="2415">
                  <c:v>11.233802816901409</c:v>
                </c:pt>
                <c:pt idx="2416">
                  <c:v>11.524507042253521</c:v>
                </c:pt>
                <c:pt idx="2417">
                  <c:v>11.988732394366197</c:v>
                </c:pt>
                <c:pt idx="2418">
                  <c:v>12.245633802816903</c:v>
                </c:pt>
                <c:pt idx="2419">
                  <c:v>12.376338028169014</c:v>
                </c:pt>
                <c:pt idx="2420">
                  <c:v>12.658028169014084</c:v>
                </c:pt>
                <c:pt idx="2421">
                  <c:v>12.594929577464789</c:v>
                </c:pt>
                <c:pt idx="2422">
                  <c:v>12.347042253521126</c:v>
                </c:pt>
                <c:pt idx="2423">
                  <c:v>12.011267605633803</c:v>
                </c:pt>
                <c:pt idx="2424">
                  <c:v>11.655211267605633</c:v>
                </c:pt>
                <c:pt idx="2425">
                  <c:v>11.405070422535211</c:v>
                </c:pt>
                <c:pt idx="2426">
                  <c:v>11.702535211267605</c:v>
                </c:pt>
                <c:pt idx="2427">
                  <c:v>11.788169014084508</c:v>
                </c:pt>
                <c:pt idx="2428">
                  <c:v>12.101408450704225</c:v>
                </c:pt>
                <c:pt idx="2429">
                  <c:v>12.896901408450704</c:v>
                </c:pt>
                <c:pt idx="2430">
                  <c:v>12.944225352112676</c:v>
                </c:pt>
                <c:pt idx="2431">
                  <c:v>12.67605633802817</c:v>
                </c:pt>
                <c:pt idx="2432">
                  <c:v>12.567887323943662</c:v>
                </c:pt>
                <c:pt idx="2433">
                  <c:v>12.412394366197182</c:v>
                </c:pt>
                <c:pt idx="2434">
                  <c:v>12.518309859154929</c:v>
                </c:pt>
                <c:pt idx="2435">
                  <c:v>12.448450704225353</c:v>
                </c:pt>
                <c:pt idx="2436">
                  <c:v>12.187042253521126</c:v>
                </c:pt>
                <c:pt idx="2437">
                  <c:v>12.292957746478873</c:v>
                </c:pt>
                <c:pt idx="2438">
                  <c:v>12.245633802816903</c:v>
                </c:pt>
                <c:pt idx="2439">
                  <c:v>12.367323943661972</c:v>
                </c:pt>
                <c:pt idx="2440">
                  <c:v>11.815211267605633</c:v>
                </c:pt>
                <c:pt idx="2441">
                  <c:v>11.668732394366197</c:v>
                </c:pt>
                <c:pt idx="2442">
                  <c:v>11.71830985915493</c:v>
                </c:pt>
                <c:pt idx="2443">
                  <c:v>11.332957746478874</c:v>
                </c:pt>
                <c:pt idx="2444">
                  <c:v>11.026478873239437</c:v>
                </c:pt>
                <c:pt idx="2445">
                  <c:v>11.150422535211266</c:v>
                </c:pt>
                <c:pt idx="2446">
                  <c:v>10.769577464788732</c:v>
                </c:pt>
                <c:pt idx="2447">
                  <c:v>10.918309859154931</c:v>
                </c:pt>
                <c:pt idx="2448">
                  <c:v>11.299154929577465</c:v>
                </c:pt>
                <c:pt idx="2449">
                  <c:v>11.652957746478874</c:v>
                </c:pt>
                <c:pt idx="2450">
                  <c:v>11.808450704225352</c:v>
                </c:pt>
                <c:pt idx="2451">
                  <c:v>11.713802816901408</c:v>
                </c:pt>
                <c:pt idx="2452">
                  <c:v>11.932394366197183</c:v>
                </c:pt>
                <c:pt idx="2453">
                  <c:v>11.819718309859155</c:v>
                </c:pt>
                <c:pt idx="2454">
                  <c:v>11.686760563380281</c:v>
                </c:pt>
                <c:pt idx="2455">
                  <c:v>11.495211267605633</c:v>
                </c:pt>
                <c:pt idx="2456">
                  <c:v>11.932394366197183</c:v>
                </c:pt>
                <c:pt idx="2457">
                  <c:v>12.448450704225353</c:v>
                </c:pt>
                <c:pt idx="2458">
                  <c:v>12.491267605633803</c:v>
                </c:pt>
                <c:pt idx="2459">
                  <c:v>12.315492957746478</c:v>
                </c:pt>
                <c:pt idx="2460">
                  <c:v>12.060845070422536</c:v>
                </c:pt>
                <c:pt idx="2461">
                  <c:v>12.08338028169014</c:v>
                </c:pt>
                <c:pt idx="2462">
                  <c:v>12.144225352112676</c:v>
                </c:pt>
                <c:pt idx="2463">
                  <c:v>12.538591549295775</c:v>
                </c:pt>
                <c:pt idx="2464">
                  <c:v>12.790985915492957</c:v>
                </c:pt>
                <c:pt idx="2465">
                  <c:v>12.820281690140845</c:v>
                </c:pt>
                <c:pt idx="2466">
                  <c:v>12.678309859154929</c:v>
                </c:pt>
                <c:pt idx="2467">
                  <c:v>12.852957746478873</c:v>
                </c:pt>
                <c:pt idx="2468">
                  <c:v>11.96281690140845</c:v>
                </c:pt>
                <c:pt idx="2469">
                  <c:v>12.130704225352112</c:v>
                </c:pt>
                <c:pt idx="2470">
                  <c:v>12.430422535211267</c:v>
                </c:pt>
                <c:pt idx="2471">
                  <c:v>11.992112676056339</c:v>
                </c:pt>
                <c:pt idx="2472">
                  <c:v>12.214084507042255</c:v>
                </c:pt>
                <c:pt idx="2473">
                  <c:v>12.495774647887325</c:v>
                </c:pt>
                <c:pt idx="2474">
                  <c:v>12.975774647887324</c:v>
                </c:pt>
                <c:pt idx="2475">
                  <c:v>13.363380281690141</c:v>
                </c:pt>
                <c:pt idx="2476">
                  <c:v>13.335211267605633</c:v>
                </c:pt>
                <c:pt idx="2477">
                  <c:v>13.303661971830985</c:v>
                </c:pt>
                <c:pt idx="2478">
                  <c:v>13.728450704225352</c:v>
                </c:pt>
                <c:pt idx="2479">
                  <c:v>13.72394366197183</c:v>
                </c:pt>
                <c:pt idx="2480">
                  <c:v>13.40394366197183</c:v>
                </c:pt>
                <c:pt idx="2481">
                  <c:v>13.236056338028169</c:v>
                </c:pt>
                <c:pt idx="2482">
                  <c:v>13.07943661971831</c:v>
                </c:pt>
                <c:pt idx="2483">
                  <c:v>13.335211267605633</c:v>
                </c:pt>
                <c:pt idx="2484">
                  <c:v>13.380281690140846</c:v>
                </c:pt>
                <c:pt idx="2485">
                  <c:v>13.473802816901408</c:v>
                </c:pt>
                <c:pt idx="2486">
                  <c:v>13.531267605633802</c:v>
                </c:pt>
                <c:pt idx="2487">
                  <c:v>13.402816901408451</c:v>
                </c:pt>
                <c:pt idx="2488">
                  <c:v>13.425352112676057</c:v>
                </c:pt>
                <c:pt idx="2489">
                  <c:v>13.327323943661971</c:v>
                </c:pt>
                <c:pt idx="2490">
                  <c:v>13.364507042253521</c:v>
                </c:pt>
                <c:pt idx="2491">
                  <c:v>13.314929577464788</c:v>
                </c:pt>
                <c:pt idx="2492">
                  <c:v>13.114366197183099</c:v>
                </c:pt>
                <c:pt idx="2493">
                  <c:v>13.092957746478874</c:v>
                </c:pt>
                <c:pt idx="2494">
                  <c:v>12.849577464788734</c:v>
                </c:pt>
                <c:pt idx="2495">
                  <c:v>12.812394366197182</c:v>
                </c:pt>
                <c:pt idx="2496">
                  <c:v>12.556619718309859</c:v>
                </c:pt>
                <c:pt idx="2497">
                  <c:v>12.625352112676056</c:v>
                </c:pt>
                <c:pt idx="2498">
                  <c:v>13.017464788732395</c:v>
                </c:pt>
                <c:pt idx="2499">
                  <c:v>12.71774647887324</c:v>
                </c:pt>
                <c:pt idx="2500">
                  <c:v>12.468732394366198</c:v>
                </c:pt>
                <c:pt idx="2501">
                  <c:v>12.236619718309859</c:v>
                </c:pt>
                <c:pt idx="2502">
                  <c:v>12.383098591549297</c:v>
                </c:pt>
                <c:pt idx="2503">
                  <c:v>12.27605633802817</c:v>
                </c:pt>
                <c:pt idx="2504">
                  <c:v>12.128450704225353</c:v>
                </c:pt>
                <c:pt idx="2505">
                  <c:v>11.886197183098592</c:v>
                </c:pt>
                <c:pt idx="2506">
                  <c:v>11.414084507042253</c:v>
                </c:pt>
                <c:pt idx="2507">
                  <c:v>11.033239436619718</c:v>
                </c:pt>
                <c:pt idx="2508">
                  <c:v>11.348732394366197</c:v>
                </c:pt>
                <c:pt idx="2509">
                  <c:v>11.121126760563381</c:v>
                </c:pt>
                <c:pt idx="2510">
                  <c:v>11.470422535211267</c:v>
                </c:pt>
                <c:pt idx="2511">
                  <c:v>11.250704225352113</c:v>
                </c:pt>
                <c:pt idx="2512">
                  <c:v>10.911549295774648</c:v>
                </c:pt>
                <c:pt idx="2513">
                  <c:v>10.998309859154929</c:v>
                </c:pt>
                <c:pt idx="2514">
                  <c:v>11.709295774647888</c:v>
                </c:pt>
                <c:pt idx="2515">
                  <c:v>12.170140845070422</c:v>
                </c:pt>
                <c:pt idx="2516">
                  <c:v>11.755492957746478</c:v>
                </c:pt>
                <c:pt idx="2517">
                  <c:v>11.566197183098593</c:v>
                </c:pt>
                <c:pt idx="2518">
                  <c:v>11.812957746478874</c:v>
                </c:pt>
                <c:pt idx="2519">
                  <c:v>11.705915492957747</c:v>
                </c:pt>
                <c:pt idx="2520">
                  <c:v>10.939718309859156</c:v>
                </c:pt>
                <c:pt idx="2521">
                  <c:v>11.00394366197183</c:v>
                </c:pt>
                <c:pt idx="2522">
                  <c:v>10.68112676056338</c:v>
                </c:pt>
                <c:pt idx="2523">
                  <c:v>10.75943661971831</c:v>
                </c:pt>
                <c:pt idx="2524">
                  <c:v>10.76056338028169</c:v>
                </c:pt>
                <c:pt idx="2525">
                  <c:v>11.073802816901409</c:v>
                </c:pt>
                <c:pt idx="2526">
                  <c:v>10.597183098591549</c:v>
                </c:pt>
                <c:pt idx="2527">
                  <c:v>10.865352112676057</c:v>
                </c:pt>
                <c:pt idx="2528">
                  <c:v>10.743661971830985</c:v>
                </c:pt>
                <c:pt idx="2529">
                  <c:v>10.447323943661972</c:v>
                </c:pt>
                <c:pt idx="2530">
                  <c:v>11.047887323943662</c:v>
                </c:pt>
                <c:pt idx="2531">
                  <c:v>11.153802816901408</c:v>
                </c:pt>
                <c:pt idx="2532">
                  <c:v>11.16394366197183</c:v>
                </c:pt>
                <c:pt idx="2533">
                  <c:v>10.752676056338029</c:v>
                </c:pt>
                <c:pt idx="2534">
                  <c:v>10.76169014084507</c:v>
                </c:pt>
                <c:pt idx="2535">
                  <c:v>10.298591549295775</c:v>
                </c:pt>
                <c:pt idx="2536">
                  <c:v>10.548732394366198</c:v>
                </c:pt>
                <c:pt idx="2537">
                  <c:v>10.273239436619718</c:v>
                </c:pt>
                <c:pt idx="2538">
                  <c:v>10.04281690140845</c:v>
                </c:pt>
                <c:pt idx="2539">
                  <c:v>9.6214084507042248</c:v>
                </c:pt>
                <c:pt idx="2540">
                  <c:v>9.7126760563380277</c:v>
                </c:pt>
                <c:pt idx="2541">
                  <c:v>9.8061971830985915</c:v>
                </c:pt>
                <c:pt idx="2542">
                  <c:v>9.7588732394366193</c:v>
                </c:pt>
                <c:pt idx="2543">
                  <c:v>9.490704225352113</c:v>
                </c:pt>
                <c:pt idx="2544">
                  <c:v>9.5222535211267605</c:v>
                </c:pt>
                <c:pt idx="2545">
                  <c:v>9.3509859154929575</c:v>
                </c:pt>
                <c:pt idx="2546">
                  <c:v>9.2078873239436625</c:v>
                </c:pt>
                <c:pt idx="2547">
                  <c:v>9.209014084507043</c:v>
                </c:pt>
                <c:pt idx="2548">
                  <c:v>9.1718309859154932</c:v>
                </c:pt>
                <c:pt idx="2549">
                  <c:v>9.1763380281690132</c:v>
                </c:pt>
                <c:pt idx="2550">
                  <c:v>8.9363380281690148</c:v>
                </c:pt>
                <c:pt idx="2551">
                  <c:v>8.8067605633802817</c:v>
                </c:pt>
                <c:pt idx="2552">
                  <c:v>8.9171830985915488</c:v>
                </c:pt>
                <c:pt idx="2553">
                  <c:v>8.7729577464788733</c:v>
                </c:pt>
                <c:pt idx="2554">
                  <c:v>8.8507042253521124</c:v>
                </c:pt>
                <c:pt idx="2555">
                  <c:v>8.6715492957746481</c:v>
                </c:pt>
                <c:pt idx="2556">
                  <c:v>8.5847887323943652</c:v>
                </c:pt>
                <c:pt idx="2557">
                  <c:v>8.1115492957746476</c:v>
                </c:pt>
                <c:pt idx="2558">
                  <c:v>7.9278873239436622</c:v>
                </c:pt>
                <c:pt idx="2559">
                  <c:v>8.0225352112676056</c:v>
                </c:pt>
                <c:pt idx="2560">
                  <c:v>7.5616901408450703</c:v>
                </c:pt>
                <c:pt idx="2561">
                  <c:v>7.5109859154929577</c:v>
                </c:pt>
                <c:pt idx="2562">
                  <c:v>7.5549295774647884</c:v>
                </c:pt>
                <c:pt idx="2563">
                  <c:v>7.9278873239436622</c:v>
                </c:pt>
                <c:pt idx="2564">
                  <c:v>8.0416901408450716</c:v>
                </c:pt>
                <c:pt idx="2565">
                  <c:v>8.1228169014084504</c:v>
                </c:pt>
                <c:pt idx="2566">
                  <c:v>8.2501408450704226</c:v>
                </c:pt>
                <c:pt idx="2567">
                  <c:v>8.2061971830985918</c:v>
                </c:pt>
                <c:pt idx="2568">
                  <c:v>7.8952112676056334</c:v>
                </c:pt>
                <c:pt idx="2569">
                  <c:v>7.9312676056338027</c:v>
                </c:pt>
                <c:pt idx="2570">
                  <c:v>7.8918309859154938</c:v>
                </c:pt>
                <c:pt idx="2571">
                  <c:v>8.2490140845070421</c:v>
                </c:pt>
                <c:pt idx="2572">
                  <c:v>8.4067605633802813</c:v>
                </c:pt>
                <c:pt idx="2573">
                  <c:v>8.3459154929577455</c:v>
                </c:pt>
                <c:pt idx="2574">
                  <c:v>8.4507042253521121</c:v>
                </c:pt>
                <c:pt idx="2575">
                  <c:v>8.3414084507042254</c:v>
                </c:pt>
                <c:pt idx="2576">
                  <c:v>8.0608450704225358</c:v>
                </c:pt>
                <c:pt idx="2577">
                  <c:v>7.9707042253521125</c:v>
                </c:pt>
                <c:pt idx="2578">
                  <c:v>7.9301408450704223</c:v>
                </c:pt>
                <c:pt idx="2579">
                  <c:v>7.8681690140845069</c:v>
                </c:pt>
                <c:pt idx="2580">
                  <c:v>8.0090140845070419</c:v>
                </c:pt>
                <c:pt idx="2581">
                  <c:v>7.7498591549295774</c:v>
                </c:pt>
                <c:pt idx="2582">
                  <c:v>7.4433802816901409</c:v>
                </c:pt>
                <c:pt idx="2583">
                  <c:v>7.2473239436619714</c:v>
                </c:pt>
                <c:pt idx="2584">
                  <c:v>6.7695774647887319</c:v>
                </c:pt>
                <c:pt idx="2585">
                  <c:v>7.1177464788732392</c:v>
                </c:pt>
                <c:pt idx="2586">
                  <c:v>7.1729577464788727</c:v>
                </c:pt>
                <c:pt idx="2587">
                  <c:v>7.2247887323943667</c:v>
                </c:pt>
                <c:pt idx="2588">
                  <c:v>7.434366197183099</c:v>
                </c:pt>
                <c:pt idx="2589">
                  <c:v>7.1166197183098587</c:v>
                </c:pt>
                <c:pt idx="2590">
                  <c:v>7.094084507042254</c:v>
                </c:pt>
                <c:pt idx="2591">
                  <c:v>6.6692957746478871</c:v>
                </c:pt>
                <c:pt idx="2592">
                  <c:v>6.5960563380281689</c:v>
                </c:pt>
                <c:pt idx="2593">
                  <c:v>6.5554929577464787</c:v>
                </c:pt>
                <c:pt idx="2594">
                  <c:v>6.6625352112676062</c:v>
                </c:pt>
                <c:pt idx="2595">
                  <c:v>6.8811267605633804</c:v>
                </c:pt>
                <c:pt idx="2596">
                  <c:v>7.2856338028169008</c:v>
                </c:pt>
                <c:pt idx="2597">
                  <c:v>7.5008450704225345</c:v>
                </c:pt>
                <c:pt idx="2598">
                  <c:v>7.1481690140845071</c:v>
                </c:pt>
                <c:pt idx="2599">
                  <c:v>7.3307042253521129</c:v>
                </c:pt>
                <c:pt idx="2600">
                  <c:v>7.3453521126760561</c:v>
                </c:pt>
                <c:pt idx="2601">
                  <c:v>7.6709859154929578</c:v>
                </c:pt>
                <c:pt idx="2602">
                  <c:v>7.4253521126760571</c:v>
                </c:pt>
                <c:pt idx="2603">
                  <c:v>7.4152112676056339</c:v>
                </c:pt>
                <c:pt idx="2604">
                  <c:v>7.5526760563380284</c:v>
                </c:pt>
                <c:pt idx="2605">
                  <c:v>7.5549295774647884</c:v>
                </c:pt>
                <c:pt idx="2606">
                  <c:v>7.3532394366197185</c:v>
                </c:pt>
                <c:pt idx="2607">
                  <c:v>7.3160563380281696</c:v>
                </c:pt>
                <c:pt idx="2608">
                  <c:v>7.2518309859154932</c:v>
                </c:pt>
                <c:pt idx="2609">
                  <c:v>6.845070422535211</c:v>
                </c:pt>
                <c:pt idx="2610">
                  <c:v>6.9273239436619711</c:v>
                </c:pt>
                <c:pt idx="2611">
                  <c:v>6.6095774647887318</c:v>
                </c:pt>
                <c:pt idx="2612">
                  <c:v>7.0771830985915498</c:v>
                </c:pt>
                <c:pt idx="2613">
                  <c:v>7.4557746478873241</c:v>
                </c:pt>
                <c:pt idx="2614">
                  <c:v>7.776901408450704</c:v>
                </c:pt>
                <c:pt idx="2615">
                  <c:v>7.4918309859154926</c:v>
                </c:pt>
                <c:pt idx="2616">
                  <c:v>8.0078873239436614</c:v>
                </c:pt>
                <c:pt idx="2617">
                  <c:v>7.5030985915492963</c:v>
                </c:pt>
                <c:pt idx="2618">
                  <c:v>7.6191549295774657</c:v>
                </c:pt>
                <c:pt idx="2619">
                  <c:v>7.3870422535211269</c:v>
                </c:pt>
                <c:pt idx="2620">
                  <c:v>7.1684507042253518</c:v>
                </c:pt>
                <c:pt idx="2621">
                  <c:v>7.6270422535211262</c:v>
                </c:pt>
                <c:pt idx="2622">
                  <c:v>7.5887323943661968</c:v>
                </c:pt>
                <c:pt idx="2623">
                  <c:v>7.6585915492957746</c:v>
                </c:pt>
                <c:pt idx="2624">
                  <c:v>7.8557746478873236</c:v>
                </c:pt>
                <c:pt idx="2625">
                  <c:v>8.08</c:v>
                </c:pt>
                <c:pt idx="2626">
                  <c:v>8.225352112676056</c:v>
                </c:pt>
                <c:pt idx="2627">
                  <c:v>7.9143661971830976</c:v>
                </c:pt>
                <c:pt idx="2628">
                  <c:v>8.169014084507042</c:v>
                </c:pt>
                <c:pt idx="2629">
                  <c:v>7.6157746478873243</c:v>
                </c:pt>
                <c:pt idx="2630">
                  <c:v>7.7780281690140844</c:v>
                </c:pt>
                <c:pt idx="2631">
                  <c:v>7.9369014084507041</c:v>
                </c:pt>
                <c:pt idx="2632">
                  <c:v>7.9425352112676046</c:v>
                </c:pt>
                <c:pt idx="2633">
                  <c:v>8.3087323943661975</c:v>
                </c:pt>
                <c:pt idx="2634">
                  <c:v>8.5104225352112675</c:v>
                </c:pt>
                <c:pt idx="2635">
                  <c:v>8.7571830985915486</c:v>
                </c:pt>
                <c:pt idx="2636">
                  <c:v>8.6185915492957736</c:v>
                </c:pt>
                <c:pt idx="2637">
                  <c:v>8.5802816901408452</c:v>
                </c:pt>
                <c:pt idx="2638">
                  <c:v>9.0591549295774652</c:v>
                </c:pt>
                <c:pt idx="2639">
                  <c:v>8.9645070422535209</c:v>
                </c:pt>
                <c:pt idx="2640">
                  <c:v>9.070422535211268</c:v>
                </c:pt>
                <c:pt idx="2641">
                  <c:v>8.8349295774647878</c:v>
                </c:pt>
                <c:pt idx="2642">
                  <c:v>9.1042253521126764</c:v>
                </c:pt>
                <c:pt idx="2643">
                  <c:v>9.1470422535211267</c:v>
                </c:pt>
                <c:pt idx="2644">
                  <c:v>9.4895774647887325</c:v>
                </c:pt>
                <c:pt idx="2645">
                  <c:v>9.6180281690140852</c:v>
                </c:pt>
                <c:pt idx="2646">
                  <c:v>9.5515492957746471</c:v>
                </c:pt>
                <c:pt idx="2647">
                  <c:v>9.6529577464788741</c:v>
                </c:pt>
                <c:pt idx="2648">
                  <c:v>9.6957746478873243</c:v>
                </c:pt>
                <c:pt idx="2649">
                  <c:v>9.6822535211267606</c:v>
                </c:pt>
                <c:pt idx="2650">
                  <c:v>9.84</c:v>
                </c:pt>
                <c:pt idx="2651">
                  <c:v>9.7216901408450713</c:v>
                </c:pt>
                <c:pt idx="2652">
                  <c:v>9.4129577464788738</c:v>
                </c:pt>
                <c:pt idx="2653">
                  <c:v>9.4264788732394358</c:v>
                </c:pt>
                <c:pt idx="2654">
                  <c:v>9.3385915492957743</c:v>
                </c:pt>
                <c:pt idx="2655">
                  <c:v>8.9205633802816902</c:v>
                </c:pt>
                <c:pt idx="2656">
                  <c:v>8.7785915492957738</c:v>
                </c:pt>
                <c:pt idx="2657">
                  <c:v>8.9904225352112679</c:v>
                </c:pt>
                <c:pt idx="2658">
                  <c:v>9.1369014084507043</c:v>
                </c:pt>
                <c:pt idx="2659">
                  <c:v>8.8461971830985924</c:v>
                </c:pt>
                <c:pt idx="2660">
                  <c:v>9.044507042253521</c:v>
                </c:pt>
                <c:pt idx="2661">
                  <c:v>9.1526760563380289</c:v>
                </c:pt>
                <c:pt idx="2662">
                  <c:v>9.0884507042253517</c:v>
                </c:pt>
                <c:pt idx="2663">
                  <c:v>9.0738028169014093</c:v>
                </c:pt>
                <c:pt idx="2664">
                  <c:v>9.070422535211268</c:v>
                </c:pt>
                <c:pt idx="2665">
                  <c:v>9.0230985915492958</c:v>
                </c:pt>
                <c:pt idx="2666">
                  <c:v>9.0839436619718317</c:v>
                </c:pt>
                <c:pt idx="2667">
                  <c:v>9.0940845070422522</c:v>
                </c:pt>
                <c:pt idx="2668">
                  <c:v>8.8833802816901404</c:v>
                </c:pt>
                <c:pt idx="2669">
                  <c:v>8.9284507042253516</c:v>
                </c:pt>
                <c:pt idx="2670">
                  <c:v>8.6140845070422536</c:v>
                </c:pt>
                <c:pt idx="2671">
                  <c:v>8.4687323943661976</c:v>
                </c:pt>
                <c:pt idx="2672">
                  <c:v>8.3459154929577455</c:v>
                </c:pt>
                <c:pt idx="2673">
                  <c:v>8.1892957746478885</c:v>
                </c:pt>
                <c:pt idx="2674">
                  <c:v>8.5904225352112675</c:v>
                </c:pt>
                <c:pt idx="2675">
                  <c:v>8.6940845070422537</c:v>
                </c:pt>
                <c:pt idx="2676">
                  <c:v>8.6309859154929569</c:v>
                </c:pt>
                <c:pt idx="2677">
                  <c:v>8.4642253521126758</c:v>
                </c:pt>
                <c:pt idx="2678">
                  <c:v>8.3019718309859165</c:v>
                </c:pt>
                <c:pt idx="2679">
                  <c:v>8.3571830985915501</c:v>
                </c:pt>
                <c:pt idx="2680">
                  <c:v>8.0033802816901414</c:v>
                </c:pt>
                <c:pt idx="2681">
                  <c:v>8.0653521126760559</c:v>
                </c:pt>
                <c:pt idx="2682">
                  <c:v>7.913239436619719</c:v>
                </c:pt>
                <c:pt idx="2683">
                  <c:v>7.52</c:v>
                </c:pt>
                <c:pt idx="2684">
                  <c:v>7.9391549295774642</c:v>
                </c:pt>
                <c:pt idx="2685">
                  <c:v>8.1701408450704225</c:v>
                </c:pt>
                <c:pt idx="2686">
                  <c:v>7.5143661971830982</c:v>
                </c:pt>
                <c:pt idx="2687">
                  <c:v>7.7543661971830975</c:v>
                </c:pt>
                <c:pt idx="2688">
                  <c:v>8.0281690140845079</c:v>
                </c:pt>
                <c:pt idx="2689">
                  <c:v>8.1115492957746476</c:v>
                </c:pt>
                <c:pt idx="2690">
                  <c:v>8.363943661971831</c:v>
                </c:pt>
                <c:pt idx="2691">
                  <c:v>8.5949295774647894</c:v>
                </c:pt>
                <c:pt idx="2692">
                  <c:v>9.4107042253521129</c:v>
                </c:pt>
                <c:pt idx="2693">
                  <c:v>9.5323943661971828</c:v>
                </c:pt>
                <c:pt idx="2694">
                  <c:v>9.4985915492957744</c:v>
                </c:pt>
                <c:pt idx="2695">
                  <c:v>9.5864788732394359</c:v>
                </c:pt>
                <c:pt idx="2696">
                  <c:v>9.7070422535211272</c:v>
                </c:pt>
                <c:pt idx="2697">
                  <c:v>9.5515492957746471</c:v>
                </c:pt>
                <c:pt idx="2698">
                  <c:v>9.9256338028169022</c:v>
                </c:pt>
                <c:pt idx="2699">
                  <c:v>9.9267605633802809</c:v>
                </c:pt>
                <c:pt idx="2700">
                  <c:v>9.6495774647887327</c:v>
                </c:pt>
                <c:pt idx="2701">
                  <c:v>9.8377464788732389</c:v>
                </c:pt>
                <c:pt idx="2702">
                  <c:v>9.4602816901408442</c:v>
                </c:pt>
                <c:pt idx="2703">
                  <c:v>9.4039436619718302</c:v>
                </c:pt>
                <c:pt idx="2704">
                  <c:v>9.0467605633802819</c:v>
                </c:pt>
                <c:pt idx="2705">
                  <c:v>9.1132394366197182</c:v>
                </c:pt>
                <c:pt idx="2706">
                  <c:v>9.1369014084507043</c:v>
                </c:pt>
                <c:pt idx="2707">
                  <c:v>9.2169014084507044</c:v>
                </c:pt>
                <c:pt idx="2708">
                  <c:v>9.1188732394366205</c:v>
                </c:pt>
                <c:pt idx="2709">
                  <c:v>8.8394366197183096</c:v>
                </c:pt>
                <c:pt idx="2710">
                  <c:v>8.7842253521126761</c:v>
                </c:pt>
                <c:pt idx="2711">
                  <c:v>8.6242253521126759</c:v>
                </c:pt>
                <c:pt idx="2712">
                  <c:v>8.9521126760563376</c:v>
                </c:pt>
                <c:pt idx="2713">
                  <c:v>8.7988732394366203</c:v>
                </c:pt>
                <c:pt idx="2714">
                  <c:v>8.8833802816901404</c:v>
                </c:pt>
                <c:pt idx="2715">
                  <c:v>8.6546478873239447</c:v>
                </c:pt>
                <c:pt idx="2716">
                  <c:v>8.7594366197183096</c:v>
                </c:pt>
                <c:pt idx="2717">
                  <c:v>8.8304225352112677</c:v>
                </c:pt>
                <c:pt idx="2718">
                  <c:v>8.5938028169014071</c:v>
                </c:pt>
                <c:pt idx="2719">
                  <c:v>8.9994366197183098</c:v>
                </c:pt>
                <c:pt idx="2720">
                  <c:v>9.4422535211267604</c:v>
                </c:pt>
                <c:pt idx="2721">
                  <c:v>9.5977464788732405</c:v>
                </c:pt>
                <c:pt idx="2722">
                  <c:v>9.4546478873239437</c:v>
                </c:pt>
                <c:pt idx="2723">
                  <c:v>9.4805633802816907</c:v>
                </c:pt>
                <c:pt idx="2724">
                  <c:v>9.8388732394366194</c:v>
                </c:pt>
                <c:pt idx="2725">
                  <c:v>9.6439436619718322</c:v>
                </c:pt>
                <c:pt idx="2726">
                  <c:v>9.6146478873239438</c:v>
                </c:pt>
                <c:pt idx="2727">
                  <c:v>9.5290140845070415</c:v>
                </c:pt>
                <c:pt idx="2728">
                  <c:v>9.5459154929577466</c:v>
                </c:pt>
                <c:pt idx="2729">
                  <c:v>9.5425352112676052</c:v>
                </c:pt>
                <c:pt idx="2730">
                  <c:v>9.6180281690140852</c:v>
                </c:pt>
                <c:pt idx="2731">
                  <c:v>9.5188732394366209</c:v>
                </c:pt>
                <c:pt idx="2732">
                  <c:v>9.1909859154929574</c:v>
                </c:pt>
                <c:pt idx="2733">
                  <c:v>9.1447887323943657</c:v>
                </c:pt>
                <c:pt idx="2734">
                  <c:v>9.3453521126760553</c:v>
                </c:pt>
                <c:pt idx="2735">
                  <c:v>9.3036619718309854</c:v>
                </c:pt>
                <c:pt idx="2736">
                  <c:v>9.3746478873239436</c:v>
                </c:pt>
                <c:pt idx="2737">
                  <c:v>8.9645070422535209</c:v>
                </c:pt>
                <c:pt idx="2738">
                  <c:v>8.9577464788732399</c:v>
                </c:pt>
                <c:pt idx="2739">
                  <c:v>8.7549295774647895</c:v>
                </c:pt>
                <c:pt idx="2740">
                  <c:v>8.6512676056338034</c:v>
                </c:pt>
                <c:pt idx="2741">
                  <c:v>8.4067605633802813</c:v>
                </c:pt>
                <c:pt idx="2742">
                  <c:v>8.2659154929577472</c:v>
                </c:pt>
                <c:pt idx="2743">
                  <c:v>8.8078873239436621</c:v>
                </c:pt>
                <c:pt idx="2744">
                  <c:v>8.2760563380281695</c:v>
                </c:pt>
                <c:pt idx="2745">
                  <c:v>8.7267605633802816</c:v>
                </c:pt>
                <c:pt idx="2746">
                  <c:v>8.955492957746479</c:v>
                </c:pt>
                <c:pt idx="2747">
                  <c:v>9.1661971830985909</c:v>
                </c:pt>
                <c:pt idx="2748">
                  <c:v>9.3498591549295771</c:v>
                </c:pt>
                <c:pt idx="2749">
                  <c:v>8.9825352112676047</c:v>
                </c:pt>
                <c:pt idx="2750">
                  <c:v>8.8597183098591543</c:v>
                </c:pt>
                <c:pt idx="2751">
                  <c:v>8.9014084507042259</c:v>
                </c:pt>
                <c:pt idx="2752">
                  <c:v>8.5329577464788731</c:v>
                </c:pt>
                <c:pt idx="2753">
                  <c:v>8.5554929577464804</c:v>
                </c:pt>
                <c:pt idx="2754">
                  <c:v>8.5892957746478871</c:v>
                </c:pt>
                <c:pt idx="2755">
                  <c:v>8.433802816901407</c:v>
                </c:pt>
                <c:pt idx="2756">
                  <c:v>8.3921126760563389</c:v>
                </c:pt>
                <c:pt idx="2757">
                  <c:v>8.3763380281690143</c:v>
                </c:pt>
                <c:pt idx="2758">
                  <c:v>8.4484507042253529</c:v>
                </c:pt>
                <c:pt idx="2759">
                  <c:v>8.2005633802816895</c:v>
                </c:pt>
                <c:pt idx="2760">
                  <c:v>7.8433802816901403</c:v>
                </c:pt>
                <c:pt idx="2761">
                  <c:v>7.5842253521126759</c:v>
                </c:pt>
                <c:pt idx="2762">
                  <c:v>7.4208450704225353</c:v>
                </c:pt>
                <c:pt idx="2763">
                  <c:v>7.3690140845070431</c:v>
                </c:pt>
                <c:pt idx="2764">
                  <c:v>7.7307042253521123</c:v>
                </c:pt>
                <c:pt idx="2765">
                  <c:v>7.6980281690140835</c:v>
                </c:pt>
                <c:pt idx="2766">
                  <c:v>7.7701408450704221</c:v>
                </c:pt>
                <c:pt idx="2767">
                  <c:v>7.5143661971830982</c:v>
                </c:pt>
                <c:pt idx="2768">
                  <c:v>7.6732394366197179</c:v>
                </c:pt>
                <c:pt idx="2769">
                  <c:v>8.0101408450704223</c:v>
                </c:pt>
                <c:pt idx="2770">
                  <c:v>8.2422535211267611</c:v>
                </c:pt>
                <c:pt idx="2771">
                  <c:v>7.8963380281690139</c:v>
                </c:pt>
                <c:pt idx="2772">
                  <c:v>7.9030985915492957</c:v>
                </c:pt>
                <c:pt idx="2773">
                  <c:v>8.0529577464788726</c:v>
                </c:pt>
                <c:pt idx="2774">
                  <c:v>8.1295774647887331</c:v>
                </c:pt>
                <c:pt idx="2775">
                  <c:v>8.0360563380281675</c:v>
                </c:pt>
                <c:pt idx="2776">
                  <c:v>7.9571830985915497</c:v>
                </c:pt>
                <c:pt idx="2777">
                  <c:v>7.9290140845070427</c:v>
                </c:pt>
                <c:pt idx="2778">
                  <c:v>7.8039436619718314</c:v>
                </c:pt>
                <c:pt idx="2779">
                  <c:v>7.6259154929577475</c:v>
                </c:pt>
                <c:pt idx="2780">
                  <c:v>7.6619718309859151</c:v>
                </c:pt>
                <c:pt idx="2781">
                  <c:v>7.265352112676057</c:v>
                </c:pt>
                <c:pt idx="2782">
                  <c:v>6.9633802816901404</c:v>
                </c:pt>
                <c:pt idx="2783">
                  <c:v>6.8292957746478873</c:v>
                </c:pt>
                <c:pt idx="2784">
                  <c:v>7.096338028169014</c:v>
                </c:pt>
                <c:pt idx="2785">
                  <c:v>7.2405633802816904</c:v>
                </c:pt>
                <c:pt idx="2786">
                  <c:v>7.1132394366197182</c:v>
                </c:pt>
                <c:pt idx="2787">
                  <c:v>7.2236619718309862</c:v>
                </c:pt>
                <c:pt idx="2788">
                  <c:v>7.3735211267605631</c:v>
                </c:pt>
                <c:pt idx="2789">
                  <c:v>7.011830985915493</c:v>
                </c:pt>
                <c:pt idx="2790">
                  <c:v>6.9960563380281693</c:v>
                </c:pt>
                <c:pt idx="2791">
                  <c:v>6.8135211267605635</c:v>
                </c:pt>
                <c:pt idx="2792">
                  <c:v>6.6884507042253523</c:v>
                </c:pt>
                <c:pt idx="2793">
                  <c:v>7.1718309859154932</c:v>
                </c:pt>
                <c:pt idx="2794">
                  <c:v>7.4445070422535204</c:v>
                </c:pt>
                <c:pt idx="2795">
                  <c:v>7.096338028169014</c:v>
                </c:pt>
                <c:pt idx="2796">
                  <c:v>6.9723943661971832</c:v>
                </c:pt>
                <c:pt idx="2797">
                  <c:v>7.0287323943661972</c:v>
                </c:pt>
                <c:pt idx="2798">
                  <c:v>7.1447887323943657</c:v>
                </c:pt>
                <c:pt idx="2799">
                  <c:v>7.2101408450704225</c:v>
                </c:pt>
                <c:pt idx="2800">
                  <c:v>7.2630985915492952</c:v>
                </c:pt>
                <c:pt idx="2801">
                  <c:v>7.1098591549295778</c:v>
                </c:pt>
                <c:pt idx="2802">
                  <c:v>7.3397183098591547</c:v>
                </c:pt>
                <c:pt idx="2803">
                  <c:v>6.7943661971830984</c:v>
                </c:pt>
                <c:pt idx="2804">
                  <c:v>6.5814084507042248</c:v>
                </c:pt>
                <c:pt idx="2805">
                  <c:v>6.2546478873239435</c:v>
                </c:pt>
                <c:pt idx="2806">
                  <c:v>6.5994366197183103</c:v>
                </c:pt>
                <c:pt idx="2807">
                  <c:v>6.7549295774647886</c:v>
                </c:pt>
                <c:pt idx="2808">
                  <c:v>6.7402816901408453</c:v>
                </c:pt>
                <c:pt idx="2809">
                  <c:v>6.732394366197183</c:v>
                </c:pt>
                <c:pt idx="2810">
                  <c:v>6.6230985915492955</c:v>
                </c:pt>
                <c:pt idx="2811">
                  <c:v>6.5543661971830991</c:v>
                </c:pt>
                <c:pt idx="2812">
                  <c:v>6.422535211267606</c:v>
                </c:pt>
                <c:pt idx="2813">
                  <c:v>6.253521126760563</c:v>
                </c:pt>
                <c:pt idx="2814">
                  <c:v>6.0642253521126763</c:v>
                </c:pt>
                <c:pt idx="2815">
                  <c:v>5.7363380281690137</c:v>
                </c:pt>
                <c:pt idx="2816">
                  <c:v>5.4287323943661976</c:v>
                </c:pt>
                <c:pt idx="2817">
                  <c:v>5.3983098591549288</c:v>
                </c:pt>
                <c:pt idx="2818">
                  <c:v>5.2552112676056337</c:v>
                </c:pt>
                <c:pt idx="2819">
                  <c:v>5.2608450704225351</c:v>
                </c:pt>
                <c:pt idx="2820">
                  <c:v>5.0816901408450708</c:v>
                </c:pt>
                <c:pt idx="2821">
                  <c:v>5.070422535211268</c:v>
                </c:pt>
                <c:pt idx="2822">
                  <c:v>5.1763380281690141</c:v>
                </c:pt>
                <c:pt idx="2823">
                  <c:v>5.6022535211267606</c:v>
                </c:pt>
                <c:pt idx="2824">
                  <c:v>5.6980281690140844</c:v>
                </c:pt>
                <c:pt idx="2825">
                  <c:v>5.6461971830985913</c:v>
                </c:pt>
                <c:pt idx="2826">
                  <c:v>5.6709859154929578</c:v>
                </c:pt>
                <c:pt idx="2827">
                  <c:v>5.71830985915493</c:v>
                </c:pt>
                <c:pt idx="2828">
                  <c:v>5.4985915492957744</c:v>
                </c:pt>
                <c:pt idx="2829">
                  <c:v>5.3160563380281687</c:v>
                </c:pt>
                <c:pt idx="2830">
                  <c:v>5.0907042253521126</c:v>
                </c:pt>
                <c:pt idx="2831">
                  <c:v>5.6901408450704229</c:v>
                </c:pt>
                <c:pt idx="2832">
                  <c:v>5.687887323943662</c:v>
                </c:pt>
                <c:pt idx="2833">
                  <c:v>5.9030985915492957</c:v>
                </c:pt>
                <c:pt idx="2834">
                  <c:v>6.2129577464788737</c:v>
                </c:pt>
                <c:pt idx="2835">
                  <c:v>6.8078873239436621</c:v>
                </c:pt>
                <c:pt idx="2836">
                  <c:v>6.7481690140845068</c:v>
                </c:pt>
                <c:pt idx="2837">
                  <c:v>6.6433802816901411</c:v>
                </c:pt>
                <c:pt idx="2838">
                  <c:v>6.363943661971831</c:v>
                </c:pt>
                <c:pt idx="2839">
                  <c:v>6.3470422535211268</c:v>
                </c:pt>
                <c:pt idx="2840">
                  <c:v>6.0461971830985908</c:v>
                </c:pt>
                <c:pt idx="2841">
                  <c:v>6.4090140845070422</c:v>
                </c:pt>
                <c:pt idx="2842">
                  <c:v>6.5487323943661968</c:v>
                </c:pt>
                <c:pt idx="2843">
                  <c:v>5.8816901408450706</c:v>
                </c:pt>
                <c:pt idx="2844">
                  <c:v>5.605633802816901</c:v>
                </c:pt>
                <c:pt idx="2845">
                  <c:v>5.6326760563380285</c:v>
                </c:pt>
                <c:pt idx="2846">
                  <c:v>5.4467605633802822</c:v>
                </c:pt>
                <c:pt idx="2847">
                  <c:v>5.6338028169014081</c:v>
                </c:pt>
                <c:pt idx="2848">
                  <c:v>5.579718309859155</c:v>
                </c:pt>
                <c:pt idx="2849">
                  <c:v>5.4839436619718311</c:v>
                </c:pt>
                <c:pt idx="2850">
                  <c:v>5.0895774647887322</c:v>
                </c:pt>
                <c:pt idx="2851">
                  <c:v>5.1842253521126755</c:v>
                </c:pt>
                <c:pt idx="2852">
                  <c:v>5.5335211267605633</c:v>
                </c:pt>
                <c:pt idx="2853">
                  <c:v>5.744225352112676</c:v>
                </c:pt>
                <c:pt idx="2854">
                  <c:v>5.525633802816901</c:v>
                </c:pt>
                <c:pt idx="2855">
                  <c:v>5.8422535211267608</c:v>
                </c:pt>
                <c:pt idx="2856">
                  <c:v>5.6349295774647885</c:v>
                </c:pt>
                <c:pt idx="2857">
                  <c:v>5.4805633802816898</c:v>
                </c:pt>
                <c:pt idx="2858">
                  <c:v>4.8056338028169012</c:v>
                </c:pt>
                <c:pt idx="2859">
                  <c:v>4.615211267605634</c:v>
                </c:pt>
                <c:pt idx="2860">
                  <c:v>4.312112676056338</c:v>
                </c:pt>
                <c:pt idx="2861">
                  <c:v>4.4709859154929577</c:v>
                </c:pt>
                <c:pt idx="2862">
                  <c:v>4.4123943661971827</c:v>
                </c:pt>
                <c:pt idx="2863">
                  <c:v>4.5577464788732396</c:v>
                </c:pt>
                <c:pt idx="2864">
                  <c:v>4.5892957746478871</c:v>
                </c:pt>
                <c:pt idx="2865">
                  <c:v>4.4067605633802813</c:v>
                </c:pt>
                <c:pt idx="2866">
                  <c:v>4.8901408450704222</c:v>
                </c:pt>
                <c:pt idx="2867">
                  <c:v>4.9284507042253525</c:v>
                </c:pt>
                <c:pt idx="2868">
                  <c:v>5.0478873239436615</c:v>
                </c:pt>
                <c:pt idx="2869">
                  <c:v>4.9870422535211265</c:v>
                </c:pt>
                <c:pt idx="2870">
                  <c:v>5.1369014084507043</c:v>
                </c:pt>
                <c:pt idx="2871">
                  <c:v>4.9690140845070427</c:v>
                </c:pt>
                <c:pt idx="2872">
                  <c:v>4.5769014084507038</c:v>
                </c:pt>
                <c:pt idx="2873">
                  <c:v>4.6602816901408453</c:v>
                </c:pt>
                <c:pt idx="2874">
                  <c:v>4.704225352112676</c:v>
                </c:pt>
                <c:pt idx="2875">
                  <c:v>4.6839436619718313</c:v>
                </c:pt>
                <c:pt idx="2876">
                  <c:v>4.474366197183099</c:v>
                </c:pt>
                <c:pt idx="2877">
                  <c:v>4.2940845070422533</c:v>
                </c:pt>
                <c:pt idx="2878">
                  <c:v>4.3414084507042254</c:v>
                </c:pt>
                <c:pt idx="2879">
                  <c:v>4.7459154929577458</c:v>
                </c:pt>
                <c:pt idx="2880">
                  <c:v>4.8507042253521124</c:v>
                </c:pt>
                <c:pt idx="2881">
                  <c:v>4.5814084507042248</c:v>
                </c:pt>
                <c:pt idx="2882">
                  <c:v>4.6050704225352108</c:v>
                </c:pt>
                <c:pt idx="2883">
                  <c:v>4.394366197183099</c:v>
                </c:pt>
                <c:pt idx="2884">
                  <c:v>4.5115492957746479</c:v>
                </c:pt>
                <c:pt idx="2885">
                  <c:v>4.2670422535211268</c:v>
                </c:pt>
                <c:pt idx="2886">
                  <c:v>4.1611267605633806</c:v>
                </c:pt>
                <c:pt idx="2887">
                  <c:v>4.173521126760563</c:v>
                </c:pt>
                <c:pt idx="2888">
                  <c:v>4.1419718309859155</c:v>
                </c:pt>
                <c:pt idx="2889">
                  <c:v>4.0067605633802819</c:v>
                </c:pt>
                <c:pt idx="2890">
                  <c:v>3.8501408450704226</c:v>
                </c:pt>
                <c:pt idx="2891">
                  <c:v>3.8174647887323947</c:v>
                </c:pt>
                <c:pt idx="2892">
                  <c:v>3.5661971830985912</c:v>
                </c:pt>
                <c:pt idx="2893">
                  <c:v>3.6292957746478876</c:v>
                </c:pt>
                <c:pt idx="2894">
                  <c:v>3.2011267605633802</c:v>
                </c:pt>
                <c:pt idx="2895">
                  <c:v>3.4276056338028171</c:v>
                </c:pt>
                <c:pt idx="2896">
                  <c:v>3.3904225352112678</c:v>
                </c:pt>
                <c:pt idx="2897">
                  <c:v>3.3036619718309859</c:v>
                </c:pt>
                <c:pt idx="2898">
                  <c:v>3.1538028169014081</c:v>
                </c:pt>
                <c:pt idx="2899">
                  <c:v>3.2428169014084509</c:v>
                </c:pt>
                <c:pt idx="2900">
                  <c:v>3.1853521126760564</c:v>
                </c:pt>
                <c:pt idx="2901">
                  <c:v>3.2045070422535211</c:v>
                </c:pt>
                <c:pt idx="2902">
                  <c:v>3.0557746478873242</c:v>
                </c:pt>
                <c:pt idx="2903">
                  <c:v>3.4377464788732395</c:v>
                </c:pt>
                <c:pt idx="2904">
                  <c:v>3.3126760563380282</c:v>
                </c:pt>
                <c:pt idx="2905">
                  <c:v>3.1459154929577466</c:v>
                </c:pt>
                <c:pt idx="2906">
                  <c:v>3.0749295774647885</c:v>
                </c:pt>
                <c:pt idx="2907">
                  <c:v>3.3036619718309859</c:v>
                </c:pt>
                <c:pt idx="2908">
                  <c:v>3.3588732394366194</c:v>
                </c:pt>
                <c:pt idx="2909">
                  <c:v>3.1943661971830988</c:v>
                </c:pt>
                <c:pt idx="2910">
                  <c:v>3.0738028169014084</c:v>
                </c:pt>
                <c:pt idx="2911">
                  <c:v>2.8360563380281691</c:v>
                </c:pt>
                <c:pt idx="2912">
                  <c:v>2.7707042253521128</c:v>
                </c:pt>
                <c:pt idx="2913">
                  <c:v>2.8326760563380282</c:v>
                </c:pt>
                <c:pt idx="2914">
                  <c:v>3.0061971830985916</c:v>
                </c:pt>
                <c:pt idx="2915">
                  <c:v>3.1628169014084508</c:v>
                </c:pt>
                <c:pt idx="2916">
                  <c:v>2.8878873239436618</c:v>
                </c:pt>
                <c:pt idx="2917">
                  <c:v>2.8101408450704226</c:v>
                </c:pt>
                <c:pt idx="2918">
                  <c:v>2.5701408450704224</c:v>
                </c:pt>
                <c:pt idx="2919">
                  <c:v>2.5419718309859154</c:v>
                </c:pt>
                <c:pt idx="2920">
                  <c:v>2.647887323943662</c:v>
                </c:pt>
                <c:pt idx="2921">
                  <c:v>2.4946478873239437</c:v>
                </c:pt>
                <c:pt idx="2922">
                  <c:v>2.6692957746478876</c:v>
                </c:pt>
                <c:pt idx="2923">
                  <c:v>2.5949295774647889</c:v>
                </c:pt>
                <c:pt idx="2924">
                  <c:v>2.9070422535211269</c:v>
                </c:pt>
                <c:pt idx="2925">
                  <c:v>2.8664788732394366</c:v>
                </c:pt>
                <c:pt idx="2926">
                  <c:v>3.295774647887324</c:v>
                </c:pt>
                <c:pt idx="2927">
                  <c:v>3.1538028169014081</c:v>
                </c:pt>
                <c:pt idx="2928">
                  <c:v>3.4715492957746479</c:v>
                </c:pt>
                <c:pt idx="2929">
                  <c:v>3.1797183098591546</c:v>
                </c:pt>
                <c:pt idx="2930">
                  <c:v>2.7538028169014086</c:v>
                </c:pt>
                <c:pt idx="2931">
                  <c:v>2.6738028169014085</c:v>
                </c:pt>
                <c:pt idx="2932">
                  <c:v>2.6073239436619717</c:v>
                </c:pt>
                <c:pt idx="2933">
                  <c:v>2.5442253521126759</c:v>
                </c:pt>
                <c:pt idx="2934">
                  <c:v>2.448450704225352</c:v>
                </c:pt>
                <c:pt idx="2935">
                  <c:v>2.4022535211267604</c:v>
                </c:pt>
                <c:pt idx="2936">
                  <c:v>2.6287323943661969</c:v>
                </c:pt>
                <c:pt idx="2937">
                  <c:v>2.6276056338028169</c:v>
                </c:pt>
                <c:pt idx="2938">
                  <c:v>2.8045070422535212</c:v>
                </c:pt>
                <c:pt idx="2939">
                  <c:v>2.5363380281690144</c:v>
                </c:pt>
                <c:pt idx="2940">
                  <c:v>2.5104225352112679</c:v>
                </c:pt>
                <c:pt idx="2941">
                  <c:v>2.5791549295774647</c:v>
                </c:pt>
                <c:pt idx="2942">
                  <c:v>2.224225352112676</c:v>
                </c:pt>
                <c:pt idx="2943">
                  <c:v>2.2546478873239439</c:v>
                </c:pt>
                <c:pt idx="2944">
                  <c:v>1.8929577464788734</c:v>
                </c:pt>
                <c:pt idx="2945">
                  <c:v>1.9729577464788735</c:v>
                </c:pt>
                <c:pt idx="2946">
                  <c:v>2.0338028169014084</c:v>
                </c:pt>
                <c:pt idx="2947">
                  <c:v>2.4585915492957748</c:v>
                </c:pt>
                <c:pt idx="2948">
                  <c:v>2.3560563380281692</c:v>
                </c:pt>
                <c:pt idx="2949">
                  <c:v>2.7030985915492955</c:v>
                </c:pt>
                <c:pt idx="2950">
                  <c:v>2.8540845070422534</c:v>
                </c:pt>
                <c:pt idx="2951">
                  <c:v>2.5983098591549294</c:v>
                </c:pt>
                <c:pt idx="2952">
                  <c:v>2.4698591549295776</c:v>
                </c:pt>
                <c:pt idx="2953">
                  <c:v>1.983098591549296</c:v>
                </c:pt>
                <c:pt idx="2954">
                  <c:v>2.28056338028169</c:v>
                </c:pt>
                <c:pt idx="2955">
                  <c:v>2.4428169014084506</c:v>
                </c:pt>
                <c:pt idx="2956">
                  <c:v>2.6073239436619717</c:v>
                </c:pt>
                <c:pt idx="2957">
                  <c:v>2.9307042253521129</c:v>
                </c:pt>
                <c:pt idx="2958">
                  <c:v>2.5115492957746479</c:v>
                </c:pt>
                <c:pt idx="2959">
                  <c:v>2.7921126760563379</c:v>
                </c:pt>
                <c:pt idx="2960">
                  <c:v>3.0940845070422536</c:v>
                </c:pt>
                <c:pt idx="2961">
                  <c:v>3.0287323943661972</c:v>
                </c:pt>
                <c:pt idx="2962">
                  <c:v>3.3870422535211264</c:v>
                </c:pt>
                <c:pt idx="2963">
                  <c:v>3.7115492957746476</c:v>
                </c:pt>
                <c:pt idx="2964">
                  <c:v>3.2495774647887323</c:v>
                </c:pt>
                <c:pt idx="2965">
                  <c:v>3.3825352112676055</c:v>
                </c:pt>
                <c:pt idx="2966">
                  <c:v>3.1819718309859155</c:v>
                </c:pt>
                <c:pt idx="2967">
                  <c:v>3.012957746478873</c:v>
                </c:pt>
                <c:pt idx="2968">
                  <c:v>2.676056338028169</c:v>
                </c:pt>
                <c:pt idx="2969">
                  <c:v>2.9611267605633804</c:v>
                </c:pt>
                <c:pt idx="2970">
                  <c:v>3.0332394366197186</c:v>
                </c:pt>
                <c:pt idx="2971">
                  <c:v>3.6890140845070425</c:v>
                </c:pt>
                <c:pt idx="2972">
                  <c:v>4.1374647887323945</c:v>
                </c:pt>
                <c:pt idx="2973">
                  <c:v>3.7622535211267607</c:v>
                </c:pt>
                <c:pt idx="2974">
                  <c:v>3.7307042253521128</c:v>
                </c:pt>
                <c:pt idx="2975">
                  <c:v>4.6129577464788731</c:v>
                </c:pt>
                <c:pt idx="2976">
                  <c:v>5.1121126760563378</c:v>
                </c:pt>
                <c:pt idx="2977">
                  <c:v>4.3278873239436617</c:v>
                </c:pt>
                <c:pt idx="2978">
                  <c:v>4.8</c:v>
                </c:pt>
                <c:pt idx="2979">
                  <c:v>4.3594366197183092</c:v>
                </c:pt>
                <c:pt idx="2980">
                  <c:v>4.9250704225352111</c:v>
                </c:pt>
                <c:pt idx="2981">
                  <c:v>5.1380281690140848</c:v>
                </c:pt>
                <c:pt idx="2982">
                  <c:v>5.9673239436619721</c:v>
                </c:pt>
                <c:pt idx="2983">
                  <c:v>6.4056338028169018</c:v>
                </c:pt>
                <c:pt idx="2984">
                  <c:v>5.9966197183098586</c:v>
                </c:pt>
                <c:pt idx="2985">
                  <c:v>7.7070422535211272</c:v>
                </c:pt>
                <c:pt idx="2986">
                  <c:v>7.492957746478873</c:v>
                </c:pt>
                <c:pt idx="2987">
                  <c:v>7.8321126760563384</c:v>
                </c:pt>
                <c:pt idx="2988">
                  <c:v>8.1498591549295778</c:v>
                </c:pt>
                <c:pt idx="2989">
                  <c:v>7.547042253521127</c:v>
                </c:pt>
                <c:pt idx="2990">
                  <c:v>7.3701408450704218</c:v>
                </c:pt>
                <c:pt idx="2991">
                  <c:v>7.464788732394366</c:v>
                </c:pt>
                <c:pt idx="2992">
                  <c:v>7.4185915492957752</c:v>
                </c:pt>
                <c:pt idx="2993">
                  <c:v>7.6912676056338034</c:v>
                </c:pt>
                <c:pt idx="2994">
                  <c:v>7.7949295774647895</c:v>
                </c:pt>
                <c:pt idx="2995">
                  <c:v>7.3419718309859148</c:v>
                </c:pt>
                <c:pt idx="2996">
                  <c:v>8.1194366197183108</c:v>
                </c:pt>
                <c:pt idx="2997">
                  <c:v>8.4428169014084506</c:v>
                </c:pt>
                <c:pt idx="2998">
                  <c:v>9.0546478873239433</c:v>
                </c:pt>
                <c:pt idx="2999">
                  <c:v>9.3577464788732385</c:v>
                </c:pt>
                <c:pt idx="3000">
                  <c:v>10.064225352112675</c:v>
                </c:pt>
                <c:pt idx="3001">
                  <c:v>10.263661971830986</c:v>
                </c:pt>
                <c:pt idx="3002">
                  <c:v>9.9752112676056335</c:v>
                </c:pt>
                <c:pt idx="3003">
                  <c:v>9.894084507042253</c:v>
                </c:pt>
                <c:pt idx="3004">
                  <c:v>10.208450704225351</c:v>
                </c:pt>
                <c:pt idx="3005">
                  <c:v>10.263661971830986</c:v>
                </c:pt>
                <c:pt idx="3006">
                  <c:v>9.5436619718309856</c:v>
                </c:pt>
                <c:pt idx="3007">
                  <c:v>9.3904225352112682</c:v>
                </c:pt>
                <c:pt idx="3008">
                  <c:v>9.5087323943661968</c:v>
                </c:pt>
                <c:pt idx="3009">
                  <c:v>9.9718309859154921</c:v>
                </c:pt>
                <c:pt idx="3010">
                  <c:v>9.4276056338028162</c:v>
                </c:pt>
                <c:pt idx="3011">
                  <c:v>9.2732394366197184</c:v>
                </c:pt>
                <c:pt idx="3012">
                  <c:v>9.8321126760563384</c:v>
                </c:pt>
                <c:pt idx="3013">
                  <c:v>9.8783098591549301</c:v>
                </c:pt>
                <c:pt idx="3014">
                  <c:v>8.9014084507042259</c:v>
                </c:pt>
                <c:pt idx="3015">
                  <c:v>9.0535211267605629</c:v>
                </c:pt>
                <c:pt idx="3016">
                  <c:v>10.901408450704226</c:v>
                </c:pt>
                <c:pt idx="3017">
                  <c:v>11.424225352112677</c:v>
                </c:pt>
                <c:pt idx="3018">
                  <c:v>10.775211267605632</c:v>
                </c:pt>
                <c:pt idx="3019">
                  <c:v>10.769577464788732</c:v>
                </c:pt>
                <c:pt idx="3020">
                  <c:v>10.656901408450704</c:v>
                </c:pt>
                <c:pt idx="3021">
                  <c:v>11.125633802816902</c:v>
                </c:pt>
                <c:pt idx="3022">
                  <c:v>11.327323943661971</c:v>
                </c:pt>
                <c:pt idx="3023">
                  <c:v>12.057464788732394</c:v>
                </c:pt>
                <c:pt idx="3024">
                  <c:v>11.205633802816902</c:v>
                </c:pt>
                <c:pt idx="3025">
                  <c:v>11.428732394366198</c:v>
                </c:pt>
                <c:pt idx="3026">
                  <c:v>11.827605633802817</c:v>
                </c:pt>
                <c:pt idx="3027">
                  <c:v>12.36169014084507</c:v>
                </c:pt>
                <c:pt idx="3028">
                  <c:v>11.965070422535211</c:v>
                </c:pt>
                <c:pt idx="3029">
                  <c:v>11.691267605633803</c:v>
                </c:pt>
                <c:pt idx="3030">
                  <c:v>11.854647887323942</c:v>
                </c:pt>
                <c:pt idx="3031">
                  <c:v>12.348169014084508</c:v>
                </c:pt>
                <c:pt idx="3032">
                  <c:v>12.120563380281689</c:v>
                </c:pt>
                <c:pt idx="3033">
                  <c:v>13.019718309859154</c:v>
                </c:pt>
                <c:pt idx="3034">
                  <c:v>13.204507042253521</c:v>
                </c:pt>
                <c:pt idx="3035">
                  <c:v>13.105352112676057</c:v>
                </c:pt>
                <c:pt idx="3036">
                  <c:v>13.234929577464788</c:v>
                </c:pt>
                <c:pt idx="3037">
                  <c:v>13.03887323943662</c:v>
                </c:pt>
                <c:pt idx="3038">
                  <c:v>13.357746478873239</c:v>
                </c:pt>
                <c:pt idx="3039">
                  <c:v>13.186478873239437</c:v>
                </c:pt>
                <c:pt idx="3040">
                  <c:v>13.766760563380283</c:v>
                </c:pt>
                <c:pt idx="3041">
                  <c:v>13.779154929577466</c:v>
                </c:pt>
                <c:pt idx="3042">
                  <c:v>14.046197183098592</c:v>
                </c:pt>
                <c:pt idx="3043">
                  <c:v>13.892957746478872</c:v>
                </c:pt>
                <c:pt idx="3044">
                  <c:v>13.531267605633802</c:v>
                </c:pt>
                <c:pt idx="3045">
                  <c:v>13.454647887323944</c:v>
                </c:pt>
                <c:pt idx="3046">
                  <c:v>13.325070422535212</c:v>
                </c:pt>
                <c:pt idx="3047">
                  <c:v>13.044507042253521</c:v>
                </c:pt>
                <c:pt idx="3048">
                  <c:v>12.569014084507042</c:v>
                </c:pt>
                <c:pt idx="3049">
                  <c:v>12.867605633802818</c:v>
                </c:pt>
                <c:pt idx="3050">
                  <c:v>13.023098591549296</c:v>
                </c:pt>
                <c:pt idx="3051">
                  <c:v>13.037746478873238</c:v>
                </c:pt>
                <c:pt idx="3052">
                  <c:v>13.486197183098591</c:v>
                </c:pt>
                <c:pt idx="3053">
                  <c:v>13.255211267605635</c:v>
                </c:pt>
                <c:pt idx="3054">
                  <c:v>13.204507042253521</c:v>
                </c:pt>
                <c:pt idx="3055">
                  <c:v>13.418591549295774</c:v>
                </c:pt>
                <c:pt idx="3056">
                  <c:v>14.181408450704225</c:v>
                </c:pt>
                <c:pt idx="3057">
                  <c:v>14.065352112676056</c:v>
                </c:pt>
                <c:pt idx="3058">
                  <c:v>13.992112676056339</c:v>
                </c:pt>
                <c:pt idx="3059">
                  <c:v>13.456901408450705</c:v>
                </c:pt>
                <c:pt idx="3060">
                  <c:v>13.223661971830985</c:v>
                </c:pt>
                <c:pt idx="3061">
                  <c:v>12.91943661971831</c:v>
                </c:pt>
                <c:pt idx="3062">
                  <c:v>12.869859154929577</c:v>
                </c:pt>
                <c:pt idx="3063">
                  <c:v>12.885633802816901</c:v>
                </c:pt>
                <c:pt idx="3064">
                  <c:v>13.219154929577464</c:v>
                </c:pt>
                <c:pt idx="3065">
                  <c:v>13.069295774647887</c:v>
                </c:pt>
                <c:pt idx="3066">
                  <c:v>12.420281690140845</c:v>
                </c:pt>
                <c:pt idx="3067">
                  <c:v>12.816901408450704</c:v>
                </c:pt>
                <c:pt idx="3068">
                  <c:v>12.475492957746479</c:v>
                </c:pt>
                <c:pt idx="3069">
                  <c:v>13.047887323943662</c:v>
                </c:pt>
                <c:pt idx="3070">
                  <c:v>13.180845070422535</c:v>
                </c:pt>
                <c:pt idx="3071">
                  <c:v>13.07943661971831</c:v>
                </c:pt>
                <c:pt idx="3072">
                  <c:v>13.369014084507043</c:v>
                </c:pt>
                <c:pt idx="3073">
                  <c:v>12.973521126760563</c:v>
                </c:pt>
                <c:pt idx="3074">
                  <c:v>12.694084507042254</c:v>
                </c:pt>
                <c:pt idx="3075">
                  <c:v>12.757183098591549</c:v>
                </c:pt>
                <c:pt idx="3076">
                  <c:v>11.887323943661972</c:v>
                </c:pt>
                <c:pt idx="3077">
                  <c:v>11.874929577464789</c:v>
                </c:pt>
                <c:pt idx="3078">
                  <c:v>12.354929577464789</c:v>
                </c:pt>
                <c:pt idx="3079">
                  <c:v>12.372957746478873</c:v>
                </c:pt>
                <c:pt idx="3080">
                  <c:v>12.140845070422536</c:v>
                </c:pt>
                <c:pt idx="3081">
                  <c:v>12.058591549295775</c:v>
                </c:pt>
                <c:pt idx="3082">
                  <c:v>11.683380281690141</c:v>
                </c:pt>
                <c:pt idx="3083">
                  <c:v>11.237183098591549</c:v>
                </c:pt>
                <c:pt idx="3084">
                  <c:v>11.00056338028169</c:v>
                </c:pt>
                <c:pt idx="3085">
                  <c:v>10.841690140845071</c:v>
                </c:pt>
                <c:pt idx="3086">
                  <c:v>11.009577464788732</c:v>
                </c:pt>
                <c:pt idx="3087">
                  <c:v>10.979154929577465</c:v>
                </c:pt>
                <c:pt idx="3088">
                  <c:v>10.412394366197182</c:v>
                </c:pt>
                <c:pt idx="3089">
                  <c:v>10.00112676056338</c:v>
                </c:pt>
                <c:pt idx="3090">
                  <c:v>9.8704225352112669</c:v>
                </c:pt>
                <c:pt idx="3091">
                  <c:v>11.12</c:v>
                </c:pt>
                <c:pt idx="3092">
                  <c:v>10.660281690140845</c:v>
                </c:pt>
                <c:pt idx="3093">
                  <c:v>11.449014084507041</c:v>
                </c:pt>
                <c:pt idx="3094">
                  <c:v>11.47943661971831</c:v>
                </c:pt>
                <c:pt idx="3095">
                  <c:v>11.433239436619719</c:v>
                </c:pt>
                <c:pt idx="3096">
                  <c:v>10.588169014084507</c:v>
                </c:pt>
                <c:pt idx="3097">
                  <c:v>11.75661971830986</c:v>
                </c:pt>
                <c:pt idx="3098">
                  <c:v>11.727323943661972</c:v>
                </c:pt>
                <c:pt idx="3099">
                  <c:v>11.147042253521127</c:v>
                </c:pt>
                <c:pt idx="3100">
                  <c:v>11.656338028169014</c:v>
                </c:pt>
                <c:pt idx="3101">
                  <c:v>11.364507042253521</c:v>
                </c:pt>
                <c:pt idx="3102">
                  <c:v>12.007887323943661</c:v>
                </c:pt>
                <c:pt idx="3103">
                  <c:v>11.67549295774648</c:v>
                </c:pt>
                <c:pt idx="3104">
                  <c:v>11.303661971830985</c:v>
                </c:pt>
                <c:pt idx="3105">
                  <c:v>11.330704225352113</c:v>
                </c:pt>
                <c:pt idx="3106">
                  <c:v>11.195492957746479</c:v>
                </c:pt>
                <c:pt idx="3107">
                  <c:v>11.252957746478874</c:v>
                </c:pt>
                <c:pt idx="3108">
                  <c:v>11.192112676056338</c:v>
                </c:pt>
                <c:pt idx="3109">
                  <c:v>11.035492957746479</c:v>
                </c:pt>
                <c:pt idx="3110">
                  <c:v>10.4</c:v>
                </c:pt>
                <c:pt idx="3111">
                  <c:v>10.609577464788732</c:v>
                </c:pt>
                <c:pt idx="3112">
                  <c:v>10.448450704225353</c:v>
                </c:pt>
                <c:pt idx="3113">
                  <c:v>10.532957746478873</c:v>
                </c:pt>
                <c:pt idx="3114">
                  <c:v>9.8095774647887328</c:v>
                </c:pt>
                <c:pt idx="3115">
                  <c:v>9.5740845070422527</c:v>
                </c:pt>
                <c:pt idx="3116">
                  <c:v>9.68</c:v>
                </c:pt>
                <c:pt idx="3117">
                  <c:v>10.273802816901409</c:v>
                </c:pt>
                <c:pt idx="3118">
                  <c:v>10.007887323943661</c:v>
                </c:pt>
                <c:pt idx="3119">
                  <c:v>9.7791549295774658</c:v>
                </c:pt>
                <c:pt idx="3120">
                  <c:v>9.71830985915493</c:v>
                </c:pt>
                <c:pt idx="3121">
                  <c:v>9.6112676056338024</c:v>
                </c:pt>
                <c:pt idx="3122">
                  <c:v>9.4005633802816906</c:v>
                </c:pt>
                <c:pt idx="3123">
                  <c:v>8.7098591549295765</c:v>
                </c:pt>
                <c:pt idx="3124">
                  <c:v>9.1853521126760551</c:v>
                </c:pt>
                <c:pt idx="3125">
                  <c:v>9.4794366197183102</c:v>
                </c:pt>
                <c:pt idx="3126">
                  <c:v>9.9864788732394363</c:v>
                </c:pt>
                <c:pt idx="3127">
                  <c:v>10.686197183098592</c:v>
                </c:pt>
                <c:pt idx="3128">
                  <c:v>11.054647887323943</c:v>
                </c:pt>
                <c:pt idx="3129">
                  <c:v>10.605070422535212</c:v>
                </c:pt>
                <c:pt idx="3130">
                  <c:v>10.913802816901409</c:v>
                </c:pt>
                <c:pt idx="3131">
                  <c:v>10.794366197183098</c:v>
                </c:pt>
                <c:pt idx="3132">
                  <c:v>10.756056338028168</c:v>
                </c:pt>
                <c:pt idx="3133">
                  <c:v>11.234929577464788</c:v>
                </c:pt>
                <c:pt idx="3134">
                  <c:v>11.63830985915493</c:v>
                </c:pt>
                <c:pt idx="3135">
                  <c:v>11.542535211267605</c:v>
                </c:pt>
                <c:pt idx="3136">
                  <c:v>11.780281690140844</c:v>
                </c:pt>
                <c:pt idx="3137">
                  <c:v>11.708169014084506</c:v>
                </c:pt>
                <c:pt idx="3138">
                  <c:v>11.690140845070422</c:v>
                </c:pt>
                <c:pt idx="3139">
                  <c:v>11.595492957746478</c:v>
                </c:pt>
                <c:pt idx="3140">
                  <c:v>11.371267605633802</c:v>
                </c:pt>
                <c:pt idx="3141">
                  <c:v>11.082816901408451</c:v>
                </c:pt>
                <c:pt idx="3142">
                  <c:v>10.694084507042254</c:v>
                </c:pt>
                <c:pt idx="3143">
                  <c:v>11.505352112676055</c:v>
                </c:pt>
                <c:pt idx="3144">
                  <c:v>11.611267605633802</c:v>
                </c:pt>
                <c:pt idx="3145">
                  <c:v>11.572957746478872</c:v>
                </c:pt>
                <c:pt idx="3146">
                  <c:v>12.189295774647888</c:v>
                </c:pt>
                <c:pt idx="3147">
                  <c:v>12.180281690140845</c:v>
                </c:pt>
                <c:pt idx="3148">
                  <c:v>11.818591549295775</c:v>
                </c:pt>
                <c:pt idx="3149">
                  <c:v>11.447887323943661</c:v>
                </c:pt>
                <c:pt idx="3150">
                  <c:v>10.971267605633804</c:v>
                </c:pt>
                <c:pt idx="3151">
                  <c:v>10.912676056338027</c:v>
                </c:pt>
                <c:pt idx="3152">
                  <c:v>11.147042253521127</c:v>
                </c:pt>
                <c:pt idx="3153">
                  <c:v>10.890140845070423</c:v>
                </c:pt>
                <c:pt idx="3154">
                  <c:v>10.581408450704226</c:v>
                </c:pt>
                <c:pt idx="3155">
                  <c:v>10.059718309859155</c:v>
                </c:pt>
                <c:pt idx="3156">
                  <c:v>10.061971830985915</c:v>
                </c:pt>
                <c:pt idx="3157">
                  <c:v>10.496901408450704</c:v>
                </c:pt>
                <c:pt idx="3158">
                  <c:v>10.147605633802817</c:v>
                </c:pt>
                <c:pt idx="3159">
                  <c:v>10.349295774647887</c:v>
                </c:pt>
                <c:pt idx="3160">
                  <c:v>10.422535211267606</c:v>
                </c:pt>
                <c:pt idx="3161">
                  <c:v>11.241690140845069</c:v>
                </c:pt>
                <c:pt idx="3162">
                  <c:v>11.71830985915493</c:v>
                </c:pt>
                <c:pt idx="3163">
                  <c:v>11.423098591549294</c:v>
                </c:pt>
                <c:pt idx="3164">
                  <c:v>11.183098591549296</c:v>
                </c:pt>
                <c:pt idx="3165">
                  <c:v>12.574647887323943</c:v>
                </c:pt>
                <c:pt idx="3166">
                  <c:v>12.180281690140845</c:v>
                </c:pt>
                <c:pt idx="3167">
                  <c:v>12.788732394366198</c:v>
                </c:pt>
                <c:pt idx="3168">
                  <c:v>12.413521126760564</c:v>
                </c:pt>
                <c:pt idx="3169">
                  <c:v>12.625352112676056</c:v>
                </c:pt>
                <c:pt idx="3170">
                  <c:v>13.259718309859156</c:v>
                </c:pt>
                <c:pt idx="3171">
                  <c:v>12.846197183098592</c:v>
                </c:pt>
                <c:pt idx="3172">
                  <c:v>13.28</c:v>
                </c:pt>
                <c:pt idx="3173">
                  <c:v>12.713239436619718</c:v>
                </c:pt>
                <c:pt idx="3174">
                  <c:v>12.60169014084507</c:v>
                </c:pt>
                <c:pt idx="3175">
                  <c:v>12.523943661971831</c:v>
                </c:pt>
                <c:pt idx="3176">
                  <c:v>12.025915492957747</c:v>
                </c:pt>
                <c:pt idx="3177">
                  <c:v>12.816901408450704</c:v>
                </c:pt>
                <c:pt idx="3178">
                  <c:v>12.465352112676056</c:v>
                </c:pt>
                <c:pt idx="3179">
                  <c:v>12.500281690140845</c:v>
                </c:pt>
                <c:pt idx="3180">
                  <c:v>12.833802816901409</c:v>
                </c:pt>
                <c:pt idx="3181">
                  <c:v>12.784225352112676</c:v>
                </c:pt>
                <c:pt idx="3182">
                  <c:v>13.228169014084507</c:v>
                </c:pt>
                <c:pt idx="3183">
                  <c:v>12.739154929577465</c:v>
                </c:pt>
                <c:pt idx="3184">
                  <c:v>12.183661971830986</c:v>
                </c:pt>
                <c:pt idx="3185">
                  <c:v>12.19830985915493</c:v>
                </c:pt>
                <c:pt idx="3186">
                  <c:v>12.112676056338028</c:v>
                </c:pt>
                <c:pt idx="3187">
                  <c:v>12.298591549295775</c:v>
                </c:pt>
                <c:pt idx="3188">
                  <c:v>12.527323943661973</c:v>
                </c:pt>
                <c:pt idx="3189">
                  <c:v>12.033802816901408</c:v>
                </c:pt>
                <c:pt idx="3190">
                  <c:v>11.708169014084506</c:v>
                </c:pt>
                <c:pt idx="3191">
                  <c:v>11.854647887323942</c:v>
                </c:pt>
                <c:pt idx="3192">
                  <c:v>12.136338028169014</c:v>
                </c:pt>
                <c:pt idx="3193">
                  <c:v>12.120563380281689</c:v>
                </c:pt>
                <c:pt idx="3194">
                  <c:v>11.887323943661972</c:v>
                </c:pt>
                <c:pt idx="3195">
                  <c:v>11.63943661971831</c:v>
                </c:pt>
                <c:pt idx="3196">
                  <c:v>10.937464788732393</c:v>
                </c:pt>
                <c:pt idx="3197">
                  <c:v>10.828169014084507</c:v>
                </c:pt>
                <c:pt idx="3198">
                  <c:v>10.309859154929578</c:v>
                </c:pt>
                <c:pt idx="3199">
                  <c:v>10.362816901408451</c:v>
                </c:pt>
                <c:pt idx="3200">
                  <c:v>10.036056338028168</c:v>
                </c:pt>
                <c:pt idx="3201">
                  <c:v>10.332394366197184</c:v>
                </c:pt>
                <c:pt idx="3202">
                  <c:v>10.07887323943662</c:v>
                </c:pt>
                <c:pt idx="3203">
                  <c:v>10.259154929577464</c:v>
                </c:pt>
                <c:pt idx="3204">
                  <c:v>9.8501408450704222</c:v>
                </c:pt>
                <c:pt idx="3205">
                  <c:v>9.5887323943661968</c:v>
                </c:pt>
                <c:pt idx="3206">
                  <c:v>9.2439436619718318</c:v>
                </c:pt>
                <c:pt idx="3207">
                  <c:v>9.6585915492957746</c:v>
                </c:pt>
                <c:pt idx="3208">
                  <c:v>9.8174647887323943</c:v>
                </c:pt>
                <c:pt idx="3209">
                  <c:v>9.6439436619718322</c:v>
                </c:pt>
                <c:pt idx="3210">
                  <c:v>9.1594366197183099</c:v>
                </c:pt>
                <c:pt idx="3211">
                  <c:v>9.0095774647887321</c:v>
                </c:pt>
                <c:pt idx="3212">
                  <c:v>8.6647887323943671</c:v>
                </c:pt>
                <c:pt idx="3213">
                  <c:v>8.7740845070422537</c:v>
                </c:pt>
                <c:pt idx="3214">
                  <c:v>9.3915492957746469</c:v>
                </c:pt>
                <c:pt idx="3215">
                  <c:v>9.8929577464788725</c:v>
                </c:pt>
                <c:pt idx="3216">
                  <c:v>9.6743661971830992</c:v>
                </c:pt>
                <c:pt idx="3217">
                  <c:v>10.220845070422534</c:v>
                </c:pt>
                <c:pt idx="3218">
                  <c:v>9.8907042253521134</c:v>
                </c:pt>
                <c:pt idx="3219">
                  <c:v>9.6304225352112667</c:v>
                </c:pt>
                <c:pt idx="3220">
                  <c:v>10.203943661971831</c:v>
                </c:pt>
                <c:pt idx="3221">
                  <c:v>10.113802816901408</c:v>
                </c:pt>
                <c:pt idx="3222">
                  <c:v>10.589295774647887</c:v>
                </c:pt>
                <c:pt idx="3223">
                  <c:v>10.565633802816901</c:v>
                </c:pt>
                <c:pt idx="3224">
                  <c:v>10.111549295774648</c:v>
                </c:pt>
                <c:pt idx="3225">
                  <c:v>10.602816901408451</c:v>
                </c:pt>
                <c:pt idx="3226">
                  <c:v>10.704225352112676</c:v>
                </c:pt>
                <c:pt idx="3227">
                  <c:v>11.153802816901408</c:v>
                </c:pt>
                <c:pt idx="3228">
                  <c:v>11.00394366197183</c:v>
                </c:pt>
                <c:pt idx="3229">
                  <c:v>10.490140845070423</c:v>
                </c:pt>
                <c:pt idx="3230">
                  <c:v>10.354929577464789</c:v>
                </c:pt>
                <c:pt idx="3231">
                  <c:v>10.472112676056337</c:v>
                </c:pt>
                <c:pt idx="3232">
                  <c:v>10.654647887323945</c:v>
                </c:pt>
                <c:pt idx="3233">
                  <c:v>10.253521126760564</c:v>
                </c:pt>
                <c:pt idx="3234">
                  <c:v>9.9842253521126754</c:v>
                </c:pt>
                <c:pt idx="3235">
                  <c:v>10.015774647887325</c:v>
                </c:pt>
                <c:pt idx="3236">
                  <c:v>9.6518309859154918</c:v>
                </c:pt>
                <c:pt idx="3237">
                  <c:v>9.5887323943661968</c:v>
                </c:pt>
                <c:pt idx="3238">
                  <c:v>9.5414084507042265</c:v>
                </c:pt>
                <c:pt idx="3239">
                  <c:v>9.3318309859154915</c:v>
                </c:pt>
                <c:pt idx="3240">
                  <c:v>9.2473239436619714</c:v>
                </c:pt>
                <c:pt idx="3241">
                  <c:v>8.8270422535211264</c:v>
                </c:pt>
                <c:pt idx="3242">
                  <c:v>9.1549295774647881</c:v>
                </c:pt>
                <c:pt idx="3243">
                  <c:v>9.3352112676056329</c:v>
                </c:pt>
                <c:pt idx="3244">
                  <c:v>9.1616901408450708</c:v>
                </c:pt>
                <c:pt idx="3245">
                  <c:v>9.3363380281690134</c:v>
                </c:pt>
                <c:pt idx="3246">
                  <c:v>9.4107042253521129</c:v>
                </c:pt>
                <c:pt idx="3247">
                  <c:v>9.5121126760563381</c:v>
                </c:pt>
                <c:pt idx="3248">
                  <c:v>9.2112676056338021</c:v>
                </c:pt>
                <c:pt idx="3249">
                  <c:v>8.8980281690140846</c:v>
                </c:pt>
                <c:pt idx="3250">
                  <c:v>8.7256338028169012</c:v>
                </c:pt>
                <c:pt idx="3251">
                  <c:v>8.5836619718309866</c:v>
                </c:pt>
                <c:pt idx="3252">
                  <c:v>8.5785690140845077</c:v>
                </c:pt>
                <c:pt idx="3253">
                  <c:v>8.8090140845070426</c:v>
                </c:pt>
                <c:pt idx="3254">
                  <c:v>8.9352112676056343</c:v>
                </c:pt>
                <c:pt idx="3255">
                  <c:v>8.9577464788732399</c:v>
                </c:pt>
                <c:pt idx="3256">
                  <c:v>8.7628169014084509</c:v>
                </c:pt>
                <c:pt idx="3257">
                  <c:v>8.5453521126760563</c:v>
                </c:pt>
                <c:pt idx="3258">
                  <c:v>8.4067605633802813</c:v>
                </c:pt>
                <c:pt idx="3259">
                  <c:v>8.1453521126760577</c:v>
                </c:pt>
                <c:pt idx="3260">
                  <c:v>8.0394366197183089</c:v>
                </c:pt>
                <c:pt idx="3261">
                  <c:v>8.1554929577464783</c:v>
                </c:pt>
                <c:pt idx="3262">
                  <c:v>8.0169014084507051</c:v>
                </c:pt>
                <c:pt idx="3263">
                  <c:v>7.9932394366197181</c:v>
                </c:pt>
                <c:pt idx="3264">
                  <c:v>8.1092957746478866</c:v>
                </c:pt>
                <c:pt idx="3265">
                  <c:v>8.0754929577464782</c:v>
                </c:pt>
                <c:pt idx="3266">
                  <c:v>8.2163380281690142</c:v>
                </c:pt>
                <c:pt idx="3267">
                  <c:v>8.225352112676056</c:v>
                </c:pt>
                <c:pt idx="3268">
                  <c:v>8.0597183098591554</c:v>
                </c:pt>
                <c:pt idx="3269">
                  <c:v>8.1295774647887331</c:v>
                </c:pt>
                <c:pt idx="3270">
                  <c:v>8.0709859154929564</c:v>
                </c:pt>
                <c:pt idx="3271">
                  <c:v>7.7374647887323942</c:v>
                </c:pt>
                <c:pt idx="3272">
                  <c:v>7.5898591549295773</c:v>
                </c:pt>
                <c:pt idx="3273">
                  <c:v>7.5673239436619717</c:v>
                </c:pt>
                <c:pt idx="3274">
                  <c:v>7.6630985915492964</c:v>
                </c:pt>
                <c:pt idx="3275">
                  <c:v>7.887323943661972</c:v>
                </c:pt>
                <c:pt idx="3276">
                  <c:v>7.8152112676056333</c:v>
                </c:pt>
                <c:pt idx="3277">
                  <c:v>7.9278873239436622</c:v>
                </c:pt>
                <c:pt idx="3278">
                  <c:v>7.7904225352112677</c:v>
                </c:pt>
                <c:pt idx="3279">
                  <c:v>7.9042253521126771</c:v>
                </c:pt>
                <c:pt idx="3280">
                  <c:v>8.0383098591549302</c:v>
                </c:pt>
                <c:pt idx="3281">
                  <c:v>8.0123943661971833</c:v>
                </c:pt>
                <c:pt idx="3282">
                  <c:v>7.8704225352112669</c:v>
                </c:pt>
                <c:pt idx="3283">
                  <c:v>7.8794366197183106</c:v>
                </c:pt>
                <c:pt idx="3284">
                  <c:v>7.9391549295774642</c:v>
                </c:pt>
                <c:pt idx="3285">
                  <c:v>7.7723943661971839</c:v>
                </c:pt>
                <c:pt idx="3286">
                  <c:v>7.6169014084507038</c:v>
                </c:pt>
                <c:pt idx="3287">
                  <c:v>7.5943661971830991</c:v>
                </c:pt>
                <c:pt idx="3288">
                  <c:v>7.51887323943662</c:v>
                </c:pt>
                <c:pt idx="3289">
                  <c:v>7.4580281690140842</c:v>
                </c:pt>
                <c:pt idx="3290">
                  <c:v>7.2349295774647882</c:v>
                </c:pt>
                <c:pt idx="3291">
                  <c:v>7.2923943661971826</c:v>
                </c:pt>
                <c:pt idx="3292">
                  <c:v>7.2901408450704226</c:v>
                </c:pt>
                <c:pt idx="3293">
                  <c:v>6.9757746478873237</c:v>
                </c:pt>
                <c:pt idx="3294">
                  <c:v>7.0501408450704224</c:v>
                </c:pt>
                <c:pt idx="3295">
                  <c:v>7.0264788732394363</c:v>
                </c:pt>
                <c:pt idx="3296">
                  <c:v>7.0354929577464782</c:v>
                </c:pt>
                <c:pt idx="3297">
                  <c:v>6.8405633802816901</c:v>
                </c:pt>
                <c:pt idx="3298">
                  <c:v>6.7785915492957747</c:v>
                </c:pt>
                <c:pt idx="3299">
                  <c:v>6.3526760563380282</c:v>
                </c:pt>
                <c:pt idx="3300">
                  <c:v>6.312112676056338</c:v>
                </c:pt>
                <c:pt idx="3301">
                  <c:v>6.5284507042253521</c:v>
                </c:pt>
                <c:pt idx="3302">
                  <c:v>6.3932394366197185</c:v>
                </c:pt>
                <c:pt idx="3303">
                  <c:v>6.4957746478873242</c:v>
                </c:pt>
                <c:pt idx="3304">
                  <c:v>6.3312676056338022</c:v>
                </c:pt>
                <c:pt idx="3305">
                  <c:v>6.2467605633802812</c:v>
                </c:pt>
                <c:pt idx="3306">
                  <c:v>5.9819718309859162</c:v>
                </c:pt>
                <c:pt idx="3307">
                  <c:v>6.1554929577464792</c:v>
                </c:pt>
                <c:pt idx="3308">
                  <c:v>6.3346478873239436</c:v>
                </c:pt>
                <c:pt idx="3309">
                  <c:v>6.4687323943661967</c:v>
                </c:pt>
                <c:pt idx="3310">
                  <c:v>6.28169014084507</c:v>
                </c:pt>
                <c:pt idx="3311">
                  <c:v>6.9769014084507042</c:v>
                </c:pt>
                <c:pt idx="3312">
                  <c:v>6.7504225352112668</c:v>
                </c:pt>
                <c:pt idx="3313">
                  <c:v>6.7109859154929579</c:v>
                </c:pt>
                <c:pt idx="3314">
                  <c:v>6.5892957746478871</c:v>
                </c:pt>
                <c:pt idx="3315">
                  <c:v>6.3650704225352115</c:v>
                </c:pt>
                <c:pt idx="3316">
                  <c:v>6.5171830985915493</c:v>
                </c:pt>
                <c:pt idx="3317">
                  <c:v>6.3808450704225352</c:v>
                </c:pt>
                <c:pt idx="3318">
                  <c:v>6.3312676056338022</c:v>
                </c:pt>
                <c:pt idx="3319">
                  <c:v>6</c:v>
                </c:pt>
                <c:pt idx="3320">
                  <c:v>6.0202816901408447</c:v>
                </c:pt>
                <c:pt idx="3321">
                  <c:v>6.08</c:v>
                </c:pt>
                <c:pt idx="3322">
                  <c:v>6.1307042253521127</c:v>
                </c:pt>
                <c:pt idx="3323">
                  <c:v>6.1476056338028169</c:v>
                </c:pt>
                <c:pt idx="3324">
                  <c:v>6.3966197183098599</c:v>
                </c:pt>
                <c:pt idx="3325">
                  <c:v>6.4799999999999995</c:v>
                </c:pt>
                <c:pt idx="3326">
                  <c:v>6.3661971830985919</c:v>
                </c:pt>
                <c:pt idx="3327">
                  <c:v>6.2073239436619723</c:v>
                </c:pt>
                <c:pt idx="3328">
                  <c:v>6.5780281690140852</c:v>
                </c:pt>
                <c:pt idx="3329">
                  <c:v>6.3481690140845073</c:v>
                </c:pt>
                <c:pt idx="3330">
                  <c:v>6.1938028169014085</c:v>
                </c:pt>
                <c:pt idx="3331">
                  <c:v>5.943661971830986</c:v>
                </c:pt>
                <c:pt idx="3332">
                  <c:v>5.9245070422535209</c:v>
                </c:pt>
                <c:pt idx="3333">
                  <c:v>6.0270422535211265</c:v>
                </c:pt>
                <c:pt idx="3334">
                  <c:v>6.0169014084507042</c:v>
                </c:pt>
                <c:pt idx="3335">
                  <c:v>6.1983098591549295</c:v>
                </c:pt>
                <c:pt idx="3336">
                  <c:v>5.9932394366197181</c:v>
                </c:pt>
                <c:pt idx="3337">
                  <c:v>5.8478873239436622</c:v>
                </c:pt>
                <c:pt idx="3338">
                  <c:v>5.887323943661972</c:v>
                </c:pt>
                <c:pt idx="3339">
                  <c:v>5.8005633802816901</c:v>
                </c:pt>
                <c:pt idx="3340">
                  <c:v>5.6890140845070425</c:v>
                </c:pt>
                <c:pt idx="3341">
                  <c:v>6.2794366197183091</c:v>
                </c:pt>
                <c:pt idx="3342">
                  <c:v>6.3053521126760561</c:v>
                </c:pt>
                <c:pt idx="3343">
                  <c:v>6.3245070422535212</c:v>
                </c:pt>
                <c:pt idx="3344">
                  <c:v>6.0664788732394372</c:v>
                </c:pt>
                <c:pt idx="3345">
                  <c:v>6.1802816901408448</c:v>
                </c:pt>
                <c:pt idx="3346">
                  <c:v>6.5780281690140852</c:v>
                </c:pt>
                <c:pt idx="3347">
                  <c:v>6.7729577464788733</c:v>
                </c:pt>
                <c:pt idx="3348">
                  <c:v>6.7695774647887319</c:v>
                </c:pt>
                <c:pt idx="3349">
                  <c:v>6.7301408450704221</c:v>
                </c:pt>
                <c:pt idx="3350">
                  <c:v>6.6287323943661969</c:v>
                </c:pt>
                <c:pt idx="3351">
                  <c:v>6.9126760563380287</c:v>
                </c:pt>
                <c:pt idx="3352">
                  <c:v>6.9645070422535218</c:v>
                </c:pt>
                <c:pt idx="3353">
                  <c:v>6.9859154929577461</c:v>
                </c:pt>
                <c:pt idx="3354">
                  <c:v>6.9566197183098595</c:v>
                </c:pt>
                <c:pt idx="3355">
                  <c:v>6.8653521126760566</c:v>
                </c:pt>
                <c:pt idx="3356">
                  <c:v>6.929577464788732</c:v>
                </c:pt>
                <c:pt idx="3357">
                  <c:v>6.9453521126760567</c:v>
                </c:pt>
                <c:pt idx="3358">
                  <c:v>6.8507042253521124</c:v>
                </c:pt>
                <c:pt idx="3359">
                  <c:v>6.9239436619718315</c:v>
                </c:pt>
                <c:pt idx="3360">
                  <c:v>6.9701408450704223</c:v>
                </c:pt>
                <c:pt idx="3361">
                  <c:v>6.5814084507042248</c:v>
                </c:pt>
                <c:pt idx="3362">
                  <c:v>6.2681690140845072</c:v>
                </c:pt>
                <c:pt idx="3363">
                  <c:v>6.4676056338028172</c:v>
                </c:pt>
                <c:pt idx="3364">
                  <c:v>6.3278873239436617</c:v>
                </c:pt>
                <c:pt idx="3365">
                  <c:v>6.4214084507042255</c:v>
                </c:pt>
                <c:pt idx="3366">
                  <c:v>6.5273239436619717</c:v>
                </c:pt>
                <c:pt idx="3367">
                  <c:v>6.6276056338028173</c:v>
                </c:pt>
                <c:pt idx="3368">
                  <c:v>6.8540845070422529</c:v>
                </c:pt>
                <c:pt idx="3369">
                  <c:v>6.8428169014084501</c:v>
                </c:pt>
                <c:pt idx="3370">
                  <c:v>6.9104225352112678</c:v>
                </c:pt>
                <c:pt idx="3371">
                  <c:v>6.8901408450704222</c:v>
                </c:pt>
                <c:pt idx="3372">
                  <c:v>6.788732394366197</c:v>
                </c:pt>
                <c:pt idx="3373">
                  <c:v>6.8146478873239431</c:v>
                </c:pt>
                <c:pt idx="3374">
                  <c:v>6.6704225352112676</c:v>
                </c:pt>
                <c:pt idx="3375">
                  <c:v>6.6535211267605634</c:v>
                </c:pt>
                <c:pt idx="3376">
                  <c:v>6.6929577464788732</c:v>
                </c:pt>
                <c:pt idx="3377">
                  <c:v>6.7402816901408453</c:v>
                </c:pt>
                <c:pt idx="3378">
                  <c:v>6.5971830985915494</c:v>
                </c:pt>
                <c:pt idx="3379">
                  <c:v>6.3650704225352115</c:v>
                </c:pt>
                <c:pt idx="3380">
                  <c:v>6.5487323943661968</c:v>
                </c:pt>
                <c:pt idx="3381">
                  <c:v>6.5340845070422535</c:v>
                </c:pt>
                <c:pt idx="3382">
                  <c:v>6.5340845070422535</c:v>
                </c:pt>
                <c:pt idx="3383">
                  <c:v>6.3661971830985919</c:v>
                </c:pt>
                <c:pt idx="3384">
                  <c:v>6.197183098591549</c:v>
                </c:pt>
                <c:pt idx="3385">
                  <c:v>6.1284507042253518</c:v>
                </c:pt>
                <c:pt idx="3386">
                  <c:v>6.056338028169014</c:v>
                </c:pt>
                <c:pt idx="3387">
                  <c:v>5.9481690140845069</c:v>
                </c:pt>
                <c:pt idx="3388">
                  <c:v>5.8185915492957747</c:v>
                </c:pt>
                <c:pt idx="3389">
                  <c:v>5.577464788732394</c:v>
                </c:pt>
                <c:pt idx="3390">
                  <c:v>6.0247887323943656</c:v>
                </c:pt>
                <c:pt idx="3391">
                  <c:v>6.0011267605633805</c:v>
                </c:pt>
                <c:pt idx="3392">
                  <c:v>6.028169014084507</c:v>
                </c:pt>
                <c:pt idx="3393">
                  <c:v>6.028169014084507</c:v>
                </c:pt>
                <c:pt idx="3394">
                  <c:v>5.7960563380281691</c:v>
                </c:pt>
                <c:pt idx="3395">
                  <c:v>5.7228169014084509</c:v>
                </c:pt>
                <c:pt idx="3396">
                  <c:v>5.8152112676056333</c:v>
                </c:pt>
                <c:pt idx="3397">
                  <c:v>5.7757746478873235</c:v>
                </c:pt>
                <c:pt idx="3398">
                  <c:v>6.0214084507042251</c:v>
                </c:pt>
                <c:pt idx="3399">
                  <c:v>5.8704225352112678</c:v>
                </c:pt>
                <c:pt idx="3400">
                  <c:v>5.859154929577465</c:v>
                </c:pt>
                <c:pt idx="3401">
                  <c:v>6.0157746478873237</c:v>
                </c:pt>
                <c:pt idx="3402">
                  <c:v>6.0788732394366196</c:v>
                </c:pt>
                <c:pt idx="3403">
                  <c:v>6.5701408450704228</c:v>
                </c:pt>
                <c:pt idx="3404">
                  <c:v>6.6828169014084509</c:v>
                </c:pt>
                <c:pt idx="3405">
                  <c:v>6.9397183098591553</c:v>
                </c:pt>
                <c:pt idx="3406">
                  <c:v>6.6884507042253523</c:v>
                </c:pt>
                <c:pt idx="3407">
                  <c:v>6.55887323943662</c:v>
                </c:pt>
                <c:pt idx="3408">
                  <c:v>6.4315492957746478</c:v>
                </c:pt>
                <c:pt idx="3409">
                  <c:v>6.3763380281690143</c:v>
                </c:pt>
                <c:pt idx="3410">
                  <c:v>6.4676056338028172</c:v>
                </c:pt>
                <c:pt idx="3411">
                  <c:v>6.3819718309859157</c:v>
                </c:pt>
                <c:pt idx="3412">
                  <c:v>6.3853521126760562</c:v>
                </c:pt>
                <c:pt idx="3413">
                  <c:v>6.4394366197183093</c:v>
                </c:pt>
                <c:pt idx="3414">
                  <c:v>6.1487323943661973</c:v>
                </c:pt>
                <c:pt idx="3415">
                  <c:v>6.0371830985915489</c:v>
                </c:pt>
                <c:pt idx="3416">
                  <c:v>6.1656338028169015</c:v>
                </c:pt>
                <c:pt idx="3417">
                  <c:v>5.9842253521126763</c:v>
                </c:pt>
                <c:pt idx="3418">
                  <c:v>6.028169014084507</c:v>
                </c:pt>
                <c:pt idx="3419">
                  <c:v>6.1104225352112671</c:v>
                </c:pt>
                <c:pt idx="3420">
                  <c:v>6.1284507042253518</c:v>
                </c:pt>
                <c:pt idx="3421">
                  <c:v>6.3098591549295771</c:v>
                </c:pt>
                <c:pt idx="3422">
                  <c:v>6.2118309859154932</c:v>
                </c:pt>
                <c:pt idx="3423">
                  <c:v>6.2850704225352114</c:v>
                </c:pt>
                <c:pt idx="3424">
                  <c:v>6.2118309859154932</c:v>
                </c:pt>
                <c:pt idx="3425">
                  <c:v>6.1476056338028169</c:v>
                </c:pt>
                <c:pt idx="3426">
                  <c:v>5.9605633802816902</c:v>
                </c:pt>
                <c:pt idx="3427">
                  <c:v>5.79830985915493</c:v>
                </c:pt>
                <c:pt idx="3428">
                  <c:v>5.8704225352112678</c:v>
                </c:pt>
                <c:pt idx="3429">
                  <c:v>5.746478873239437</c:v>
                </c:pt>
                <c:pt idx="3430">
                  <c:v>5.6901408450704229</c:v>
                </c:pt>
                <c:pt idx="3431">
                  <c:v>5.770140845070423</c:v>
                </c:pt>
                <c:pt idx="3432">
                  <c:v>5.8411267605633803</c:v>
                </c:pt>
                <c:pt idx="3433">
                  <c:v>5.8107042253521124</c:v>
                </c:pt>
                <c:pt idx="3434">
                  <c:v>6.1295774647887322</c:v>
                </c:pt>
                <c:pt idx="3435">
                  <c:v>5.9921126760563377</c:v>
                </c:pt>
                <c:pt idx="3436">
                  <c:v>6.4101408450704227</c:v>
                </c:pt>
                <c:pt idx="3437">
                  <c:v>6.3830985915492953</c:v>
                </c:pt>
                <c:pt idx="3438">
                  <c:v>6.3256338028169017</c:v>
                </c:pt>
                <c:pt idx="3439">
                  <c:v>6.4856338028169018</c:v>
                </c:pt>
                <c:pt idx="3440">
                  <c:v>6.5949295774647885</c:v>
                </c:pt>
                <c:pt idx="3441">
                  <c:v>6.2433802816901407</c:v>
                </c:pt>
                <c:pt idx="3442">
                  <c:v>6.2264788732394365</c:v>
                </c:pt>
                <c:pt idx="3443">
                  <c:v>5.6495774647887327</c:v>
                </c:pt>
                <c:pt idx="3444">
                  <c:v>5.7239436619718305</c:v>
                </c:pt>
                <c:pt idx="3445">
                  <c:v>5.6112676056338024</c:v>
                </c:pt>
                <c:pt idx="3446">
                  <c:v>5.5425352112676052</c:v>
                </c:pt>
                <c:pt idx="3447">
                  <c:v>5.5470422535211261</c:v>
                </c:pt>
                <c:pt idx="3448">
                  <c:v>5.2923943661971826</c:v>
                </c:pt>
                <c:pt idx="3449">
                  <c:v>5.4422535211267604</c:v>
                </c:pt>
                <c:pt idx="3450">
                  <c:v>5.525633802816901</c:v>
                </c:pt>
                <c:pt idx="3451">
                  <c:v>5.1492957746478876</c:v>
                </c:pt>
                <c:pt idx="3452">
                  <c:v>5.3476056338028171</c:v>
                </c:pt>
                <c:pt idx="3453">
                  <c:v>5.5245070422535214</c:v>
                </c:pt>
                <c:pt idx="3454">
                  <c:v>5.6259154929577466</c:v>
                </c:pt>
                <c:pt idx="3455">
                  <c:v>5.774647887323944</c:v>
                </c:pt>
                <c:pt idx="3456">
                  <c:v>5.8490140845070417</c:v>
                </c:pt>
                <c:pt idx="3457">
                  <c:v>6.3932394366197185</c:v>
                </c:pt>
                <c:pt idx="3458">
                  <c:v>6.2715492957746477</c:v>
                </c:pt>
                <c:pt idx="3459">
                  <c:v>6.3087323943661975</c:v>
                </c:pt>
                <c:pt idx="3460">
                  <c:v>6.3876056338028162</c:v>
                </c:pt>
                <c:pt idx="3461">
                  <c:v>6.3109859154929575</c:v>
                </c:pt>
                <c:pt idx="3462">
                  <c:v>5.9808450704225349</c:v>
                </c:pt>
                <c:pt idx="3463">
                  <c:v>6.2569014084507044</c:v>
                </c:pt>
                <c:pt idx="3464">
                  <c:v>6.169014084507042</c:v>
                </c:pt>
                <c:pt idx="3465">
                  <c:v>6.1915492957746485</c:v>
                </c:pt>
                <c:pt idx="3466">
                  <c:v>6.4157746478873241</c:v>
                </c:pt>
                <c:pt idx="3467">
                  <c:v>6.8315492957746482</c:v>
                </c:pt>
                <c:pt idx="3468">
                  <c:v>7.3712676056338031</c:v>
                </c:pt>
                <c:pt idx="3469">
                  <c:v>7.6867605633802816</c:v>
                </c:pt>
                <c:pt idx="3470">
                  <c:v>7.8670422535211264</c:v>
                </c:pt>
                <c:pt idx="3471">
                  <c:v>7.5053521126760563</c:v>
                </c:pt>
                <c:pt idx="3472">
                  <c:v>7.4895774647887325</c:v>
                </c:pt>
                <c:pt idx="3473">
                  <c:v>7.4591549295774655</c:v>
                </c:pt>
                <c:pt idx="3474">
                  <c:v>7.1132394366197182</c:v>
                </c:pt>
                <c:pt idx="3475">
                  <c:v>7.3656338028169017</c:v>
                </c:pt>
                <c:pt idx="3476">
                  <c:v>7.2766197183098589</c:v>
                </c:pt>
                <c:pt idx="3477">
                  <c:v>7.1301408450704225</c:v>
                </c:pt>
                <c:pt idx="3478">
                  <c:v>7.3881690140845064</c:v>
                </c:pt>
                <c:pt idx="3479">
                  <c:v>7.4253521126760571</c:v>
                </c:pt>
                <c:pt idx="3480">
                  <c:v>7.492957746478873</c:v>
                </c:pt>
                <c:pt idx="3481">
                  <c:v>7.6259154929577475</c:v>
                </c:pt>
                <c:pt idx="3482">
                  <c:v>8.1228169014084504</c:v>
                </c:pt>
                <c:pt idx="3483">
                  <c:v>7.3453521126760561</c:v>
                </c:pt>
                <c:pt idx="3484">
                  <c:v>7.1605633802816895</c:v>
                </c:pt>
                <c:pt idx="3485">
                  <c:v>7.0591549295774643</c:v>
                </c:pt>
                <c:pt idx="3486">
                  <c:v>6.9949295774647888</c:v>
                </c:pt>
                <c:pt idx="3487">
                  <c:v>6.873239436619718</c:v>
                </c:pt>
                <c:pt idx="3488">
                  <c:v>7.2461971830985918</c:v>
                </c:pt>
                <c:pt idx="3489">
                  <c:v>7.2225352112676049</c:v>
                </c:pt>
                <c:pt idx="3490">
                  <c:v>6.9273239436619711</c:v>
                </c:pt>
                <c:pt idx="3491">
                  <c:v>6.7346478873239439</c:v>
                </c:pt>
                <c:pt idx="3492">
                  <c:v>6.8901408450704222</c:v>
                </c:pt>
                <c:pt idx="3493">
                  <c:v>6.3887323943661976</c:v>
                </c:pt>
                <c:pt idx="3494">
                  <c:v>6.3312676056338022</c:v>
                </c:pt>
                <c:pt idx="3495">
                  <c:v>6.0495774647887322</c:v>
                </c:pt>
                <c:pt idx="3496">
                  <c:v>5.8230985915492957</c:v>
                </c:pt>
                <c:pt idx="3497">
                  <c:v>5.746478873239437</c:v>
                </c:pt>
                <c:pt idx="3498">
                  <c:v>5.9301408450704232</c:v>
                </c:pt>
                <c:pt idx="3499">
                  <c:v>5.9966197183098586</c:v>
                </c:pt>
                <c:pt idx="3500">
                  <c:v>6.0056338028169014</c:v>
                </c:pt>
                <c:pt idx="3501">
                  <c:v>5.8501408450704231</c:v>
                </c:pt>
                <c:pt idx="3502">
                  <c:v>5.607887323943662</c:v>
                </c:pt>
                <c:pt idx="3503">
                  <c:v>5.6461971830985913</c:v>
                </c:pt>
                <c:pt idx="3504">
                  <c:v>5.4636619718309865</c:v>
                </c:pt>
                <c:pt idx="3505">
                  <c:v>5.6585915492957746</c:v>
                </c:pt>
                <c:pt idx="3506">
                  <c:v>5.8456338028169013</c:v>
                </c:pt>
                <c:pt idx="3507">
                  <c:v>6.0338028169014084</c:v>
                </c:pt>
                <c:pt idx="3508">
                  <c:v>5.8614084507042259</c:v>
                </c:pt>
                <c:pt idx="3509">
                  <c:v>5.7047887323943662</c:v>
                </c:pt>
                <c:pt idx="3510">
                  <c:v>5.79830985915493</c:v>
                </c:pt>
                <c:pt idx="3511">
                  <c:v>5.9571830985915488</c:v>
                </c:pt>
                <c:pt idx="3512">
                  <c:v>6.20169014084507</c:v>
                </c:pt>
                <c:pt idx="3513">
                  <c:v>6.1329577464788736</c:v>
                </c:pt>
                <c:pt idx="3514">
                  <c:v>5.9661971830985916</c:v>
                </c:pt>
                <c:pt idx="3515">
                  <c:v>5.8907042253521125</c:v>
                </c:pt>
                <c:pt idx="3516">
                  <c:v>5.9132394366197181</c:v>
                </c:pt>
                <c:pt idx="3517">
                  <c:v>5.7408450704225356</c:v>
                </c:pt>
                <c:pt idx="3518">
                  <c:v>5.8512676056338027</c:v>
                </c:pt>
                <c:pt idx="3519">
                  <c:v>6.4033802816901408</c:v>
                </c:pt>
                <c:pt idx="3520">
                  <c:v>6.5374647887323949</c:v>
                </c:pt>
                <c:pt idx="3521">
                  <c:v>7.0535211267605638</c:v>
                </c:pt>
                <c:pt idx="3522">
                  <c:v>6.9476056338028167</c:v>
                </c:pt>
                <c:pt idx="3523">
                  <c:v>7.0354929577464782</c:v>
                </c:pt>
                <c:pt idx="3524">
                  <c:v>7.23943661971831</c:v>
                </c:pt>
                <c:pt idx="3525">
                  <c:v>7.1323943661971825</c:v>
                </c:pt>
                <c:pt idx="3526">
                  <c:v>7.0952112676056336</c:v>
                </c:pt>
                <c:pt idx="3527">
                  <c:v>6.9633802816901404</c:v>
                </c:pt>
                <c:pt idx="3528">
                  <c:v>6.7853521126760565</c:v>
                </c:pt>
                <c:pt idx="3529">
                  <c:v>6.5690140845070415</c:v>
                </c:pt>
                <c:pt idx="3530">
                  <c:v>6.4653521126760563</c:v>
                </c:pt>
                <c:pt idx="3531">
                  <c:v>6.64</c:v>
                </c:pt>
                <c:pt idx="3532">
                  <c:v>6.96</c:v>
                </c:pt>
                <c:pt idx="3533">
                  <c:v>6.845070422535211</c:v>
                </c:pt>
                <c:pt idx="3534">
                  <c:v>6.6647887323943662</c:v>
                </c:pt>
                <c:pt idx="3535">
                  <c:v>6.7966197183098593</c:v>
                </c:pt>
                <c:pt idx="3536">
                  <c:v>6.6016901408450712</c:v>
                </c:pt>
                <c:pt idx="3537">
                  <c:v>6.6523943661971829</c:v>
                </c:pt>
                <c:pt idx="3538">
                  <c:v>6.5126760563380275</c:v>
                </c:pt>
                <c:pt idx="3539">
                  <c:v>6.732394366197183</c:v>
                </c:pt>
                <c:pt idx="3540">
                  <c:v>6.0619718309859154</c:v>
                </c:pt>
                <c:pt idx="3541">
                  <c:v>6.2129577464788737</c:v>
                </c:pt>
                <c:pt idx="3542">
                  <c:v>6.1836619718309862</c:v>
                </c:pt>
                <c:pt idx="3543">
                  <c:v>6.0270422535211265</c:v>
                </c:pt>
                <c:pt idx="3544">
                  <c:v>6.2095774647887323</c:v>
                </c:pt>
                <c:pt idx="3545">
                  <c:v>6.2140845070422532</c:v>
                </c:pt>
                <c:pt idx="3546">
                  <c:v>6.0585915492957749</c:v>
                </c:pt>
                <c:pt idx="3547">
                  <c:v>5.9177464788732399</c:v>
                </c:pt>
                <c:pt idx="3548">
                  <c:v>5.971830985915493</c:v>
                </c:pt>
                <c:pt idx="3549">
                  <c:v>6.0619718309859154</c:v>
                </c:pt>
                <c:pt idx="3550">
                  <c:v>6.0225352112676056</c:v>
                </c:pt>
                <c:pt idx="3551">
                  <c:v>5.9887323943661972</c:v>
                </c:pt>
                <c:pt idx="3552">
                  <c:v>6.1983098591549295</c:v>
                </c:pt>
                <c:pt idx="3553">
                  <c:v>6.2039436619718309</c:v>
                </c:pt>
                <c:pt idx="3554">
                  <c:v>6.2377464788732393</c:v>
                </c:pt>
                <c:pt idx="3555">
                  <c:v>6.1949295774647881</c:v>
                </c:pt>
                <c:pt idx="3556">
                  <c:v>6.1340845070422532</c:v>
                </c:pt>
                <c:pt idx="3557">
                  <c:v>6.0507042253521126</c:v>
                </c:pt>
                <c:pt idx="3558">
                  <c:v>6.1228169014084513</c:v>
                </c:pt>
                <c:pt idx="3559">
                  <c:v>5.8659154929577468</c:v>
                </c:pt>
                <c:pt idx="3560">
                  <c:v>5.9087323943661971</c:v>
                </c:pt>
                <c:pt idx="3561">
                  <c:v>5.9977464788732391</c:v>
                </c:pt>
                <c:pt idx="3562">
                  <c:v>5.8287323943661971</c:v>
                </c:pt>
                <c:pt idx="3563">
                  <c:v>5.8625352112676055</c:v>
                </c:pt>
                <c:pt idx="3564">
                  <c:v>5.7881690140845068</c:v>
                </c:pt>
                <c:pt idx="3565">
                  <c:v>5.8501408450704231</c:v>
                </c:pt>
                <c:pt idx="3566">
                  <c:v>5.8366197183098585</c:v>
                </c:pt>
                <c:pt idx="3567">
                  <c:v>5.7014084507042257</c:v>
                </c:pt>
                <c:pt idx="3568">
                  <c:v>5.7430985915492956</c:v>
                </c:pt>
                <c:pt idx="3569">
                  <c:v>5.6394366197183095</c:v>
                </c:pt>
                <c:pt idx="3570">
                  <c:v>5.6540845070422536</c:v>
                </c:pt>
                <c:pt idx="3571">
                  <c:v>5.6191549295774648</c:v>
                </c:pt>
                <c:pt idx="3572">
                  <c:v>5.6653521126760564</c:v>
                </c:pt>
                <c:pt idx="3573">
                  <c:v>5.7678873239436621</c:v>
                </c:pt>
                <c:pt idx="3574">
                  <c:v>5.7408450704225356</c:v>
                </c:pt>
                <c:pt idx="3575">
                  <c:v>5.5684507042253522</c:v>
                </c:pt>
                <c:pt idx="3576">
                  <c:v>5.5616901408450703</c:v>
                </c:pt>
                <c:pt idx="3577">
                  <c:v>5.3881690140845073</c:v>
                </c:pt>
                <c:pt idx="3578">
                  <c:v>5.4783098591549289</c:v>
                </c:pt>
                <c:pt idx="3579">
                  <c:v>5.4230985915492962</c:v>
                </c:pt>
                <c:pt idx="3580">
                  <c:v>5.2056338028169016</c:v>
                </c:pt>
                <c:pt idx="3581">
                  <c:v>5.0726760563380289</c:v>
                </c:pt>
                <c:pt idx="3582">
                  <c:v>5.2867605633802821</c:v>
                </c:pt>
                <c:pt idx="3583">
                  <c:v>5.4016901408450702</c:v>
                </c:pt>
                <c:pt idx="3584">
                  <c:v>5.2</c:v>
                </c:pt>
                <c:pt idx="3585">
                  <c:v>5.1684507042253518</c:v>
                </c:pt>
                <c:pt idx="3586">
                  <c:v>5.1808450704225351</c:v>
                </c:pt>
                <c:pt idx="3587">
                  <c:v>5.2642253521126756</c:v>
                </c:pt>
                <c:pt idx="3588">
                  <c:v>5.2980281690140849</c:v>
                </c:pt>
                <c:pt idx="3589">
                  <c:v>5.1436619718309862</c:v>
                </c:pt>
                <c:pt idx="3590">
                  <c:v>5.0794366197183098</c:v>
                </c:pt>
                <c:pt idx="3591">
                  <c:v>5.4332394366197185</c:v>
                </c:pt>
                <c:pt idx="3592">
                  <c:v>5.4749295774647893</c:v>
                </c:pt>
                <c:pt idx="3593">
                  <c:v>5.5177464788732395</c:v>
                </c:pt>
                <c:pt idx="3594">
                  <c:v>5.4433802816901409</c:v>
                </c:pt>
                <c:pt idx="3595">
                  <c:v>5.3014084507042254</c:v>
                </c:pt>
                <c:pt idx="3596">
                  <c:v>5.1560563380281685</c:v>
                </c:pt>
                <c:pt idx="3597">
                  <c:v>5.0726760563380289</c:v>
                </c:pt>
                <c:pt idx="3598">
                  <c:v>5.1019718309859154</c:v>
                </c:pt>
                <c:pt idx="3599">
                  <c:v>5.0084507042253525</c:v>
                </c:pt>
                <c:pt idx="3600">
                  <c:v>4.9352112676056334</c:v>
                </c:pt>
                <c:pt idx="3601">
                  <c:v>4.8428169014084501</c:v>
                </c:pt>
                <c:pt idx="3602">
                  <c:v>4.8394366197183105</c:v>
                </c:pt>
                <c:pt idx="3603">
                  <c:v>4.9904225352112679</c:v>
                </c:pt>
                <c:pt idx="3604">
                  <c:v>4.9273239436619711</c:v>
                </c:pt>
                <c:pt idx="3605">
                  <c:v>4.8338028169014082</c:v>
                </c:pt>
                <c:pt idx="3606">
                  <c:v>4.8101408450704222</c:v>
                </c:pt>
                <c:pt idx="3607">
                  <c:v>4.8416901408450705</c:v>
                </c:pt>
                <c:pt idx="3608">
                  <c:v>4.8811267605633804</c:v>
                </c:pt>
                <c:pt idx="3609">
                  <c:v>4.7515492957746481</c:v>
                </c:pt>
                <c:pt idx="3610">
                  <c:v>4.6377464788732388</c:v>
                </c:pt>
                <c:pt idx="3611">
                  <c:v>4.4901408450704228</c:v>
                </c:pt>
                <c:pt idx="3612">
                  <c:v>4.5340845070422535</c:v>
                </c:pt>
                <c:pt idx="3613">
                  <c:v>4.4912676056338023</c:v>
                </c:pt>
                <c:pt idx="3614">
                  <c:v>4.5971830985915494</c:v>
                </c:pt>
                <c:pt idx="3615">
                  <c:v>4.6332394366197178</c:v>
                </c:pt>
                <c:pt idx="3616">
                  <c:v>4.5983098591549298</c:v>
                </c:pt>
                <c:pt idx="3617">
                  <c:v>4.5926760563380276</c:v>
                </c:pt>
                <c:pt idx="3618">
                  <c:v>4.793239436619718</c:v>
                </c:pt>
                <c:pt idx="3619">
                  <c:v>4.8845070422535217</c:v>
                </c:pt>
                <c:pt idx="3620">
                  <c:v>4.8619718309859152</c:v>
                </c:pt>
                <c:pt idx="3621">
                  <c:v>4.7222535211267598</c:v>
                </c:pt>
                <c:pt idx="3622">
                  <c:v>4.6208450704225346</c:v>
                </c:pt>
                <c:pt idx="3623">
                  <c:v>4.6219718309859159</c:v>
                </c:pt>
                <c:pt idx="3624">
                  <c:v>4.7076056338028174</c:v>
                </c:pt>
                <c:pt idx="3625">
                  <c:v>4.7064788732394369</c:v>
                </c:pt>
                <c:pt idx="3626">
                  <c:v>4.5690140845070415</c:v>
                </c:pt>
                <c:pt idx="3627">
                  <c:v>4.5385915492957745</c:v>
                </c:pt>
                <c:pt idx="3628">
                  <c:v>4.5081690140845065</c:v>
                </c:pt>
                <c:pt idx="3629">
                  <c:v>4.4698591549295781</c:v>
                </c:pt>
                <c:pt idx="3630">
                  <c:v>4.5464788732394368</c:v>
                </c:pt>
                <c:pt idx="3631">
                  <c:v>4.5408450704225345</c:v>
                </c:pt>
                <c:pt idx="3632">
                  <c:v>4.5160563380281689</c:v>
                </c:pt>
                <c:pt idx="3633">
                  <c:v>4.4653521126760563</c:v>
                </c:pt>
                <c:pt idx="3634">
                  <c:v>4.3549295774647883</c:v>
                </c:pt>
                <c:pt idx="3635">
                  <c:v>4.3492957746478877</c:v>
                </c:pt>
                <c:pt idx="3636">
                  <c:v>4.363943661971831</c:v>
                </c:pt>
                <c:pt idx="3637">
                  <c:v>4.4315492957746478</c:v>
                </c:pt>
                <c:pt idx="3638">
                  <c:v>4.4428169014084506</c:v>
                </c:pt>
                <c:pt idx="3639">
                  <c:v>4.3729577464788738</c:v>
                </c:pt>
                <c:pt idx="3640">
                  <c:v>4.3064788732394366</c:v>
                </c:pt>
                <c:pt idx="3641">
                  <c:v>4.3233802816901408</c:v>
                </c:pt>
                <c:pt idx="3642">
                  <c:v>4.2738028169014086</c:v>
                </c:pt>
                <c:pt idx="3643">
                  <c:v>4.2185915492957742</c:v>
                </c:pt>
                <c:pt idx="3644">
                  <c:v>4.2704225352112672</c:v>
                </c:pt>
                <c:pt idx="3645">
                  <c:v>4.1859154929577462</c:v>
                </c:pt>
                <c:pt idx="3646">
                  <c:v>4.1329577464788736</c:v>
                </c:pt>
                <c:pt idx="3647">
                  <c:v>4.0878873239436624</c:v>
                </c:pt>
                <c:pt idx="3648">
                  <c:v>4.16</c:v>
                </c:pt>
                <c:pt idx="3649">
                  <c:v>4.2028169014084504</c:v>
                </c:pt>
                <c:pt idx="3650">
                  <c:v>4.3425352112676059</c:v>
                </c:pt>
                <c:pt idx="3651">
                  <c:v>4.28169014084507</c:v>
                </c:pt>
                <c:pt idx="3652">
                  <c:v>4.1329577464788736</c:v>
                </c:pt>
                <c:pt idx="3653">
                  <c:v>3.9876056338028172</c:v>
                </c:pt>
                <c:pt idx="3654">
                  <c:v>4.0259154929577461</c:v>
                </c:pt>
                <c:pt idx="3655">
                  <c:v>3.9414084507042251</c:v>
                </c:pt>
                <c:pt idx="3656">
                  <c:v>3.939154929577465</c:v>
                </c:pt>
                <c:pt idx="3657">
                  <c:v>4.0135211267605628</c:v>
                </c:pt>
                <c:pt idx="3658">
                  <c:v>4.1487323943661973</c:v>
                </c:pt>
                <c:pt idx="3659">
                  <c:v>4.084507042253521</c:v>
                </c:pt>
                <c:pt idx="3660">
                  <c:v>4.0653521126760559</c:v>
                </c:pt>
                <c:pt idx="3661">
                  <c:v>3.977464788732394</c:v>
                </c:pt>
                <c:pt idx="3662">
                  <c:v>4.0045070422535209</c:v>
                </c:pt>
                <c:pt idx="3663">
                  <c:v>3.9369014084507041</c:v>
                </c:pt>
                <c:pt idx="3664">
                  <c:v>3.9008450704225348</c:v>
                </c:pt>
                <c:pt idx="3665">
                  <c:v>3.8985915492957748</c:v>
                </c:pt>
                <c:pt idx="3666">
                  <c:v>3.8208450704225347</c:v>
                </c:pt>
                <c:pt idx="3667">
                  <c:v>3.803943661971831</c:v>
                </c:pt>
                <c:pt idx="3668">
                  <c:v>3.8670422535211268</c:v>
                </c:pt>
                <c:pt idx="3669">
                  <c:v>3.8794366197183097</c:v>
                </c:pt>
                <c:pt idx="3670">
                  <c:v>3.7746478873239435</c:v>
                </c:pt>
                <c:pt idx="3671">
                  <c:v>3.6146478873239434</c:v>
                </c:pt>
                <c:pt idx="3672">
                  <c:v>3.6123943661971833</c:v>
                </c:pt>
                <c:pt idx="3673">
                  <c:v>3.7261971830985914</c:v>
                </c:pt>
                <c:pt idx="3674">
                  <c:v>3.971830985915493</c:v>
                </c:pt>
                <c:pt idx="3675">
                  <c:v>4.0045070422535209</c:v>
                </c:pt>
                <c:pt idx="3676">
                  <c:v>4.084507042253521</c:v>
                </c:pt>
                <c:pt idx="3677">
                  <c:v>4.089014084507042</c:v>
                </c:pt>
                <c:pt idx="3678">
                  <c:v>4.0597183098591554</c:v>
                </c:pt>
                <c:pt idx="3679">
                  <c:v>3.9876056338028172</c:v>
                </c:pt>
                <c:pt idx="3680">
                  <c:v>3.9053521126760558</c:v>
                </c:pt>
                <c:pt idx="3681">
                  <c:v>3.8276056338028166</c:v>
                </c:pt>
                <c:pt idx="3682">
                  <c:v>3.9278873239436618</c:v>
                </c:pt>
                <c:pt idx="3683">
                  <c:v>4.0676056338028168</c:v>
                </c:pt>
                <c:pt idx="3684">
                  <c:v>4.0833802816901414</c:v>
                </c:pt>
                <c:pt idx="3685">
                  <c:v>4.0676056338028168</c:v>
                </c:pt>
                <c:pt idx="3686">
                  <c:v>4.0574647887323945</c:v>
                </c:pt>
                <c:pt idx="3687">
                  <c:v>4.0777464788732392</c:v>
                </c:pt>
                <c:pt idx="3688">
                  <c:v>3.8512676056338027</c:v>
                </c:pt>
                <c:pt idx="3689">
                  <c:v>3.9233802816901409</c:v>
                </c:pt>
                <c:pt idx="3690">
                  <c:v>4.1138028169014085</c:v>
                </c:pt>
                <c:pt idx="3691">
                  <c:v>4.2997183098591547</c:v>
                </c:pt>
                <c:pt idx="3692">
                  <c:v>4.3312676056338022</c:v>
                </c:pt>
                <c:pt idx="3693">
                  <c:v>4.3864788732394366</c:v>
                </c:pt>
                <c:pt idx="3694">
                  <c:v>4.3898591549295771</c:v>
                </c:pt>
                <c:pt idx="3695">
                  <c:v>4.4123943661971827</c:v>
                </c:pt>
                <c:pt idx="3696">
                  <c:v>4.5081690140845065</c:v>
                </c:pt>
                <c:pt idx="3697">
                  <c:v>4.4630985915492953</c:v>
                </c:pt>
                <c:pt idx="3698">
                  <c:v>4.3763380281690143</c:v>
                </c:pt>
                <c:pt idx="3699">
                  <c:v>4.3526760563380282</c:v>
                </c:pt>
                <c:pt idx="3700">
                  <c:v>4.3628169014084506</c:v>
                </c:pt>
                <c:pt idx="3701">
                  <c:v>4.3842253521126757</c:v>
                </c:pt>
                <c:pt idx="3702">
                  <c:v>4.5149295774647884</c:v>
                </c:pt>
                <c:pt idx="3703">
                  <c:v>4.6411267605633801</c:v>
                </c:pt>
                <c:pt idx="3704">
                  <c:v>4.6738028169014081</c:v>
                </c:pt>
                <c:pt idx="3705">
                  <c:v>4.6016901408450712</c:v>
                </c:pt>
                <c:pt idx="3706">
                  <c:v>4.6625352112676062</c:v>
                </c:pt>
                <c:pt idx="3707">
                  <c:v>4.6016901408450712</c:v>
                </c:pt>
                <c:pt idx="3708">
                  <c:v>4.6107042253521131</c:v>
                </c:pt>
                <c:pt idx="3709">
                  <c:v>4.7774647887323942</c:v>
                </c:pt>
                <c:pt idx="3710">
                  <c:v>4.8338028169014082</c:v>
                </c:pt>
                <c:pt idx="3711">
                  <c:v>4.9273239436619711</c:v>
                </c:pt>
                <c:pt idx="3712">
                  <c:v>4.6659154929577458</c:v>
                </c:pt>
                <c:pt idx="3713">
                  <c:v>4.6501408450704229</c:v>
                </c:pt>
                <c:pt idx="3714">
                  <c:v>4.7121126760563383</c:v>
                </c:pt>
                <c:pt idx="3715">
                  <c:v>4.6309859154929578</c:v>
                </c:pt>
                <c:pt idx="3716">
                  <c:v>4.55887323943662</c:v>
                </c:pt>
                <c:pt idx="3717">
                  <c:v>4.4721126760563381</c:v>
                </c:pt>
                <c:pt idx="3718">
                  <c:v>4.4766197183098591</c:v>
                </c:pt>
                <c:pt idx="3719">
                  <c:v>4.4732394366197186</c:v>
                </c:pt>
                <c:pt idx="3720">
                  <c:v>4.4135211267605632</c:v>
                </c:pt>
                <c:pt idx="3721">
                  <c:v>4.3008450704225352</c:v>
                </c:pt>
                <c:pt idx="3722">
                  <c:v>4.2907042253521128</c:v>
                </c:pt>
                <c:pt idx="3723">
                  <c:v>4.1825352112676057</c:v>
                </c:pt>
                <c:pt idx="3724">
                  <c:v>4.0461971830985908</c:v>
                </c:pt>
                <c:pt idx="3725">
                  <c:v>4.1374647887323945</c:v>
                </c:pt>
                <c:pt idx="3726">
                  <c:v>4.1836619718309862</c:v>
                </c:pt>
                <c:pt idx="3727">
                  <c:v>4.2107042253521128</c:v>
                </c:pt>
                <c:pt idx="3728">
                  <c:v>4.2433802816901407</c:v>
                </c:pt>
                <c:pt idx="3729">
                  <c:v>4.1476056338028169</c:v>
                </c:pt>
                <c:pt idx="3730">
                  <c:v>4.0518309859154931</c:v>
                </c:pt>
                <c:pt idx="3731">
                  <c:v>4.1757746478873239</c:v>
                </c:pt>
                <c:pt idx="3732">
                  <c:v>4.2028169014084504</c:v>
                </c:pt>
                <c:pt idx="3733">
                  <c:v>4.2084507042253518</c:v>
                </c:pt>
                <c:pt idx="3734">
                  <c:v>4.2073239436619723</c:v>
                </c:pt>
                <c:pt idx="3735">
                  <c:v>4.1442253521126764</c:v>
                </c:pt>
                <c:pt idx="3736">
                  <c:v>4.1870422535211267</c:v>
                </c:pt>
                <c:pt idx="3737">
                  <c:v>4.1250704225352113</c:v>
                </c:pt>
                <c:pt idx="3738">
                  <c:v>4.0856338028169015</c:v>
                </c:pt>
                <c:pt idx="3739">
                  <c:v>4.0338028169014084</c:v>
                </c:pt>
                <c:pt idx="3740">
                  <c:v>4.0067605633802819</c:v>
                </c:pt>
                <c:pt idx="3741">
                  <c:v>4.0135211267605628</c:v>
                </c:pt>
                <c:pt idx="3742">
                  <c:v>3.9752112676056339</c:v>
                </c:pt>
                <c:pt idx="3743">
                  <c:v>3.9808450704225349</c:v>
                </c:pt>
                <c:pt idx="3744">
                  <c:v>4.0270422535211265</c:v>
                </c:pt>
                <c:pt idx="3745">
                  <c:v>4.3076056338028161</c:v>
                </c:pt>
                <c:pt idx="3746">
                  <c:v>4.3042253521126765</c:v>
                </c:pt>
                <c:pt idx="3747">
                  <c:v>4.3233802816901408</c:v>
                </c:pt>
                <c:pt idx="3748">
                  <c:v>4.2929577464788737</c:v>
                </c:pt>
                <c:pt idx="3749">
                  <c:v>4.2591549295774644</c:v>
                </c:pt>
                <c:pt idx="3750">
                  <c:v>4.2760563380281695</c:v>
                </c:pt>
                <c:pt idx="3751">
                  <c:v>4.2985915492957743</c:v>
                </c:pt>
                <c:pt idx="3752">
                  <c:v>4.2028169014084504</c:v>
                </c:pt>
                <c:pt idx="3753">
                  <c:v>4.2377464788732393</c:v>
                </c:pt>
                <c:pt idx="3754">
                  <c:v>4.197183098591549</c:v>
                </c:pt>
                <c:pt idx="3755">
                  <c:v>4.2569014084507044</c:v>
                </c:pt>
                <c:pt idx="3756">
                  <c:v>4.2107042253521128</c:v>
                </c:pt>
                <c:pt idx="3757">
                  <c:v>4.1250704225352113</c:v>
                </c:pt>
                <c:pt idx="3758">
                  <c:v>4.1397183098591555</c:v>
                </c:pt>
                <c:pt idx="3759">
                  <c:v>4.0766197183098587</c:v>
                </c:pt>
                <c:pt idx="3760">
                  <c:v>4.1678873239436625</c:v>
                </c:pt>
                <c:pt idx="3761">
                  <c:v>4.2129577464788737</c:v>
                </c:pt>
                <c:pt idx="3762">
                  <c:v>4.2140845070422532</c:v>
                </c:pt>
                <c:pt idx="3763">
                  <c:v>4.4090140845070422</c:v>
                </c:pt>
                <c:pt idx="3764">
                  <c:v>4.5780281690140852</c:v>
                </c:pt>
                <c:pt idx="3765">
                  <c:v>4.5712676056338024</c:v>
                </c:pt>
                <c:pt idx="3766">
                  <c:v>4.4540845070422534</c:v>
                </c:pt>
                <c:pt idx="3767">
                  <c:v>4.3887323943661976</c:v>
                </c:pt>
                <c:pt idx="3768">
                  <c:v>4.4078873239436618</c:v>
                </c:pt>
                <c:pt idx="3769">
                  <c:v>4.394366197183099</c:v>
                </c:pt>
                <c:pt idx="3770">
                  <c:v>4.5104225352112675</c:v>
                </c:pt>
                <c:pt idx="3771">
                  <c:v>4.4664788732394367</c:v>
                </c:pt>
                <c:pt idx="3772">
                  <c:v>4.5498591549295782</c:v>
                </c:pt>
                <c:pt idx="3773">
                  <c:v>4.3785915492957743</c:v>
                </c:pt>
                <c:pt idx="3774">
                  <c:v>4.2805633802816905</c:v>
                </c:pt>
                <c:pt idx="3775">
                  <c:v>4.2681690140845072</c:v>
                </c:pt>
                <c:pt idx="3776">
                  <c:v>4.3414084507042254</c:v>
                </c:pt>
                <c:pt idx="3777">
                  <c:v>4.2929577464788737</c:v>
                </c:pt>
                <c:pt idx="3778">
                  <c:v>4.0766197183098587</c:v>
                </c:pt>
                <c:pt idx="3779">
                  <c:v>4.0304225352112679</c:v>
                </c:pt>
                <c:pt idx="3780">
                  <c:v>4.0811267605633805</c:v>
                </c:pt>
                <c:pt idx="3781">
                  <c:v>3.9504225352112678</c:v>
                </c:pt>
                <c:pt idx="3782">
                  <c:v>4.1802816901408448</c:v>
                </c:pt>
                <c:pt idx="3783">
                  <c:v>4.145352112676056</c:v>
                </c:pt>
                <c:pt idx="3784">
                  <c:v>4.0236619718309861</c:v>
                </c:pt>
                <c:pt idx="3785">
                  <c:v>4.0957746478873238</c:v>
                </c:pt>
                <c:pt idx="3786">
                  <c:v>4.0484507042253517</c:v>
                </c:pt>
                <c:pt idx="3787">
                  <c:v>4.0676056338028168</c:v>
                </c:pt>
                <c:pt idx="3788">
                  <c:v>4.1622535211267602</c:v>
                </c:pt>
                <c:pt idx="3789">
                  <c:v>4.1036619718309861</c:v>
                </c:pt>
                <c:pt idx="3790">
                  <c:v>4.1014084507042252</c:v>
                </c:pt>
                <c:pt idx="3791">
                  <c:v>4.6366197183098592</c:v>
                </c:pt>
                <c:pt idx="3792">
                  <c:v>4.7312676056338034</c:v>
                </c:pt>
                <c:pt idx="3793">
                  <c:v>4.6309859154929578</c:v>
                </c:pt>
                <c:pt idx="3794">
                  <c:v>4.619718309859155</c:v>
                </c:pt>
                <c:pt idx="3795">
                  <c:v>4.5408450704225345</c:v>
                </c:pt>
                <c:pt idx="3796">
                  <c:v>4.5183098591549298</c:v>
                </c:pt>
                <c:pt idx="3797">
                  <c:v>4.563380281690141</c:v>
                </c:pt>
                <c:pt idx="3798">
                  <c:v>4.4923943661971828</c:v>
                </c:pt>
                <c:pt idx="3799">
                  <c:v>4.5464788732394368</c:v>
                </c:pt>
                <c:pt idx="3800">
                  <c:v>4.4845070422535205</c:v>
                </c:pt>
                <c:pt idx="3801">
                  <c:v>4.3819718309859157</c:v>
                </c:pt>
                <c:pt idx="3802">
                  <c:v>4.4011267605633808</c:v>
                </c:pt>
                <c:pt idx="3803">
                  <c:v>4.2095774647887323</c:v>
                </c:pt>
                <c:pt idx="3804">
                  <c:v>4.1938028169014085</c:v>
                </c:pt>
                <c:pt idx="3805">
                  <c:v>4.2197183098591555</c:v>
                </c:pt>
                <c:pt idx="3806">
                  <c:v>4.1825352112676057</c:v>
                </c:pt>
                <c:pt idx="3807">
                  <c:v>4.2050704225352113</c:v>
                </c:pt>
                <c:pt idx="3808">
                  <c:v>4.2715492957746477</c:v>
                </c:pt>
                <c:pt idx="3809">
                  <c:v>4.2602816901408449</c:v>
                </c:pt>
                <c:pt idx="3810">
                  <c:v>4.2140845070422532</c:v>
                </c:pt>
                <c:pt idx="3811">
                  <c:v>4.2095774647887323</c:v>
                </c:pt>
                <c:pt idx="3812">
                  <c:v>4.258028169014084</c:v>
                </c:pt>
                <c:pt idx="3813">
                  <c:v>4.253521126760563</c:v>
                </c:pt>
                <c:pt idx="3814">
                  <c:v>4.24</c:v>
                </c:pt>
                <c:pt idx="3815">
                  <c:v>4.1938028169014085</c:v>
                </c:pt>
                <c:pt idx="3816">
                  <c:v>4.1160563380281694</c:v>
                </c:pt>
                <c:pt idx="3817">
                  <c:v>4.0709859154929582</c:v>
                </c:pt>
                <c:pt idx="3818">
                  <c:v>3.9887323943661972</c:v>
                </c:pt>
                <c:pt idx="3819">
                  <c:v>4.0833802816901414</c:v>
                </c:pt>
                <c:pt idx="3820">
                  <c:v>4.0112676056338028</c:v>
                </c:pt>
                <c:pt idx="3821">
                  <c:v>3.887323943661972</c:v>
                </c:pt>
                <c:pt idx="3822">
                  <c:v>3.8118309859154929</c:v>
                </c:pt>
                <c:pt idx="3823">
                  <c:v>3.6394366197183095</c:v>
                </c:pt>
                <c:pt idx="3824">
                  <c:v>3.5673239436619717</c:v>
                </c:pt>
                <c:pt idx="3825">
                  <c:v>3.6304225352112676</c:v>
                </c:pt>
                <c:pt idx="3826">
                  <c:v>3.5650704225352112</c:v>
                </c:pt>
                <c:pt idx="3827">
                  <c:v>3.6135211267605634</c:v>
                </c:pt>
                <c:pt idx="3828">
                  <c:v>3.6619718309859155</c:v>
                </c:pt>
                <c:pt idx="3829">
                  <c:v>3.7397183098591547</c:v>
                </c:pt>
                <c:pt idx="3830">
                  <c:v>3.938028169014085</c:v>
                </c:pt>
                <c:pt idx="3831">
                  <c:v>3.9267605633802818</c:v>
                </c:pt>
                <c:pt idx="3832">
                  <c:v>3.8771830985915487</c:v>
                </c:pt>
                <c:pt idx="3833">
                  <c:v>3.76</c:v>
                </c:pt>
                <c:pt idx="3834">
                  <c:v>3.6799999999999997</c:v>
                </c:pt>
                <c:pt idx="3835">
                  <c:v>3.7588732394366198</c:v>
                </c:pt>
                <c:pt idx="3836">
                  <c:v>3.8332394366197184</c:v>
                </c:pt>
                <c:pt idx="3837">
                  <c:v>3.7746478873239435</c:v>
                </c:pt>
                <c:pt idx="3838">
                  <c:v>3.9819718309859158</c:v>
                </c:pt>
                <c:pt idx="3839">
                  <c:v>4.056338028169014</c:v>
                </c:pt>
                <c:pt idx="3840">
                  <c:v>4.028169014084507</c:v>
                </c:pt>
                <c:pt idx="3841">
                  <c:v>3.9673239436619721</c:v>
                </c:pt>
                <c:pt idx="3842">
                  <c:v>3.9492957746478869</c:v>
                </c:pt>
                <c:pt idx="3843">
                  <c:v>4.0123943661971833</c:v>
                </c:pt>
                <c:pt idx="3844">
                  <c:v>3.9459154929577469</c:v>
                </c:pt>
                <c:pt idx="3845">
                  <c:v>3.914366197183099</c:v>
                </c:pt>
                <c:pt idx="3846">
                  <c:v>3.7171830985915495</c:v>
                </c:pt>
                <c:pt idx="3847">
                  <c:v>3.6619718309859155</c:v>
                </c:pt>
                <c:pt idx="3848">
                  <c:v>3.7352112676056337</c:v>
                </c:pt>
                <c:pt idx="3849">
                  <c:v>3.6563380281690145</c:v>
                </c:pt>
                <c:pt idx="3850">
                  <c:v>3.8253521126760566</c:v>
                </c:pt>
                <c:pt idx="3851">
                  <c:v>3.7960563380281687</c:v>
                </c:pt>
                <c:pt idx="3852">
                  <c:v>3.7205633802816904</c:v>
                </c:pt>
                <c:pt idx="3853">
                  <c:v>3.6428169014084504</c:v>
                </c:pt>
                <c:pt idx="3854">
                  <c:v>3.6642253521126764</c:v>
                </c:pt>
                <c:pt idx="3855">
                  <c:v>3.5718309859154931</c:v>
                </c:pt>
                <c:pt idx="3856">
                  <c:v>3.5278873239436619</c:v>
                </c:pt>
                <c:pt idx="3857">
                  <c:v>3.4771830985915493</c:v>
                </c:pt>
                <c:pt idx="3858">
                  <c:v>3.5661971830985912</c:v>
                </c:pt>
                <c:pt idx="3859">
                  <c:v>3.4997183098591549</c:v>
                </c:pt>
                <c:pt idx="3860">
                  <c:v>3.7070422535211267</c:v>
                </c:pt>
                <c:pt idx="3861">
                  <c:v>3.7216901408450704</c:v>
                </c:pt>
                <c:pt idx="3862">
                  <c:v>3.5966197183098592</c:v>
                </c:pt>
                <c:pt idx="3863">
                  <c:v>3.547042253521127</c:v>
                </c:pt>
                <c:pt idx="3864">
                  <c:v>3.7115492957746476</c:v>
                </c:pt>
                <c:pt idx="3865">
                  <c:v>3.7104225352112676</c:v>
                </c:pt>
                <c:pt idx="3866">
                  <c:v>3.7847887323943668</c:v>
                </c:pt>
                <c:pt idx="3867">
                  <c:v>3.7690140845070426</c:v>
                </c:pt>
                <c:pt idx="3868">
                  <c:v>3.7036619718309858</c:v>
                </c:pt>
                <c:pt idx="3869">
                  <c:v>3.6112676056338024</c:v>
                </c:pt>
                <c:pt idx="3870">
                  <c:v>3.4276056338028171</c:v>
                </c:pt>
                <c:pt idx="3871">
                  <c:v>3.4783098591549297</c:v>
                </c:pt>
                <c:pt idx="3872">
                  <c:v>3.3566197183098589</c:v>
                </c:pt>
                <c:pt idx="3873">
                  <c:v>3.2214084507042253</c:v>
                </c:pt>
                <c:pt idx="3874">
                  <c:v>3.1999999999999997</c:v>
                </c:pt>
                <c:pt idx="3875">
                  <c:v>3.2833802816901407</c:v>
                </c:pt>
                <c:pt idx="3876">
                  <c:v>3.3092957746478873</c:v>
                </c:pt>
                <c:pt idx="3877">
                  <c:v>3.2946478873239435</c:v>
                </c:pt>
                <c:pt idx="3878">
                  <c:v>3.2236619718309858</c:v>
                </c:pt>
                <c:pt idx="3879">
                  <c:v>3.3408450704225352</c:v>
                </c:pt>
                <c:pt idx="3880">
                  <c:v>3.4377464788732395</c:v>
                </c:pt>
                <c:pt idx="3881">
                  <c:v>3.4884507042253521</c:v>
                </c:pt>
                <c:pt idx="3882">
                  <c:v>3.4354929577464786</c:v>
                </c:pt>
                <c:pt idx="3883">
                  <c:v>3.436619718309859</c:v>
                </c:pt>
                <c:pt idx="3884">
                  <c:v>3.36</c:v>
                </c:pt>
                <c:pt idx="3885">
                  <c:v>3.323943661971831</c:v>
                </c:pt>
                <c:pt idx="3886">
                  <c:v>3.5830985915492959</c:v>
                </c:pt>
                <c:pt idx="3887">
                  <c:v>3.6946478873239434</c:v>
                </c:pt>
                <c:pt idx="3888">
                  <c:v>3.6721126760563383</c:v>
                </c:pt>
                <c:pt idx="3889">
                  <c:v>3.8388732394366198</c:v>
                </c:pt>
                <c:pt idx="3890">
                  <c:v>3.6416901408450704</c:v>
                </c:pt>
                <c:pt idx="3891">
                  <c:v>3.7847887323943668</c:v>
                </c:pt>
                <c:pt idx="3892">
                  <c:v>3.9887323943661972</c:v>
                </c:pt>
                <c:pt idx="3893">
                  <c:v>4.0439436619718307</c:v>
                </c:pt>
                <c:pt idx="3894">
                  <c:v>3.9763380281690139</c:v>
                </c:pt>
                <c:pt idx="3895">
                  <c:v>3.9616901408450702</c:v>
                </c:pt>
                <c:pt idx="3896">
                  <c:v>4.0180281690140838</c:v>
                </c:pt>
                <c:pt idx="3897">
                  <c:v>4.3109859154929575</c:v>
                </c:pt>
                <c:pt idx="3898">
                  <c:v>4.3504225352112673</c:v>
                </c:pt>
                <c:pt idx="3899">
                  <c:v>4.4157746478873241</c:v>
                </c:pt>
                <c:pt idx="3900">
                  <c:v>4.3560563380281687</c:v>
                </c:pt>
                <c:pt idx="3901">
                  <c:v>4.4732394366197186</c:v>
                </c:pt>
                <c:pt idx="3902">
                  <c:v>4.4428169014084506</c:v>
                </c:pt>
                <c:pt idx="3903">
                  <c:v>4.4045070422535213</c:v>
                </c:pt>
                <c:pt idx="3904">
                  <c:v>4.4259154929577464</c:v>
                </c:pt>
                <c:pt idx="3905">
                  <c:v>4.3898591549295771</c:v>
                </c:pt>
                <c:pt idx="3906">
                  <c:v>4.3470422535211268</c:v>
                </c:pt>
                <c:pt idx="3907">
                  <c:v>4.3188732394366198</c:v>
                </c:pt>
                <c:pt idx="3908">
                  <c:v>4.2805633802816905</c:v>
                </c:pt>
                <c:pt idx="3909">
                  <c:v>4.3887323943661976</c:v>
                </c:pt>
                <c:pt idx="3910">
                  <c:v>4.7267605633802816</c:v>
                </c:pt>
                <c:pt idx="3911">
                  <c:v>4.7278873239436621</c:v>
                </c:pt>
                <c:pt idx="3912">
                  <c:v>4.6625352112676062</c:v>
                </c:pt>
                <c:pt idx="3913">
                  <c:v>4.5656338028169019</c:v>
                </c:pt>
                <c:pt idx="3914">
                  <c:v>4.7256338028169012</c:v>
                </c:pt>
                <c:pt idx="3915">
                  <c:v>4.6557746478873243</c:v>
                </c:pt>
                <c:pt idx="3916">
                  <c:v>4.587042253521127</c:v>
                </c:pt>
                <c:pt idx="3917">
                  <c:v>4.7876056338028175</c:v>
                </c:pt>
                <c:pt idx="3918">
                  <c:v>4.8811267605633804</c:v>
                </c:pt>
                <c:pt idx="3919">
                  <c:v>4.8112676056338035</c:v>
                </c:pt>
                <c:pt idx="3920">
                  <c:v>4.7538028169014082</c:v>
                </c:pt>
                <c:pt idx="3921">
                  <c:v>4.9915492957746475</c:v>
                </c:pt>
                <c:pt idx="3922">
                  <c:v>4.8056338028169012</c:v>
                </c:pt>
                <c:pt idx="3923">
                  <c:v>4.6918309859154927</c:v>
                </c:pt>
                <c:pt idx="3924">
                  <c:v>4.5892957746478871</c:v>
                </c:pt>
                <c:pt idx="3925">
                  <c:v>4.5397183098591549</c:v>
                </c:pt>
                <c:pt idx="3926">
                  <c:v>4.6129577464788731</c:v>
                </c:pt>
                <c:pt idx="3927">
                  <c:v>4.7673239436619719</c:v>
                </c:pt>
                <c:pt idx="3928">
                  <c:v>4.647887323943662</c:v>
                </c:pt>
                <c:pt idx="3929">
                  <c:v>4.6422535211267606</c:v>
                </c:pt>
                <c:pt idx="3930">
                  <c:v>4.7030985915492964</c:v>
                </c:pt>
                <c:pt idx="3931">
                  <c:v>4.7019718309859151</c:v>
                </c:pt>
                <c:pt idx="3932">
                  <c:v>4.4619718309859158</c:v>
                </c:pt>
                <c:pt idx="3933">
                  <c:v>4.448450704225352</c:v>
                </c:pt>
                <c:pt idx="3934">
                  <c:v>4.1802816901408448</c:v>
                </c:pt>
                <c:pt idx="3935">
                  <c:v>4.0473239436619721</c:v>
                </c:pt>
                <c:pt idx="3936">
                  <c:v>4.112676056338028</c:v>
                </c:pt>
                <c:pt idx="3937">
                  <c:v>4.1532394366197183</c:v>
                </c:pt>
                <c:pt idx="3938">
                  <c:v>4.0450704225352112</c:v>
                </c:pt>
                <c:pt idx="3939">
                  <c:v>4.1881690140845071</c:v>
                </c:pt>
                <c:pt idx="3940">
                  <c:v>4.3673239436619715</c:v>
                </c:pt>
                <c:pt idx="3941">
                  <c:v>4.2771830985915491</c:v>
                </c:pt>
                <c:pt idx="3942">
                  <c:v>4.3954929577464785</c:v>
                </c:pt>
                <c:pt idx="3943">
                  <c:v>4.363943661971831</c:v>
                </c:pt>
                <c:pt idx="3944">
                  <c:v>4.3380281690140849</c:v>
                </c:pt>
                <c:pt idx="3945">
                  <c:v>4.0619718309859154</c:v>
                </c:pt>
                <c:pt idx="3946">
                  <c:v>4.0405633802816903</c:v>
                </c:pt>
                <c:pt idx="3947">
                  <c:v>4.3594366197183092</c:v>
                </c:pt>
                <c:pt idx="3948">
                  <c:v>4.5138028169014088</c:v>
                </c:pt>
                <c:pt idx="3949">
                  <c:v>4.8338028169014082</c:v>
                </c:pt>
                <c:pt idx="3950">
                  <c:v>5.0084507042253525</c:v>
                </c:pt>
                <c:pt idx="3951">
                  <c:v>4.929577464788732</c:v>
                </c:pt>
                <c:pt idx="3952">
                  <c:v>4.8563380281690138</c:v>
                </c:pt>
                <c:pt idx="3953">
                  <c:v>4.8507042253521124</c:v>
                </c:pt>
                <c:pt idx="3954">
                  <c:v>4.9521126760563385</c:v>
                </c:pt>
                <c:pt idx="3955">
                  <c:v>4.7222535211267598</c:v>
                </c:pt>
                <c:pt idx="3956">
                  <c:v>4.7470422535211272</c:v>
                </c:pt>
                <c:pt idx="3957">
                  <c:v>4.7515492957746481</c:v>
                </c:pt>
                <c:pt idx="3958">
                  <c:v>4.7436619718309858</c:v>
                </c:pt>
                <c:pt idx="3959">
                  <c:v>4.5295774647887326</c:v>
                </c:pt>
                <c:pt idx="3960">
                  <c:v>4.4687323943661967</c:v>
                </c:pt>
                <c:pt idx="3961">
                  <c:v>4.4574647887323948</c:v>
                </c:pt>
                <c:pt idx="3962">
                  <c:v>4.6501408450704229</c:v>
                </c:pt>
                <c:pt idx="3963">
                  <c:v>5.0591549295774643</c:v>
                </c:pt>
                <c:pt idx="3964">
                  <c:v>4.9746478873239433</c:v>
                </c:pt>
                <c:pt idx="3965">
                  <c:v>5.0670422535211266</c:v>
                </c:pt>
                <c:pt idx="3966">
                  <c:v>5.04</c:v>
                </c:pt>
                <c:pt idx="3967">
                  <c:v>4.8304225352112677</c:v>
                </c:pt>
                <c:pt idx="3968">
                  <c:v>5.1515492957746476</c:v>
                </c:pt>
                <c:pt idx="3969">
                  <c:v>5.2101408450704225</c:v>
                </c:pt>
                <c:pt idx="3970">
                  <c:v>4.9847887323943665</c:v>
                </c:pt>
                <c:pt idx="3971">
                  <c:v>5.0647887323943666</c:v>
                </c:pt>
                <c:pt idx="3972">
                  <c:v>5.0873239436619713</c:v>
                </c:pt>
                <c:pt idx="3973">
                  <c:v>4.9047887323943664</c:v>
                </c:pt>
                <c:pt idx="3974">
                  <c:v>4.8045070422535208</c:v>
                </c:pt>
                <c:pt idx="3975">
                  <c:v>4.7797183098591551</c:v>
                </c:pt>
                <c:pt idx="3976">
                  <c:v>4.6422535211267606</c:v>
                </c:pt>
                <c:pt idx="3977">
                  <c:v>4.5791549295774647</c:v>
                </c:pt>
                <c:pt idx="3978">
                  <c:v>4.5690140845070415</c:v>
                </c:pt>
                <c:pt idx="3979">
                  <c:v>4.6354929577464787</c:v>
                </c:pt>
                <c:pt idx="3980">
                  <c:v>4.5261971830985921</c:v>
                </c:pt>
                <c:pt idx="3981">
                  <c:v>4.3459154929577464</c:v>
                </c:pt>
                <c:pt idx="3982">
                  <c:v>4.4495774647887325</c:v>
                </c:pt>
                <c:pt idx="3983">
                  <c:v>4.5599999999999996</c:v>
                </c:pt>
                <c:pt idx="3984">
                  <c:v>4.5464788732394368</c:v>
                </c:pt>
                <c:pt idx="3985">
                  <c:v>4.335774647887324</c:v>
                </c:pt>
                <c:pt idx="3986">
                  <c:v>4.392112676056338</c:v>
                </c:pt>
                <c:pt idx="3987">
                  <c:v>4.619718309859155</c:v>
                </c:pt>
                <c:pt idx="3988">
                  <c:v>4.4732394366197186</c:v>
                </c:pt>
                <c:pt idx="3989">
                  <c:v>4.5081690140845065</c:v>
                </c:pt>
                <c:pt idx="3990">
                  <c:v>4.6253521126760564</c:v>
                </c:pt>
                <c:pt idx="3991">
                  <c:v>4.363943661971831</c:v>
                </c:pt>
                <c:pt idx="3992">
                  <c:v>4.3661971830985919</c:v>
                </c:pt>
                <c:pt idx="3993">
                  <c:v>4.3323943661971835</c:v>
                </c:pt>
                <c:pt idx="3994">
                  <c:v>4.2771830985915491</c:v>
                </c:pt>
                <c:pt idx="3995">
                  <c:v>4.2321126760563379</c:v>
                </c:pt>
                <c:pt idx="3996">
                  <c:v>4.2095774647887323</c:v>
                </c:pt>
                <c:pt idx="3997">
                  <c:v>4.1780281690140839</c:v>
                </c:pt>
                <c:pt idx="3998">
                  <c:v>4.1769014084507043</c:v>
                </c:pt>
                <c:pt idx="3999">
                  <c:v>4.2095774647887323</c:v>
                </c:pt>
                <c:pt idx="4000">
                  <c:v>4.2771830985915491</c:v>
                </c:pt>
                <c:pt idx="4001">
                  <c:v>4.117183098591549</c:v>
                </c:pt>
                <c:pt idx="4002">
                  <c:v>4.1149295774647889</c:v>
                </c:pt>
                <c:pt idx="4003">
                  <c:v>4.2140845070422532</c:v>
                </c:pt>
                <c:pt idx="4004">
                  <c:v>4.1904225352112672</c:v>
                </c:pt>
                <c:pt idx="4005">
                  <c:v>4.1847887323943667</c:v>
                </c:pt>
                <c:pt idx="4006">
                  <c:v>4.255774647887324</c:v>
                </c:pt>
                <c:pt idx="4007">
                  <c:v>4.0416901408450698</c:v>
                </c:pt>
                <c:pt idx="4008">
                  <c:v>4.0552112676056344</c:v>
                </c:pt>
                <c:pt idx="4009">
                  <c:v>4.2140845070422532</c:v>
                </c:pt>
                <c:pt idx="4010">
                  <c:v>4.1047887323943666</c:v>
                </c:pt>
                <c:pt idx="4011">
                  <c:v>3.944788732394366</c:v>
                </c:pt>
                <c:pt idx="4012">
                  <c:v>3.8050704225352114</c:v>
                </c:pt>
                <c:pt idx="4013">
                  <c:v>4.0270422535211265</c:v>
                </c:pt>
                <c:pt idx="4014">
                  <c:v>3.8647887323943659</c:v>
                </c:pt>
                <c:pt idx="4015">
                  <c:v>3.7295774647887328</c:v>
                </c:pt>
                <c:pt idx="4016">
                  <c:v>3.7645070422535207</c:v>
                </c:pt>
                <c:pt idx="4017">
                  <c:v>3.6304225352112676</c:v>
                </c:pt>
                <c:pt idx="4018">
                  <c:v>3.7126760563380286</c:v>
                </c:pt>
                <c:pt idx="4019">
                  <c:v>3.8659154929577468</c:v>
                </c:pt>
                <c:pt idx="4020">
                  <c:v>3.8535211267605636</c:v>
                </c:pt>
                <c:pt idx="4021">
                  <c:v>3.8512676056338027</c:v>
                </c:pt>
                <c:pt idx="4022">
                  <c:v>3.7960563380281687</c:v>
                </c:pt>
                <c:pt idx="4023">
                  <c:v>3.6912676056338025</c:v>
                </c:pt>
                <c:pt idx="4024">
                  <c:v>3.5707042253521126</c:v>
                </c:pt>
                <c:pt idx="4025">
                  <c:v>3.5819718309859154</c:v>
                </c:pt>
                <c:pt idx="4026">
                  <c:v>3.5921126760563378</c:v>
                </c:pt>
                <c:pt idx="4027">
                  <c:v>3.5504225352112679</c:v>
                </c:pt>
                <c:pt idx="4028">
                  <c:v>3.5256338028169014</c:v>
                </c:pt>
                <c:pt idx="4029">
                  <c:v>3.5019718309859154</c:v>
                </c:pt>
                <c:pt idx="4030">
                  <c:v>3.5098591549295772</c:v>
                </c:pt>
                <c:pt idx="4031">
                  <c:v>3.4614084507042251</c:v>
                </c:pt>
                <c:pt idx="4032">
                  <c:v>3.4332394366197181</c:v>
                </c:pt>
                <c:pt idx="4033">
                  <c:v>3.4670422535211265</c:v>
                </c:pt>
                <c:pt idx="4034">
                  <c:v>3.4005633802816901</c:v>
                </c:pt>
                <c:pt idx="4035">
                  <c:v>3.4095774647887325</c:v>
                </c:pt>
                <c:pt idx="4036">
                  <c:v>3.380281690140845</c:v>
                </c:pt>
                <c:pt idx="4037">
                  <c:v>3.3487323943661971</c:v>
                </c:pt>
                <c:pt idx="4038">
                  <c:v>3.2045070422535211</c:v>
                </c:pt>
                <c:pt idx="4039">
                  <c:v>3.04112676056338</c:v>
                </c:pt>
                <c:pt idx="4040">
                  <c:v>3.2709859154929579</c:v>
                </c:pt>
                <c:pt idx="4041">
                  <c:v>3.323943661971831</c:v>
                </c:pt>
                <c:pt idx="4042">
                  <c:v>3.323943661971831</c:v>
                </c:pt>
                <c:pt idx="4043">
                  <c:v>3.1909859154929578</c:v>
                </c:pt>
                <c:pt idx="4044">
                  <c:v>3.2563380281690137</c:v>
                </c:pt>
                <c:pt idx="4045">
                  <c:v>3.1921126760563379</c:v>
                </c:pt>
                <c:pt idx="4046">
                  <c:v>3.1380281690140848</c:v>
                </c:pt>
                <c:pt idx="4047">
                  <c:v>3.1999999999999997</c:v>
                </c:pt>
                <c:pt idx="4048">
                  <c:v>2.9521126760563381</c:v>
                </c:pt>
                <c:pt idx="4049">
                  <c:v>2.984788732394366</c:v>
                </c:pt>
                <c:pt idx="4050">
                  <c:v>2.9802816901408451</c:v>
                </c:pt>
                <c:pt idx="4051">
                  <c:v>3.0230985915492954</c:v>
                </c:pt>
                <c:pt idx="4052">
                  <c:v>3.0197183098591549</c:v>
                </c:pt>
                <c:pt idx="4053">
                  <c:v>3.0185915492957744</c:v>
                </c:pt>
                <c:pt idx="4054">
                  <c:v>2.9859154929577465</c:v>
                </c:pt>
                <c:pt idx="4055">
                  <c:v>3.0422535211267605</c:v>
                </c:pt>
                <c:pt idx="4056">
                  <c:v>3.0704225352112675</c:v>
                </c:pt>
                <c:pt idx="4057">
                  <c:v>3.1087323943661973</c:v>
                </c:pt>
                <c:pt idx="4058">
                  <c:v>2.96</c:v>
                </c:pt>
                <c:pt idx="4059">
                  <c:v>2.9194366197183097</c:v>
                </c:pt>
                <c:pt idx="4060">
                  <c:v>2.8090140845070422</c:v>
                </c:pt>
                <c:pt idx="4061">
                  <c:v>2.8281690140845073</c:v>
                </c:pt>
                <c:pt idx="4062">
                  <c:v>2.816901408450704</c:v>
                </c:pt>
                <c:pt idx="4063">
                  <c:v>2.7616901408450705</c:v>
                </c:pt>
                <c:pt idx="4064">
                  <c:v>2.6602816901408448</c:v>
                </c:pt>
                <c:pt idx="4065">
                  <c:v>2.6940845070422537</c:v>
                </c:pt>
                <c:pt idx="4066">
                  <c:v>2.76056338028169</c:v>
                </c:pt>
                <c:pt idx="4067">
                  <c:v>2.8011267605633803</c:v>
                </c:pt>
                <c:pt idx="4068">
                  <c:v>2.8067605633802817</c:v>
                </c:pt>
                <c:pt idx="4069">
                  <c:v>2.7876056338028166</c:v>
                </c:pt>
                <c:pt idx="4070">
                  <c:v>2.7560563380281691</c:v>
                </c:pt>
                <c:pt idx="4071">
                  <c:v>2.7616901408450705</c:v>
                </c:pt>
                <c:pt idx="4072">
                  <c:v>2.7312676056338026</c:v>
                </c:pt>
                <c:pt idx="4073">
                  <c:v>2.7414084507042253</c:v>
                </c:pt>
                <c:pt idx="4074">
                  <c:v>2.7098591549295774</c:v>
                </c:pt>
                <c:pt idx="4075">
                  <c:v>2.76056338028169</c:v>
                </c:pt>
                <c:pt idx="4076">
                  <c:v>2.7470422535211267</c:v>
                </c:pt>
                <c:pt idx="4077">
                  <c:v>2.6974647887323946</c:v>
                </c:pt>
                <c:pt idx="4078">
                  <c:v>2.7143661971830988</c:v>
                </c:pt>
                <c:pt idx="4079">
                  <c:v>2.6614084507042253</c:v>
                </c:pt>
                <c:pt idx="4080">
                  <c:v>2.7447887323943663</c:v>
                </c:pt>
                <c:pt idx="4081">
                  <c:v>2.8732394366197185</c:v>
                </c:pt>
                <c:pt idx="4082">
                  <c:v>2.8078873239436621</c:v>
                </c:pt>
                <c:pt idx="4083">
                  <c:v>2.7414084507042253</c:v>
                </c:pt>
                <c:pt idx="4084">
                  <c:v>2.6625352112676057</c:v>
                </c:pt>
                <c:pt idx="4085">
                  <c:v>2.6422535211267606</c:v>
                </c:pt>
                <c:pt idx="4086">
                  <c:v>2.591549295774648</c:v>
                </c:pt>
                <c:pt idx="4087">
                  <c:v>2.5712676056338029</c:v>
                </c:pt>
                <c:pt idx="4088">
                  <c:v>2.6118309859154931</c:v>
                </c:pt>
                <c:pt idx="4089">
                  <c:v>2.587042253521127</c:v>
                </c:pt>
                <c:pt idx="4090">
                  <c:v>2.5825352112676057</c:v>
                </c:pt>
                <c:pt idx="4091">
                  <c:v>2.563380281690141</c:v>
                </c:pt>
                <c:pt idx="4092">
                  <c:v>2.4811267605633804</c:v>
                </c:pt>
                <c:pt idx="4093">
                  <c:v>2.4090140845070422</c:v>
                </c:pt>
                <c:pt idx="4094">
                  <c:v>2.4664788732394367</c:v>
                </c:pt>
                <c:pt idx="4095">
                  <c:v>2.3515492957746482</c:v>
                </c:pt>
                <c:pt idx="4096">
                  <c:v>2.3278873239436622</c:v>
                </c:pt>
                <c:pt idx="4097">
                  <c:v>2.251267605633803</c:v>
                </c:pt>
                <c:pt idx="4098">
                  <c:v>2.1971830985915495</c:v>
                </c:pt>
                <c:pt idx="4099">
                  <c:v>2.2309859154929579</c:v>
                </c:pt>
                <c:pt idx="4100">
                  <c:v>2.1442253521126764</c:v>
                </c:pt>
                <c:pt idx="4101">
                  <c:v>2.1690140845070425</c:v>
                </c:pt>
                <c:pt idx="4102">
                  <c:v>2.1397183098591546</c:v>
                </c:pt>
                <c:pt idx="4103">
                  <c:v>2.0867605633802815</c:v>
                </c:pt>
                <c:pt idx="4104">
                  <c:v>2.0214084507042256</c:v>
                </c:pt>
                <c:pt idx="4105">
                  <c:v>2.0507042253521126</c:v>
                </c:pt>
                <c:pt idx="4106">
                  <c:v>2.0484507042253521</c:v>
                </c:pt>
                <c:pt idx="4107">
                  <c:v>2.0349295774647884</c:v>
                </c:pt>
                <c:pt idx="4108">
                  <c:v>1.9504225352112674</c:v>
                </c:pt>
                <c:pt idx="4109">
                  <c:v>1.9673239436619718</c:v>
                </c:pt>
                <c:pt idx="4110">
                  <c:v>1.96056338028169</c:v>
                </c:pt>
                <c:pt idx="4111">
                  <c:v>1.9943661971830986</c:v>
                </c:pt>
                <c:pt idx="4112">
                  <c:v>2.0777464788732396</c:v>
                </c:pt>
                <c:pt idx="4113">
                  <c:v>2.0484507042253521</c:v>
                </c:pt>
                <c:pt idx="4114">
                  <c:v>2.0597183098591549</c:v>
                </c:pt>
                <c:pt idx="4115">
                  <c:v>2.1047887323943661</c:v>
                </c:pt>
                <c:pt idx="4116">
                  <c:v>2.1014084507042252</c:v>
                </c:pt>
                <c:pt idx="4117">
                  <c:v>2.0619718309859154</c:v>
                </c:pt>
                <c:pt idx="4118">
                  <c:v>2.0935211267605633</c:v>
                </c:pt>
                <c:pt idx="4119">
                  <c:v>2.0788732394366196</c:v>
                </c:pt>
                <c:pt idx="4120">
                  <c:v>2.0383098591549293</c:v>
                </c:pt>
                <c:pt idx="4121">
                  <c:v>1.9943661971830986</c:v>
                </c:pt>
                <c:pt idx="4122">
                  <c:v>1.9549295774647888</c:v>
                </c:pt>
                <c:pt idx="4123">
                  <c:v>1.9729577464788735</c:v>
                </c:pt>
                <c:pt idx="4124">
                  <c:v>1.92</c:v>
                </c:pt>
                <c:pt idx="4125">
                  <c:v>1.9211267605633804</c:v>
                </c:pt>
                <c:pt idx="4126">
                  <c:v>1.9538028169014083</c:v>
                </c:pt>
                <c:pt idx="4127">
                  <c:v>1.8501408450704226</c:v>
                </c:pt>
                <c:pt idx="4128">
                  <c:v>1.9132394366197183</c:v>
                </c:pt>
                <c:pt idx="4129">
                  <c:v>1.8940845070422534</c:v>
                </c:pt>
                <c:pt idx="4130">
                  <c:v>1.9707042253521125</c:v>
                </c:pt>
                <c:pt idx="4131">
                  <c:v>1.9290140845070423</c:v>
                </c:pt>
                <c:pt idx="4132">
                  <c:v>1.9515492957746479</c:v>
                </c:pt>
                <c:pt idx="4133">
                  <c:v>1.9909859154929579</c:v>
                </c:pt>
                <c:pt idx="4134">
                  <c:v>1.9267605633802818</c:v>
                </c:pt>
                <c:pt idx="4135">
                  <c:v>1.8940845070422534</c:v>
                </c:pt>
                <c:pt idx="4136">
                  <c:v>1.8309859154929577</c:v>
                </c:pt>
                <c:pt idx="4137">
                  <c:v>1.8230985915492957</c:v>
                </c:pt>
                <c:pt idx="4138">
                  <c:v>1.9188732394366199</c:v>
                </c:pt>
                <c:pt idx="4139">
                  <c:v>1.9076056338028169</c:v>
                </c:pt>
                <c:pt idx="4140">
                  <c:v>1.9211267605633804</c:v>
                </c:pt>
                <c:pt idx="4141">
                  <c:v>1.9098591549295774</c:v>
                </c:pt>
                <c:pt idx="4142">
                  <c:v>1.9177464788732395</c:v>
                </c:pt>
                <c:pt idx="4143">
                  <c:v>1.9233802816901409</c:v>
                </c:pt>
                <c:pt idx="4144">
                  <c:v>1.9143661971830983</c:v>
                </c:pt>
                <c:pt idx="4145">
                  <c:v>1.8963380281690139</c:v>
                </c:pt>
                <c:pt idx="4146">
                  <c:v>1.9425352112676055</c:v>
                </c:pt>
                <c:pt idx="4147">
                  <c:v>1.9459154929577465</c:v>
                </c:pt>
                <c:pt idx="4148">
                  <c:v>1.9290140845070423</c:v>
                </c:pt>
                <c:pt idx="4149">
                  <c:v>1.8749295774647887</c:v>
                </c:pt>
                <c:pt idx="4150">
                  <c:v>1.904225352112676</c:v>
                </c:pt>
                <c:pt idx="4151">
                  <c:v>1.8952112676056339</c:v>
                </c:pt>
                <c:pt idx="4152">
                  <c:v>1.8546478873239438</c:v>
                </c:pt>
                <c:pt idx="4153">
                  <c:v>1.8940845070422534</c:v>
                </c:pt>
                <c:pt idx="4154">
                  <c:v>1.8839436619718308</c:v>
                </c:pt>
                <c:pt idx="4155">
                  <c:v>1.9087323943661973</c:v>
                </c:pt>
                <c:pt idx="4156">
                  <c:v>1.8974647887323943</c:v>
                </c:pt>
                <c:pt idx="4157">
                  <c:v>2.0461971830985917</c:v>
                </c:pt>
                <c:pt idx="4158">
                  <c:v>2.1374647887323941</c:v>
                </c:pt>
                <c:pt idx="4159">
                  <c:v>2.0653521126760563</c:v>
                </c:pt>
                <c:pt idx="4160">
                  <c:v>2.1149295774647885</c:v>
                </c:pt>
                <c:pt idx="4161">
                  <c:v>2.1329577464788732</c:v>
                </c:pt>
                <c:pt idx="4162">
                  <c:v>2.1239436619718313</c:v>
                </c:pt>
                <c:pt idx="4163">
                  <c:v>2.1115492957746476</c:v>
                </c:pt>
                <c:pt idx="4164">
                  <c:v>2.1194366197183099</c:v>
                </c:pt>
                <c:pt idx="4165">
                  <c:v>2.0935211267605633</c:v>
                </c:pt>
                <c:pt idx="4166">
                  <c:v>2.1273239436619718</c:v>
                </c:pt>
                <c:pt idx="4167">
                  <c:v>2.0552112676056336</c:v>
                </c:pt>
                <c:pt idx="4168">
                  <c:v>1.9864788732394365</c:v>
                </c:pt>
                <c:pt idx="4169">
                  <c:v>2.0653521126760563</c:v>
                </c:pt>
                <c:pt idx="4170">
                  <c:v>1.9154929577464788</c:v>
                </c:pt>
                <c:pt idx="4171">
                  <c:v>1.9132394366197183</c:v>
                </c:pt>
                <c:pt idx="4172">
                  <c:v>1.9492957746478874</c:v>
                </c:pt>
                <c:pt idx="4173">
                  <c:v>1.9154929577464788</c:v>
                </c:pt>
                <c:pt idx="4174">
                  <c:v>1.8738028169014083</c:v>
                </c:pt>
                <c:pt idx="4175">
                  <c:v>1.9233802816901409</c:v>
                </c:pt>
                <c:pt idx="4176">
                  <c:v>1.983098591549296</c:v>
                </c:pt>
                <c:pt idx="4177">
                  <c:v>1.9661971830985914</c:v>
                </c:pt>
                <c:pt idx="4178">
                  <c:v>1.8907042253521129</c:v>
                </c:pt>
                <c:pt idx="4179">
                  <c:v>1.8794366197183099</c:v>
                </c:pt>
                <c:pt idx="4180">
                  <c:v>1.8816901408450704</c:v>
                </c:pt>
                <c:pt idx="4181">
                  <c:v>1.8569014084507043</c:v>
                </c:pt>
                <c:pt idx="4182">
                  <c:v>1.8681690140845069</c:v>
                </c:pt>
                <c:pt idx="4183">
                  <c:v>1.8422535211267608</c:v>
                </c:pt>
                <c:pt idx="4184">
                  <c:v>1.8478873239436617</c:v>
                </c:pt>
                <c:pt idx="4185">
                  <c:v>1.8163380281690142</c:v>
                </c:pt>
                <c:pt idx="4186">
                  <c:v>1.8039436619718312</c:v>
                </c:pt>
                <c:pt idx="4187">
                  <c:v>1.7430985915492958</c:v>
                </c:pt>
                <c:pt idx="4188">
                  <c:v>1.7205633802816902</c:v>
                </c:pt>
                <c:pt idx="4189">
                  <c:v>1.6202816901408452</c:v>
                </c:pt>
                <c:pt idx="4190">
                  <c:v>1.6225352112676057</c:v>
                </c:pt>
                <c:pt idx="4191">
                  <c:v>1.6507042253521127</c:v>
                </c:pt>
                <c:pt idx="4192">
                  <c:v>1.7126760563380281</c:v>
                </c:pt>
                <c:pt idx="4193">
                  <c:v>1.7002816901408451</c:v>
                </c:pt>
                <c:pt idx="4194">
                  <c:v>1.7464788732394365</c:v>
                </c:pt>
                <c:pt idx="4195">
                  <c:v>1.7566197183098591</c:v>
                </c:pt>
                <c:pt idx="4196">
                  <c:v>1.6653521126760562</c:v>
                </c:pt>
                <c:pt idx="4197">
                  <c:v>1.6450704225352113</c:v>
                </c:pt>
                <c:pt idx="4198">
                  <c:v>1.6845070422535211</c:v>
                </c:pt>
                <c:pt idx="4199">
                  <c:v>1.7239436619718311</c:v>
                </c:pt>
                <c:pt idx="4200">
                  <c:v>1.5999999999999999</c:v>
                </c:pt>
                <c:pt idx="4201">
                  <c:v>1.5492957746478873</c:v>
                </c:pt>
                <c:pt idx="4202">
                  <c:v>1.5616901408450703</c:v>
                </c:pt>
                <c:pt idx="4203">
                  <c:v>1.5515492957746477</c:v>
                </c:pt>
                <c:pt idx="4204">
                  <c:v>1.5053521126760563</c:v>
                </c:pt>
                <c:pt idx="4205">
                  <c:v>1.4422535211267606</c:v>
                </c:pt>
                <c:pt idx="4206">
                  <c:v>1.4287323943661971</c:v>
                </c:pt>
                <c:pt idx="4207">
                  <c:v>1.4490140845070423</c:v>
                </c:pt>
                <c:pt idx="4208">
                  <c:v>1.4659154929577465</c:v>
                </c:pt>
                <c:pt idx="4209">
                  <c:v>1.5290140845070423</c:v>
                </c:pt>
                <c:pt idx="4210">
                  <c:v>1.5650704225352112</c:v>
                </c:pt>
                <c:pt idx="4211">
                  <c:v>1.5290140845070423</c:v>
                </c:pt>
                <c:pt idx="4212">
                  <c:v>1.5098591549295775</c:v>
                </c:pt>
                <c:pt idx="4213">
                  <c:v>1.44</c:v>
                </c:pt>
                <c:pt idx="4214">
                  <c:v>1.3746478873239436</c:v>
                </c:pt>
                <c:pt idx="4215">
                  <c:v>1.4129577464788732</c:v>
                </c:pt>
                <c:pt idx="4216">
                  <c:v>1.4028169014084506</c:v>
                </c:pt>
                <c:pt idx="4217">
                  <c:v>1.4197183098591548</c:v>
                </c:pt>
                <c:pt idx="4218">
                  <c:v>1.380281690140845</c:v>
                </c:pt>
                <c:pt idx="4219">
                  <c:v>1.435492957746479</c:v>
                </c:pt>
                <c:pt idx="4220">
                  <c:v>1.4332394366197183</c:v>
                </c:pt>
                <c:pt idx="4221">
                  <c:v>1.4332394366197183</c:v>
                </c:pt>
                <c:pt idx="4222">
                  <c:v>1.367887323943662</c:v>
                </c:pt>
                <c:pt idx="4223">
                  <c:v>1.3633802816901408</c:v>
                </c:pt>
                <c:pt idx="4224">
                  <c:v>1.36</c:v>
                </c:pt>
                <c:pt idx="4225">
                  <c:v>1.3002816901408449</c:v>
                </c:pt>
                <c:pt idx="4226">
                  <c:v>1.3780281690140845</c:v>
                </c:pt>
                <c:pt idx="4227">
                  <c:v>1.2292957746478874</c:v>
                </c:pt>
                <c:pt idx="4228">
                  <c:v>1.3915492957746478</c:v>
                </c:pt>
                <c:pt idx="4229">
                  <c:v>1.2405633802816902</c:v>
                </c:pt>
                <c:pt idx="4230">
                  <c:v>1.1808450704225353</c:v>
                </c:pt>
                <c:pt idx="4231">
                  <c:v>1.2484507042253521</c:v>
                </c:pt>
                <c:pt idx="4232">
                  <c:v>1.2642253521126761</c:v>
                </c:pt>
                <c:pt idx="4233">
                  <c:v>1.3509859154929578</c:v>
                </c:pt>
                <c:pt idx="4234">
                  <c:v>1.4208450704225351</c:v>
                </c:pt>
                <c:pt idx="4235">
                  <c:v>1.4535211267605634</c:v>
                </c:pt>
                <c:pt idx="4236">
                  <c:v>1.5211267605633803</c:v>
                </c:pt>
                <c:pt idx="4237">
                  <c:v>1.5166197183098593</c:v>
                </c:pt>
                <c:pt idx="4238">
                  <c:v>1.4602816901408451</c:v>
                </c:pt>
                <c:pt idx="4239">
                  <c:v>1.4321126760563381</c:v>
                </c:pt>
                <c:pt idx="4240">
                  <c:v>1.4016901408450704</c:v>
                </c:pt>
                <c:pt idx="4241">
                  <c:v>1.3746478873239436</c:v>
                </c:pt>
                <c:pt idx="4242">
                  <c:v>1.4422535211267606</c:v>
                </c:pt>
                <c:pt idx="4243">
                  <c:v>1.5211267605633803</c:v>
                </c:pt>
                <c:pt idx="4244">
                  <c:v>1.524507042253521</c:v>
                </c:pt>
                <c:pt idx="4245">
                  <c:v>1.4884507042253523</c:v>
                </c:pt>
                <c:pt idx="4246">
                  <c:v>1.4997183098591549</c:v>
                </c:pt>
                <c:pt idx="4247">
                  <c:v>1.6056338028169015</c:v>
                </c:pt>
                <c:pt idx="4248">
                  <c:v>1.6225352112676057</c:v>
                </c:pt>
                <c:pt idx="4249">
                  <c:v>1.6338028169014085</c:v>
                </c:pt>
                <c:pt idx="4250">
                  <c:v>1.687887323943662</c:v>
                </c:pt>
                <c:pt idx="4251">
                  <c:v>1.6157746478873238</c:v>
                </c:pt>
                <c:pt idx="4252">
                  <c:v>1.7340845070422535</c:v>
                </c:pt>
                <c:pt idx="4253">
                  <c:v>1.6890140845070423</c:v>
                </c:pt>
                <c:pt idx="4254">
                  <c:v>1.6225352112676057</c:v>
                </c:pt>
                <c:pt idx="4255">
                  <c:v>1.6045070422535213</c:v>
                </c:pt>
                <c:pt idx="4256">
                  <c:v>1.6563380281690141</c:v>
                </c:pt>
                <c:pt idx="4257">
                  <c:v>1.8478873239436617</c:v>
                </c:pt>
                <c:pt idx="4258">
                  <c:v>1.8704225352112678</c:v>
                </c:pt>
                <c:pt idx="4259">
                  <c:v>1.9346478873239439</c:v>
                </c:pt>
                <c:pt idx="4260">
                  <c:v>1.8816901408450704</c:v>
                </c:pt>
                <c:pt idx="4261">
                  <c:v>1.8738028169014083</c:v>
                </c:pt>
                <c:pt idx="4262">
                  <c:v>1.8073239436619717</c:v>
                </c:pt>
                <c:pt idx="4263">
                  <c:v>1.7802816901408451</c:v>
                </c:pt>
                <c:pt idx="4264">
                  <c:v>1.7566197183098591</c:v>
                </c:pt>
                <c:pt idx="4265">
                  <c:v>1.8253521126760563</c:v>
                </c:pt>
                <c:pt idx="4266">
                  <c:v>1.7701408450704226</c:v>
                </c:pt>
                <c:pt idx="4267">
                  <c:v>1.7554929577464788</c:v>
                </c:pt>
                <c:pt idx="4268">
                  <c:v>1.7870422535211268</c:v>
                </c:pt>
                <c:pt idx="4269">
                  <c:v>1.7138028169014086</c:v>
                </c:pt>
                <c:pt idx="4270">
                  <c:v>1.6957746478873241</c:v>
                </c:pt>
                <c:pt idx="4271">
                  <c:v>1.6450704225352113</c:v>
                </c:pt>
                <c:pt idx="4272">
                  <c:v>1.5830985915492959</c:v>
                </c:pt>
                <c:pt idx="4273">
                  <c:v>1.6563380281690141</c:v>
                </c:pt>
                <c:pt idx="4274">
                  <c:v>1.6788732394366197</c:v>
                </c:pt>
                <c:pt idx="4275">
                  <c:v>1.7205633802816902</c:v>
                </c:pt>
                <c:pt idx="4276">
                  <c:v>1.7521126760563381</c:v>
                </c:pt>
                <c:pt idx="4277">
                  <c:v>1.7273239436619718</c:v>
                </c:pt>
                <c:pt idx="4278">
                  <c:v>1.6338028169014085</c:v>
                </c:pt>
                <c:pt idx="4279">
                  <c:v>1.6405633802816901</c:v>
                </c:pt>
                <c:pt idx="4280">
                  <c:v>1.563943661971831</c:v>
                </c:pt>
                <c:pt idx="4281">
                  <c:v>1.4591549295774646</c:v>
                </c:pt>
                <c:pt idx="4282">
                  <c:v>1.6439436619718311</c:v>
                </c:pt>
                <c:pt idx="4283">
                  <c:v>1.772394366197183</c:v>
                </c:pt>
                <c:pt idx="4284">
                  <c:v>1.8107042253521126</c:v>
                </c:pt>
                <c:pt idx="4285">
                  <c:v>1.8321126760563382</c:v>
                </c:pt>
                <c:pt idx="4286">
                  <c:v>1.8726760563380282</c:v>
                </c:pt>
                <c:pt idx="4287">
                  <c:v>1.9549295774647888</c:v>
                </c:pt>
                <c:pt idx="4288">
                  <c:v>1.9414084507042253</c:v>
                </c:pt>
                <c:pt idx="4289">
                  <c:v>2.0011267605633805</c:v>
                </c:pt>
                <c:pt idx="4290">
                  <c:v>2.0326760563380279</c:v>
                </c:pt>
                <c:pt idx="4291">
                  <c:v>2.0529577464788731</c:v>
                </c:pt>
                <c:pt idx="4292">
                  <c:v>1.9684507042253521</c:v>
                </c:pt>
                <c:pt idx="4293">
                  <c:v>1.9267605633802818</c:v>
                </c:pt>
                <c:pt idx="4294">
                  <c:v>1.8726760563380282</c:v>
                </c:pt>
                <c:pt idx="4295">
                  <c:v>1.9211267605633804</c:v>
                </c:pt>
                <c:pt idx="4296">
                  <c:v>2.0529577464788731</c:v>
                </c:pt>
                <c:pt idx="4297">
                  <c:v>2.0856338028169015</c:v>
                </c:pt>
                <c:pt idx="4298">
                  <c:v>2.1295774647887322</c:v>
                </c:pt>
                <c:pt idx="4299">
                  <c:v>2.1476056338028169</c:v>
                </c:pt>
                <c:pt idx="4300">
                  <c:v>2.1611267605633802</c:v>
                </c:pt>
                <c:pt idx="4301">
                  <c:v>2.1701408450704229</c:v>
                </c:pt>
                <c:pt idx="4302">
                  <c:v>2.1261971830985917</c:v>
                </c:pt>
                <c:pt idx="4303">
                  <c:v>2.0969014084507043</c:v>
                </c:pt>
                <c:pt idx="4304">
                  <c:v>2.0754929577464791</c:v>
                </c:pt>
                <c:pt idx="4305">
                  <c:v>2.0461971830985917</c:v>
                </c:pt>
                <c:pt idx="4306">
                  <c:v>2.0777464788732396</c:v>
                </c:pt>
                <c:pt idx="4307">
                  <c:v>2.084507042253521</c:v>
                </c:pt>
                <c:pt idx="4308">
                  <c:v>2.0957746478873243</c:v>
                </c:pt>
                <c:pt idx="4309">
                  <c:v>2.2354929577464788</c:v>
                </c:pt>
                <c:pt idx="4310">
                  <c:v>2.2647887323943663</c:v>
                </c:pt>
                <c:pt idx="4311">
                  <c:v>2.2411267605633802</c:v>
                </c:pt>
                <c:pt idx="4312">
                  <c:v>2.2715492957746477</c:v>
                </c:pt>
                <c:pt idx="4313">
                  <c:v>2.1566197183098592</c:v>
                </c:pt>
                <c:pt idx="4314">
                  <c:v>2.2377464788732393</c:v>
                </c:pt>
                <c:pt idx="4315">
                  <c:v>2.3436619718309859</c:v>
                </c:pt>
                <c:pt idx="4316">
                  <c:v>2.2591549295774649</c:v>
                </c:pt>
                <c:pt idx="4317">
                  <c:v>2.2253521126760565</c:v>
                </c:pt>
                <c:pt idx="4318">
                  <c:v>2.2061971830985914</c:v>
                </c:pt>
                <c:pt idx="4319">
                  <c:v>2.1521126760563383</c:v>
                </c:pt>
                <c:pt idx="4320">
                  <c:v>2.0957746478873243</c:v>
                </c:pt>
                <c:pt idx="4321">
                  <c:v>2.056338028169014</c:v>
                </c:pt>
                <c:pt idx="4322">
                  <c:v>2.0225352112676056</c:v>
                </c:pt>
                <c:pt idx="4323">
                  <c:v>2.112676056338028</c:v>
                </c:pt>
                <c:pt idx="4324">
                  <c:v>2.0642253521126759</c:v>
                </c:pt>
                <c:pt idx="4325">
                  <c:v>2.0473239436619721</c:v>
                </c:pt>
                <c:pt idx="4326">
                  <c:v>2.0315492957746479</c:v>
                </c:pt>
                <c:pt idx="4327">
                  <c:v>1.9921126760563379</c:v>
                </c:pt>
                <c:pt idx="4328">
                  <c:v>1.9932394366197184</c:v>
                </c:pt>
                <c:pt idx="4329">
                  <c:v>2.0146478873239437</c:v>
                </c:pt>
                <c:pt idx="4330">
                  <c:v>1.983098591549296</c:v>
                </c:pt>
                <c:pt idx="4331">
                  <c:v>2.0078873239436619</c:v>
                </c:pt>
                <c:pt idx="4332">
                  <c:v>2.0011267605633805</c:v>
                </c:pt>
                <c:pt idx="4333">
                  <c:v>2.0732394366197182</c:v>
                </c:pt>
                <c:pt idx="4334">
                  <c:v>2.0383098591549293</c:v>
                </c:pt>
                <c:pt idx="4335">
                  <c:v>1.9526760563380279</c:v>
                </c:pt>
                <c:pt idx="4336">
                  <c:v>1.9864788732394365</c:v>
                </c:pt>
                <c:pt idx="4337">
                  <c:v>2.0518309859154931</c:v>
                </c:pt>
                <c:pt idx="4338">
                  <c:v>2.0653521126760563</c:v>
                </c:pt>
                <c:pt idx="4339">
                  <c:v>2.0518309859154931</c:v>
                </c:pt>
                <c:pt idx="4340">
                  <c:v>2.0630985915492954</c:v>
                </c:pt>
                <c:pt idx="4341">
                  <c:v>2.0766197183098591</c:v>
                </c:pt>
                <c:pt idx="4342">
                  <c:v>1.9853521126760565</c:v>
                </c:pt>
                <c:pt idx="4343">
                  <c:v>1.9774647887323944</c:v>
                </c:pt>
                <c:pt idx="4344">
                  <c:v>1.9673239436619718</c:v>
                </c:pt>
                <c:pt idx="4345">
                  <c:v>2</c:v>
                </c:pt>
                <c:pt idx="4346">
                  <c:v>1.9797183098591549</c:v>
                </c:pt>
                <c:pt idx="4347">
                  <c:v>1.931267605633803</c:v>
                </c:pt>
                <c:pt idx="4348">
                  <c:v>1.9447887323943664</c:v>
                </c:pt>
                <c:pt idx="4349">
                  <c:v>1.932394366197183</c:v>
                </c:pt>
                <c:pt idx="4350">
                  <c:v>2</c:v>
                </c:pt>
                <c:pt idx="4351">
                  <c:v>1.9853521126760565</c:v>
                </c:pt>
                <c:pt idx="4352">
                  <c:v>1.9943661971830986</c:v>
                </c:pt>
                <c:pt idx="4353">
                  <c:v>1.8535211267605634</c:v>
                </c:pt>
                <c:pt idx="4354">
                  <c:v>1.8253521126760563</c:v>
                </c:pt>
                <c:pt idx="4355">
                  <c:v>1.8230985915492957</c:v>
                </c:pt>
                <c:pt idx="4356">
                  <c:v>1.8174647887323943</c:v>
                </c:pt>
                <c:pt idx="4357">
                  <c:v>1.8557746478873238</c:v>
                </c:pt>
                <c:pt idx="4358">
                  <c:v>1.8140845070422538</c:v>
                </c:pt>
                <c:pt idx="4359">
                  <c:v>1.7453521126760563</c:v>
                </c:pt>
                <c:pt idx="4360">
                  <c:v>1.7171830985915493</c:v>
                </c:pt>
                <c:pt idx="4361">
                  <c:v>1.7340845070422535</c:v>
                </c:pt>
                <c:pt idx="4362">
                  <c:v>1.7487323943661972</c:v>
                </c:pt>
                <c:pt idx="4363">
                  <c:v>1.7780281690140844</c:v>
                </c:pt>
                <c:pt idx="4364">
                  <c:v>1.7239436619718311</c:v>
                </c:pt>
                <c:pt idx="4365">
                  <c:v>1.7408450704225351</c:v>
                </c:pt>
                <c:pt idx="4366">
                  <c:v>1.7611267605633805</c:v>
                </c:pt>
                <c:pt idx="4367">
                  <c:v>1.7870422535211268</c:v>
                </c:pt>
                <c:pt idx="4368">
                  <c:v>1.7385915492957746</c:v>
                </c:pt>
                <c:pt idx="4369">
                  <c:v>1.6507042253521127</c:v>
                </c:pt>
                <c:pt idx="4370">
                  <c:v>1.6563380281690141</c:v>
                </c:pt>
                <c:pt idx="4371">
                  <c:v>1.5988732394366196</c:v>
                </c:pt>
                <c:pt idx="4372">
                  <c:v>1.5752112676056338</c:v>
                </c:pt>
                <c:pt idx="4373">
                  <c:v>1.6112676056338029</c:v>
                </c:pt>
                <c:pt idx="4374">
                  <c:v>1.6259154929577464</c:v>
                </c:pt>
                <c:pt idx="4375">
                  <c:v>1.7690140845070421</c:v>
                </c:pt>
                <c:pt idx="4376">
                  <c:v>1.7430985915492958</c:v>
                </c:pt>
                <c:pt idx="4377">
                  <c:v>1.7983098591549296</c:v>
                </c:pt>
                <c:pt idx="4378">
                  <c:v>1.7307042253521125</c:v>
                </c:pt>
                <c:pt idx="4379">
                  <c:v>1.7521126760563381</c:v>
                </c:pt>
                <c:pt idx="4380">
                  <c:v>1.7261971830985916</c:v>
                </c:pt>
                <c:pt idx="4381">
                  <c:v>1.7363380281690142</c:v>
                </c:pt>
                <c:pt idx="4382">
                  <c:v>1.7453521126760563</c:v>
                </c:pt>
                <c:pt idx="4383">
                  <c:v>1.7859154929577465</c:v>
                </c:pt>
                <c:pt idx="4384">
                  <c:v>1.7521126760563381</c:v>
                </c:pt>
                <c:pt idx="4385">
                  <c:v>1.6957746478873241</c:v>
                </c:pt>
                <c:pt idx="4386">
                  <c:v>1.6957746478873241</c:v>
                </c:pt>
                <c:pt idx="4387">
                  <c:v>1.6676056338028169</c:v>
                </c:pt>
                <c:pt idx="4388">
                  <c:v>1.5954929577464789</c:v>
                </c:pt>
                <c:pt idx="4389">
                  <c:v>1.5695774647887324</c:v>
                </c:pt>
                <c:pt idx="4390">
                  <c:v>1.535774647887324</c:v>
                </c:pt>
                <c:pt idx="4391">
                  <c:v>1.5323943661971831</c:v>
                </c:pt>
                <c:pt idx="4392">
                  <c:v>1.52</c:v>
                </c:pt>
                <c:pt idx="4393">
                  <c:v>1.5154929577464789</c:v>
                </c:pt>
                <c:pt idx="4394">
                  <c:v>1.548169014084507</c:v>
                </c:pt>
                <c:pt idx="4395">
                  <c:v>1.5256338028169014</c:v>
                </c:pt>
                <c:pt idx="4396">
                  <c:v>1.5425352112676056</c:v>
                </c:pt>
                <c:pt idx="4397">
                  <c:v>1.5323943661971831</c:v>
                </c:pt>
                <c:pt idx="4398">
                  <c:v>1.5605633802816901</c:v>
                </c:pt>
                <c:pt idx="4399">
                  <c:v>1.5042253521126761</c:v>
                </c:pt>
                <c:pt idx="4400">
                  <c:v>1.5492957746478873</c:v>
                </c:pt>
                <c:pt idx="4401">
                  <c:v>1.4929577464788732</c:v>
                </c:pt>
                <c:pt idx="4402">
                  <c:v>1.4850704225352112</c:v>
                </c:pt>
                <c:pt idx="4403">
                  <c:v>1.496338028169014</c:v>
                </c:pt>
                <c:pt idx="4404">
                  <c:v>1.5087323943661972</c:v>
                </c:pt>
                <c:pt idx="4405">
                  <c:v>1.4647887323943662</c:v>
                </c:pt>
                <c:pt idx="4406">
                  <c:v>1.4591549295774646</c:v>
                </c:pt>
                <c:pt idx="4407">
                  <c:v>1.4321126760563381</c:v>
                </c:pt>
                <c:pt idx="4408">
                  <c:v>1.408450704225352</c:v>
                </c:pt>
                <c:pt idx="4409">
                  <c:v>1.4163380281690141</c:v>
                </c:pt>
                <c:pt idx="4410">
                  <c:v>1.4771830985915493</c:v>
                </c:pt>
                <c:pt idx="4411">
                  <c:v>1.3769014084507043</c:v>
                </c:pt>
                <c:pt idx="4412">
                  <c:v>1.4377464788732395</c:v>
                </c:pt>
                <c:pt idx="4413">
                  <c:v>1.463661971830986</c:v>
                </c:pt>
                <c:pt idx="4414">
                  <c:v>1.463661971830986</c:v>
                </c:pt>
                <c:pt idx="4415">
                  <c:v>1.476056338028169</c:v>
                </c:pt>
                <c:pt idx="4416">
                  <c:v>1.5549295774647889</c:v>
                </c:pt>
                <c:pt idx="4417">
                  <c:v>1.5695774647887324</c:v>
                </c:pt>
                <c:pt idx="4418">
                  <c:v>1.5538028169014084</c:v>
                </c:pt>
                <c:pt idx="4419">
                  <c:v>1.5008450704225353</c:v>
                </c:pt>
                <c:pt idx="4420">
                  <c:v>1.5042253521126761</c:v>
                </c:pt>
                <c:pt idx="4421">
                  <c:v>1.4152112676056339</c:v>
                </c:pt>
                <c:pt idx="4422">
                  <c:v>1.3904225352112676</c:v>
                </c:pt>
                <c:pt idx="4423">
                  <c:v>1.3307042253521126</c:v>
                </c:pt>
                <c:pt idx="4424">
                  <c:v>1.3092957746478873</c:v>
                </c:pt>
                <c:pt idx="4425">
                  <c:v>1.3307042253521126</c:v>
                </c:pt>
                <c:pt idx="4426">
                  <c:v>1.3284507042253519</c:v>
                </c:pt>
                <c:pt idx="4427">
                  <c:v>1.3025352112676056</c:v>
                </c:pt>
                <c:pt idx="4428">
                  <c:v>1.3419718309859154</c:v>
                </c:pt>
                <c:pt idx="4429">
                  <c:v>1.3656338028169013</c:v>
                </c:pt>
                <c:pt idx="4430">
                  <c:v>1.3261971830985915</c:v>
                </c:pt>
                <c:pt idx="4431">
                  <c:v>1.3543661971830985</c:v>
                </c:pt>
                <c:pt idx="4432">
                  <c:v>1.2991549295774647</c:v>
                </c:pt>
                <c:pt idx="4433">
                  <c:v>1.2721126760563379</c:v>
                </c:pt>
                <c:pt idx="4434">
                  <c:v>1.2484507042253521</c:v>
                </c:pt>
                <c:pt idx="4435">
                  <c:v>1.2495774647887323</c:v>
                </c:pt>
                <c:pt idx="4436">
                  <c:v>1.255211267605634</c:v>
                </c:pt>
                <c:pt idx="4437">
                  <c:v>1.2507042253521126</c:v>
                </c:pt>
                <c:pt idx="4438">
                  <c:v>1.1425352112676057</c:v>
                </c:pt>
                <c:pt idx="4439">
                  <c:v>1.1943661971830986</c:v>
                </c:pt>
                <c:pt idx="4440">
                  <c:v>1.2225352112676056</c:v>
                </c:pt>
                <c:pt idx="4441">
                  <c:v>1.2112676056338028</c:v>
                </c:pt>
                <c:pt idx="4442">
                  <c:v>1.127887323943662</c:v>
                </c:pt>
                <c:pt idx="4443">
                  <c:v>1.1267605633802817</c:v>
                </c:pt>
                <c:pt idx="4444">
                  <c:v>1.1447887323943662</c:v>
                </c:pt>
                <c:pt idx="4445">
                  <c:v>1.1583098591549295</c:v>
                </c:pt>
                <c:pt idx="4446">
                  <c:v>1.1301408450704225</c:v>
                </c:pt>
                <c:pt idx="4447">
                  <c:v>1.1256338028169015</c:v>
                </c:pt>
                <c:pt idx="4448">
                  <c:v>1.0704225352112675</c:v>
                </c:pt>
                <c:pt idx="4449">
                  <c:v>1.1188732394366196</c:v>
                </c:pt>
                <c:pt idx="4450">
                  <c:v>1.1132394366197185</c:v>
                </c:pt>
                <c:pt idx="4451">
                  <c:v>1.1774647887323944</c:v>
                </c:pt>
                <c:pt idx="4452">
                  <c:v>1.1583098591549295</c:v>
                </c:pt>
                <c:pt idx="4453">
                  <c:v>1.196619718309859</c:v>
                </c:pt>
                <c:pt idx="4454">
                  <c:v>1.1864788732394365</c:v>
                </c:pt>
                <c:pt idx="4455">
                  <c:v>1.2383098591549295</c:v>
                </c:pt>
                <c:pt idx="4456">
                  <c:v>1.1887323943661972</c:v>
                </c:pt>
                <c:pt idx="4457">
                  <c:v>1.2101408450704225</c:v>
                </c:pt>
                <c:pt idx="4458">
                  <c:v>1.2923943661971831</c:v>
                </c:pt>
                <c:pt idx="4459">
                  <c:v>1.3476056338028171</c:v>
                </c:pt>
                <c:pt idx="4460">
                  <c:v>1.3318309859154931</c:v>
                </c:pt>
                <c:pt idx="4461">
                  <c:v>1.3104225352112677</c:v>
                </c:pt>
                <c:pt idx="4462">
                  <c:v>1.2743661971830986</c:v>
                </c:pt>
                <c:pt idx="4463">
                  <c:v>1.3487323943661973</c:v>
                </c:pt>
                <c:pt idx="4464">
                  <c:v>1.3611267605633803</c:v>
                </c:pt>
                <c:pt idx="4465">
                  <c:v>1.380281690140845</c:v>
                </c:pt>
                <c:pt idx="4466">
                  <c:v>1.3577464788732396</c:v>
                </c:pt>
                <c:pt idx="4467">
                  <c:v>1.3949295774647887</c:v>
                </c:pt>
                <c:pt idx="4468">
                  <c:v>1.3780281690140845</c:v>
                </c:pt>
                <c:pt idx="4469">
                  <c:v>1.3971830985915494</c:v>
                </c:pt>
                <c:pt idx="4470">
                  <c:v>1.3904225352112676</c:v>
                </c:pt>
                <c:pt idx="4471">
                  <c:v>1.4107042253521127</c:v>
                </c:pt>
                <c:pt idx="4472">
                  <c:v>1.36</c:v>
                </c:pt>
                <c:pt idx="4473">
                  <c:v>1.3543661971830985</c:v>
                </c:pt>
                <c:pt idx="4474">
                  <c:v>1.336338028169014</c:v>
                </c:pt>
                <c:pt idx="4475">
                  <c:v>1.3284507042253519</c:v>
                </c:pt>
                <c:pt idx="4476">
                  <c:v>1.2709859154929577</c:v>
                </c:pt>
                <c:pt idx="4477">
                  <c:v>1.2540845070422537</c:v>
                </c:pt>
                <c:pt idx="4478">
                  <c:v>1.2416901408450705</c:v>
                </c:pt>
                <c:pt idx="4479">
                  <c:v>1.2292957746478874</c:v>
                </c:pt>
                <c:pt idx="4480">
                  <c:v>1.2495774647887323</c:v>
                </c:pt>
                <c:pt idx="4481">
                  <c:v>1.2371830985915493</c:v>
                </c:pt>
                <c:pt idx="4482">
                  <c:v>1.2360563380281691</c:v>
                </c:pt>
                <c:pt idx="4483">
                  <c:v>1.2304225352112677</c:v>
                </c:pt>
                <c:pt idx="4484">
                  <c:v>1.2394366197183098</c:v>
                </c:pt>
                <c:pt idx="4485">
                  <c:v>1.212394366197183</c:v>
                </c:pt>
                <c:pt idx="4486">
                  <c:v>1.1830985915492958</c:v>
                </c:pt>
                <c:pt idx="4487">
                  <c:v>1.3633802816901408</c:v>
                </c:pt>
                <c:pt idx="4488">
                  <c:v>1.3307042253521126</c:v>
                </c:pt>
                <c:pt idx="4489">
                  <c:v>1.3408450704225352</c:v>
                </c:pt>
                <c:pt idx="4490">
                  <c:v>1.3543661971830985</c:v>
                </c:pt>
                <c:pt idx="4491">
                  <c:v>1.4253521126760564</c:v>
                </c:pt>
                <c:pt idx="4492">
                  <c:v>1.4174647887323943</c:v>
                </c:pt>
                <c:pt idx="4493">
                  <c:v>1.380281690140845</c:v>
                </c:pt>
                <c:pt idx="4494">
                  <c:v>1.3160563380281689</c:v>
                </c:pt>
                <c:pt idx="4495">
                  <c:v>1.339718309859155</c:v>
                </c:pt>
                <c:pt idx="4496">
                  <c:v>1.339718309859155</c:v>
                </c:pt>
                <c:pt idx="4497">
                  <c:v>1.3002816901408449</c:v>
                </c:pt>
                <c:pt idx="4498">
                  <c:v>1.2078873239436621</c:v>
                </c:pt>
                <c:pt idx="4499">
                  <c:v>1.171830985915493</c:v>
                </c:pt>
                <c:pt idx="4500">
                  <c:v>1.2078873239436621</c:v>
                </c:pt>
                <c:pt idx="4501">
                  <c:v>1.2078873239436621</c:v>
                </c:pt>
                <c:pt idx="4502">
                  <c:v>1.2450704225352114</c:v>
                </c:pt>
                <c:pt idx="4503">
                  <c:v>1.3735211267605634</c:v>
                </c:pt>
                <c:pt idx="4504">
                  <c:v>1.44</c:v>
                </c:pt>
                <c:pt idx="4505">
                  <c:v>1.4569014084507041</c:v>
                </c:pt>
                <c:pt idx="4506">
                  <c:v>1.4771830985915493</c:v>
                </c:pt>
                <c:pt idx="4507">
                  <c:v>1.5436619718309859</c:v>
                </c:pt>
                <c:pt idx="4508">
                  <c:v>1.6518309859154929</c:v>
                </c:pt>
                <c:pt idx="4509">
                  <c:v>1.6867605633802818</c:v>
                </c:pt>
                <c:pt idx="4510">
                  <c:v>1.6901408450704225</c:v>
                </c:pt>
                <c:pt idx="4511">
                  <c:v>1.6540845070422534</c:v>
                </c:pt>
                <c:pt idx="4512">
                  <c:v>1.7092957746478874</c:v>
                </c:pt>
                <c:pt idx="4513">
                  <c:v>1.7250704225352114</c:v>
                </c:pt>
                <c:pt idx="4514">
                  <c:v>1.7971830985915491</c:v>
                </c:pt>
                <c:pt idx="4515">
                  <c:v>1.7340845070422535</c:v>
                </c:pt>
                <c:pt idx="4516">
                  <c:v>1.8467605633802817</c:v>
                </c:pt>
                <c:pt idx="4517">
                  <c:v>1.8354929577464787</c:v>
                </c:pt>
                <c:pt idx="4518">
                  <c:v>1.8005633802816903</c:v>
                </c:pt>
                <c:pt idx="4519">
                  <c:v>1.7656338028169014</c:v>
                </c:pt>
                <c:pt idx="4520">
                  <c:v>1.8005633802816903</c:v>
                </c:pt>
                <c:pt idx="4521">
                  <c:v>1.8219718309859156</c:v>
                </c:pt>
                <c:pt idx="4522">
                  <c:v>1.8095774647887322</c:v>
                </c:pt>
                <c:pt idx="4523">
                  <c:v>1.8005633802816903</c:v>
                </c:pt>
                <c:pt idx="4524">
                  <c:v>1.9132394366197183</c:v>
                </c:pt>
                <c:pt idx="4525">
                  <c:v>1.8253521126760563</c:v>
                </c:pt>
                <c:pt idx="4526">
                  <c:v>1.7633802816901409</c:v>
                </c:pt>
                <c:pt idx="4527">
                  <c:v>1.7363380281690142</c:v>
                </c:pt>
                <c:pt idx="4528">
                  <c:v>1.6338028169014085</c:v>
                </c:pt>
                <c:pt idx="4529">
                  <c:v>1.6202816901408452</c:v>
                </c:pt>
                <c:pt idx="4530">
                  <c:v>1.6338028169014085</c:v>
                </c:pt>
                <c:pt idx="4531">
                  <c:v>1.5921126760563382</c:v>
                </c:pt>
                <c:pt idx="4532">
                  <c:v>1.5661971830985917</c:v>
                </c:pt>
                <c:pt idx="4533">
                  <c:v>1.5774647887323943</c:v>
                </c:pt>
                <c:pt idx="4534">
                  <c:v>1.5774647887323943</c:v>
                </c:pt>
                <c:pt idx="4535">
                  <c:v>1.6270422535211266</c:v>
                </c:pt>
                <c:pt idx="4536">
                  <c:v>1.5954929577464789</c:v>
                </c:pt>
                <c:pt idx="4537">
                  <c:v>1.6056338028169015</c:v>
                </c:pt>
                <c:pt idx="4538">
                  <c:v>1.6146478873239436</c:v>
                </c:pt>
                <c:pt idx="4539">
                  <c:v>1.5774647887323943</c:v>
                </c:pt>
                <c:pt idx="4540">
                  <c:v>1.5661971830985917</c:v>
                </c:pt>
                <c:pt idx="4541">
                  <c:v>1.5650704225352112</c:v>
                </c:pt>
                <c:pt idx="4542">
                  <c:v>1.5661971830985917</c:v>
                </c:pt>
                <c:pt idx="4543">
                  <c:v>1.6033802816901408</c:v>
                </c:pt>
                <c:pt idx="4544">
                  <c:v>1.5977464788732394</c:v>
                </c:pt>
                <c:pt idx="4545">
                  <c:v>1.5718309859154929</c:v>
                </c:pt>
                <c:pt idx="4546">
                  <c:v>1.5436619718309859</c:v>
                </c:pt>
                <c:pt idx="4547">
                  <c:v>1.5323943661971831</c:v>
                </c:pt>
                <c:pt idx="4548">
                  <c:v>1.4783098591549295</c:v>
                </c:pt>
                <c:pt idx="4549">
                  <c:v>1.5312676056338028</c:v>
                </c:pt>
                <c:pt idx="4550">
                  <c:v>1.4073239436619718</c:v>
                </c:pt>
                <c:pt idx="4551">
                  <c:v>1.4309859154929576</c:v>
                </c:pt>
                <c:pt idx="4552">
                  <c:v>1.4704225352112676</c:v>
                </c:pt>
                <c:pt idx="4553">
                  <c:v>1.4377464788732395</c:v>
                </c:pt>
                <c:pt idx="4554">
                  <c:v>1.4659154929577465</c:v>
                </c:pt>
                <c:pt idx="4555">
                  <c:v>1.4208450704225351</c:v>
                </c:pt>
                <c:pt idx="4556">
                  <c:v>1.4118309859154929</c:v>
                </c:pt>
                <c:pt idx="4557">
                  <c:v>1.4264788732394367</c:v>
                </c:pt>
                <c:pt idx="4558">
                  <c:v>1.4264788732394367</c:v>
                </c:pt>
                <c:pt idx="4559">
                  <c:v>1.4253521126760564</c:v>
                </c:pt>
                <c:pt idx="4560">
                  <c:v>1.4366197183098592</c:v>
                </c:pt>
                <c:pt idx="4561">
                  <c:v>1.4433802816901409</c:v>
                </c:pt>
                <c:pt idx="4562">
                  <c:v>1.4828169014084507</c:v>
                </c:pt>
                <c:pt idx="4563">
                  <c:v>1.5414084507042254</c:v>
                </c:pt>
                <c:pt idx="4564">
                  <c:v>1.6281690140845069</c:v>
                </c:pt>
                <c:pt idx="4565">
                  <c:v>1.6056338028169015</c:v>
                </c:pt>
                <c:pt idx="4566">
                  <c:v>1.607887323943662</c:v>
                </c:pt>
                <c:pt idx="4567">
                  <c:v>1.6394366197183099</c:v>
                </c:pt>
                <c:pt idx="4568">
                  <c:v>1.5819718309859154</c:v>
                </c:pt>
                <c:pt idx="4569">
                  <c:v>1.5830985915492959</c:v>
                </c:pt>
                <c:pt idx="4570">
                  <c:v>1.5774647887323943</c:v>
                </c:pt>
                <c:pt idx="4571">
                  <c:v>1.5876056338028168</c:v>
                </c:pt>
                <c:pt idx="4572">
                  <c:v>1.5053521126760563</c:v>
                </c:pt>
                <c:pt idx="4573">
                  <c:v>1.3847887323943662</c:v>
                </c:pt>
                <c:pt idx="4574">
                  <c:v>1.3532394366197182</c:v>
                </c:pt>
                <c:pt idx="4575">
                  <c:v>1.4039436619718311</c:v>
                </c:pt>
                <c:pt idx="4576">
                  <c:v>1.3904225352112676</c:v>
                </c:pt>
                <c:pt idx="4577">
                  <c:v>1.4163380281690141</c:v>
                </c:pt>
                <c:pt idx="4578">
                  <c:v>1.4343661971830985</c:v>
                </c:pt>
                <c:pt idx="4579">
                  <c:v>1.4523943661971832</c:v>
                </c:pt>
                <c:pt idx="4580">
                  <c:v>1.4433802816901409</c:v>
                </c:pt>
                <c:pt idx="4581">
                  <c:v>1.4253521126760564</c:v>
                </c:pt>
                <c:pt idx="4582">
                  <c:v>1.4456338028169013</c:v>
                </c:pt>
                <c:pt idx="4583">
                  <c:v>1.44</c:v>
                </c:pt>
                <c:pt idx="4584">
                  <c:v>1.3183098591549296</c:v>
                </c:pt>
                <c:pt idx="4585">
                  <c:v>1.2890140845070421</c:v>
                </c:pt>
                <c:pt idx="4586">
                  <c:v>1.2642253521126761</c:v>
                </c:pt>
                <c:pt idx="4587">
                  <c:v>1.2535211267605635</c:v>
                </c:pt>
                <c:pt idx="4588">
                  <c:v>1.3028281690140844</c:v>
                </c:pt>
                <c:pt idx="4589">
                  <c:v>1.3380281690140845</c:v>
                </c:pt>
                <c:pt idx="4590">
                  <c:v>1.3380281690140845</c:v>
                </c:pt>
                <c:pt idx="4591">
                  <c:v>1.2253521126760563</c:v>
                </c:pt>
                <c:pt idx="4592">
                  <c:v>1.0211380281690141</c:v>
                </c:pt>
                <c:pt idx="4593">
                  <c:v>1.0140845070422535</c:v>
                </c:pt>
                <c:pt idx="4594">
                  <c:v>1.0070535211267606</c:v>
                </c:pt>
                <c:pt idx="4595">
                  <c:v>0.992969014084507</c:v>
                </c:pt>
                <c:pt idx="4596">
                  <c:v>0.971830985915493</c:v>
                </c:pt>
                <c:pt idx="4597">
                  <c:v>0.97888450704225349</c:v>
                </c:pt>
                <c:pt idx="4598">
                  <c:v>0.93663098591549299</c:v>
                </c:pt>
                <c:pt idx="4599">
                  <c:v>0.93663098591549299</c:v>
                </c:pt>
                <c:pt idx="4600">
                  <c:v>0.93663098591549299</c:v>
                </c:pt>
                <c:pt idx="4601">
                  <c:v>0.96479999999999999</c:v>
                </c:pt>
                <c:pt idx="4602">
                  <c:v>1.028169014084507</c:v>
                </c:pt>
                <c:pt idx="4603">
                  <c:v>0.9859154929577465</c:v>
                </c:pt>
                <c:pt idx="4604">
                  <c:v>1</c:v>
                </c:pt>
                <c:pt idx="4605">
                  <c:v>0.992969014084507</c:v>
                </c:pt>
                <c:pt idx="4606">
                  <c:v>0.93663098591549299</c:v>
                </c:pt>
                <c:pt idx="4607">
                  <c:v>0.91549295774647887</c:v>
                </c:pt>
                <c:pt idx="4608">
                  <c:v>0.90140845070422537</c:v>
                </c:pt>
                <c:pt idx="4609">
                  <c:v>0.91549295774647887</c:v>
                </c:pt>
                <c:pt idx="4610">
                  <c:v>0.88732394366197187</c:v>
                </c:pt>
                <c:pt idx="4611">
                  <c:v>0.92957746478873238</c:v>
                </c:pt>
                <c:pt idx="4612">
                  <c:v>0.992969014084507</c:v>
                </c:pt>
                <c:pt idx="4613">
                  <c:v>1</c:v>
                </c:pt>
                <c:pt idx="4614">
                  <c:v>0.992969014084507</c:v>
                </c:pt>
                <c:pt idx="4615">
                  <c:v>1.0140845070422535</c:v>
                </c:pt>
                <c:pt idx="4616">
                  <c:v>0.94366197183098588</c:v>
                </c:pt>
                <c:pt idx="4617">
                  <c:v>0.88029295774647887</c:v>
                </c:pt>
                <c:pt idx="4618">
                  <c:v>0.87323943661971826</c:v>
                </c:pt>
                <c:pt idx="4619">
                  <c:v>0.85915492957746475</c:v>
                </c:pt>
                <c:pt idx="4620">
                  <c:v>0.83098591549295775</c:v>
                </c:pt>
                <c:pt idx="4621">
                  <c:v>0.79578591549295774</c:v>
                </c:pt>
                <c:pt idx="4622">
                  <c:v>0.79578591549295774</c:v>
                </c:pt>
                <c:pt idx="4623">
                  <c:v>0.76056338028169013</c:v>
                </c:pt>
                <c:pt idx="4624">
                  <c:v>0.78170140845070424</c:v>
                </c:pt>
                <c:pt idx="4625">
                  <c:v>0.79578591549295774</c:v>
                </c:pt>
                <c:pt idx="4626">
                  <c:v>0.80281690140845074</c:v>
                </c:pt>
                <c:pt idx="4627">
                  <c:v>0.82395492957746475</c:v>
                </c:pt>
                <c:pt idx="4628">
                  <c:v>0.84507042253521125</c:v>
                </c:pt>
                <c:pt idx="4629">
                  <c:v>0.83803943661971825</c:v>
                </c:pt>
                <c:pt idx="4630">
                  <c:v>0.83803943661971825</c:v>
                </c:pt>
                <c:pt idx="4631">
                  <c:v>0.84507042253521125</c:v>
                </c:pt>
                <c:pt idx="4632">
                  <c:v>0.85915492957746475</c:v>
                </c:pt>
                <c:pt idx="4633">
                  <c:v>0.89437746478873237</c:v>
                </c:pt>
                <c:pt idx="4634">
                  <c:v>0.90846197183098587</c:v>
                </c:pt>
                <c:pt idx="4635">
                  <c:v>0.87323943661971826</c:v>
                </c:pt>
                <c:pt idx="4636">
                  <c:v>0.87323943661971826</c:v>
                </c:pt>
                <c:pt idx="4637">
                  <c:v>0.88029295774647887</c:v>
                </c:pt>
                <c:pt idx="4638">
                  <c:v>0.88029295774647887</c:v>
                </c:pt>
                <c:pt idx="4639">
                  <c:v>0.90140845070422537</c:v>
                </c:pt>
                <c:pt idx="4640">
                  <c:v>0.90846197183098587</c:v>
                </c:pt>
                <c:pt idx="4641">
                  <c:v>0.89437746478873237</c:v>
                </c:pt>
                <c:pt idx="4642">
                  <c:v>0.90846197183098587</c:v>
                </c:pt>
                <c:pt idx="4643">
                  <c:v>0.95774647887323938</c:v>
                </c:pt>
                <c:pt idx="4644">
                  <c:v>0.97888450704225349</c:v>
                </c:pt>
                <c:pt idx="4645">
                  <c:v>0.96479999999999999</c:v>
                </c:pt>
                <c:pt idx="4646">
                  <c:v>0.992969014084507</c:v>
                </c:pt>
                <c:pt idx="4647">
                  <c:v>0.95774647887323938</c:v>
                </c:pt>
                <c:pt idx="4648">
                  <c:v>0.9859154929577465</c:v>
                </c:pt>
                <c:pt idx="4649">
                  <c:v>1.0070535211267606</c:v>
                </c:pt>
                <c:pt idx="4650">
                  <c:v>1.0070535211267606</c:v>
                </c:pt>
                <c:pt idx="4651">
                  <c:v>0.992969014084507</c:v>
                </c:pt>
                <c:pt idx="4652">
                  <c:v>0.9859154929577465</c:v>
                </c:pt>
                <c:pt idx="4653">
                  <c:v>0.97888450704225349</c:v>
                </c:pt>
                <c:pt idx="4654">
                  <c:v>1.0070535211267606</c:v>
                </c:pt>
                <c:pt idx="4655">
                  <c:v>1.0140845070422535</c:v>
                </c:pt>
                <c:pt idx="4656">
                  <c:v>1.0070535211267606</c:v>
                </c:pt>
                <c:pt idx="4657">
                  <c:v>1.028169014084507</c:v>
                </c:pt>
                <c:pt idx="4658">
                  <c:v>1.0704225352112675</c:v>
                </c:pt>
                <c:pt idx="4659">
                  <c:v>1.1197295774647886</c:v>
                </c:pt>
                <c:pt idx="4660">
                  <c:v>1.1267605633802817</c:v>
                </c:pt>
                <c:pt idx="4661">
                  <c:v>1.1478985915492959</c:v>
                </c:pt>
                <c:pt idx="4662">
                  <c:v>1.1267605633802817</c:v>
                </c:pt>
                <c:pt idx="4663">
                  <c:v>1.1126760563380282</c:v>
                </c:pt>
                <c:pt idx="4664">
                  <c:v>1.0845070422535212</c:v>
                </c:pt>
                <c:pt idx="4665">
                  <c:v>1.0985915492957747</c:v>
                </c:pt>
                <c:pt idx="4666">
                  <c:v>1.0915605633802816</c:v>
                </c:pt>
                <c:pt idx="4667">
                  <c:v>1.1078309859154931</c:v>
                </c:pt>
                <c:pt idx="4668">
                  <c:v>1</c:v>
                </c:pt>
                <c:pt idx="4669">
                  <c:v>1.0211380281690141</c:v>
                </c:pt>
                <c:pt idx="4670">
                  <c:v>1.056338028169014</c:v>
                </c:pt>
                <c:pt idx="4671">
                  <c:v>1.056338028169014</c:v>
                </c:pt>
                <c:pt idx="4672">
                  <c:v>1</c:v>
                </c:pt>
              </c:numCache>
            </c:numRef>
          </c:val>
          <c:smooth val="0"/>
          <c:extLst>
            <c:ext xmlns:c16="http://schemas.microsoft.com/office/drawing/2014/chart" uri="{C3380CC4-5D6E-409C-BE32-E72D297353CC}">
              <c16:uniqueId val="{00000004-475B-4557-BB0C-AAB8C61B76C7}"/>
            </c:ext>
          </c:extLst>
        </c:ser>
        <c:ser>
          <c:idx val="5"/>
          <c:order val="5"/>
          <c:tx>
            <c:strRef>
              <c:f>Data!$H$2</c:f>
              <c:strCache>
                <c:ptCount val="1"/>
                <c:pt idx="0">
                  <c:v>% Return Since 2000 Copper</c:v>
                </c:pt>
              </c:strCache>
            </c:strRef>
          </c:tx>
          <c:spPr>
            <a:ln w="28575" cap="rnd">
              <a:solidFill>
                <a:schemeClr val="accent6"/>
              </a:solidFill>
              <a:round/>
            </a:ln>
            <a:effectLst/>
          </c:spPr>
          <c:marker>
            <c:symbol val="none"/>
          </c:marker>
          <c:cat>
            <c:numRef>
              <c:f>Data!$B$3:$B$4675</c:f>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f>Data!$H$3:$H$4675</c:f>
              <c:numCache>
                <c:formatCode>0%</c:formatCode>
                <c:ptCount val="4673"/>
                <c:pt idx="0">
                  <c:v>4.0574800152264947</c:v>
                </c:pt>
                <c:pt idx="1">
                  <c:v>4.1007486359599037</c:v>
                </c:pt>
                <c:pt idx="2">
                  <c:v>4.0218246415429517</c:v>
                </c:pt>
                <c:pt idx="3">
                  <c:v>4.0192868925263294</c:v>
                </c:pt>
                <c:pt idx="4">
                  <c:v>3.9073721608932881</c:v>
                </c:pt>
                <c:pt idx="5">
                  <c:v>3.9340185255678213</c:v>
                </c:pt>
                <c:pt idx="6">
                  <c:v>3.9035655373683547</c:v>
                </c:pt>
                <c:pt idx="7">
                  <c:v>3.8837710950387008</c:v>
                </c:pt>
                <c:pt idx="8">
                  <c:v>3.9819819819819822</c:v>
                </c:pt>
                <c:pt idx="9">
                  <c:v>4.0060905976398935</c:v>
                </c:pt>
                <c:pt idx="10">
                  <c:v>4.1559446770714379</c:v>
                </c:pt>
                <c:pt idx="11">
                  <c:v>4.1451592437507934</c:v>
                </c:pt>
                <c:pt idx="12">
                  <c:v>4.0899632026392592</c:v>
                </c:pt>
                <c:pt idx="13">
                  <c:v>4.1470625555132603</c:v>
                </c:pt>
                <c:pt idx="14">
                  <c:v>4.0990229666286009</c:v>
                </c:pt>
                <c:pt idx="15">
                  <c:v>4.1115848242608806</c:v>
                </c:pt>
                <c:pt idx="16">
                  <c:v>4.0833650551960412</c:v>
                </c:pt>
                <c:pt idx="17">
                  <c:v>4.0224590787971071</c:v>
                </c:pt>
                <c:pt idx="18">
                  <c:v>4.0477096815124991</c:v>
                </c:pt>
                <c:pt idx="19">
                  <c:v>4.0461870321025248</c:v>
                </c:pt>
                <c:pt idx="20">
                  <c:v>4.1035401598781878</c:v>
                </c:pt>
                <c:pt idx="21">
                  <c:v>4.1443979190458062</c:v>
                </c:pt>
                <c:pt idx="22">
                  <c:v>4.101499809668824</c:v>
                </c:pt>
                <c:pt idx="23">
                  <c:v>4.0505012054307832</c:v>
                </c:pt>
                <c:pt idx="24">
                  <c:v>4.0536733917015608</c:v>
                </c:pt>
                <c:pt idx="25">
                  <c:v>3.990610328638498</c:v>
                </c:pt>
                <c:pt idx="26">
                  <c:v>3.9183859916254287</c:v>
                </c:pt>
                <c:pt idx="27">
                  <c:v>3.893795203654359</c:v>
                </c:pt>
                <c:pt idx="28">
                  <c:v>3.9633295267098085</c:v>
                </c:pt>
                <c:pt idx="29">
                  <c:v>3.9696738992513643</c:v>
                </c:pt>
                <c:pt idx="30">
                  <c:v>4.0255043776170538</c:v>
                </c:pt>
                <c:pt idx="31">
                  <c:v>3.9415048851668573</c:v>
                </c:pt>
                <c:pt idx="32">
                  <c:v>3.8712092374064206</c:v>
                </c:pt>
                <c:pt idx="33">
                  <c:v>3.8169014084507045</c:v>
                </c:pt>
                <c:pt idx="34">
                  <c:v>3.788224844562873</c:v>
                </c:pt>
                <c:pt idx="35">
                  <c:v>3.7726176881106457</c:v>
                </c:pt>
                <c:pt idx="36">
                  <c:v>3.7071437634817919</c:v>
                </c:pt>
                <c:pt idx="37">
                  <c:v>3.7345514528613126</c:v>
                </c:pt>
                <c:pt idx="38">
                  <c:v>3.6820200482172316</c:v>
                </c:pt>
                <c:pt idx="39">
                  <c:v>3.761451592437508</c:v>
                </c:pt>
                <c:pt idx="40">
                  <c:v>3.6433193757137419</c:v>
                </c:pt>
                <c:pt idx="41">
                  <c:v>3.6340565918030707</c:v>
                </c:pt>
                <c:pt idx="42">
                  <c:v>3.7104428372034004</c:v>
                </c:pt>
                <c:pt idx="43">
                  <c:v>3.7228778073848496</c:v>
                </c:pt>
                <c:pt idx="44">
                  <c:v>3.8432939982235759</c:v>
                </c:pt>
                <c:pt idx="45">
                  <c:v>3.956350716914097</c:v>
                </c:pt>
                <c:pt idx="46">
                  <c:v>3.9682781372922218</c:v>
                </c:pt>
                <c:pt idx="47">
                  <c:v>3.8097957112041625</c:v>
                </c:pt>
                <c:pt idx="48">
                  <c:v>3.8866895064078166</c:v>
                </c:pt>
                <c:pt idx="49">
                  <c:v>4.0808273061794189</c:v>
                </c:pt>
                <c:pt idx="50">
                  <c:v>4.1894429640908513</c:v>
                </c:pt>
                <c:pt idx="51">
                  <c:v>4.2630376855728969</c:v>
                </c:pt>
                <c:pt idx="52">
                  <c:v>4.2431163557924121</c:v>
                </c:pt>
                <c:pt idx="53">
                  <c:v>4.2537749016622257</c:v>
                </c:pt>
                <c:pt idx="54">
                  <c:v>4.2618956985154171</c:v>
                </c:pt>
                <c:pt idx="55">
                  <c:v>4.4529881994670726</c:v>
                </c:pt>
                <c:pt idx="56">
                  <c:v>4.5626189569851539</c:v>
                </c:pt>
                <c:pt idx="57">
                  <c:v>4.5511990864103549</c:v>
                </c:pt>
                <c:pt idx="58">
                  <c:v>4.608425326735186</c:v>
                </c:pt>
                <c:pt idx="59">
                  <c:v>4.6818931607664007</c:v>
                </c:pt>
                <c:pt idx="60">
                  <c:v>4.7128536987691918</c:v>
                </c:pt>
                <c:pt idx="61">
                  <c:v>4.7949498794569214</c:v>
                </c:pt>
                <c:pt idx="62">
                  <c:v>4.8826798629615542</c:v>
                </c:pt>
                <c:pt idx="63">
                  <c:v>4.9416571501078543</c:v>
                </c:pt>
                <c:pt idx="64">
                  <c:v>4.9450577337901285</c:v>
                </c:pt>
                <c:pt idx="65">
                  <c:v>4.8209618068772997</c:v>
                </c:pt>
                <c:pt idx="66">
                  <c:v>4.7940616673011034</c:v>
                </c:pt>
                <c:pt idx="67">
                  <c:v>4.7981220657276999</c:v>
                </c:pt>
                <c:pt idx="68">
                  <c:v>4.7433066869686593</c:v>
                </c:pt>
                <c:pt idx="69">
                  <c:v>4.7542190077401347</c:v>
                </c:pt>
                <c:pt idx="70">
                  <c:v>4.8009135896459849</c:v>
                </c:pt>
                <c:pt idx="71">
                  <c:v>4.7968531912193884</c:v>
                </c:pt>
                <c:pt idx="72">
                  <c:v>4.8016749143509703</c:v>
                </c:pt>
                <c:pt idx="73">
                  <c:v>4.6948864357315063</c:v>
                </c:pt>
                <c:pt idx="74">
                  <c:v>4.7639893414541303</c:v>
                </c:pt>
                <c:pt idx="75">
                  <c:v>4.6616419236137547</c:v>
                </c:pt>
                <c:pt idx="76">
                  <c:v>4.6204796345641412</c:v>
                </c:pt>
                <c:pt idx="77">
                  <c:v>4.7500317218627082</c:v>
                </c:pt>
                <c:pt idx="78">
                  <c:v>4.6876030960538007</c:v>
                </c:pt>
                <c:pt idx="79">
                  <c:v>4.77655119908641</c:v>
                </c:pt>
                <c:pt idx="80">
                  <c:v>4.828067504123843</c:v>
                </c:pt>
                <c:pt idx="81">
                  <c:v>4.8054815378759042</c:v>
                </c:pt>
                <c:pt idx="82">
                  <c:v>4.7738865626189577</c:v>
                </c:pt>
                <c:pt idx="83">
                  <c:v>4.9590153533815515</c:v>
                </c:pt>
                <c:pt idx="84">
                  <c:v>4.9212028930338789</c:v>
                </c:pt>
                <c:pt idx="85">
                  <c:v>5.0077401345006978</c:v>
                </c:pt>
                <c:pt idx="86">
                  <c:v>5.0062174850907244</c:v>
                </c:pt>
                <c:pt idx="87">
                  <c:v>4.9657657657657657</c:v>
                </c:pt>
                <c:pt idx="88">
                  <c:v>5.1329780484710064</c:v>
                </c:pt>
                <c:pt idx="89">
                  <c:v>5.2135515797487626</c:v>
                </c:pt>
                <c:pt idx="90">
                  <c:v>5.1749777946961055</c:v>
                </c:pt>
                <c:pt idx="91">
                  <c:v>5.2183733028803463</c:v>
                </c:pt>
                <c:pt idx="92">
                  <c:v>5.219642177388657</c:v>
                </c:pt>
                <c:pt idx="93">
                  <c:v>5.2410861565791143</c:v>
                </c:pt>
                <c:pt idx="94">
                  <c:v>5.1677452099987313</c:v>
                </c:pt>
                <c:pt idx="95">
                  <c:v>5.2351224463900525</c:v>
                </c:pt>
                <c:pt idx="96">
                  <c:v>5.2210379393477986</c:v>
                </c:pt>
                <c:pt idx="97">
                  <c:v>5.2952670980839995</c:v>
                </c:pt>
                <c:pt idx="98">
                  <c:v>5.3047836568963334</c:v>
                </c:pt>
                <c:pt idx="99">
                  <c:v>5.2620276614642814</c:v>
                </c:pt>
                <c:pt idx="100">
                  <c:v>5.2584697373429767</c:v>
                </c:pt>
                <c:pt idx="101">
                  <c:v>5.2351224463900525</c:v>
                </c:pt>
                <c:pt idx="102">
                  <c:v>5.2485725161781502</c:v>
                </c:pt>
                <c:pt idx="103">
                  <c:v>5.2414668189316078</c:v>
                </c:pt>
                <c:pt idx="104">
                  <c:v>5.300342596117245</c:v>
                </c:pt>
                <c:pt idx="105">
                  <c:v>5.2072072072072073</c:v>
                </c:pt>
                <c:pt idx="106">
                  <c:v>5.219921329780485</c:v>
                </c:pt>
                <c:pt idx="107">
                  <c:v>5.1929958127141225</c:v>
                </c:pt>
                <c:pt idx="108">
                  <c:v>5.1039208222306822</c:v>
                </c:pt>
                <c:pt idx="109">
                  <c:v>5.0030452988199468</c:v>
                </c:pt>
                <c:pt idx="110">
                  <c:v>5.0219515289937826</c:v>
                </c:pt>
                <c:pt idx="111">
                  <c:v>5.1237152645603352</c:v>
                </c:pt>
                <c:pt idx="112">
                  <c:v>5.057226240324832</c:v>
                </c:pt>
                <c:pt idx="113">
                  <c:v>5.1570866641289177</c:v>
                </c:pt>
                <c:pt idx="114">
                  <c:v>5.2051770079939095</c:v>
                </c:pt>
                <c:pt idx="115">
                  <c:v>5.2701433828194393</c:v>
                </c:pt>
                <c:pt idx="116">
                  <c:v>5.1740895825402875</c:v>
                </c:pt>
                <c:pt idx="117">
                  <c:v>5.1221926151503618</c:v>
                </c:pt>
                <c:pt idx="118">
                  <c:v>5.0343864991752323</c:v>
                </c:pt>
                <c:pt idx="119">
                  <c:v>5.0341327242735696</c:v>
                </c:pt>
                <c:pt idx="120">
                  <c:v>5.0280421266336761</c:v>
                </c:pt>
                <c:pt idx="121">
                  <c:v>5.056338028169014</c:v>
                </c:pt>
                <c:pt idx="122">
                  <c:v>5.0480903438649918</c:v>
                </c:pt>
                <c:pt idx="123">
                  <c:v>5.0805735312777571</c:v>
                </c:pt>
                <c:pt idx="124">
                  <c:v>5.0663621367846723</c:v>
                </c:pt>
                <c:pt idx="125">
                  <c:v>5.0931353889100377</c:v>
                </c:pt>
                <c:pt idx="126">
                  <c:v>5.0803197563760945</c:v>
                </c:pt>
                <c:pt idx="127">
                  <c:v>5.067631011292983</c:v>
                </c:pt>
                <c:pt idx="128">
                  <c:v>5.0218246415429517</c:v>
                </c:pt>
                <c:pt idx="129">
                  <c:v>5.2303007232584706</c:v>
                </c:pt>
                <c:pt idx="130">
                  <c:v>5.12777566298693</c:v>
                </c:pt>
                <c:pt idx="131">
                  <c:v>4.9786829082603736</c:v>
                </c:pt>
                <c:pt idx="132">
                  <c:v>4.9774140337520629</c:v>
                </c:pt>
                <c:pt idx="133">
                  <c:v>5.0097703337139956</c:v>
                </c:pt>
                <c:pt idx="134">
                  <c:v>5.0087552341073467</c:v>
                </c:pt>
                <c:pt idx="135">
                  <c:v>5.0134500697880986</c:v>
                </c:pt>
                <c:pt idx="136">
                  <c:v>4.9422662098718435</c:v>
                </c:pt>
                <c:pt idx="137">
                  <c:v>4.8613120162415937</c:v>
                </c:pt>
                <c:pt idx="138">
                  <c:v>4.8503996954701183</c:v>
                </c:pt>
                <c:pt idx="139">
                  <c:v>4.9926405278517958</c:v>
                </c:pt>
                <c:pt idx="140">
                  <c:v>5.0513894175866003</c:v>
                </c:pt>
                <c:pt idx="141">
                  <c:v>4.9921329780484713</c:v>
                </c:pt>
                <c:pt idx="142">
                  <c:v>4.9552087298566176</c:v>
                </c:pt>
                <c:pt idx="143">
                  <c:v>5.0673772363913212</c:v>
                </c:pt>
                <c:pt idx="144">
                  <c:v>5.0847608171551837</c:v>
                </c:pt>
                <c:pt idx="145">
                  <c:v>5.0064712599923871</c:v>
                </c:pt>
                <c:pt idx="146">
                  <c:v>4.9158736200989726</c:v>
                </c:pt>
                <c:pt idx="147">
                  <c:v>4.9385864737977414</c:v>
                </c:pt>
                <c:pt idx="148">
                  <c:v>5.0614135262022595</c:v>
                </c:pt>
                <c:pt idx="149">
                  <c:v>5.1166095673137928</c:v>
                </c:pt>
                <c:pt idx="150">
                  <c:v>4.940743560461871</c:v>
                </c:pt>
                <c:pt idx="151">
                  <c:v>4.9191726938205811</c:v>
                </c:pt>
                <c:pt idx="152">
                  <c:v>4.8434208856744076</c:v>
                </c:pt>
                <c:pt idx="153">
                  <c:v>4.9274203781246042</c:v>
                </c:pt>
                <c:pt idx="154">
                  <c:v>4.9681512498413909</c:v>
                </c:pt>
                <c:pt idx="155">
                  <c:v>4.9438548407562495</c:v>
                </c:pt>
                <c:pt idx="156">
                  <c:v>4.9354142875269638</c:v>
                </c:pt>
                <c:pt idx="157">
                  <c:v>4.9361756122319509</c:v>
                </c:pt>
                <c:pt idx="158">
                  <c:v>4.8699403628981095</c:v>
                </c:pt>
                <c:pt idx="159">
                  <c:v>4.8922725542443857</c:v>
                </c:pt>
                <c:pt idx="160">
                  <c:v>4.8519223448800926</c:v>
                </c:pt>
                <c:pt idx="161">
                  <c:v>4.8029437888592827</c:v>
                </c:pt>
                <c:pt idx="162">
                  <c:v>4.8341581017637356</c:v>
                </c:pt>
                <c:pt idx="163">
                  <c:v>4.6768176627331561</c:v>
                </c:pt>
                <c:pt idx="164">
                  <c:v>4.7742672249714504</c:v>
                </c:pt>
                <c:pt idx="165">
                  <c:v>4.7887323943661979</c:v>
                </c:pt>
                <c:pt idx="166">
                  <c:v>4.8429133358710823</c:v>
                </c:pt>
                <c:pt idx="167">
                  <c:v>4.9002664636467461</c:v>
                </c:pt>
                <c:pt idx="168">
                  <c:v>4.8788224844562871</c:v>
                </c:pt>
                <c:pt idx="169">
                  <c:v>4.8512879076259363</c:v>
                </c:pt>
                <c:pt idx="170">
                  <c:v>4.8674026138814881</c:v>
                </c:pt>
                <c:pt idx="171">
                  <c:v>4.8176627331556912</c:v>
                </c:pt>
                <c:pt idx="172">
                  <c:v>4.8295901535338155</c:v>
                </c:pt>
                <c:pt idx="173">
                  <c:v>4.90419997462251</c:v>
                </c:pt>
                <c:pt idx="174">
                  <c:v>5.0204288795838092</c:v>
                </c:pt>
                <c:pt idx="175">
                  <c:v>5.0222053038954453</c:v>
                </c:pt>
                <c:pt idx="176">
                  <c:v>4.9765258215962449</c:v>
                </c:pt>
                <c:pt idx="177">
                  <c:v>4.9920060905976404</c:v>
                </c:pt>
                <c:pt idx="178">
                  <c:v>4.9501332318233731</c:v>
                </c:pt>
                <c:pt idx="179">
                  <c:v>4.8260373049105452</c:v>
                </c:pt>
                <c:pt idx="180">
                  <c:v>4.7818297170409849</c:v>
                </c:pt>
                <c:pt idx="181">
                  <c:v>4.8605506915366066</c:v>
                </c:pt>
                <c:pt idx="182">
                  <c:v>4.9260246161654608</c:v>
                </c:pt>
                <c:pt idx="183">
                  <c:v>4.9947976145159254</c:v>
                </c:pt>
                <c:pt idx="184">
                  <c:v>4.979317345514529</c:v>
                </c:pt>
                <c:pt idx="185">
                  <c:v>4.9260246161654608</c:v>
                </c:pt>
                <c:pt idx="186">
                  <c:v>4.9564776043649283</c:v>
                </c:pt>
                <c:pt idx="187">
                  <c:v>5.0285496764370006</c:v>
                </c:pt>
                <c:pt idx="188">
                  <c:v>4.9501332318233731</c:v>
                </c:pt>
                <c:pt idx="189">
                  <c:v>4.9227255424438523</c:v>
                </c:pt>
                <c:pt idx="190">
                  <c:v>4.8970942773759676</c:v>
                </c:pt>
                <c:pt idx="191">
                  <c:v>4.9590153533815515</c:v>
                </c:pt>
                <c:pt idx="192">
                  <c:v>5.0719451846212413</c:v>
                </c:pt>
                <c:pt idx="193">
                  <c:v>4.9783022459078792</c:v>
                </c:pt>
                <c:pt idx="194">
                  <c:v>5.0021570866641287</c:v>
                </c:pt>
                <c:pt idx="195">
                  <c:v>4.9064839487374705</c:v>
                </c:pt>
                <c:pt idx="196">
                  <c:v>5.0529120669965746</c:v>
                </c:pt>
                <c:pt idx="197">
                  <c:v>5.1114071818297173</c:v>
                </c:pt>
                <c:pt idx="198">
                  <c:v>5.0029184113691159</c:v>
                </c:pt>
                <c:pt idx="199">
                  <c:v>5.1153406928054821</c:v>
                </c:pt>
                <c:pt idx="200">
                  <c:v>5.3197563760944053</c:v>
                </c:pt>
                <c:pt idx="201">
                  <c:v>5.3229285623651821</c:v>
                </c:pt>
                <c:pt idx="202">
                  <c:v>5.7350590026646362</c:v>
                </c:pt>
                <c:pt idx="203">
                  <c:v>5.3485598274330677</c:v>
                </c:pt>
                <c:pt idx="204">
                  <c:v>5.1419870574800157</c:v>
                </c:pt>
                <c:pt idx="205">
                  <c:v>4.9534323055449825</c:v>
                </c:pt>
                <c:pt idx="206">
                  <c:v>4.831874127648776</c:v>
                </c:pt>
                <c:pt idx="207">
                  <c:v>4.8748889734805232</c:v>
                </c:pt>
                <c:pt idx="208">
                  <c:v>4.7647506661591175</c:v>
                </c:pt>
                <c:pt idx="209">
                  <c:v>4.7148838979824896</c:v>
                </c:pt>
                <c:pt idx="210">
                  <c:v>4.594645349574928</c:v>
                </c:pt>
                <c:pt idx="211">
                  <c:v>4.6577845451084885</c:v>
                </c:pt>
                <c:pt idx="212">
                  <c:v>4.6986423042761079</c:v>
                </c:pt>
                <c:pt idx="213">
                  <c:v>4.6364674533688621</c:v>
                </c:pt>
                <c:pt idx="214">
                  <c:v>4.5397792158355541</c:v>
                </c:pt>
                <c:pt idx="215">
                  <c:v>4.656261895698516</c:v>
                </c:pt>
                <c:pt idx="216">
                  <c:v>4.7106204796345645</c:v>
                </c:pt>
                <c:pt idx="217">
                  <c:v>4.7570105316584188</c:v>
                </c:pt>
                <c:pt idx="218">
                  <c:v>4.7424184748128413</c:v>
                </c:pt>
                <c:pt idx="219">
                  <c:v>4.7123207714757012</c:v>
                </c:pt>
                <c:pt idx="220">
                  <c:v>4.7211013830732149</c:v>
                </c:pt>
                <c:pt idx="221">
                  <c:v>4.5590661083618835</c:v>
                </c:pt>
                <c:pt idx="222">
                  <c:v>4.5928943027534581</c:v>
                </c:pt>
                <c:pt idx="223">
                  <c:v>4.723892906991499</c:v>
                </c:pt>
                <c:pt idx="224">
                  <c:v>4.7448293363786318</c:v>
                </c:pt>
                <c:pt idx="225">
                  <c:v>4.8765385103413275</c:v>
                </c:pt>
                <c:pt idx="226">
                  <c:v>4.7842913335871078</c:v>
                </c:pt>
                <c:pt idx="227">
                  <c:v>4.8473543966501715</c:v>
                </c:pt>
                <c:pt idx="228">
                  <c:v>4.9153660702956481</c:v>
                </c:pt>
                <c:pt idx="229">
                  <c:v>4.7553609947976145</c:v>
                </c:pt>
                <c:pt idx="230">
                  <c:v>4.6829082603730496</c:v>
                </c:pt>
                <c:pt idx="231">
                  <c:v>4.7358964598401219</c:v>
                </c:pt>
                <c:pt idx="232">
                  <c:v>4.7813729222179928</c:v>
                </c:pt>
                <c:pt idx="233">
                  <c:v>4.7528283212790257</c:v>
                </c:pt>
                <c:pt idx="234">
                  <c:v>4.7365816520746105</c:v>
                </c:pt>
                <c:pt idx="235">
                  <c:v>4.8360614135262026</c:v>
                </c:pt>
                <c:pt idx="236">
                  <c:v>4.7830224590787971</c:v>
                </c:pt>
                <c:pt idx="237">
                  <c:v>4.7278264179672638</c:v>
                </c:pt>
                <c:pt idx="238">
                  <c:v>4.7519350336251751</c:v>
                </c:pt>
                <c:pt idx="239">
                  <c:v>4.7600558304783656</c:v>
                </c:pt>
                <c:pt idx="240">
                  <c:v>4.720949118132217</c:v>
                </c:pt>
                <c:pt idx="241">
                  <c:v>4.5902804212663373</c:v>
                </c:pt>
                <c:pt idx="242">
                  <c:v>4.5141479507676694</c:v>
                </c:pt>
                <c:pt idx="243">
                  <c:v>4.5801294251998481</c:v>
                </c:pt>
                <c:pt idx="244">
                  <c:v>4.6830351478238805</c:v>
                </c:pt>
                <c:pt idx="245">
                  <c:v>4.7808653724146684</c:v>
                </c:pt>
                <c:pt idx="246">
                  <c:v>4.8432939982235768</c:v>
                </c:pt>
                <c:pt idx="247">
                  <c:v>4.7891130567186906</c:v>
                </c:pt>
                <c:pt idx="248">
                  <c:v>4.8128410100241092</c:v>
                </c:pt>
                <c:pt idx="249">
                  <c:v>4.818804720213171</c:v>
                </c:pt>
                <c:pt idx="250">
                  <c:v>4.7419109250095168</c:v>
                </c:pt>
                <c:pt idx="251">
                  <c:v>4.794315442202767</c:v>
                </c:pt>
                <c:pt idx="252">
                  <c:v>4.8072630376855736</c:v>
                </c:pt>
                <c:pt idx="253">
                  <c:v>4.7931734551452871</c:v>
                </c:pt>
                <c:pt idx="254">
                  <c:v>4.8326354523537622</c:v>
                </c:pt>
                <c:pt idx="255">
                  <c:v>4.9103920822230691</c:v>
                </c:pt>
                <c:pt idx="256">
                  <c:v>4.9237406420505012</c:v>
                </c:pt>
                <c:pt idx="257">
                  <c:v>4.9737342976779599</c:v>
                </c:pt>
                <c:pt idx="258">
                  <c:v>4.9049612993274962</c:v>
                </c:pt>
                <c:pt idx="259">
                  <c:v>4.943535084380156</c:v>
                </c:pt>
                <c:pt idx="260">
                  <c:v>4.9705621114071814</c:v>
                </c:pt>
                <c:pt idx="261">
                  <c:v>4.8191853825656636</c:v>
                </c:pt>
                <c:pt idx="262">
                  <c:v>4.7799923867529515</c:v>
                </c:pt>
                <c:pt idx="263">
                  <c:v>4.7293490673772363</c:v>
                </c:pt>
                <c:pt idx="264">
                  <c:v>4.7221164826798629</c:v>
                </c:pt>
                <c:pt idx="265">
                  <c:v>4.6636213678467202</c:v>
                </c:pt>
                <c:pt idx="266">
                  <c:v>4.7665270904707526</c:v>
                </c:pt>
                <c:pt idx="267">
                  <c:v>4.7973607410227128</c:v>
                </c:pt>
                <c:pt idx="268">
                  <c:v>4.7215074229158738</c:v>
                </c:pt>
                <c:pt idx="269">
                  <c:v>4.7584062936175622</c:v>
                </c:pt>
                <c:pt idx="270">
                  <c:v>4.7581525187158995</c:v>
                </c:pt>
                <c:pt idx="271">
                  <c:v>4.8127141225732784</c:v>
                </c:pt>
                <c:pt idx="272">
                  <c:v>4.7138687983758407</c:v>
                </c:pt>
                <c:pt idx="273">
                  <c:v>4.7822915873620095</c:v>
                </c:pt>
                <c:pt idx="274">
                  <c:v>4.7105900266463649</c:v>
                </c:pt>
                <c:pt idx="275">
                  <c:v>4.7458545869813484</c:v>
                </c:pt>
                <c:pt idx="276">
                  <c:v>4.71830985915493</c:v>
                </c:pt>
                <c:pt idx="277">
                  <c:v>4.7463519857886061</c:v>
                </c:pt>
                <c:pt idx="278">
                  <c:v>4.7264306560081204</c:v>
                </c:pt>
                <c:pt idx="279">
                  <c:v>4.7650805735312778</c:v>
                </c:pt>
                <c:pt idx="280">
                  <c:v>4.7667808653724144</c:v>
                </c:pt>
                <c:pt idx="281">
                  <c:v>4.7976145159243755</c:v>
                </c:pt>
                <c:pt idx="282">
                  <c:v>4.707321405912956</c:v>
                </c:pt>
                <c:pt idx="283">
                  <c:v>4.6287273188681644</c:v>
                </c:pt>
                <c:pt idx="284">
                  <c:v>4.7146301230808279</c:v>
                </c:pt>
                <c:pt idx="285">
                  <c:v>4.8918918918918921</c:v>
                </c:pt>
                <c:pt idx="286">
                  <c:v>4.8407562492069536</c:v>
                </c:pt>
                <c:pt idx="287">
                  <c:v>5.0628600431417334</c:v>
                </c:pt>
                <c:pt idx="288">
                  <c:v>5.0059637101890626</c:v>
                </c:pt>
                <c:pt idx="289">
                  <c:v>5.051516305037433</c:v>
                </c:pt>
                <c:pt idx="290">
                  <c:v>5.0437761705367334</c:v>
                </c:pt>
                <c:pt idx="291">
                  <c:v>5.0447912701433824</c:v>
                </c:pt>
                <c:pt idx="292">
                  <c:v>4.9586346910290571</c:v>
                </c:pt>
                <c:pt idx="293">
                  <c:v>5.1418094150488516</c:v>
                </c:pt>
                <c:pt idx="294">
                  <c:v>5.2014972719198074</c:v>
                </c:pt>
                <c:pt idx="295">
                  <c:v>5.1796218753965233</c:v>
                </c:pt>
                <c:pt idx="296">
                  <c:v>5.0558304783656904</c:v>
                </c:pt>
                <c:pt idx="297">
                  <c:v>5.0249968278137294</c:v>
                </c:pt>
                <c:pt idx="298">
                  <c:v>5.0082476843040231</c:v>
                </c:pt>
                <c:pt idx="299">
                  <c:v>5.0914858520492325</c:v>
                </c:pt>
                <c:pt idx="300">
                  <c:v>5.0653470371780234</c:v>
                </c:pt>
                <c:pt idx="301">
                  <c:v>5.2664636467453372</c:v>
                </c:pt>
                <c:pt idx="302">
                  <c:v>5.1843674660576067</c:v>
                </c:pt>
                <c:pt idx="303">
                  <c:v>5.2415937063824396</c:v>
                </c:pt>
                <c:pt idx="304">
                  <c:v>5.2953939855348304</c:v>
                </c:pt>
                <c:pt idx="305">
                  <c:v>5.3031341200355282</c:v>
                </c:pt>
                <c:pt idx="306">
                  <c:v>5.2886689506407816</c:v>
                </c:pt>
                <c:pt idx="307">
                  <c:v>5.1239690394619979</c:v>
                </c:pt>
                <c:pt idx="308">
                  <c:v>5.049612993274966</c:v>
                </c:pt>
                <c:pt idx="309">
                  <c:v>5.0586220022839745</c:v>
                </c:pt>
                <c:pt idx="310">
                  <c:v>4.988707016876031</c:v>
                </c:pt>
                <c:pt idx="311">
                  <c:v>5.0191600050754985</c:v>
                </c:pt>
                <c:pt idx="312">
                  <c:v>5.0147189442964093</c:v>
                </c:pt>
                <c:pt idx="313">
                  <c:v>5.0046948356807519</c:v>
                </c:pt>
                <c:pt idx="314">
                  <c:v>4.9592691282832133</c:v>
                </c:pt>
                <c:pt idx="315">
                  <c:v>4.8630884405532298</c:v>
                </c:pt>
                <c:pt idx="316">
                  <c:v>4.7818043395508187</c:v>
                </c:pt>
                <c:pt idx="317">
                  <c:v>4.8011673645476467</c:v>
                </c:pt>
                <c:pt idx="318">
                  <c:v>4.7348052277629744</c:v>
                </c:pt>
                <c:pt idx="319">
                  <c:v>4.7629742418474814</c:v>
                </c:pt>
                <c:pt idx="320">
                  <c:v>4.6831620352747123</c:v>
                </c:pt>
                <c:pt idx="321">
                  <c:v>4.7188174089582535</c:v>
                </c:pt>
                <c:pt idx="322">
                  <c:v>4.6088059890876796</c:v>
                </c:pt>
                <c:pt idx="323">
                  <c:v>4.5179545742926024</c:v>
                </c:pt>
                <c:pt idx="324">
                  <c:v>4.4990483441187674</c:v>
                </c:pt>
                <c:pt idx="325">
                  <c:v>4.5350843801548031</c:v>
                </c:pt>
                <c:pt idx="326">
                  <c:v>4.5772110138307331</c:v>
                </c:pt>
                <c:pt idx="327">
                  <c:v>4.52683669585078</c:v>
                </c:pt>
                <c:pt idx="328">
                  <c:v>4.5952290318487501</c:v>
                </c:pt>
                <c:pt idx="329">
                  <c:v>4.4602207841644468</c:v>
                </c:pt>
                <c:pt idx="330">
                  <c:v>4.4513386626062683</c:v>
                </c:pt>
                <c:pt idx="331">
                  <c:v>4.4999365562745846</c:v>
                </c:pt>
                <c:pt idx="332">
                  <c:v>4.459078797106967</c:v>
                </c:pt>
                <c:pt idx="333">
                  <c:v>4.5543712726811325</c:v>
                </c:pt>
                <c:pt idx="334">
                  <c:v>4.5572896840502475</c:v>
                </c:pt>
                <c:pt idx="335">
                  <c:v>4.6269508945565283</c:v>
                </c:pt>
                <c:pt idx="336">
                  <c:v>4.6022078416444625</c:v>
                </c:pt>
                <c:pt idx="337">
                  <c:v>4.6038573785052659</c:v>
                </c:pt>
                <c:pt idx="338">
                  <c:v>4.5499302119020433</c:v>
                </c:pt>
                <c:pt idx="339">
                  <c:v>4.6513132851161023</c:v>
                </c:pt>
                <c:pt idx="340">
                  <c:v>4.6029691663494479</c:v>
                </c:pt>
                <c:pt idx="341">
                  <c:v>4.5048851668569982</c:v>
                </c:pt>
                <c:pt idx="342">
                  <c:v>4.4636467453368862</c:v>
                </c:pt>
                <c:pt idx="343">
                  <c:v>4.5775916761832258</c:v>
                </c:pt>
                <c:pt idx="344">
                  <c:v>4.5338155056464924</c:v>
                </c:pt>
                <c:pt idx="345">
                  <c:v>4.6330414921964227</c:v>
                </c:pt>
                <c:pt idx="346">
                  <c:v>4.679736074102272</c:v>
                </c:pt>
                <c:pt idx="347">
                  <c:v>4.6131201624159379</c:v>
                </c:pt>
                <c:pt idx="348">
                  <c:v>4.7995178276868415</c:v>
                </c:pt>
                <c:pt idx="349">
                  <c:v>4.7405151630503743</c:v>
                </c:pt>
                <c:pt idx="350">
                  <c:v>4.6854460093896719</c:v>
                </c:pt>
                <c:pt idx="351">
                  <c:v>4.6351985788605514</c:v>
                </c:pt>
                <c:pt idx="352">
                  <c:v>4.3513513513513518</c:v>
                </c:pt>
                <c:pt idx="353">
                  <c:v>4.2650678847861947</c:v>
                </c:pt>
                <c:pt idx="354">
                  <c:v>4.2755995432051774</c:v>
                </c:pt>
                <c:pt idx="355">
                  <c:v>4.2748382185001912</c:v>
                </c:pt>
                <c:pt idx="356">
                  <c:v>4.2391828448166482</c:v>
                </c:pt>
                <c:pt idx="357">
                  <c:v>4.2072072072072073</c:v>
                </c:pt>
                <c:pt idx="358">
                  <c:v>4.2141860170029188</c:v>
                </c:pt>
                <c:pt idx="359">
                  <c:v>4.1404644080700423</c:v>
                </c:pt>
                <c:pt idx="360">
                  <c:v>4.0861565791143262</c:v>
                </c:pt>
                <c:pt idx="361">
                  <c:v>4.0233472909529251</c:v>
                </c:pt>
                <c:pt idx="362">
                  <c:v>3.9718309859154934</c:v>
                </c:pt>
                <c:pt idx="363">
                  <c:v>3.9850272808019289</c:v>
                </c:pt>
                <c:pt idx="364">
                  <c:v>3.9522903184875018</c:v>
                </c:pt>
                <c:pt idx="365">
                  <c:v>3.9617053673391704</c:v>
                </c:pt>
                <c:pt idx="366">
                  <c:v>3.9905595736581652</c:v>
                </c:pt>
                <c:pt idx="367">
                  <c:v>3.9993148077655118</c:v>
                </c:pt>
                <c:pt idx="368">
                  <c:v>3.9696738992513643</c:v>
                </c:pt>
                <c:pt idx="369">
                  <c:v>4.0640781626697118</c:v>
                </c:pt>
                <c:pt idx="370">
                  <c:v>4.0428879583809163</c:v>
                </c:pt>
                <c:pt idx="371">
                  <c:v>4.0570993528740011</c:v>
                </c:pt>
                <c:pt idx="372">
                  <c:v>4.0676310112929839</c:v>
                </c:pt>
                <c:pt idx="373">
                  <c:v>4.0808273061794189</c:v>
                </c:pt>
                <c:pt idx="374">
                  <c:v>4.035655373683543</c:v>
                </c:pt>
                <c:pt idx="375">
                  <c:v>4.0286258089074991</c:v>
                </c:pt>
                <c:pt idx="376">
                  <c:v>4.0804466438269253</c:v>
                </c:pt>
                <c:pt idx="377">
                  <c:v>4.0576069026773256</c:v>
                </c:pt>
                <c:pt idx="378">
                  <c:v>4.0423804085775918</c:v>
                </c:pt>
                <c:pt idx="379">
                  <c:v>4.1202893033878949</c:v>
                </c:pt>
                <c:pt idx="380">
                  <c:v>4.1451592437507934</c:v>
                </c:pt>
                <c:pt idx="381">
                  <c:v>4.0758786955970061</c:v>
                </c:pt>
                <c:pt idx="382">
                  <c:v>4.0576069026773256</c:v>
                </c:pt>
                <c:pt idx="383">
                  <c:v>3.9330034259611728</c:v>
                </c:pt>
                <c:pt idx="384">
                  <c:v>3.9761451592437513</c:v>
                </c:pt>
                <c:pt idx="385">
                  <c:v>3.9818297170409847</c:v>
                </c:pt>
                <c:pt idx="386">
                  <c:v>3.9440426341834796</c:v>
                </c:pt>
                <c:pt idx="387">
                  <c:v>3.9725923106204797</c:v>
                </c:pt>
                <c:pt idx="388">
                  <c:v>3.9200862834665657</c:v>
                </c:pt>
                <c:pt idx="389">
                  <c:v>3.9722370257581532</c:v>
                </c:pt>
                <c:pt idx="390">
                  <c:v>4.0445374952417206</c:v>
                </c:pt>
                <c:pt idx="391">
                  <c:v>4.0097703337139956</c:v>
                </c:pt>
                <c:pt idx="392">
                  <c:v>3.9657403882755999</c:v>
                </c:pt>
                <c:pt idx="393">
                  <c:v>3.9389671361502354</c:v>
                </c:pt>
                <c:pt idx="394">
                  <c:v>3.9228524298946836</c:v>
                </c:pt>
                <c:pt idx="395">
                  <c:v>3.9360233472909529</c:v>
                </c:pt>
                <c:pt idx="396">
                  <c:v>3.9897221164826804</c:v>
                </c:pt>
                <c:pt idx="397">
                  <c:v>3.9109250095165589</c:v>
                </c:pt>
                <c:pt idx="398">
                  <c:v>3.8974749397284607</c:v>
                </c:pt>
                <c:pt idx="399">
                  <c:v>3.905595736581652</c:v>
                </c:pt>
                <c:pt idx="400">
                  <c:v>3.9338916381169904</c:v>
                </c:pt>
                <c:pt idx="401">
                  <c:v>3.8921456667935543</c:v>
                </c:pt>
                <c:pt idx="402">
                  <c:v>3.8911305671869054</c:v>
                </c:pt>
                <c:pt idx="403">
                  <c:v>3.9020428879583813</c:v>
                </c:pt>
                <c:pt idx="404">
                  <c:v>3.8417713488136025</c:v>
                </c:pt>
                <c:pt idx="405">
                  <c:v>3.8002791523918287</c:v>
                </c:pt>
                <c:pt idx="406">
                  <c:v>3.7492703971577215</c:v>
                </c:pt>
                <c:pt idx="407">
                  <c:v>3.6966121050628096</c:v>
                </c:pt>
                <c:pt idx="408">
                  <c:v>3.6945819058495117</c:v>
                </c:pt>
                <c:pt idx="409">
                  <c:v>3.6860804466438273</c:v>
                </c:pt>
                <c:pt idx="410">
                  <c:v>3.591549295774648</c:v>
                </c:pt>
                <c:pt idx="411">
                  <c:v>3.5881233346022081</c:v>
                </c:pt>
                <c:pt idx="412">
                  <c:v>3.5767034640274078</c:v>
                </c:pt>
                <c:pt idx="413">
                  <c:v>3.5357441948991246</c:v>
                </c:pt>
                <c:pt idx="414">
                  <c:v>3.5100875523410737</c:v>
                </c:pt>
                <c:pt idx="415">
                  <c:v>3.4848369496256826</c:v>
                </c:pt>
                <c:pt idx="416">
                  <c:v>3.5088186778327626</c:v>
                </c:pt>
                <c:pt idx="417">
                  <c:v>3.5198578860550693</c:v>
                </c:pt>
                <c:pt idx="418">
                  <c:v>3.4730364166983887</c:v>
                </c:pt>
                <c:pt idx="419">
                  <c:v>3.4658038320010154</c:v>
                </c:pt>
                <c:pt idx="420">
                  <c:v>3.45489151122954</c:v>
                </c:pt>
                <c:pt idx="421">
                  <c:v>3.4043903057987568</c:v>
                </c:pt>
                <c:pt idx="422">
                  <c:v>3.4089582540286765</c:v>
                </c:pt>
                <c:pt idx="423">
                  <c:v>3.4158101763735567</c:v>
                </c:pt>
                <c:pt idx="424">
                  <c:v>3.440502474305291</c:v>
                </c:pt>
                <c:pt idx="425">
                  <c:v>3.4778581398299711</c:v>
                </c:pt>
                <c:pt idx="426">
                  <c:v>3.5056464915619849</c:v>
                </c:pt>
                <c:pt idx="427">
                  <c:v>3.5415556401471897</c:v>
                </c:pt>
                <c:pt idx="428">
                  <c:v>3.4914350970689001</c:v>
                </c:pt>
                <c:pt idx="429">
                  <c:v>3.4126633675929452</c:v>
                </c:pt>
                <c:pt idx="430">
                  <c:v>3.4199467072706513</c:v>
                </c:pt>
                <c:pt idx="431">
                  <c:v>3.4018525567821341</c:v>
                </c:pt>
                <c:pt idx="432">
                  <c:v>3.3913208983631522</c:v>
                </c:pt>
                <c:pt idx="433">
                  <c:v>3.4348432939982239</c:v>
                </c:pt>
                <c:pt idx="434">
                  <c:v>3.3895444740515166</c:v>
                </c:pt>
                <c:pt idx="435">
                  <c:v>3.3834538764116231</c:v>
                </c:pt>
                <c:pt idx="436">
                  <c:v>3.3060525314046445</c:v>
                </c:pt>
                <c:pt idx="437">
                  <c:v>3.3228016749143507</c:v>
                </c:pt>
                <c:pt idx="438">
                  <c:v>3.2355031087425452</c:v>
                </c:pt>
                <c:pt idx="439">
                  <c:v>3.3843420885674407</c:v>
                </c:pt>
                <c:pt idx="440">
                  <c:v>3.3366324070549425</c:v>
                </c:pt>
                <c:pt idx="441">
                  <c:v>3.3211775155437127</c:v>
                </c:pt>
                <c:pt idx="442">
                  <c:v>3.3129044537495242</c:v>
                </c:pt>
                <c:pt idx="443">
                  <c:v>3.3585078035782265</c:v>
                </c:pt>
                <c:pt idx="444">
                  <c:v>3.4553990610328644</c:v>
                </c:pt>
                <c:pt idx="445">
                  <c:v>3.4781119147316333</c:v>
                </c:pt>
                <c:pt idx="446">
                  <c:v>3.4545108488770464</c:v>
                </c:pt>
                <c:pt idx="447">
                  <c:v>3.447988833904327</c:v>
                </c:pt>
                <c:pt idx="448">
                  <c:v>3.4400456794822993</c:v>
                </c:pt>
                <c:pt idx="449">
                  <c:v>3.4362390559573659</c:v>
                </c:pt>
                <c:pt idx="450">
                  <c:v>3.3955081842405788</c:v>
                </c:pt>
                <c:pt idx="451">
                  <c:v>3.4302753457683037</c:v>
                </c:pt>
                <c:pt idx="452">
                  <c:v>3.456794822992006</c:v>
                </c:pt>
                <c:pt idx="453">
                  <c:v>3.4155564014718949</c:v>
                </c:pt>
                <c:pt idx="454">
                  <c:v>3.3368861819566047</c:v>
                </c:pt>
                <c:pt idx="455">
                  <c:v>3.4055322928562366</c:v>
                </c:pt>
                <c:pt idx="456">
                  <c:v>3.3993148077655122</c:v>
                </c:pt>
                <c:pt idx="457">
                  <c:v>3.3705113564268494</c:v>
                </c:pt>
                <c:pt idx="458">
                  <c:v>3.3574419489912448</c:v>
                </c:pt>
                <c:pt idx="459">
                  <c:v>3.322547900012689</c:v>
                </c:pt>
                <c:pt idx="460">
                  <c:v>3.3049105443471642</c:v>
                </c:pt>
                <c:pt idx="461">
                  <c:v>3.3588377109503873</c:v>
                </c:pt>
                <c:pt idx="462">
                  <c:v>3.399949245019668</c:v>
                </c:pt>
                <c:pt idx="463">
                  <c:v>3.3401852556782137</c:v>
                </c:pt>
                <c:pt idx="464">
                  <c:v>3.237025758152519</c:v>
                </c:pt>
                <c:pt idx="465">
                  <c:v>3.1790381931227003</c:v>
                </c:pt>
                <c:pt idx="466">
                  <c:v>3.2658292094911814</c:v>
                </c:pt>
                <c:pt idx="467">
                  <c:v>3.2390559573658169</c:v>
                </c:pt>
                <c:pt idx="468">
                  <c:v>3.2016241593706383</c:v>
                </c:pt>
                <c:pt idx="469">
                  <c:v>3.2887958380916129</c:v>
                </c:pt>
                <c:pt idx="470">
                  <c:v>3.2984392843547776</c:v>
                </c:pt>
                <c:pt idx="471">
                  <c:v>3.2752188808526839</c:v>
                </c:pt>
                <c:pt idx="472">
                  <c:v>3.2594848369496257</c:v>
                </c:pt>
                <c:pt idx="473">
                  <c:v>3.2695089455652839</c:v>
                </c:pt>
                <c:pt idx="474">
                  <c:v>3.2899378251490927</c:v>
                </c:pt>
                <c:pt idx="475">
                  <c:v>3.2939982235756888</c:v>
                </c:pt>
                <c:pt idx="476">
                  <c:v>3.2636721228270527</c:v>
                </c:pt>
                <c:pt idx="477">
                  <c:v>3.3346022078416446</c:v>
                </c:pt>
                <c:pt idx="478">
                  <c:v>3.3005963710189068</c:v>
                </c:pt>
                <c:pt idx="479">
                  <c:v>3.3216343103667048</c:v>
                </c:pt>
                <c:pt idx="480">
                  <c:v>3.2767415302626572</c:v>
                </c:pt>
                <c:pt idx="481">
                  <c:v>3.2674787463519861</c:v>
                </c:pt>
                <c:pt idx="482">
                  <c:v>3.2375333079558435</c:v>
                </c:pt>
                <c:pt idx="483">
                  <c:v>3.2967897474939734</c:v>
                </c:pt>
                <c:pt idx="484">
                  <c:v>3.2577337901281567</c:v>
                </c:pt>
                <c:pt idx="485">
                  <c:v>3.1977414033752067</c:v>
                </c:pt>
                <c:pt idx="486">
                  <c:v>3.1621621621621623</c:v>
                </c:pt>
                <c:pt idx="487">
                  <c:v>3.1390686461108994</c:v>
                </c:pt>
                <c:pt idx="488">
                  <c:v>3.057226240324832</c:v>
                </c:pt>
                <c:pt idx="489">
                  <c:v>3.0813348559827438</c:v>
                </c:pt>
                <c:pt idx="490">
                  <c:v>3.0710569724654233</c:v>
                </c:pt>
                <c:pt idx="491">
                  <c:v>3.0206826544854715</c:v>
                </c:pt>
                <c:pt idx="492">
                  <c:v>3.0215708666412895</c:v>
                </c:pt>
                <c:pt idx="493">
                  <c:v>2.9861692678594087</c:v>
                </c:pt>
                <c:pt idx="494">
                  <c:v>2.9724654231696488</c:v>
                </c:pt>
                <c:pt idx="495">
                  <c:v>2.9747493972846089</c:v>
                </c:pt>
                <c:pt idx="496">
                  <c:v>2.9586346910290575</c:v>
                </c:pt>
                <c:pt idx="497">
                  <c:v>2.9354142875269638</c:v>
                </c:pt>
                <c:pt idx="498">
                  <c:v>2.9138434208856743</c:v>
                </c:pt>
                <c:pt idx="499">
                  <c:v>2.8822484456287274</c:v>
                </c:pt>
                <c:pt idx="500">
                  <c:v>2.9242481918538257</c:v>
                </c:pt>
                <c:pt idx="501">
                  <c:v>2.9140971957873369</c:v>
                </c:pt>
                <c:pt idx="502">
                  <c:v>2.9869305925643954</c:v>
                </c:pt>
                <c:pt idx="503">
                  <c:v>2.8831366577845454</c:v>
                </c:pt>
                <c:pt idx="504">
                  <c:v>2.8774774774774778</c:v>
                </c:pt>
                <c:pt idx="505">
                  <c:v>2.7977414033752064</c:v>
                </c:pt>
                <c:pt idx="506">
                  <c:v>2.7911432559319884</c:v>
                </c:pt>
                <c:pt idx="507">
                  <c:v>2.7703337139956861</c:v>
                </c:pt>
                <c:pt idx="508">
                  <c:v>2.7165334348432939</c:v>
                </c:pt>
                <c:pt idx="509">
                  <c:v>2.6928054815378761</c:v>
                </c:pt>
                <c:pt idx="510">
                  <c:v>2.7038446897601829</c:v>
                </c:pt>
                <c:pt idx="511">
                  <c:v>2.6696104555259486</c:v>
                </c:pt>
                <c:pt idx="512">
                  <c:v>2.7223702575815252</c:v>
                </c:pt>
                <c:pt idx="513">
                  <c:v>2.7496510595102146</c:v>
                </c:pt>
                <c:pt idx="514">
                  <c:v>2.6859535591929959</c:v>
                </c:pt>
                <c:pt idx="515">
                  <c:v>2.6169267859408709</c:v>
                </c:pt>
                <c:pt idx="516">
                  <c:v>2.6259357949498794</c:v>
                </c:pt>
                <c:pt idx="517">
                  <c:v>2.6346402740768937</c:v>
                </c:pt>
                <c:pt idx="518">
                  <c:v>2.6513132851161023</c:v>
                </c:pt>
                <c:pt idx="519">
                  <c:v>2.6612105062809288</c:v>
                </c:pt>
                <c:pt idx="520">
                  <c:v>2.6227636086791017</c:v>
                </c:pt>
                <c:pt idx="521">
                  <c:v>2.6024616165461238</c:v>
                </c:pt>
                <c:pt idx="522">
                  <c:v>2.578860550691537</c:v>
                </c:pt>
                <c:pt idx="523">
                  <c:v>2.6190838726049996</c:v>
                </c:pt>
                <c:pt idx="524">
                  <c:v>2.6560081207968533</c:v>
                </c:pt>
                <c:pt idx="525">
                  <c:v>2.6367212282705244</c:v>
                </c:pt>
                <c:pt idx="526">
                  <c:v>2.5980154802690012</c:v>
                </c:pt>
                <c:pt idx="527">
                  <c:v>2.6065220149727195</c:v>
                </c:pt>
                <c:pt idx="528">
                  <c:v>2.5931988326354523</c:v>
                </c:pt>
                <c:pt idx="529">
                  <c:v>2.5380027915239185</c:v>
                </c:pt>
                <c:pt idx="530">
                  <c:v>2.6362136784671999</c:v>
                </c:pt>
                <c:pt idx="531">
                  <c:v>2.5977667808653728</c:v>
                </c:pt>
                <c:pt idx="532">
                  <c:v>2.5793681004948614</c:v>
                </c:pt>
                <c:pt idx="533">
                  <c:v>2.6057606902677324</c:v>
                </c:pt>
                <c:pt idx="534">
                  <c:v>2.5341961679989851</c:v>
                </c:pt>
                <c:pt idx="535">
                  <c:v>2.5266844309097829</c:v>
                </c:pt>
                <c:pt idx="536">
                  <c:v>2.5472655754345896</c:v>
                </c:pt>
                <c:pt idx="537">
                  <c:v>2.471767542190078</c:v>
                </c:pt>
                <c:pt idx="538">
                  <c:v>2.4484202512371529</c:v>
                </c:pt>
                <c:pt idx="539">
                  <c:v>2.4765892653216595</c:v>
                </c:pt>
                <c:pt idx="540">
                  <c:v>2.4287526963583304</c:v>
                </c:pt>
                <c:pt idx="541">
                  <c:v>2.5066615911686339</c:v>
                </c:pt>
                <c:pt idx="542">
                  <c:v>2.4161908387260502</c:v>
                </c:pt>
                <c:pt idx="543">
                  <c:v>2.4273569343991879</c:v>
                </c:pt>
                <c:pt idx="544">
                  <c:v>2.430529120669966</c:v>
                </c:pt>
                <c:pt idx="545">
                  <c:v>2.4596624793807891</c:v>
                </c:pt>
                <c:pt idx="546">
                  <c:v>2.4418221037939349</c:v>
                </c:pt>
                <c:pt idx="547">
                  <c:v>2.347417840375587</c:v>
                </c:pt>
                <c:pt idx="548">
                  <c:v>2.4389036924248191</c:v>
                </c:pt>
                <c:pt idx="549">
                  <c:v>2.446516939474686</c:v>
                </c:pt>
                <c:pt idx="550">
                  <c:v>2.4004567948229925</c:v>
                </c:pt>
                <c:pt idx="551">
                  <c:v>2.6029691663494483</c:v>
                </c:pt>
                <c:pt idx="552">
                  <c:v>2.6778327623398046</c:v>
                </c:pt>
                <c:pt idx="553">
                  <c:v>2.7650044410607792</c:v>
                </c:pt>
                <c:pt idx="554">
                  <c:v>2.7533307955843167</c:v>
                </c:pt>
                <c:pt idx="555">
                  <c:v>2.8020555767034638</c:v>
                </c:pt>
                <c:pt idx="556">
                  <c:v>2.8198198198198199</c:v>
                </c:pt>
                <c:pt idx="557">
                  <c:v>2.8024362390559574</c:v>
                </c:pt>
                <c:pt idx="558">
                  <c:v>2.8366958507803579</c:v>
                </c:pt>
                <c:pt idx="559">
                  <c:v>2.8703210252506031</c:v>
                </c:pt>
                <c:pt idx="560">
                  <c:v>2.8745083111280296</c:v>
                </c:pt>
                <c:pt idx="561">
                  <c:v>2.8660068519223452</c:v>
                </c:pt>
                <c:pt idx="562">
                  <c:v>2.8832635452353763</c:v>
                </c:pt>
                <c:pt idx="563">
                  <c:v>2.8510341327242736</c:v>
                </c:pt>
                <c:pt idx="564">
                  <c:v>2.8413906864611089</c:v>
                </c:pt>
                <c:pt idx="565">
                  <c:v>2.8652455272173585</c:v>
                </c:pt>
                <c:pt idx="566">
                  <c:v>2.8741276487755365</c:v>
                </c:pt>
                <c:pt idx="567">
                  <c:v>2.8756502981855094</c:v>
                </c:pt>
                <c:pt idx="568">
                  <c:v>2.916381169902297</c:v>
                </c:pt>
                <c:pt idx="569">
                  <c:v>2.897094277375968</c:v>
                </c:pt>
                <c:pt idx="570">
                  <c:v>2.9162542824514657</c:v>
                </c:pt>
                <c:pt idx="571">
                  <c:v>2.9165080573531279</c:v>
                </c:pt>
                <c:pt idx="572">
                  <c:v>2.918792031468088</c:v>
                </c:pt>
                <c:pt idx="573">
                  <c:v>2.9297043522395634</c:v>
                </c:pt>
                <c:pt idx="574">
                  <c:v>2.9168887197056215</c:v>
                </c:pt>
                <c:pt idx="575">
                  <c:v>2.9078797106966121</c:v>
                </c:pt>
                <c:pt idx="576">
                  <c:v>2.8667681766273319</c:v>
                </c:pt>
                <c:pt idx="577">
                  <c:v>2.9043268620733413</c:v>
                </c:pt>
                <c:pt idx="578">
                  <c:v>2.8948103032610075</c:v>
                </c:pt>
                <c:pt idx="579">
                  <c:v>2.8394873746986424</c:v>
                </c:pt>
                <c:pt idx="580">
                  <c:v>2.8175358457048603</c:v>
                </c:pt>
                <c:pt idx="581">
                  <c:v>2.8261641923613761</c:v>
                </c:pt>
                <c:pt idx="582">
                  <c:v>2.8487501586093136</c:v>
                </c:pt>
                <c:pt idx="583">
                  <c:v>2.8803451338662609</c:v>
                </c:pt>
                <c:pt idx="584">
                  <c:v>2.994416952163431</c:v>
                </c:pt>
                <c:pt idx="585">
                  <c:v>3.0229666286004315</c:v>
                </c:pt>
                <c:pt idx="586">
                  <c:v>3.0827306179418859</c:v>
                </c:pt>
                <c:pt idx="587">
                  <c:v>3.1636848115721361</c:v>
                </c:pt>
                <c:pt idx="588">
                  <c:v>3.1707905088186781</c:v>
                </c:pt>
                <c:pt idx="589">
                  <c:v>3.1726938205811446</c:v>
                </c:pt>
                <c:pt idx="590">
                  <c:v>3.1734551452861317</c:v>
                </c:pt>
                <c:pt idx="591">
                  <c:v>3.1799264052785179</c:v>
                </c:pt>
                <c:pt idx="592">
                  <c:v>3.1327242735693441</c:v>
                </c:pt>
                <c:pt idx="593">
                  <c:v>3.1227001649536859</c:v>
                </c:pt>
                <c:pt idx="594">
                  <c:v>3.1226240324831878</c:v>
                </c:pt>
                <c:pt idx="595">
                  <c:v>3.1034132724273573</c:v>
                </c:pt>
                <c:pt idx="596">
                  <c:v>3.0980839994924501</c:v>
                </c:pt>
                <c:pt idx="597">
                  <c:v>3.1282832127902553</c:v>
                </c:pt>
                <c:pt idx="598">
                  <c:v>3.1447785813982998</c:v>
                </c:pt>
                <c:pt idx="599">
                  <c:v>3.1407181829717041</c:v>
                </c:pt>
                <c:pt idx="600">
                  <c:v>3.1408450704225355</c:v>
                </c:pt>
                <c:pt idx="601">
                  <c:v>3.1199086410354018</c:v>
                </c:pt>
                <c:pt idx="602">
                  <c:v>3.1419870574800157</c:v>
                </c:pt>
                <c:pt idx="603">
                  <c:v>3.1190204288795842</c:v>
                </c:pt>
                <c:pt idx="604">
                  <c:v>3.1328511610201755</c:v>
                </c:pt>
                <c:pt idx="605">
                  <c:v>3.0989722116482681</c:v>
                </c:pt>
                <c:pt idx="606">
                  <c:v>3.1115340692805482</c:v>
                </c:pt>
                <c:pt idx="607">
                  <c:v>3.1098845324197439</c:v>
                </c:pt>
                <c:pt idx="608">
                  <c:v>3.0807004187285876</c:v>
                </c:pt>
                <c:pt idx="609">
                  <c:v>3.0260119274203783</c:v>
                </c:pt>
                <c:pt idx="610">
                  <c:v>2.9737342976779599</c:v>
                </c:pt>
                <c:pt idx="611">
                  <c:v>2.9729729729729732</c:v>
                </c:pt>
                <c:pt idx="612">
                  <c:v>2.9385864737977418</c:v>
                </c:pt>
                <c:pt idx="613">
                  <c:v>2.9657403882755999</c:v>
                </c:pt>
                <c:pt idx="614">
                  <c:v>2.9789366831620354</c:v>
                </c:pt>
                <c:pt idx="615">
                  <c:v>3.007486359599036</c:v>
                </c:pt>
                <c:pt idx="616">
                  <c:v>2.9698007867021952</c:v>
                </c:pt>
                <c:pt idx="617">
                  <c:v>2.962948864357315</c:v>
                </c:pt>
                <c:pt idx="618">
                  <c:v>2.9487374698642306</c:v>
                </c:pt>
                <c:pt idx="619">
                  <c:v>2.9717040984646617</c:v>
                </c:pt>
                <c:pt idx="620">
                  <c:v>2.9514021063316838</c:v>
                </c:pt>
                <c:pt idx="621">
                  <c:v>2.9567313792665906</c:v>
                </c:pt>
                <c:pt idx="622">
                  <c:v>2.9375713741910929</c:v>
                </c:pt>
                <c:pt idx="623">
                  <c:v>2.9491181322167241</c:v>
                </c:pt>
                <c:pt idx="624">
                  <c:v>2.9738611851287908</c:v>
                </c:pt>
                <c:pt idx="625">
                  <c:v>3</c:v>
                </c:pt>
                <c:pt idx="626">
                  <c:v>3.0282959015353383</c:v>
                </c:pt>
                <c:pt idx="627">
                  <c:v>2.9887070168760315</c:v>
                </c:pt>
                <c:pt idx="628">
                  <c:v>2.9710696612105063</c:v>
                </c:pt>
                <c:pt idx="629">
                  <c:v>2.9574927039715773</c:v>
                </c:pt>
                <c:pt idx="630">
                  <c:v>2.9283085902804213</c:v>
                </c:pt>
                <c:pt idx="631">
                  <c:v>2.9855348306052534</c:v>
                </c:pt>
                <c:pt idx="632">
                  <c:v>2.9880725796218752</c:v>
                </c:pt>
                <c:pt idx="633">
                  <c:v>2.9980966882375335</c:v>
                </c:pt>
                <c:pt idx="634">
                  <c:v>2.9760182717929196</c:v>
                </c:pt>
                <c:pt idx="635">
                  <c:v>2.9739880725796222</c:v>
                </c:pt>
                <c:pt idx="636">
                  <c:v>2.9459459459459461</c:v>
                </c:pt>
                <c:pt idx="637">
                  <c:v>2.9360487247811191</c:v>
                </c:pt>
                <c:pt idx="638">
                  <c:v>2.8993782514909276</c:v>
                </c:pt>
                <c:pt idx="639">
                  <c:v>2.892906991498541</c:v>
                </c:pt>
                <c:pt idx="640">
                  <c:v>2.9368100494861058</c:v>
                </c:pt>
                <c:pt idx="641">
                  <c:v>2.9252632914604746</c:v>
                </c:pt>
                <c:pt idx="642">
                  <c:v>2.9181575942139322</c:v>
                </c:pt>
                <c:pt idx="643">
                  <c:v>2.8682908260373052</c:v>
                </c:pt>
                <c:pt idx="644">
                  <c:v>2.8854713868798378</c:v>
                </c:pt>
                <c:pt idx="645">
                  <c:v>2.8463392970435226</c:v>
                </c:pt>
                <c:pt idx="646">
                  <c:v>2.8566171805608427</c:v>
                </c:pt>
                <c:pt idx="647">
                  <c:v>2.8641035401598782</c:v>
                </c:pt>
                <c:pt idx="648">
                  <c:v>2.890623017383581</c:v>
                </c:pt>
                <c:pt idx="649">
                  <c:v>2.9114325593198833</c:v>
                </c:pt>
                <c:pt idx="650">
                  <c:v>2.889607917776932</c:v>
                </c:pt>
                <c:pt idx="651">
                  <c:v>2.9219642177388656</c:v>
                </c:pt>
                <c:pt idx="652">
                  <c:v>2.9185382565664257</c:v>
                </c:pt>
                <c:pt idx="653">
                  <c:v>2.9285623651820836</c:v>
                </c:pt>
                <c:pt idx="654">
                  <c:v>2.9242481918538257</c:v>
                </c:pt>
                <c:pt idx="655">
                  <c:v>2.9335109757644968</c:v>
                </c:pt>
                <c:pt idx="656">
                  <c:v>2.9661210506280931</c:v>
                </c:pt>
                <c:pt idx="657">
                  <c:v>3.0195406674279917</c:v>
                </c:pt>
                <c:pt idx="658">
                  <c:v>2.9454383961426216</c:v>
                </c:pt>
                <c:pt idx="659">
                  <c:v>2.9127014338281945</c:v>
                </c:pt>
                <c:pt idx="660">
                  <c:v>2.9387133612485727</c:v>
                </c:pt>
                <c:pt idx="661">
                  <c:v>2.9484836949625683</c:v>
                </c:pt>
                <c:pt idx="662">
                  <c:v>2.9564776043649288</c:v>
                </c:pt>
                <c:pt idx="663">
                  <c:v>2.8344118766653983</c:v>
                </c:pt>
                <c:pt idx="664">
                  <c:v>2.838979824895318</c:v>
                </c:pt>
                <c:pt idx="665">
                  <c:v>2.8705748001522653</c:v>
                </c:pt>
                <c:pt idx="666">
                  <c:v>2.8982362644334478</c:v>
                </c:pt>
                <c:pt idx="667">
                  <c:v>2.873620098972212</c:v>
                </c:pt>
                <c:pt idx="668">
                  <c:v>2.8488770460601449</c:v>
                </c:pt>
                <c:pt idx="669">
                  <c:v>2.8729856617180562</c:v>
                </c:pt>
                <c:pt idx="670">
                  <c:v>2.8964598401218118</c:v>
                </c:pt>
                <c:pt idx="671">
                  <c:v>2.9161273950006348</c:v>
                </c:pt>
                <c:pt idx="672">
                  <c:v>2.9029311001141989</c:v>
                </c:pt>
                <c:pt idx="673">
                  <c:v>2.9068646110899636</c:v>
                </c:pt>
                <c:pt idx="674">
                  <c:v>2.9128283212790254</c:v>
                </c:pt>
                <c:pt idx="675">
                  <c:v>2.9010277883517324</c:v>
                </c:pt>
                <c:pt idx="676">
                  <c:v>2.9092754726557546</c:v>
                </c:pt>
                <c:pt idx="677">
                  <c:v>2.9314807765511994</c:v>
                </c:pt>
                <c:pt idx="678">
                  <c:v>2.8828828828828832</c:v>
                </c:pt>
                <c:pt idx="679">
                  <c:v>2.8728587742672249</c:v>
                </c:pt>
                <c:pt idx="680">
                  <c:v>2.8949371907118389</c:v>
                </c:pt>
                <c:pt idx="681">
                  <c:v>2.9818550945311508</c:v>
                </c:pt>
                <c:pt idx="682">
                  <c:v>2.9956858266717421</c:v>
                </c:pt>
                <c:pt idx="683">
                  <c:v>3.0452988199467073</c:v>
                </c:pt>
                <c:pt idx="684">
                  <c:v>3.0153533815505651</c:v>
                </c:pt>
                <c:pt idx="685">
                  <c:v>3.0384468976018275</c:v>
                </c:pt>
                <c:pt idx="686">
                  <c:v>3.0345133866260632</c:v>
                </c:pt>
                <c:pt idx="687">
                  <c:v>3.0437761705367343</c:v>
                </c:pt>
                <c:pt idx="688">
                  <c:v>3.0733409465803834</c:v>
                </c:pt>
                <c:pt idx="689">
                  <c:v>3.0303261007486362</c:v>
                </c:pt>
                <c:pt idx="690">
                  <c:v>3.029057226240325</c:v>
                </c:pt>
                <c:pt idx="691">
                  <c:v>3.0331176246669207</c:v>
                </c:pt>
                <c:pt idx="692">
                  <c:v>3.0091358964598403</c:v>
                </c:pt>
                <c:pt idx="693">
                  <c:v>3.0189062301738359</c:v>
                </c:pt>
                <c:pt idx="694">
                  <c:v>3.0090090090090094</c:v>
                </c:pt>
                <c:pt idx="695">
                  <c:v>2.9809668823753332</c:v>
                </c:pt>
                <c:pt idx="696">
                  <c:v>2.9895952290318486</c:v>
                </c:pt>
                <c:pt idx="697">
                  <c:v>2.9991117878441824</c:v>
                </c:pt>
                <c:pt idx="698">
                  <c:v>2.9785560208095423</c:v>
                </c:pt>
                <c:pt idx="699">
                  <c:v>3.0137038446897608</c:v>
                </c:pt>
                <c:pt idx="700">
                  <c:v>3.0361629234868674</c:v>
                </c:pt>
                <c:pt idx="701">
                  <c:v>3.0333713995685829</c:v>
                </c:pt>
                <c:pt idx="702">
                  <c:v>3.058241339931481</c:v>
                </c:pt>
                <c:pt idx="703">
                  <c:v>3.015480269001396</c:v>
                </c:pt>
                <c:pt idx="704">
                  <c:v>3.0237279533054182</c:v>
                </c:pt>
                <c:pt idx="705">
                  <c:v>3.0252506027153916</c:v>
                </c:pt>
                <c:pt idx="706">
                  <c:v>3.0072325846973738</c:v>
                </c:pt>
                <c:pt idx="707">
                  <c:v>2.9529247557416571</c:v>
                </c:pt>
                <c:pt idx="708">
                  <c:v>2.9426468722243371</c:v>
                </c:pt>
                <c:pt idx="709">
                  <c:v>2.9592691282832133</c:v>
                </c:pt>
                <c:pt idx="710">
                  <c:v>2.9729729729729732</c:v>
                </c:pt>
                <c:pt idx="711">
                  <c:v>2.9743687349321153</c:v>
                </c:pt>
                <c:pt idx="712">
                  <c:v>2.9324958761578483</c:v>
                </c:pt>
                <c:pt idx="713">
                  <c:v>2.9388402486994036</c:v>
                </c:pt>
                <c:pt idx="714">
                  <c:v>2.971323436112169</c:v>
                </c:pt>
                <c:pt idx="715">
                  <c:v>2.9519096561350082</c:v>
                </c:pt>
                <c:pt idx="716">
                  <c:v>2.9468341581017641</c:v>
                </c:pt>
                <c:pt idx="717">
                  <c:v>2.9711965486613376</c:v>
                </c:pt>
                <c:pt idx="718">
                  <c:v>3.0153533815505651</c:v>
                </c:pt>
                <c:pt idx="719">
                  <c:v>3.0107854333206445</c:v>
                </c:pt>
                <c:pt idx="720">
                  <c:v>2.9950513894175868</c:v>
                </c:pt>
                <c:pt idx="721">
                  <c:v>3.0275345768303517</c:v>
                </c:pt>
                <c:pt idx="722">
                  <c:v>3.0472021317091742</c:v>
                </c:pt>
                <c:pt idx="723">
                  <c:v>3.0620479634564144</c:v>
                </c:pt>
                <c:pt idx="724">
                  <c:v>3.0813348559827438</c:v>
                </c:pt>
                <c:pt idx="725">
                  <c:v>3.0437761705367343</c:v>
                </c:pt>
                <c:pt idx="726">
                  <c:v>3.0384468976018275</c:v>
                </c:pt>
                <c:pt idx="727">
                  <c:v>3.1001141987057483</c:v>
                </c:pt>
                <c:pt idx="728">
                  <c:v>3.0904707524425836</c:v>
                </c:pt>
                <c:pt idx="729">
                  <c:v>3.130947849257709</c:v>
                </c:pt>
                <c:pt idx="730">
                  <c:v>3.1616546123588378</c:v>
                </c:pt>
                <c:pt idx="731">
                  <c:v>3.1295520872985665</c:v>
                </c:pt>
                <c:pt idx="732">
                  <c:v>3.15962441314554</c:v>
                </c:pt>
                <c:pt idx="733">
                  <c:v>3.2495876157847992</c:v>
                </c:pt>
                <c:pt idx="734">
                  <c:v>3.2476843040223327</c:v>
                </c:pt>
                <c:pt idx="735">
                  <c:v>3.227255424438523</c:v>
                </c:pt>
                <c:pt idx="736">
                  <c:v>3.2710315949752569</c:v>
                </c:pt>
                <c:pt idx="737">
                  <c:v>3.2791523918284482</c:v>
                </c:pt>
                <c:pt idx="738">
                  <c:v>3.3178530643319375</c:v>
                </c:pt>
                <c:pt idx="739">
                  <c:v>3.2833396777058752</c:v>
                </c:pt>
                <c:pt idx="740">
                  <c:v>3.2805481537875907</c:v>
                </c:pt>
                <c:pt idx="741">
                  <c:v>3.2434970181449057</c:v>
                </c:pt>
                <c:pt idx="742">
                  <c:v>3.2729349067377238</c:v>
                </c:pt>
                <c:pt idx="743">
                  <c:v>3.2870194137799773</c:v>
                </c:pt>
                <c:pt idx="744">
                  <c:v>3.2408323816774525</c:v>
                </c:pt>
                <c:pt idx="745">
                  <c:v>3.2669711965486616</c:v>
                </c:pt>
                <c:pt idx="746">
                  <c:v>3.2909529247557416</c:v>
                </c:pt>
                <c:pt idx="747">
                  <c:v>3.2551706636213678</c:v>
                </c:pt>
                <c:pt idx="748">
                  <c:v>3.2922217992640528</c:v>
                </c:pt>
                <c:pt idx="749">
                  <c:v>3.2280167491435101</c:v>
                </c:pt>
                <c:pt idx="750">
                  <c:v>3.2158355538637231</c:v>
                </c:pt>
                <c:pt idx="751">
                  <c:v>3.2165968785687098</c:v>
                </c:pt>
                <c:pt idx="752">
                  <c:v>3.2049232330922472</c:v>
                </c:pt>
                <c:pt idx="753">
                  <c:v>3.2650678847861951</c:v>
                </c:pt>
                <c:pt idx="754">
                  <c:v>3.2906991498540799</c:v>
                </c:pt>
                <c:pt idx="755">
                  <c:v>3.2833396777058752</c:v>
                </c:pt>
                <c:pt idx="756">
                  <c:v>3.2715391447785813</c:v>
                </c:pt>
                <c:pt idx="757">
                  <c:v>3.2564395381296793</c:v>
                </c:pt>
                <c:pt idx="758">
                  <c:v>3.2998350463139197</c:v>
                </c:pt>
                <c:pt idx="759">
                  <c:v>3.2980586220022841</c:v>
                </c:pt>
                <c:pt idx="760">
                  <c:v>3.2599923867529501</c:v>
                </c:pt>
                <c:pt idx="761">
                  <c:v>3.2787717294759551</c:v>
                </c:pt>
                <c:pt idx="762">
                  <c:v>3.2988199467072707</c:v>
                </c:pt>
                <c:pt idx="763">
                  <c:v>3.323436112168507</c:v>
                </c:pt>
                <c:pt idx="764">
                  <c:v>3.3117624666920444</c:v>
                </c:pt>
                <c:pt idx="765">
                  <c:v>3.3272427356934404</c:v>
                </c:pt>
                <c:pt idx="766">
                  <c:v>3.3224210125618581</c:v>
                </c:pt>
                <c:pt idx="767">
                  <c:v>3.3099860423804088</c:v>
                </c:pt>
                <c:pt idx="768">
                  <c:v>3.3087171678720977</c:v>
                </c:pt>
                <c:pt idx="769">
                  <c:v>3.2455272173582035</c:v>
                </c:pt>
                <c:pt idx="770">
                  <c:v>3.2625301357695728</c:v>
                </c:pt>
                <c:pt idx="771">
                  <c:v>3.2143129044537493</c:v>
                </c:pt>
                <c:pt idx="772">
                  <c:v>3.1432559319883264</c:v>
                </c:pt>
                <c:pt idx="773">
                  <c:v>3.1149600304529881</c:v>
                </c:pt>
                <c:pt idx="774">
                  <c:v>3.107981220657277</c:v>
                </c:pt>
                <c:pt idx="775">
                  <c:v>3.1141987057480018</c:v>
                </c:pt>
                <c:pt idx="776">
                  <c:v>3.1421139449308466</c:v>
                </c:pt>
                <c:pt idx="777">
                  <c:v>3.1610201751046825</c:v>
                </c:pt>
                <c:pt idx="778">
                  <c:v>3.1775155437127269</c:v>
                </c:pt>
                <c:pt idx="779">
                  <c:v>3.1216850653470374</c:v>
                </c:pt>
                <c:pt idx="780">
                  <c:v>3.1040477096815127</c:v>
                </c:pt>
                <c:pt idx="781">
                  <c:v>3.1220657276995305</c:v>
                </c:pt>
                <c:pt idx="782">
                  <c:v>3.1063316837964727</c:v>
                </c:pt>
                <c:pt idx="783">
                  <c:v>3.0346402740768941</c:v>
                </c:pt>
                <c:pt idx="784">
                  <c:v>3.064331937571374</c:v>
                </c:pt>
                <c:pt idx="785">
                  <c:v>2.9914985407943155</c:v>
                </c:pt>
                <c:pt idx="786">
                  <c:v>2.996700926278391</c:v>
                </c:pt>
                <c:pt idx="787">
                  <c:v>3.0206826544854715</c:v>
                </c:pt>
                <c:pt idx="788">
                  <c:v>3.0602715391447788</c:v>
                </c:pt>
                <c:pt idx="789">
                  <c:v>3.0274076893795208</c:v>
                </c:pt>
                <c:pt idx="790">
                  <c:v>2.9874381423677199</c:v>
                </c:pt>
                <c:pt idx="791">
                  <c:v>2.9777946961045556</c:v>
                </c:pt>
                <c:pt idx="792">
                  <c:v>3.0046948356807515</c:v>
                </c:pt>
                <c:pt idx="793">
                  <c:v>2.9984773505900271</c:v>
                </c:pt>
                <c:pt idx="794">
                  <c:v>2.9876919172693825</c:v>
                </c:pt>
                <c:pt idx="795">
                  <c:v>2.996700926278391</c:v>
                </c:pt>
                <c:pt idx="796">
                  <c:v>2.9931480776551203</c:v>
                </c:pt>
                <c:pt idx="797">
                  <c:v>2.9534323055449816</c:v>
                </c:pt>
                <c:pt idx="798">
                  <c:v>3.0194137799771603</c:v>
                </c:pt>
                <c:pt idx="799">
                  <c:v>3.0387006725034893</c:v>
                </c:pt>
                <c:pt idx="800">
                  <c:v>3.0106585458698136</c:v>
                </c:pt>
                <c:pt idx="801">
                  <c:v>3.0288034513386628</c:v>
                </c:pt>
                <c:pt idx="802">
                  <c:v>3.0338789493719074</c:v>
                </c:pt>
                <c:pt idx="803">
                  <c:v>3.0404770968151253</c:v>
                </c:pt>
                <c:pt idx="804">
                  <c:v>3.0937698261641922</c:v>
                </c:pt>
                <c:pt idx="805">
                  <c:v>3.1101383073214057</c:v>
                </c:pt>
                <c:pt idx="806">
                  <c:v>3.125745463773633</c:v>
                </c:pt>
                <c:pt idx="807">
                  <c:v>3.1187666539779215</c:v>
                </c:pt>
                <c:pt idx="808">
                  <c:v>3.0902169775409214</c:v>
                </c:pt>
                <c:pt idx="809">
                  <c:v>3.1209237406420507</c:v>
                </c:pt>
                <c:pt idx="810">
                  <c:v>3.0856490293110013</c:v>
                </c:pt>
                <c:pt idx="811">
                  <c:v>3.1531531531531534</c:v>
                </c:pt>
                <c:pt idx="812">
                  <c:v>3.2039081334855983</c:v>
                </c:pt>
                <c:pt idx="813">
                  <c:v>3.160512625301358</c:v>
                </c:pt>
                <c:pt idx="814">
                  <c:v>3.1709173962695094</c:v>
                </c:pt>
                <c:pt idx="815">
                  <c:v>3.1240959269128283</c:v>
                </c:pt>
                <c:pt idx="816">
                  <c:v>3.1574673264814113</c:v>
                </c:pt>
                <c:pt idx="817">
                  <c:v>3.1653343484329404</c:v>
                </c:pt>
                <c:pt idx="818">
                  <c:v>3.1818297170409848</c:v>
                </c:pt>
                <c:pt idx="819">
                  <c:v>3.1498540794315444</c:v>
                </c:pt>
                <c:pt idx="820">
                  <c:v>3.1937571374191096</c:v>
                </c:pt>
                <c:pt idx="821">
                  <c:v>3.1587362009897224</c:v>
                </c:pt>
                <c:pt idx="822">
                  <c:v>3.0998604238040861</c:v>
                </c:pt>
                <c:pt idx="823">
                  <c:v>3.0902169775409214</c:v>
                </c:pt>
                <c:pt idx="824">
                  <c:v>3.0827306179418859</c:v>
                </c:pt>
                <c:pt idx="825">
                  <c:v>3.0851414795076773</c:v>
                </c:pt>
                <c:pt idx="826">
                  <c:v>3.1320898363151888</c:v>
                </c:pt>
                <c:pt idx="827">
                  <c:v>3.1386879837584067</c:v>
                </c:pt>
                <c:pt idx="828">
                  <c:v>3.1501078543332066</c:v>
                </c:pt>
                <c:pt idx="829">
                  <c:v>3.2072072072072073</c:v>
                </c:pt>
                <c:pt idx="830">
                  <c:v>3.0638243877680496</c:v>
                </c:pt>
                <c:pt idx="831">
                  <c:v>3.0841263799010283</c:v>
                </c:pt>
                <c:pt idx="832">
                  <c:v>3.1358964598401222</c:v>
                </c:pt>
                <c:pt idx="833">
                  <c:v>3.1503616292348688</c:v>
                </c:pt>
                <c:pt idx="834">
                  <c:v>3.1407181829717041</c:v>
                </c:pt>
                <c:pt idx="835">
                  <c:v>3.1440172566933136</c:v>
                </c:pt>
                <c:pt idx="836">
                  <c:v>3.1685065347037176</c:v>
                </c:pt>
                <c:pt idx="837">
                  <c:v>3.1610201751046825</c:v>
                </c:pt>
                <c:pt idx="838">
                  <c:v>3.154929577464789</c:v>
                </c:pt>
                <c:pt idx="839">
                  <c:v>3.1479507676690779</c:v>
                </c:pt>
                <c:pt idx="840">
                  <c:v>3.1990864103540164</c:v>
                </c:pt>
                <c:pt idx="841">
                  <c:v>3.2072072072072073</c:v>
                </c:pt>
                <c:pt idx="842">
                  <c:v>3.1726938205811446</c:v>
                </c:pt>
                <c:pt idx="843">
                  <c:v>3.1976906483948739</c:v>
                </c:pt>
                <c:pt idx="844">
                  <c:v>3.133739373175993</c:v>
                </c:pt>
                <c:pt idx="845">
                  <c:v>3.1300596371018909</c:v>
                </c:pt>
                <c:pt idx="846">
                  <c:v>3.1785306433193758</c:v>
                </c:pt>
                <c:pt idx="847">
                  <c:v>3.1914731633041495</c:v>
                </c:pt>
                <c:pt idx="848">
                  <c:v>3.176500444106078</c:v>
                </c:pt>
                <c:pt idx="849">
                  <c:v>3.1790381931227003</c:v>
                </c:pt>
                <c:pt idx="850">
                  <c:v>3.1823372668443093</c:v>
                </c:pt>
                <c:pt idx="851">
                  <c:v>3.2050501205430781</c:v>
                </c:pt>
                <c:pt idx="852">
                  <c:v>3.2254790001268878</c:v>
                </c:pt>
                <c:pt idx="853">
                  <c:v>3.2379139703083371</c:v>
                </c:pt>
                <c:pt idx="854">
                  <c:v>3.0942773759675171</c:v>
                </c:pt>
                <c:pt idx="855">
                  <c:v>3.0777820073594722</c:v>
                </c:pt>
                <c:pt idx="856">
                  <c:v>3.0046948356807515</c:v>
                </c:pt>
                <c:pt idx="857">
                  <c:v>3.0203019921329783</c:v>
                </c:pt>
                <c:pt idx="858">
                  <c:v>3.0357822611343739</c:v>
                </c:pt>
                <c:pt idx="859">
                  <c:v>2.9659941631772622</c:v>
                </c:pt>
                <c:pt idx="860">
                  <c:v>2.9902296662860044</c:v>
                </c:pt>
                <c:pt idx="861">
                  <c:v>2.9965740388275601</c:v>
                </c:pt>
                <c:pt idx="862">
                  <c:v>2.971323436112169</c:v>
                </c:pt>
                <c:pt idx="863">
                  <c:v>2.9417586600685195</c:v>
                </c:pt>
                <c:pt idx="864">
                  <c:v>3.0173835807638625</c:v>
                </c:pt>
                <c:pt idx="865">
                  <c:v>3.0770206826544859</c:v>
                </c:pt>
                <c:pt idx="866">
                  <c:v>3.0823499555893923</c:v>
                </c:pt>
                <c:pt idx="867">
                  <c:v>3.1138180433955083</c:v>
                </c:pt>
                <c:pt idx="868">
                  <c:v>3.0917396269508948</c:v>
                </c:pt>
                <c:pt idx="869">
                  <c:v>3.0351478238802185</c:v>
                </c:pt>
                <c:pt idx="870">
                  <c:v>3.0544347164065475</c:v>
                </c:pt>
                <c:pt idx="871">
                  <c:v>3.0257581525187165</c:v>
                </c:pt>
                <c:pt idx="872">
                  <c:v>2.9892145666793559</c:v>
                </c:pt>
                <c:pt idx="873">
                  <c:v>2.9229793173455145</c:v>
                </c:pt>
                <c:pt idx="874">
                  <c:v>3.0498667681766274</c:v>
                </c:pt>
                <c:pt idx="875">
                  <c:v>3.1078543332064461</c:v>
                </c:pt>
                <c:pt idx="876">
                  <c:v>3.1266336759294511</c:v>
                </c:pt>
                <c:pt idx="877">
                  <c:v>3.1183859916254288</c:v>
                </c:pt>
                <c:pt idx="878">
                  <c:v>3.1177515543712726</c:v>
                </c:pt>
                <c:pt idx="879">
                  <c:v>3.0978302245907883</c:v>
                </c:pt>
                <c:pt idx="880">
                  <c:v>3.1357695723892909</c:v>
                </c:pt>
                <c:pt idx="881">
                  <c:v>3.1199086410354018</c:v>
                </c:pt>
                <c:pt idx="882">
                  <c:v>3.1870321025250603</c:v>
                </c:pt>
                <c:pt idx="883">
                  <c:v>3.1587362009897224</c:v>
                </c:pt>
                <c:pt idx="884">
                  <c:v>3.1844943535084385</c:v>
                </c:pt>
                <c:pt idx="885">
                  <c:v>3.1782768684177136</c:v>
                </c:pt>
                <c:pt idx="886">
                  <c:v>3.1796726303768561</c:v>
                </c:pt>
                <c:pt idx="887">
                  <c:v>3.0944042634183484</c:v>
                </c:pt>
                <c:pt idx="888">
                  <c:v>3.1074736708539525</c:v>
                </c:pt>
                <c:pt idx="889">
                  <c:v>3.107981220657277</c:v>
                </c:pt>
                <c:pt idx="890">
                  <c:v>3.1041745971323436</c:v>
                </c:pt>
                <c:pt idx="891">
                  <c:v>3.129044537495242</c:v>
                </c:pt>
                <c:pt idx="892">
                  <c:v>3.1553102398172821</c:v>
                </c:pt>
                <c:pt idx="893">
                  <c:v>3.111280294378886</c:v>
                </c:pt>
                <c:pt idx="894">
                  <c:v>3.2082223068138562</c:v>
                </c:pt>
                <c:pt idx="895">
                  <c:v>3.2395635071691413</c:v>
                </c:pt>
                <c:pt idx="896">
                  <c:v>3.2198959522903188</c:v>
                </c:pt>
                <c:pt idx="897">
                  <c:v>3.2421012561857632</c:v>
                </c:pt>
                <c:pt idx="898">
                  <c:v>3.2926024616165463</c:v>
                </c:pt>
                <c:pt idx="899">
                  <c:v>3.3116355792412131</c:v>
                </c:pt>
                <c:pt idx="900">
                  <c:v>3.3642938713361255</c:v>
                </c:pt>
                <c:pt idx="901">
                  <c:v>3.3972846085522144</c:v>
                </c:pt>
                <c:pt idx="902">
                  <c:v>3.4084507042253525</c:v>
                </c:pt>
                <c:pt idx="903">
                  <c:v>3.4251998477350591</c:v>
                </c:pt>
                <c:pt idx="904">
                  <c:v>3.4456287273188684</c:v>
                </c:pt>
                <c:pt idx="905">
                  <c:v>3.4329399822357569</c:v>
                </c:pt>
                <c:pt idx="906">
                  <c:v>3.467580256312651</c:v>
                </c:pt>
                <c:pt idx="907">
                  <c:v>3.5381296789747494</c:v>
                </c:pt>
                <c:pt idx="908">
                  <c:v>3.6406547392462887</c:v>
                </c:pt>
                <c:pt idx="909">
                  <c:v>3.680243623905596</c:v>
                </c:pt>
                <c:pt idx="910">
                  <c:v>3.659180307067631</c:v>
                </c:pt>
                <c:pt idx="911">
                  <c:v>3.6825275980205561</c:v>
                </c:pt>
                <c:pt idx="912">
                  <c:v>3.72059383326989</c:v>
                </c:pt>
                <c:pt idx="913">
                  <c:v>3.660068519223449</c:v>
                </c:pt>
                <c:pt idx="914">
                  <c:v>3.6011927420378127</c:v>
                </c:pt>
                <c:pt idx="915">
                  <c:v>3.5392716660322292</c:v>
                </c:pt>
                <c:pt idx="916">
                  <c:v>3.4933384088313666</c:v>
                </c:pt>
                <c:pt idx="917">
                  <c:v>3.4740515163050376</c:v>
                </c:pt>
                <c:pt idx="918">
                  <c:v>3.4668189316076643</c:v>
                </c:pt>
                <c:pt idx="919">
                  <c:v>3.4744321786575312</c:v>
                </c:pt>
                <c:pt idx="920">
                  <c:v>3.4806496637482556</c:v>
                </c:pt>
                <c:pt idx="921">
                  <c:v>3.4724019794442333</c:v>
                </c:pt>
                <c:pt idx="922">
                  <c:v>3.5275980205557671</c:v>
                </c:pt>
                <c:pt idx="923">
                  <c:v>3.4737977414033754</c:v>
                </c:pt>
                <c:pt idx="924">
                  <c:v>3.480269001395762</c:v>
                </c:pt>
                <c:pt idx="925">
                  <c:v>3.4488009135896465</c:v>
                </c:pt>
                <c:pt idx="926">
                  <c:v>3.4358583936048728</c:v>
                </c:pt>
                <c:pt idx="927">
                  <c:v>3.4798883390432689</c:v>
                </c:pt>
                <c:pt idx="928">
                  <c:v>3.4939728460855224</c:v>
                </c:pt>
                <c:pt idx="929">
                  <c:v>3.4382692551706637</c:v>
                </c:pt>
                <c:pt idx="930">
                  <c:v>3.4045171932495877</c:v>
                </c:pt>
                <c:pt idx="931">
                  <c:v>3.4462631645730242</c:v>
                </c:pt>
                <c:pt idx="932">
                  <c:v>3.4434716406547397</c:v>
                </c:pt>
                <c:pt idx="933">
                  <c:v>3.4042634183479259</c:v>
                </c:pt>
                <c:pt idx="934">
                  <c:v>3.436112168506535</c:v>
                </c:pt>
                <c:pt idx="935">
                  <c:v>3.4304022332191351</c:v>
                </c:pt>
                <c:pt idx="936">
                  <c:v>3.537495241720594</c:v>
                </c:pt>
                <c:pt idx="937">
                  <c:v>3.5376221291714249</c:v>
                </c:pt>
                <c:pt idx="938">
                  <c:v>3.501332318233727</c:v>
                </c:pt>
                <c:pt idx="939">
                  <c:v>3.5279786829082607</c:v>
                </c:pt>
                <c:pt idx="940">
                  <c:v>3.5428245146555009</c:v>
                </c:pt>
                <c:pt idx="941">
                  <c:v>3.4655500570993532</c:v>
                </c:pt>
                <c:pt idx="942">
                  <c:v>3.4900393351097576</c:v>
                </c:pt>
                <c:pt idx="943">
                  <c:v>3.4495622382946327</c:v>
                </c:pt>
                <c:pt idx="944">
                  <c:v>3.5083111280294381</c:v>
                </c:pt>
                <c:pt idx="945">
                  <c:v>3.5062809288161403</c:v>
                </c:pt>
                <c:pt idx="946">
                  <c:v>3.4463900520238551</c:v>
                </c:pt>
                <c:pt idx="947">
                  <c:v>3.4155564014718949</c:v>
                </c:pt>
                <c:pt idx="948">
                  <c:v>3.3958888465930719</c:v>
                </c:pt>
                <c:pt idx="949">
                  <c:v>3.4321786575307702</c:v>
                </c:pt>
                <c:pt idx="950">
                  <c:v>3.3900520238548411</c:v>
                </c:pt>
                <c:pt idx="951">
                  <c:v>3.3531277756629869</c:v>
                </c:pt>
                <c:pt idx="952">
                  <c:v>3.3274965105951022</c:v>
                </c:pt>
                <c:pt idx="953">
                  <c:v>3.3588377109503873</c:v>
                </c:pt>
                <c:pt idx="954">
                  <c:v>3.376475066615912</c:v>
                </c:pt>
                <c:pt idx="955">
                  <c:v>3.4130186524552726</c:v>
                </c:pt>
                <c:pt idx="956">
                  <c:v>3.4612358837710953</c:v>
                </c:pt>
                <c:pt idx="957">
                  <c:v>3.4839487374698646</c:v>
                </c:pt>
                <c:pt idx="958">
                  <c:v>3.495749270397158</c:v>
                </c:pt>
                <c:pt idx="959">
                  <c:v>3.5098337774394111</c:v>
                </c:pt>
                <c:pt idx="960">
                  <c:v>3.4899124476589267</c:v>
                </c:pt>
                <c:pt idx="961">
                  <c:v>3.5211267605633805</c:v>
                </c:pt>
                <c:pt idx="962">
                  <c:v>3.4512117751554374</c:v>
                </c:pt>
                <c:pt idx="963">
                  <c:v>3.5354650425072962</c:v>
                </c:pt>
                <c:pt idx="964">
                  <c:v>3.4890242355031087</c:v>
                </c:pt>
                <c:pt idx="965">
                  <c:v>3.483568075117371</c:v>
                </c:pt>
                <c:pt idx="966">
                  <c:v>3.4952417205938335</c:v>
                </c:pt>
                <c:pt idx="967">
                  <c:v>3.5456160385737854</c:v>
                </c:pt>
                <c:pt idx="968">
                  <c:v>3.5923106204796351</c:v>
                </c:pt>
                <c:pt idx="969">
                  <c:v>3.5844435985281056</c:v>
                </c:pt>
                <c:pt idx="970">
                  <c:v>3.592437507930466</c:v>
                </c:pt>
                <c:pt idx="971">
                  <c:v>3.5770841263799014</c:v>
                </c:pt>
                <c:pt idx="972">
                  <c:v>3.5916761832254793</c:v>
                </c:pt>
                <c:pt idx="973">
                  <c:v>3.6497906357061289</c:v>
                </c:pt>
                <c:pt idx="974">
                  <c:v>3.6141352620225864</c:v>
                </c:pt>
                <c:pt idx="975">
                  <c:v>3.524806496637483</c:v>
                </c:pt>
                <c:pt idx="976">
                  <c:v>3.4452480649663748</c:v>
                </c:pt>
                <c:pt idx="977">
                  <c:v>3.4065473924628855</c:v>
                </c:pt>
                <c:pt idx="978">
                  <c:v>3.4697373429767797</c:v>
                </c:pt>
                <c:pt idx="979">
                  <c:v>3.5692171044283723</c:v>
                </c:pt>
                <c:pt idx="980">
                  <c:v>3.6181956604491816</c:v>
                </c:pt>
                <c:pt idx="981">
                  <c:v>3.5547519350336256</c:v>
                </c:pt>
                <c:pt idx="982">
                  <c:v>3.5928181702829596</c:v>
                </c:pt>
                <c:pt idx="983">
                  <c:v>3.557670346402741</c:v>
                </c:pt>
                <c:pt idx="984">
                  <c:v>3.5736581652074615</c:v>
                </c:pt>
                <c:pt idx="985">
                  <c:v>3.5744194899124477</c:v>
                </c:pt>
                <c:pt idx="986">
                  <c:v>3.6091866514401731</c:v>
                </c:pt>
                <c:pt idx="987">
                  <c:v>3.4932115213805357</c:v>
                </c:pt>
                <c:pt idx="988">
                  <c:v>3.5655373683542702</c:v>
                </c:pt>
                <c:pt idx="989">
                  <c:v>3.5690902169775409</c:v>
                </c:pt>
                <c:pt idx="990">
                  <c:v>3.5499302119020433</c:v>
                </c:pt>
                <c:pt idx="991">
                  <c:v>3.5709935287400079</c:v>
                </c:pt>
                <c:pt idx="992">
                  <c:v>3.6448420251237152</c:v>
                </c:pt>
                <c:pt idx="993">
                  <c:v>3.6049993655627461</c:v>
                </c:pt>
                <c:pt idx="994">
                  <c:v>3.6100748635959903</c:v>
                </c:pt>
                <c:pt idx="995">
                  <c:v>3.5830478365689635</c:v>
                </c:pt>
                <c:pt idx="996">
                  <c:v>3.5934526075371149</c:v>
                </c:pt>
                <c:pt idx="997">
                  <c:v>3.5926912828321278</c:v>
                </c:pt>
                <c:pt idx="998">
                  <c:v>3.6268240071056974</c:v>
                </c:pt>
                <c:pt idx="999">
                  <c:v>3.6041111534069281</c:v>
                </c:pt>
                <c:pt idx="1000">
                  <c:v>3.6344372541555643</c:v>
                </c:pt>
                <c:pt idx="1001">
                  <c:v>3.6579114325593203</c:v>
                </c:pt>
                <c:pt idx="1002">
                  <c:v>3.6816393858647385</c:v>
                </c:pt>
                <c:pt idx="1003">
                  <c:v>3.6555005709935293</c:v>
                </c:pt>
                <c:pt idx="1004">
                  <c:v>3.5959903565537368</c:v>
                </c:pt>
                <c:pt idx="1005">
                  <c:v>3.5517066362136784</c:v>
                </c:pt>
                <c:pt idx="1006">
                  <c:v>3.5050120543078291</c:v>
                </c:pt>
                <c:pt idx="1007">
                  <c:v>3.4890242355031087</c:v>
                </c:pt>
                <c:pt idx="1008">
                  <c:v>3.4792539017891131</c:v>
                </c:pt>
                <c:pt idx="1009">
                  <c:v>3.3963963963963963</c:v>
                </c:pt>
                <c:pt idx="1010">
                  <c:v>3.3632787717294765</c:v>
                </c:pt>
                <c:pt idx="1011">
                  <c:v>3.3673391701560718</c:v>
                </c:pt>
                <c:pt idx="1012">
                  <c:v>3.3177261768811066</c:v>
                </c:pt>
                <c:pt idx="1013">
                  <c:v>3.307955843167111</c:v>
                </c:pt>
                <c:pt idx="1014">
                  <c:v>3.3056718690521509</c:v>
                </c:pt>
                <c:pt idx="1015">
                  <c:v>3.4517193249587619</c:v>
                </c:pt>
                <c:pt idx="1016">
                  <c:v>3.4556528359345262</c:v>
                </c:pt>
                <c:pt idx="1017">
                  <c:v>3.4161908387260502</c:v>
                </c:pt>
                <c:pt idx="1018">
                  <c:v>3.4392843547773126</c:v>
                </c:pt>
                <c:pt idx="1019">
                  <c:v>3.5099606648902428</c:v>
                </c:pt>
                <c:pt idx="1020">
                  <c:v>3.5209998731125496</c:v>
                </c:pt>
                <c:pt idx="1021">
                  <c:v>3.5137672884151763</c:v>
                </c:pt>
                <c:pt idx="1022">
                  <c:v>3.4906737723639134</c:v>
                </c:pt>
                <c:pt idx="1023">
                  <c:v>3.4499429006471263</c:v>
                </c:pt>
                <c:pt idx="1024">
                  <c:v>3.4019794442329658</c:v>
                </c:pt>
                <c:pt idx="1025">
                  <c:v>3.4189823626443347</c:v>
                </c:pt>
                <c:pt idx="1026">
                  <c:v>3.4107346783403125</c:v>
                </c:pt>
                <c:pt idx="1027">
                  <c:v>3.4821723131582289</c:v>
                </c:pt>
                <c:pt idx="1028">
                  <c:v>3.4401725669331307</c:v>
                </c:pt>
                <c:pt idx="1029">
                  <c:v>3.464281182591042</c:v>
                </c:pt>
                <c:pt idx="1030">
                  <c:v>3.4476589265321658</c:v>
                </c:pt>
                <c:pt idx="1031">
                  <c:v>3.5208729856617182</c:v>
                </c:pt>
                <c:pt idx="1032">
                  <c:v>3.5010785433320644</c:v>
                </c:pt>
                <c:pt idx="1033">
                  <c:v>3.5014592056845579</c:v>
                </c:pt>
                <c:pt idx="1034">
                  <c:v>3.4598401218119532</c:v>
                </c:pt>
                <c:pt idx="1035">
                  <c:v>3.4711331049359218</c:v>
                </c:pt>
                <c:pt idx="1036">
                  <c:v>3.5330541809415053</c:v>
                </c:pt>
                <c:pt idx="1037">
                  <c:v>3.5446009389671365</c:v>
                </c:pt>
                <c:pt idx="1038">
                  <c:v>3.5577972338535719</c:v>
                </c:pt>
                <c:pt idx="1039">
                  <c:v>3.5402867656388786</c:v>
                </c:pt>
                <c:pt idx="1040">
                  <c:v>3.5193503362517449</c:v>
                </c:pt>
                <c:pt idx="1041">
                  <c:v>3.5269635833016117</c:v>
                </c:pt>
                <c:pt idx="1042">
                  <c:v>3.5508184240578609</c:v>
                </c:pt>
                <c:pt idx="1043">
                  <c:v>3.6147696992767417</c:v>
                </c:pt>
                <c:pt idx="1044">
                  <c:v>3.4824260880598912</c:v>
                </c:pt>
                <c:pt idx="1045">
                  <c:v>3.4290064712599926</c:v>
                </c:pt>
                <c:pt idx="1046">
                  <c:v>3.403755868544601</c:v>
                </c:pt>
                <c:pt idx="1047">
                  <c:v>3.3575688364420762</c:v>
                </c:pt>
                <c:pt idx="1048">
                  <c:v>3.3793934779850274</c:v>
                </c:pt>
                <c:pt idx="1049">
                  <c:v>3.284481664763355</c:v>
                </c:pt>
                <c:pt idx="1050">
                  <c:v>3.2832127902550439</c:v>
                </c:pt>
                <c:pt idx="1051">
                  <c:v>3.271792919680244</c:v>
                </c:pt>
                <c:pt idx="1052">
                  <c:v>3.2856236518208348</c:v>
                </c:pt>
                <c:pt idx="1053">
                  <c:v>3.2432432432432439</c:v>
                </c:pt>
                <c:pt idx="1054">
                  <c:v>3.2244639005202389</c:v>
                </c:pt>
                <c:pt idx="1055">
                  <c:v>3.2504758279406172</c:v>
                </c:pt>
                <c:pt idx="1056">
                  <c:v>3.2686207334094659</c:v>
                </c:pt>
                <c:pt idx="1057">
                  <c:v>3.2899378251490927</c:v>
                </c:pt>
                <c:pt idx="1058">
                  <c:v>3.2931100114198708</c:v>
                </c:pt>
                <c:pt idx="1059">
                  <c:v>3.2862580890749906</c:v>
                </c:pt>
                <c:pt idx="1060">
                  <c:v>3.2766146428118264</c:v>
                </c:pt>
                <c:pt idx="1061">
                  <c:v>3.3047836568963329</c:v>
                </c:pt>
                <c:pt idx="1062">
                  <c:v>3.3636594340819692</c:v>
                </c:pt>
                <c:pt idx="1063">
                  <c:v>3.4154295140210635</c:v>
                </c:pt>
                <c:pt idx="1064">
                  <c:v>3.3864991752315698</c:v>
                </c:pt>
                <c:pt idx="1065">
                  <c:v>3.4887704606014469</c:v>
                </c:pt>
                <c:pt idx="1066">
                  <c:v>3.4896586727572645</c:v>
                </c:pt>
                <c:pt idx="1067">
                  <c:v>3.4866133739373177</c:v>
                </c:pt>
                <c:pt idx="1068">
                  <c:v>3.4953686080446644</c:v>
                </c:pt>
                <c:pt idx="1069">
                  <c:v>3.4536226367212284</c:v>
                </c:pt>
                <c:pt idx="1070">
                  <c:v>3.4307828955716277</c:v>
                </c:pt>
                <c:pt idx="1071">
                  <c:v>3.4208856744068012</c:v>
                </c:pt>
                <c:pt idx="1072">
                  <c:v>3.4371272681131839</c:v>
                </c:pt>
                <c:pt idx="1073">
                  <c:v>3.3819312270016497</c:v>
                </c:pt>
                <c:pt idx="1074">
                  <c:v>3.3179799517827693</c:v>
                </c:pt>
                <c:pt idx="1075">
                  <c:v>3.3230554498160134</c:v>
                </c:pt>
                <c:pt idx="1076">
                  <c:v>3.3250856490293113</c:v>
                </c:pt>
                <c:pt idx="1077">
                  <c:v>3.2768684177134881</c:v>
                </c:pt>
                <c:pt idx="1078">
                  <c:v>3.2972972972972978</c:v>
                </c:pt>
                <c:pt idx="1079">
                  <c:v>3.2198959522903188</c:v>
                </c:pt>
                <c:pt idx="1080">
                  <c:v>3.2318233726684436</c:v>
                </c:pt>
                <c:pt idx="1081">
                  <c:v>3.2451465550057099</c:v>
                </c:pt>
                <c:pt idx="1082">
                  <c:v>3.2618956985154171</c:v>
                </c:pt>
                <c:pt idx="1083">
                  <c:v>3.2744575561476972</c:v>
                </c:pt>
                <c:pt idx="1084">
                  <c:v>3.2403248318741276</c:v>
                </c:pt>
                <c:pt idx="1085">
                  <c:v>3.2106331683796476</c:v>
                </c:pt>
                <c:pt idx="1086">
                  <c:v>3.2088567440680116</c:v>
                </c:pt>
                <c:pt idx="1087">
                  <c:v>3.2042887958380919</c:v>
                </c:pt>
                <c:pt idx="1088">
                  <c:v>3.215962441314554</c:v>
                </c:pt>
                <c:pt idx="1089">
                  <c:v>3.196675548788225</c:v>
                </c:pt>
                <c:pt idx="1090">
                  <c:v>3.1964217738865628</c:v>
                </c:pt>
                <c:pt idx="1091">
                  <c:v>3.1454130186524556</c:v>
                </c:pt>
                <c:pt idx="1092">
                  <c:v>3.0426341834792545</c:v>
                </c:pt>
                <c:pt idx="1093">
                  <c:v>3.0073594721482046</c:v>
                </c:pt>
                <c:pt idx="1094">
                  <c:v>3.0095165588123338</c:v>
                </c:pt>
                <c:pt idx="1095">
                  <c:v>3.0318487501586096</c:v>
                </c:pt>
                <c:pt idx="1096">
                  <c:v>3.030579875650298</c:v>
                </c:pt>
                <c:pt idx="1097">
                  <c:v>2.9709427737596754</c:v>
                </c:pt>
                <c:pt idx="1098">
                  <c:v>2.9841390686461109</c:v>
                </c:pt>
                <c:pt idx="1099">
                  <c:v>2.9677705874888973</c:v>
                </c:pt>
                <c:pt idx="1100">
                  <c:v>2.9417586600685195</c:v>
                </c:pt>
                <c:pt idx="1101">
                  <c:v>2.9458190584951152</c:v>
                </c:pt>
                <c:pt idx="1102">
                  <c:v>2.9559700545616043</c:v>
                </c:pt>
                <c:pt idx="1103">
                  <c:v>2.9508945565283593</c:v>
                </c:pt>
                <c:pt idx="1104">
                  <c:v>2.9779215835553865</c:v>
                </c:pt>
                <c:pt idx="1105">
                  <c:v>2.9979698007867026</c:v>
                </c:pt>
                <c:pt idx="1106">
                  <c:v>3.0082476843040222</c:v>
                </c:pt>
                <c:pt idx="1107">
                  <c:v>3.0104047709681514</c:v>
                </c:pt>
                <c:pt idx="1108">
                  <c:v>2.9775409212028929</c:v>
                </c:pt>
                <c:pt idx="1109">
                  <c:v>2.9630757518081468</c:v>
                </c:pt>
                <c:pt idx="1110">
                  <c:v>2.9291968024362394</c:v>
                </c:pt>
                <c:pt idx="1111">
                  <c:v>2.9338916381169904</c:v>
                </c:pt>
                <c:pt idx="1112">
                  <c:v>2.9049612993274967</c:v>
                </c:pt>
                <c:pt idx="1113">
                  <c:v>2.9019160005075499</c:v>
                </c:pt>
                <c:pt idx="1114">
                  <c:v>2.8577591676183225</c:v>
                </c:pt>
                <c:pt idx="1115">
                  <c:v>2.8944296409085144</c:v>
                </c:pt>
                <c:pt idx="1116">
                  <c:v>2.8620733409465804</c:v>
                </c:pt>
                <c:pt idx="1117">
                  <c:v>2.8606775789874384</c:v>
                </c:pt>
                <c:pt idx="1118">
                  <c:v>2.8770460601446519</c:v>
                </c:pt>
                <c:pt idx="1119">
                  <c:v>2.8856744068011677</c:v>
                </c:pt>
                <c:pt idx="1120">
                  <c:v>2.9148585204923232</c:v>
                </c:pt>
                <c:pt idx="1121">
                  <c:v>2.9333840883136659</c:v>
                </c:pt>
                <c:pt idx="1122">
                  <c:v>2.8949371907118389</c:v>
                </c:pt>
                <c:pt idx="1123">
                  <c:v>2.8380916127394999</c:v>
                </c:pt>
                <c:pt idx="1124">
                  <c:v>2.8351732013703845</c:v>
                </c:pt>
                <c:pt idx="1125">
                  <c:v>2.8625808907499048</c:v>
                </c:pt>
                <c:pt idx="1126">
                  <c:v>2.8803451338662609</c:v>
                </c:pt>
                <c:pt idx="1127">
                  <c:v>2.8715898997589142</c:v>
                </c:pt>
                <c:pt idx="1128">
                  <c:v>2.859154929577465</c:v>
                </c:pt>
                <c:pt idx="1129">
                  <c:v>2.8615657911432559</c:v>
                </c:pt>
                <c:pt idx="1130">
                  <c:v>2.8960791777693191</c:v>
                </c:pt>
                <c:pt idx="1131">
                  <c:v>2.8740007613247052</c:v>
                </c:pt>
                <c:pt idx="1132">
                  <c:v>2.8904961299327501</c:v>
                </c:pt>
                <c:pt idx="1133">
                  <c:v>2.8874508311128033</c:v>
                </c:pt>
                <c:pt idx="1134">
                  <c:v>2.8753965232838476</c:v>
                </c:pt>
                <c:pt idx="1135">
                  <c:v>2.822992006090598</c:v>
                </c:pt>
                <c:pt idx="1136">
                  <c:v>2.8384722750919935</c:v>
                </c:pt>
                <c:pt idx="1137">
                  <c:v>2.8396142621494733</c:v>
                </c:pt>
                <c:pt idx="1138">
                  <c:v>2.8388529374444871</c:v>
                </c:pt>
                <c:pt idx="1139">
                  <c:v>2.8111914731633041</c:v>
                </c:pt>
                <c:pt idx="1140">
                  <c:v>2.8023093516051265</c:v>
                </c:pt>
                <c:pt idx="1141">
                  <c:v>2.7789620606522019</c:v>
                </c:pt>
                <c:pt idx="1142">
                  <c:v>2.7845451084887705</c:v>
                </c:pt>
                <c:pt idx="1143">
                  <c:v>2.7721101383073212</c:v>
                </c:pt>
                <c:pt idx="1144">
                  <c:v>2.8234995558939224</c:v>
                </c:pt>
                <c:pt idx="1145">
                  <c:v>2.8006598147443222</c:v>
                </c:pt>
                <c:pt idx="1146">
                  <c:v>2.8254028676563889</c:v>
                </c:pt>
                <c:pt idx="1147">
                  <c:v>2.9288161400837458</c:v>
                </c:pt>
                <c:pt idx="1148">
                  <c:v>2.8771729475954828</c:v>
                </c:pt>
                <c:pt idx="1149">
                  <c:v>2.8874508311128033</c:v>
                </c:pt>
                <c:pt idx="1150">
                  <c:v>2.8816140083745716</c:v>
                </c:pt>
                <c:pt idx="1151">
                  <c:v>2.8547138687983762</c:v>
                </c:pt>
                <c:pt idx="1152">
                  <c:v>2.8405024743052913</c:v>
                </c:pt>
                <c:pt idx="1153">
                  <c:v>2.8033244512117754</c:v>
                </c:pt>
                <c:pt idx="1154">
                  <c:v>2.8113183606141354</c:v>
                </c:pt>
                <c:pt idx="1155">
                  <c:v>2.8429133358710823</c:v>
                </c:pt>
                <c:pt idx="1156">
                  <c:v>2.9132089836315189</c:v>
                </c:pt>
                <c:pt idx="1157">
                  <c:v>2.9002664636467452</c:v>
                </c:pt>
                <c:pt idx="1158">
                  <c:v>2.9431544220276615</c:v>
                </c:pt>
                <c:pt idx="1159">
                  <c:v>2.9769064839487376</c:v>
                </c:pt>
                <c:pt idx="1160">
                  <c:v>2.9198071310747369</c:v>
                </c:pt>
                <c:pt idx="1161">
                  <c:v>2.9076259357949499</c:v>
                </c:pt>
                <c:pt idx="1162">
                  <c:v>2.9519096561350082</c:v>
                </c:pt>
                <c:pt idx="1163">
                  <c:v>2.986423042761071</c:v>
                </c:pt>
                <c:pt idx="1164">
                  <c:v>2.9687856870955462</c:v>
                </c:pt>
                <c:pt idx="1165">
                  <c:v>2.9115594467707147</c:v>
                </c:pt>
                <c:pt idx="1166">
                  <c:v>2.9321152138053548</c:v>
                </c:pt>
                <c:pt idx="1167">
                  <c:v>2.9336378632153282</c:v>
                </c:pt>
                <c:pt idx="1168">
                  <c:v>2.9171424946072833</c:v>
                </c:pt>
                <c:pt idx="1169">
                  <c:v>2.9717040984646617</c:v>
                </c:pt>
                <c:pt idx="1170">
                  <c:v>3.0029184113691159</c:v>
                </c:pt>
                <c:pt idx="1171">
                  <c:v>2.9656135008247686</c:v>
                </c:pt>
                <c:pt idx="1172">
                  <c:v>2.9429006471259997</c:v>
                </c:pt>
                <c:pt idx="1173">
                  <c:v>2.9318614389036926</c:v>
                </c:pt>
                <c:pt idx="1174">
                  <c:v>2.9012815632533941</c:v>
                </c:pt>
                <c:pt idx="1175">
                  <c:v>2.9170156071564524</c:v>
                </c:pt>
                <c:pt idx="1176">
                  <c:v>2.9208222306813858</c:v>
                </c:pt>
                <c:pt idx="1177">
                  <c:v>2.9659941631772622</c:v>
                </c:pt>
                <c:pt idx="1178">
                  <c:v>2.9974622509833782</c:v>
                </c:pt>
                <c:pt idx="1179">
                  <c:v>3.0468214693566806</c:v>
                </c:pt>
                <c:pt idx="1180">
                  <c:v>3.0282959015353383</c:v>
                </c:pt>
                <c:pt idx="1181">
                  <c:v>3.0067250348940493</c:v>
                </c:pt>
                <c:pt idx="1182">
                  <c:v>2.9665017129805866</c:v>
                </c:pt>
                <c:pt idx="1183">
                  <c:v>3.0583682273823118</c:v>
                </c:pt>
                <c:pt idx="1184">
                  <c:v>3.0683923359979701</c:v>
                </c:pt>
                <c:pt idx="1185">
                  <c:v>3.0748635959903567</c:v>
                </c:pt>
                <c:pt idx="1186">
                  <c:v>3.0366704732901919</c:v>
                </c:pt>
                <c:pt idx="1187">
                  <c:v>3.0696612105062813</c:v>
                </c:pt>
                <c:pt idx="1188">
                  <c:v>3.047455906610836</c:v>
                </c:pt>
                <c:pt idx="1189">
                  <c:v>3.0978302245907883</c:v>
                </c:pt>
                <c:pt idx="1190">
                  <c:v>2.9482299200609061</c:v>
                </c:pt>
                <c:pt idx="1191">
                  <c:v>2.9833777439411246</c:v>
                </c:pt>
                <c:pt idx="1192">
                  <c:v>2.9333840883136659</c:v>
                </c:pt>
                <c:pt idx="1193">
                  <c:v>2.9619337647506665</c:v>
                </c:pt>
                <c:pt idx="1194">
                  <c:v>2.9795711204161912</c:v>
                </c:pt>
                <c:pt idx="1195">
                  <c:v>3.0128156325339428</c:v>
                </c:pt>
                <c:pt idx="1196">
                  <c:v>3.0423804085775918</c:v>
                </c:pt>
                <c:pt idx="1197">
                  <c:v>2.9493719071183864</c:v>
                </c:pt>
                <c:pt idx="1198">
                  <c:v>2.9630757518081468</c:v>
                </c:pt>
                <c:pt idx="1199">
                  <c:v>3.0058368227382313</c:v>
                </c:pt>
                <c:pt idx="1200">
                  <c:v>3.0077401345006982</c:v>
                </c:pt>
                <c:pt idx="1201">
                  <c:v>2.9303387894937196</c:v>
                </c:pt>
                <c:pt idx="1202">
                  <c:v>2.9082603730491057</c:v>
                </c:pt>
                <c:pt idx="1203">
                  <c:v>2.8998858012942521</c:v>
                </c:pt>
                <c:pt idx="1204">
                  <c:v>2.9135896459840125</c:v>
                </c:pt>
                <c:pt idx="1205">
                  <c:v>2.908894810303261</c:v>
                </c:pt>
                <c:pt idx="1206">
                  <c:v>2.9658672757264308</c:v>
                </c:pt>
                <c:pt idx="1207">
                  <c:v>2.9862961553102401</c:v>
                </c:pt>
                <c:pt idx="1208">
                  <c:v>2.9507676690775284</c:v>
                </c:pt>
                <c:pt idx="1209">
                  <c:v>2.8878314934652964</c:v>
                </c:pt>
                <c:pt idx="1210">
                  <c:v>2.9113056718690524</c:v>
                </c:pt>
                <c:pt idx="1211">
                  <c:v>2.8266717421647001</c:v>
                </c:pt>
                <c:pt idx="1212">
                  <c:v>2.8222306813856108</c:v>
                </c:pt>
                <c:pt idx="1213">
                  <c:v>2.8569978429133358</c:v>
                </c:pt>
                <c:pt idx="1214">
                  <c:v>2.8031975637609441</c:v>
                </c:pt>
                <c:pt idx="1215">
                  <c:v>2.7762974241847482</c:v>
                </c:pt>
                <c:pt idx="1216">
                  <c:v>2.8076386245400333</c:v>
                </c:pt>
                <c:pt idx="1217">
                  <c:v>2.7935541174977798</c:v>
                </c:pt>
                <c:pt idx="1218">
                  <c:v>2.7919045806369751</c:v>
                </c:pt>
                <c:pt idx="1219">
                  <c:v>2.7856870955462507</c:v>
                </c:pt>
                <c:pt idx="1220">
                  <c:v>2.7846719959396014</c:v>
                </c:pt>
                <c:pt idx="1221">
                  <c:v>2.9049612993274967</c:v>
                </c:pt>
                <c:pt idx="1222">
                  <c:v>2.9010277883517324</c:v>
                </c:pt>
                <c:pt idx="1223">
                  <c:v>2.8816140083745716</c:v>
                </c:pt>
                <c:pt idx="1224">
                  <c:v>2.9189189189189193</c:v>
                </c:pt>
                <c:pt idx="1225">
                  <c:v>2.934272300469484</c:v>
                </c:pt>
                <c:pt idx="1226">
                  <c:v>2.933257200862835</c:v>
                </c:pt>
                <c:pt idx="1227">
                  <c:v>2.9822357568836444</c:v>
                </c:pt>
                <c:pt idx="1228">
                  <c:v>3.0173835807638625</c:v>
                </c:pt>
                <c:pt idx="1229">
                  <c:v>2.9376982616419238</c:v>
                </c:pt>
                <c:pt idx="1230">
                  <c:v>2.9505138941758662</c:v>
                </c:pt>
                <c:pt idx="1231">
                  <c:v>2.8879583809161278</c:v>
                </c:pt>
                <c:pt idx="1232">
                  <c:v>2.9771602588503998</c:v>
                </c:pt>
                <c:pt idx="1233">
                  <c:v>2.976525821596244</c:v>
                </c:pt>
                <c:pt idx="1234">
                  <c:v>2.9709427737596754</c:v>
                </c:pt>
                <c:pt idx="1235">
                  <c:v>2.9054688491308212</c:v>
                </c:pt>
                <c:pt idx="1236">
                  <c:v>2.8407562492069536</c:v>
                </c:pt>
                <c:pt idx="1237">
                  <c:v>2.813602334729095</c:v>
                </c:pt>
                <c:pt idx="1238">
                  <c:v>2.7468595355919301</c:v>
                </c:pt>
                <c:pt idx="1239">
                  <c:v>2.784037558685446</c:v>
                </c:pt>
                <c:pt idx="1240">
                  <c:v>2.7532039081334858</c:v>
                </c:pt>
                <c:pt idx="1241">
                  <c:v>2.8067504123842153</c:v>
                </c:pt>
                <c:pt idx="1242">
                  <c:v>2.8181702829590156</c:v>
                </c:pt>
                <c:pt idx="1243">
                  <c:v>2.8122065727699534</c:v>
                </c:pt>
                <c:pt idx="1244">
                  <c:v>2.8359345260753712</c:v>
                </c:pt>
                <c:pt idx="1245">
                  <c:v>2.7402613881487121</c:v>
                </c:pt>
                <c:pt idx="1246">
                  <c:v>2.64877553609948</c:v>
                </c:pt>
                <c:pt idx="1247">
                  <c:v>2.5782261134373812</c:v>
                </c:pt>
                <c:pt idx="1248">
                  <c:v>2.5263291460474564</c:v>
                </c:pt>
                <c:pt idx="1249">
                  <c:v>2.5108488770460604</c:v>
                </c:pt>
                <c:pt idx="1250">
                  <c:v>2.4901662225605889</c:v>
                </c:pt>
                <c:pt idx="1251">
                  <c:v>2.4909275472655756</c:v>
                </c:pt>
                <c:pt idx="1252">
                  <c:v>2.4570485978936687</c:v>
                </c:pt>
                <c:pt idx="1253">
                  <c:v>2.4522268747620863</c:v>
                </c:pt>
                <c:pt idx="1254">
                  <c:v>2.4268493845958634</c:v>
                </c:pt>
                <c:pt idx="1255">
                  <c:v>2.4021063316837967</c:v>
                </c:pt>
                <c:pt idx="1256">
                  <c:v>2.3967770587488899</c:v>
                </c:pt>
                <c:pt idx="1257">
                  <c:v>2.3442456541048093</c:v>
                </c:pt>
                <c:pt idx="1258">
                  <c:v>2.3419616799898488</c:v>
                </c:pt>
                <c:pt idx="1259">
                  <c:v>2.35122446390052</c:v>
                </c:pt>
                <c:pt idx="1260">
                  <c:v>2.3601065854586984</c:v>
                </c:pt>
                <c:pt idx="1261">
                  <c:v>2.3650551960411117</c:v>
                </c:pt>
                <c:pt idx="1262">
                  <c:v>2.3618830097703341</c:v>
                </c:pt>
                <c:pt idx="1263">
                  <c:v>2.3627712219261516</c:v>
                </c:pt>
                <c:pt idx="1264">
                  <c:v>2.381169902296663</c:v>
                </c:pt>
                <c:pt idx="1265">
                  <c:v>2.4317979951782771</c:v>
                </c:pt>
                <c:pt idx="1266">
                  <c:v>2.431924882629108</c:v>
                </c:pt>
                <c:pt idx="1267">
                  <c:v>2.4510848877046065</c:v>
                </c:pt>
                <c:pt idx="1268">
                  <c:v>2.41504885166857</c:v>
                </c:pt>
                <c:pt idx="1269">
                  <c:v>2.4045171932495877</c:v>
                </c:pt>
                <c:pt idx="1270">
                  <c:v>2.4251998477350591</c:v>
                </c:pt>
                <c:pt idx="1271">
                  <c:v>2.4288795838091617</c:v>
                </c:pt>
                <c:pt idx="1272">
                  <c:v>2.4364928308590281</c:v>
                </c:pt>
                <c:pt idx="1273">
                  <c:v>2.4606014465169395</c:v>
                </c:pt>
                <c:pt idx="1274">
                  <c:v>2.4490546884913083</c:v>
                </c:pt>
                <c:pt idx="1275">
                  <c:v>2.4367466057606904</c:v>
                </c:pt>
                <c:pt idx="1276">
                  <c:v>2.4203781246034768</c:v>
                </c:pt>
                <c:pt idx="1277">
                  <c:v>2.4460093896713615</c:v>
                </c:pt>
                <c:pt idx="1278">
                  <c:v>2.452988199467073</c:v>
                </c:pt>
                <c:pt idx="1279">
                  <c:v>2.4540032990737219</c:v>
                </c:pt>
                <c:pt idx="1280">
                  <c:v>2.4056591803070675</c:v>
                </c:pt>
                <c:pt idx="1281">
                  <c:v>2.420631899505139</c:v>
                </c:pt>
                <c:pt idx="1282">
                  <c:v>2.4125111026519481</c:v>
                </c:pt>
                <c:pt idx="1283">
                  <c:v>2.4217738865626193</c:v>
                </c:pt>
                <c:pt idx="1284">
                  <c:v>2.4182210379393476</c:v>
                </c:pt>
                <c:pt idx="1285">
                  <c:v>2.4131455399061035</c:v>
                </c:pt>
                <c:pt idx="1286">
                  <c:v>2.3516051262530135</c:v>
                </c:pt>
                <c:pt idx="1287">
                  <c:v>2.3420885674406806</c:v>
                </c:pt>
                <c:pt idx="1288">
                  <c:v>2.3583301611470624</c:v>
                </c:pt>
                <c:pt idx="1289">
                  <c:v>2.3508438015480273</c:v>
                </c:pt>
                <c:pt idx="1290">
                  <c:v>2.3362517447024489</c:v>
                </c:pt>
                <c:pt idx="1291">
                  <c:v>2.3431036670473295</c:v>
                </c:pt>
                <c:pt idx="1292">
                  <c:v>2.3448800913589647</c:v>
                </c:pt>
                <c:pt idx="1293">
                  <c:v>2.3376475066615914</c:v>
                </c:pt>
                <c:pt idx="1294">
                  <c:v>2.3321913462758537</c:v>
                </c:pt>
                <c:pt idx="1295">
                  <c:v>2.3365055196041111</c:v>
                </c:pt>
                <c:pt idx="1296">
                  <c:v>2.3433574419489913</c:v>
                </c:pt>
                <c:pt idx="1297">
                  <c:v>2.3423423423423424</c:v>
                </c:pt>
                <c:pt idx="1298">
                  <c:v>2.3816774520999875</c:v>
                </c:pt>
                <c:pt idx="1299">
                  <c:v>2.4024869940362898</c:v>
                </c:pt>
                <c:pt idx="1300">
                  <c:v>2.4290064712599926</c:v>
                </c:pt>
                <c:pt idx="1301">
                  <c:v>2.4326862073340947</c:v>
                </c:pt>
                <c:pt idx="1302">
                  <c:v>2.4154295140210635</c:v>
                </c:pt>
                <c:pt idx="1303">
                  <c:v>2.4362390559573659</c:v>
                </c:pt>
                <c:pt idx="1304">
                  <c:v>2.4158101763735567</c:v>
                </c:pt>
                <c:pt idx="1305">
                  <c:v>2.410354015987819</c:v>
                </c:pt>
                <c:pt idx="1306">
                  <c:v>2.4565410480903442</c:v>
                </c:pt>
                <c:pt idx="1307">
                  <c:v>2.4444867402613881</c:v>
                </c:pt>
                <c:pt idx="1308">
                  <c:v>2.420631899505139</c:v>
                </c:pt>
                <c:pt idx="1309">
                  <c:v>2.4359852810557037</c:v>
                </c:pt>
                <c:pt idx="1310">
                  <c:v>2.4257073975383836</c:v>
                </c:pt>
                <c:pt idx="1311">
                  <c:v>2.4438523030072328</c:v>
                </c:pt>
                <c:pt idx="1312">
                  <c:v>2.4664382692551707</c:v>
                </c:pt>
                <c:pt idx="1313">
                  <c:v>2.4772237025758157</c:v>
                </c:pt>
                <c:pt idx="1314">
                  <c:v>2.4710062174850909</c:v>
                </c:pt>
                <c:pt idx="1315">
                  <c:v>2.4947341707905091</c:v>
                </c:pt>
                <c:pt idx="1316">
                  <c:v>2.4792539017891131</c:v>
                </c:pt>
                <c:pt idx="1317">
                  <c:v>2.4560334982870198</c:v>
                </c:pt>
                <c:pt idx="1318">
                  <c:v>2.495749270397158</c:v>
                </c:pt>
                <c:pt idx="1319">
                  <c:v>2.480269001395762</c:v>
                </c:pt>
                <c:pt idx="1320">
                  <c:v>2.4925770841263803</c:v>
                </c:pt>
                <c:pt idx="1321">
                  <c:v>2.5207460982108869</c:v>
                </c:pt>
                <c:pt idx="1322">
                  <c:v>2.5142748382185003</c:v>
                </c:pt>
                <c:pt idx="1323">
                  <c:v>2.5213805354650427</c:v>
                </c:pt>
                <c:pt idx="1324">
                  <c:v>2.4981601319629489</c:v>
                </c:pt>
                <c:pt idx="1325">
                  <c:v>2.4872478111914735</c:v>
                </c:pt>
                <c:pt idx="1326">
                  <c:v>2.4981601319629489</c:v>
                </c:pt>
                <c:pt idx="1327">
                  <c:v>2.496256820200482</c:v>
                </c:pt>
                <c:pt idx="1328">
                  <c:v>2.4616165461235884</c:v>
                </c:pt>
                <c:pt idx="1329">
                  <c:v>2.3843420885674407</c:v>
                </c:pt>
                <c:pt idx="1330">
                  <c:v>2.3717802309351605</c:v>
                </c:pt>
                <c:pt idx="1331">
                  <c:v>2.4014718944296414</c:v>
                </c:pt>
                <c:pt idx="1332">
                  <c:v>2.4350970688998856</c:v>
                </c:pt>
                <c:pt idx="1333">
                  <c:v>2.4867402613881491</c:v>
                </c:pt>
                <c:pt idx="1334">
                  <c:v>2.4565410480903442</c:v>
                </c:pt>
                <c:pt idx="1335">
                  <c:v>2.451592437507931</c:v>
                </c:pt>
                <c:pt idx="1336">
                  <c:v>2.4409338916381174</c:v>
                </c:pt>
                <c:pt idx="1337">
                  <c:v>2.3804085775916763</c:v>
                </c:pt>
                <c:pt idx="1338">
                  <c:v>2.4243116355792411</c:v>
                </c:pt>
                <c:pt idx="1339">
                  <c:v>2.3816774520999875</c:v>
                </c:pt>
                <c:pt idx="1340">
                  <c:v>2.3645476462377872</c:v>
                </c:pt>
                <c:pt idx="1341">
                  <c:v>2.3050374317979956</c:v>
                </c:pt>
                <c:pt idx="1342">
                  <c:v>2.2984392843547776</c:v>
                </c:pt>
                <c:pt idx="1343">
                  <c:v>2.3485598274330672</c:v>
                </c:pt>
                <c:pt idx="1344">
                  <c:v>2.2818170282959018</c:v>
                </c:pt>
                <c:pt idx="1345">
                  <c:v>2.2819439157467327</c:v>
                </c:pt>
                <c:pt idx="1346">
                  <c:v>2.2842278898616932</c:v>
                </c:pt>
                <c:pt idx="1347">
                  <c:v>2.3181068392336002</c:v>
                </c:pt>
                <c:pt idx="1348">
                  <c:v>2.3796472528866897</c:v>
                </c:pt>
                <c:pt idx="1349">
                  <c:v>2.3837076513132853</c:v>
                </c:pt>
                <c:pt idx="1350">
                  <c:v>2.3433574419489913</c:v>
                </c:pt>
                <c:pt idx="1351">
                  <c:v>2.3509706889988582</c:v>
                </c:pt>
                <c:pt idx="1352">
                  <c:v>2.3958888465930719</c:v>
                </c:pt>
                <c:pt idx="1353">
                  <c:v>2.3763481791650811</c:v>
                </c:pt>
                <c:pt idx="1354">
                  <c:v>2.3711457936810052</c:v>
                </c:pt>
                <c:pt idx="1355">
                  <c:v>2.3458951909656136</c:v>
                </c:pt>
                <c:pt idx="1356">
                  <c:v>2.3288922725542442</c:v>
                </c:pt>
                <c:pt idx="1357">
                  <c:v>2.3315569090216979</c:v>
                </c:pt>
                <c:pt idx="1358">
                  <c:v>2.3465296282197694</c:v>
                </c:pt>
                <c:pt idx="1359">
                  <c:v>2.3646745336886181</c:v>
                </c:pt>
                <c:pt idx="1360">
                  <c:v>2.353000888212156</c:v>
                </c:pt>
                <c:pt idx="1361">
                  <c:v>2.3485598274330672</c:v>
                </c:pt>
                <c:pt idx="1362">
                  <c:v>2.3944930846339298</c:v>
                </c:pt>
                <c:pt idx="1363">
                  <c:v>2.3810430148458317</c:v>
                </c:pt>
                <c:pt idx="1364">
                  <c:v>2.4491815759421396</c:v>
                </c:pt>
                <c:pt idx="1365">
                  <c:v>2.4373810430148457</c:v>
                </c:pt>
                <c:pt idx="1366">
                  <c:v>2.4765892653216595</c:v>
                </c:pt>
                <c:pt idx="1367">
                  <c:v>2.501332318233727</c:v>
                </c:pt>
                <c:pt idx="1368">
                  <c:v>2.5702322040350212</c:v>
                </c:pt>
                <c:pt idx="1369">
                  <c:v>2.5155437127268114</c:v>
                </c:pt>
                <c:pt idx="1370">
                  <c:v>2.4938459586346911</c:v>
                </c:pt>
                <c:pt idx="1371">
                  <c:v>2.5242989468341581</c:v>
                </c:pt>
                <c:pt idx="1372">
                  <c:v>2.5409212028930339</c:v>
                </c:pt>
                <c:pt idx="1373">
                  <c:v>2.5597005456160389</c:v>
                </c:pt>
                <c:pt idx="1374">
                  <c:v>2.5449816013196296</c:v>
                </c:pt>
                <c:pt idx="1375">
                  <c:v>2.5349574927039713</c:v>
                </c:pt>
                <c:pt idx="1376">
                  <c:v>2.5147823880218247</c:v>
                </c:pt>
                <c:pt idx="1377">
                  <c:v>2.4616165461235884</c:v>
                </c:pt>
                <c:pt idx="1378">
                  <c:v>2.4505773379012821</c:v>
                </c:pt>
                <c:pt idx="1379">
                  <c:v>2.4606014465169395</c:v>
                </c:pt>
                <c:pt idx="1380">
                  <c:v>2.4608552214186021</c:v>
                </c:pt>
                <c:pt idx="1381">
                  <c:v>2.4304022332191351</c:v>
                </c:pt>
                <c:pt idx="1382">
                  <c:v>2.3745717548534451</c:v>
                </c:pt>
                <c:pt idx="1383">
                  <c:v>2.3670853952544095</c:v>
                </c:pt>
                <c:pt idx="1384">
                  <c:v>2.3679736074102271</c:v>
                </c:pt>
                <c:pt idx="1385">
                  <c:v>2.4385230300723264</c:v>
                </c:pt>
                <c:pt idx="1386">
                  <c:v>2.4325593198832638</c:v>
                </c:pt>
                <c:pt idx="1387">
                  <c:v>2.4257073975383836</c:v>
                </c:pt>
                <c:pt idx="1388">
                  <c:v>2.4665651567060021</c:v>
                </c:pt>
                <c:pt idx="1389">
                  <c:v>2.4770968151249839</c:v>
                </c:pt>
                <c:pt idx="1390">
                  <c:v>2.4885166856997842</c:v>
                </c:pt>
                <c:pt idx="1391">
                  <c:v>2.4963837076513138</c:v>
                </c:pt>
                <c:pt idx="1392">
                  <c:v>2.5260753711457937</c:v>
                </c:pt>
                <c:pt idx="1393">
                  <c:v>2.5232838472275092</c:v>
                </c:pt>
                <c:pt idx="1394">
                  <c:v>2.5819058495114837</c:v>
                </c:pt>
                <c:pt idx="1395">
                  <c:v>2.5829209491181322</c:v>
                </c:pt>
                <c:pt idx="1396">
                  <c:v>2.5864737977414034</c:v>
                </c:pt>
                <c:pt idx="1397">
                  <c:v>2.5123715264560338</c:v>
                </c:pt>
                <c:pt idx="1398">
                  <c:v>2.5202385484075625</c:v>
                </c:pt>
                <c:pt idx="1399">
                  <c:v>2.5232838472275092</c:v>
                </c:pt>
                <c:pt idx="1400">
                  <c:v>2.487755360994798</c:v>
                </c:pt>
                <c:pt idx="1401">
                  <c:v>2.5098337774394111</c:v>
                </c:pt>
                <c:pt idx="1402">
                  <c:v>2.4759548280675041</c:v>
                </c:pt>
                <c:pt idx="1403">
                  <c:v>2.541682527598021</c:v>
                </c:pt>
                <c:pt idx="1404">
                  <c:v>2.468976018271793</c:v>
                </c:pt>
                <c:pt idx="1405">
                  <c:v>2.4349701814490547</c:v>
                </c:pt>
                <c:pt idx="1406">
                  <c:v>2.3996954701180053</c:v>
                </c:pt>
                <c:pt idx="1407">
                  <c:v>2.388275599543205</c:v>
                </c:pt>
                <c:pt idx="1408">
                  <c:v>2.339423930973227</c:v>
                </c:pt>
                <c:pt idx="1409">
                  <c:v>2.3585839360487251</c:v>
                </c:pt>
                <c:pt idx="1410">
                  <c:v>2.3589645984012186</c:v>
                </c:pt>
                <c:pt idx="1411">
                  <c:v>2.3842152011166098</c:v>
                </c:pt>
                <c:pt idx="1412">
                  <c:v>2.3470371780230939</c:v>
                </c:pt>
                <c:pt idx="1413">
                  <c:v>2.3224210125618581</c:v>
                </c:pt>
                <c:pt idx="1414">
                  <c:v>2.3288922725542442</c:v>
                </c:pt>
                <c:pt idx="1415">
                  <c:v>2.3149346529628221</c:v>
                </c:pt>
                <c:pt idx="1416">
                  <c:v>2.3207714757010534</c:v>
                </c:pt>
                <c:pt idx="1417">
                  <c:v>2.2874000761324704</c:v>
                </c:pt>
                <c:pt idx="1418">
                  <c:v>2.2607537114579372</c:v>
                </c:pt>
                <c:pt idx="1419">
                  <c:v>2.2585966247938081</c:v>
                </c:pt>
                <c:pt idx="1420">
                  <c:v>2.291079812206573</c:v>
                </c:pt>
                <c:pt idx="1421">
                  <c:v>2.3414541301865248</c:v>
                </c:pt>
                <c:pt idx="1422">
                  <c:v>2.3516051262530135</c:v>
                </c:pt>
                <c:pt idx="1423">
                  <c:v>2.3812967897474944</c:v>
                </c:pt>
                <c:pt idx="1424">
                  <c:v>2.3542697627204672</c:v>
                </c:pt>
                <c:pt idx="1425">
                  <c:v>2.3116355792412131</c:v>
                </c:pt>
                <c:pt idx="1426">
                  <c:v>2.3200101509960667</c:v>
                </c:pt>
                <c:pt idx="1427">
                  <c:v>2.3195026011927422</c:v>
                </c:pt>
                <c:pt idx="1428">
                  <c:v>2.3041492196421776</c:v>
                </c:pt>
                <c:pt idx="1429">
                  <c:v>2.332825783530009</c:v>
                </c:pt>
                <c:pt idx="1430">
                  <c:v>2.3071945184621243</c:v>
                </c:pt>
                <c:pt idx="1431">
                  <c:v>2.258215962441315</c:v>
                </c:pt>
                <c:pt idx="1432">
                  <c:v>2.24971450323563</c:v>
                </c:pt>
                <c:pt idx="1433">
                  <c:v>2.2106331683796472</c:v>
                </c:pt>
                <c:pt idx="1434">
                  <c:v>2.2407054942266211</c:v>
                </c:pt>
                <c:pt idx="1435">
                  <c:v>2.1964217738865628</c:v>
                </c:pt>
                <c:pt idx="1436">
                  <c:v>2.2431163557924121</c:v>
                </c:pt>
                <c:pt idx="1437">
                  <c:v>2.2270016495368608</c:v>
                </c:pt>
                <c:pt idx="1438">
                  <c:v>2.2037812460347674</c:v>
                </c:pt>
                <c:pt idx="1439">
                  <c:v>2.275091993401853</c:v>
                </c:pt>
                <c:pt idx="1440">
                  <c:v>2.2961553102398171</c:v>
                </c:pt>
                <c:pt idx="1441">
                  <c:v>2.3446263164573025</c:v>
                </c:pt>
                <c:pt idx="1442">
                  <c:v>2.3404390305798759</c:v>
                </c:pt>
                <c:pt idx="1443">
                  <c:v>2.3884024869940368</c:v>
                </c:pt>
                <c:pt idx="1444">
                  <c:v>2.4031214312904456</c:v>
                </c:pt>
                <c:pt idx="1445">
                  <c:v>2.3806623524933381</c:v>
                </c:pt>
                <c:pt idx="1446">
                  <c:v>2.39335109757645</c:v>
                </c:pt>
                <c:pt idx="1447">
                  <c:v>2.3621367846719958</c:v>
                </c:pt>
                <c:pt idx="1448">
                  <c:v>2.4022332191346276</c:v>
                </c:pt>
                <c:pt idx="1449">
                  <c:v>2.3778708285750541</c:v>
                </c:pt>
                <c:pt idx="1450">
                  <c:v>2.3057987565029818</c:v>
                </c:pt>
                <c:pt idx="1451">
                  <c:v>2.3372668443090983</c:v>
                </c:pt>
                <c:pt idx="1452">
                  <c:v>2.3108742545362264</c:v>
                </c:pt>
                <c:pt idx="1453">
                  <c:v>2.3669585078035782</c:v>
                </c:pt>
                <c:pt idx="1454">
                  <c:v>2.3859916254282454</c:v>
                </c:pt>
                <c:pt idx="1455">
                  <c:v>2.3293998223575687</c:v>
                </c:pt>
                <c:pt idx="1456">
                  <c:v>2.3258469737342979</c:v>
                </c:pt>
                <c:pt idx="1457">
                  <c:v>2.3305418094150494</c:v>
                </c:pt>
                <c:pt idx="1458">
                  <c:v>2.3132851161020178</c:v>
                </c:pt>
                <c:pt idx="1459">
                  <c:v>2.3403121431290446</c:v>
                </c:pt>
                <c:pt idx="1460">
                  <c:v>2.3149346529628221</c:v>
                </c:pt>
                <c:pt idx="1461">
                  <c:v>2.3182337266844311</c:v>
                </c:pt>
                <c:pt idx="1462">
                  <c:v>2.3566806242862581</c:v>
                </c:pt>
                <c:pt idx="1463">
                  <c:v>2.3301611470625558</c:v>
                </c:pt>
                <c:pt idx="1464">
                  <c:v>2.3608679101636847</c:v>
                </c:pt>
                <c:pt idx="1465">
                  <c:v>2.3151884278644843</c:v>
                </c:pt>
                <c:pt idx="1466">
                  <c:v>2.3471640654739248</c:v>
                </c:pt>
                <c:pt idx="1467">
                  <c:v>2.33752061921076</c:v>
                </c:pt>
                <c:pt idx="1468">
                  <c:v>2.3608679101636847</c:v>
                </c:pt>
                <c:pt idx="1469">
                  <c:v>2.3516051262530135</c:v>
                </c:pt>
                <c:pt idx="1470">
                  <c:v>2.384976525821596</c:v>
                </c:pt>
                <c:pt idx="1471">
                  <c:v>2.4508311128029439</c:v>
                </c:pt>
                <c:pt idx="1472">
                  <c:v>2.4543839614262151</c:v>
                </c:pt>
                <c:pt idx="1473">
                  <c:v>2.5155437127268114</c:v>
                </c:pt>
                <c:pt idx="1474">
                  <c:v>2.507042253521127</c:v>
                </c:pt>
                <c:pt idx="1475">
                  <c:v>2.5344499429006468</c:v>
                </c:pt>
                <c:pt idx="1476">
                  <c:v>2.5482806750412386</c:v>
                </c:pt>
                <c:pt idx="1477">
                  <c:v>2.611724400456795</c:v>
                </c:pt>
                <c:pt idx="1478">
                  <c:v>2.6094404263418349</c:v>
                </c:pt>
                <c:pt idx="1479">
                  <c:v>2.6034767161527728</c:v>
                </c:pt>
                <c:pt idx="1480">
                  <c:v>2.6100748635959903</c:v>
                </c:pt>
                <c:pt idx="1481">
                  <c:v>2.6447151376728844</c:v>
                </c:pt>
                <c:pt idx="1482">
                  <c:v>2.6539779215835555</c:v>
                </c:pt>
                <c:pt idx="1483">
                  <c:v>2.6307575180814617</c:v>
                </c:pt>
                <c:pt idx="1484">
                  <c:v>2.6605760690267735</c:v>
                </c:pt>
                <c:pt idx="1485">
                  <c:v>2.6297424184748128</c:v>
                </c:pt>
                <c:pt idx="1486">
                  <c:v>2.6419236137545998</c:v>
                </c:pt>
                <c:pt idx="1487">
                  <c:v>2.6917903819312272</c:v>
                </c:pt>
                <c:pt idx="1488">
                  <c:v>2.7024489278010408</c:v>
                </c:pt>
                <c:pt idx="1489">
                  <c:v>2.6986423042761074</c:v>
                </c:pt>
                <c:pt idx="1490">
                  <c:v>2.6837964725288668</c:v>
                </c:pt>
                <c:pt idx="1491">
                  <c:v>2.6952163431036671</c:v>
                </c:pt>
                <c:pt idx="1492">
                  <c:v>2.6131201624159375</c:v>
                </c:pt>
                <c:pt idx="1493">
                  <c:v>2.6372287780738488</c:v>
                </c:pt>
                <c:pt idx="1494">
                  <c:v>2.6354523537622132</c:v>
                </c:pt>
                <c:pt idx="1495">
                  <c:v>2.5944677071437638</c:v>
                </c:pt>
                <c:pt idx="1496">
                  <c:v>2.5933257200862836</c:v>
                </c:pt>
                <c:pt idx="1497">
                  <c:v>2.6273315569090219</c:v>
                </c:pt>
                <c:pt idx="1498">
                  <c:v>2.5312777566298696</c:v>
                </c:pt>
                <c:pt idx="1499">
                  <c:v>2.5593198832635453</c:v>
                </c:pt>
                <c:pt idx="1500">
                  <c:v>2.5709935287400079</c:v>
                </c:pt>
                <c:pt idx="1501">
                  <c:v>2.5727699530516435</c:v>
                </c:pt>
                <c:pt idx="1502">
                  <c:v>2.5833016114706258</c:v>
                </c:pt>
                <c:pt idx="1503">
                  <c:v>2.676056338028169</c:v>
                </c:pt>
                <c:pt idx="1504">
                  <c:v>2.7435604618703211</c:v>
                </c:pt>
                <c:pt idx="1505">
                  <c:v>2.7341707905088191</c:v>
                </c:pt>
                <c:pt idx="1506">
                  <c:v>2.7054942266209872</c:v>
                </c:pt>
                <c:pt idx="1507">
                  <c:v>2.7358203273696233</c:v>
                </c:pt>
                <c:pt idx="1508">
                  <c:v>2.7491435097068901</c:v>
                </c:pt>
                <c:pt idx="1509">
                  <c:v>2.7315061540413654</c:v>
                </c:pt>
                <c:pt idx="1510">
                  <c:v>2.620606522014973</c:v>
                </c:pt>
                <c:pt idx="1511">
                  <c:v>2.6046187032102526</c:v>
                </c:pt>
                <c:pt idx="1512">
                  <c:v>2.6717421646999111</c:v>
                </c:pt>
                <c:pt idx="1513">
                  <c:v>2.607029564776044</c:v>
                </c:pt>
                <c:pt idx="1514">
                  <c:v>2.6123588377109503</c:v>
                </c:pt>
                <c:pt idx="1515">
                  <c:v>2.6270777820073596</c:v>
                </c:pt>
                <c:pt idx="1516">
                  <c:v>2.5189696738992513</c:v>
                </c:pt>
                <c:pt idx="1517">
                  <c:v>2.5874888973480528</c:v>
                </c:pt>
                <c:pt idx="1518">
                  <c:v>2.5701053165841898</c:v>
                </c:pt>
                <c:pt idx="1519">
                  <c:v>2.6011927420378127</c:v>
                </c:pt>
                <c:pt idx="1520">
                  <c:v>2.5354650425072962</c:v>
                </c:pt>
                <c:pt idx="1521">
                  <c:v>2.5550057099352874</c:v>
                </c:pt>
                <c:pt idx="1522">
                  <c:v>2.6175612231950263</c:v>
                </c:pt>
                <c:pt idx="1523">
                  <c:v>2.6275853318106841</c:v>
                </c:pt>
                <c:pt idx="1524">
                  <c:v>2.6266971196548665</c:v>
                </c:pt>
                <c:pt idx="1525">
                  <c:v>2.5933257200862836</c:v>
                </c:pt>
                <c:pt idx="1526">
                  <c:v>2.6209871843674661</c:v>
                </c:pt>
                <c:pt idx="1527">
                  <c:v>2.6275853318106841</c:v>
                </c:pt>
                <c:pt idx="1528">
                  <c:v>2.6235249333840884</c:v>
                </c:pt>
                <c:pt idx="1529">
                  <c:v>2.6543585839360486</c:v>
                </c:pt>
                <c:pt idx="1530">
                  <c:v>2.6501712980586225</c:v>
                </c:pt>
                <c:pt idx="1531">
                  <c:v>2.6661591168633425</c:v>
                </c:pt>
                <c:pt idx="1532">
                  <c:v>2.6983885293744447</c:v>
                </c:pt>
                <c:pt idx="1533">
                  <c:v>2.6831620352747114</c:v>
                </c:pt>
                <c:pt idx="1534">
                  <c:v>2.6628600431417335</c:v>
                </c:pt>
                <c:pt idx="1535">
                  <c:v>2.6664128917650047</c:v>
                </c:pt>
                <c:pt idx="1536">
                  <c:v>2.710823499555894</c:v>
                </c:pt>
                <c:pt idx="1537">
                  <c:v>2.7571374191092501</c:v>
                </c:pt>
                <c:pt idx="1538">
                  <c:v>2.7710950387006728</c:v>
                </c:pt>
                <c:pt idx="1539">
                  <c:v>2.8111914731633041</c:v>
                </c:pt>
                <c:pt idx="1540">
                  <c:v>2.7958380916127399</c:v>
                </c:pt>
                <c:pt idx="1541">
                  <c:v>2.8138561096307577</c:v>
                </c:pt>
                <c:pt idx="1542">
                  <c:v>2.8311128029437893</c:v>
                </c:pt>
                <c:pt idx="1543">
                  <c:v>2.8506534703717801</c:v>
                </c:pt>
                <c:pt idx="1544">
                  <c:v>2.7971069661210506</c:v>
                </c:pt>
                <c:pt idx="1545">
                  <c:v>2.8300977033371404</c:v>
                </c:pt>
                <c:pt idx="1546">
                  <c:v>2.9153660702956476</c:v>
                </c:pt>
                <c:pt idx="1547">
                  <c:v>2.9326227636086792</c:v>
                </c:pt>
                <c:pt idx="1548">
                  <c:v>2.9264052785179544</c:v>
                </c:pt>
                <c:pt idx="1549">
                  <c:v>2.935668062428626</c:v>
                </c:pt>
                <c:pt idx="1550">
                  <c:v>2.9158736200989726</c:v>
                </c:pt>
                <c:pt idx="1551">
                  <c:v>2.9205684557797236</c:v>
                </c:pt>
                <c:pt idx="1552">
                  <c:v>2.9045806369750031</c:v>
                </c:pt>
                <c:pt idx="1553">
                  <c:v>2.8609313538891006</c:v>
                </c:pt>
                <c:pt idx="1554">
                  <c:v>2.8635959903565538</c:v>
                </c:pt>
                <c:pt idx="1555">
                  <c:v>2.9114325593198833</c:v>
                </c:pt>
                <c:pt idx="1556">
                  <c:v>2.9062301738358078</c:v>
                </c:pt>
                <c:pt idx="1557">
                  <c:v>2.935668062428626</c:v>
                </c:pt>
                <c:pt idx="1558">
                  <c:v>2.9907372160893289</c:v>
                </c:pt>
                <c:pt idx="1559">
                  <c:v>2.9762720466945822</c:v>
                </c:pt>
                <c:pt idx="1560">
                  <c:v>3.0573531277756634</c:v>
                </c:pt>
                <c:pt idx="1561">
                  <c:v>3.0142113944930844</c:v>
                </c:pt>
                <c:pt idx="1562">
                  <c:v>3.0082476843040222</c:v>
                </c:pt>
                <c:pt idx="1563">
                  <c:v>2.9977160258850399</c:v>
                </c:pt>
                <c:pt idx="1564">
                  <c:v>3.0600177642431161</c:v>
                </c:pt>
                <c:pt idx="1565">
                  <c:v>3.0526582920949119</c:v>
                </c:pt>
                <c:pt idx="1566">
                  <c:v>3.0479634564141604</c:v>
                </c:pt>
                <c:pt idx="1567">
                  <c:v>3.0917396269508948</c:v>
                </c:pt>
                <c:pt idx="1568">
                  <c:v>3.0978302245907883</c:v>
                </c:pt>
                <c:pt idx="1569">
                  <c:v>3.1244765892653219</c:v>
                </c:pt>
                <c:pt idx="1570">
                  <c:v>3.1716787209744957</c:v>
                </c:pt>
                <c:pt idx="1571">
                  <c:v>3.1539144778581401</c:v>
                </c:pt>
                <c:pt idx="1572">
                  <c:v>3.2325846973734298</c:v>
                </c:pt>
                <c:pt idx="1573">
                  <c:v>3.255805100875524</c:v>
                </c:pt>
                <c:pt idx="1574">
                  <c:v>3.2514909275472661</c:v>
                </c:pt>
                <c:pt idx="1575">
                  <c:v>3.2533942393097326</c:v>
                </c:pt>
                <c:pt idx="1576">
                  <c:v>3.2323309224717676</c:v>
                </c:pt>
                <c:pt idx="1577">
                  <c:v>3.2440045679482301</c:v>
                </c:pt>
                <c:pt idx="1578">
                  <c:v>3.2498413906864614</c:v>
                </c:pt>
                <c:pt idx="1579">
                  <c:v>3.2428625808907503</c:v>
                </c:pt>
                <c:pt idx="1580">
                  <c:v>3.2541555640147193</c:v>
                </c:pt>
                <c:pt idx="1581">
                  <c:v>3.2303007232584702</c:v>
                </c:pt>
                <c:pt idx="1582">
                  <c:v>3.1277756629869309</c:v>
                </c:pt>
                <c:pt idx="1583">
                  <c:v>3.1122953939855349</c:v>
                </c:pt>
                <c:pt idx="1584">
                  <c:v>3.0610328638497655</c:v>
                </c:pt>
                <c:pt idx="1585">
                  <c:v>3.0163684811572136</c:v>
                </c:pt>
                <c:pt idx="1586">
                  <c:v>2.9955589392209112</c:v>
                </c:pt>
                <c:pt idx="1587">
                  <c:v>3.0163684811572136</c:v>
                </c:pt>
                <c:pt idx="1588">
                  <c:v>3.0803197563760949</c:v>
                </c:pt>
                <c:pt idx="1589">
                  <c:v>3.0795584316711078</c:v>
                </c:pt>
                <c:pt idx="1590">
                  <c:v>3.0253774901662229</c:v>
                </c:pt>
                <c:pt idx="1591">
                  <c:v>3.0224590787971075</c:v>
                </c:pt>
                <c:pt idx="1592">
                  <c:v>3.0737216089328769</c:v>
                </c:pt>
                <c:pt idx="1593">
                  <c:v>3.0529120669965741</c:v>
                </c:pt>
                <c:pt idx="1594">
                  <c:v>3.0593833269889608</c:v>
                </c:pt>
                <c:pt idx="1595">
                  <c:v>3.0469483568075115</c:v>
                </c:pt>
                <c:pt idx="1596">
                  <c:v>3.0798122065727704</c:v>
                </c:pt>
                <c:pt idx="1597">
                  <c:v>3.0780357822611344</c:v>
                </c:pt>
                <c:pt idx="1598">
                  <c:v>3.0993528740007616</c:v>
                </c:pt>
                <c:pt idx="1599">
                  <c:v>3.0851414795076773</c:v>
                </c:pt>
                <c:pt idx="1600">
                  <c:v>3.1445248064966376</c:v>
                </c:pt>
                <c:pt idx="1601">
                  <c:v>3.1211775155437129</c:v>
                </c:pt>
                <c:pt idx="1602">
                  <c:v>3.1336124857251617</c:v>
                </c:pt>
                <c:pt idx="1603">
                  <c:v>3.1211775155437129</c:v>
                </c:pt>
                <c:pt idx="1604">
                  <c:v>3.0826037304910545</c:v>
                </c:pt>
                <c:pt idx="1605">
                  <c:v>2.98401218119528</c:v>
                </c:pt>
                <c:pt idx="1606">
                  <c:v>2.8907499048344119</c:v>
                </c:pt>
                <c:pt idx="1607">
                  <c:v>2.9463266082984396</c:v>
                </c:pt>
                <c:pt idx="1608">
                  <c:v>2.9763989341454131</c:v>
                </c:pt>
                <c:pt idx="1609">
                  <c:v>2.9854079431544225</c:v>
                </c:pt>
                <c:pt idx="1610">
                  <c:v>2.9777946961045556</c:v>
                </c:pt>
                <c:pt idx="1611">
                  <c:v>2.9206953432305549</c:v>
                </c:pt>
                <c:pt idx="1612">
                  <c:v>2.9379520365435861</c:v>
                </c:pt>
                <c:pt idx="1613">
                  <c:v>2.9914985407943155</c:v>
                </c:pt>
                <c:pt idx="1614">
                  <c:v>2.9262783910671235</c:v>
                </c:pt>
                <c:pt idx="1615">
                  <c:v>2.9727191980713106</c:v>
                </c:pt>
                <c:pt idx="1616">
                  <c:v>2.9750031721862711</c:v>
                </c:pt>
                <c:pt idx="1617">
                  <c:v>2.9649790635706128</c:v>
                </c:pt>
                <c:pt idx="1618">
                  <c:v>3.007486359599036</c:v>
                </c:pt>
                <c:pt idx="1619">
                  <c:v>3.0067250348940493</c:v>
                </c:pt>
                <c:pt idx="1620">
                  <c:v>3.0034259611724403</c:v>
                </c:pt>
                <c:pt idx="1621">
                  <c:v>2.9453115086917907</c:v>
                </c:pt>
                <c:pt idx="1622">
                  <c:v>2.9437888592818169</c:v>
                </c:pt>
                <c:pt idx="1623">
                  <c:v>2.897094277375968</c:v>
                </c:pt>
                <c:pt idx="1624">
                  <c:v>2.9266590534196171</c:v>
                </c:pt>
                <c:pt idx="1625">
                  <c:v>2.9232330922471772</c:v>
                </c:pt>
                <c:pt idx="1626">
                  <c:v>2.8726049993655631</c:v>
                </c:pt>
                <c:pt idx="1627">
                  <c:v>2.9204415683288922</c:v>
                </c:pt>
                <c:pt idx="1628">
                  <c:v>2.9195533561730747</c:v>
                </c:pt>
                <c:pt idx="1629">
                  <c:v>2.8474812841010029</c:v>
                </c:pt>
                <c:pt idx="1630">
                  <c:v>2.8446897601827184</c:v>
                </c:pt>
                <c:pt idx="1631">
                  <c:v>2.8778073848496386</c:v>
                </c:pt>
                <c:pt idx="1632">
                  <c:v>2.9151122953939859</c:v>
                </c:pt>
                <c:pt idx="1633">
                  <c:v>2.9096561350082482</c:v>
                </c:pt>
                <c:pt idx="1634">
                  <c:v>2.9026773252125366</c:v>
                </c:pt>
                <c:pt idx="1635">
                  <c:v>2.8123334602207843</c:v>
                </c:pt>
                <c:pt idx="1636">
                  <c:v>2.7575180814617437</c:v>
                </c:pt>
                <c:pt idx="1637">
                  <c:v>2.8014211394493085</c:v>
                </c:pt>
                <c:pt idx="1638">
                  <c:v>2.856744068011674</c:v>
                </c:pt>
                <c:pt idx="1639">
                  <c:v>2.81639385864738</c:v>
                </c:pt>
                <c:pt idx="1640">
                  <c:v>2.8912574546377368</c:v>
                </c:pt>
                <c:pt idx="1641">
                  <c:v>2.9442964090851413</c:v>
                </c:pt>
                <c:pt idx="1642">
                  <c:v>2.8976018271792925</c:v>
                </c:pt>
                <c:pt idx="1643">
                  <c:v>2.9275472655754347</c:v>
                </c:pt>
                <c:pt idx="1644">
                  <c:v>2.8833904326862072</c:v>
                </c:pt>
                <c:pt idx="1645">
                  <c:v>2.8519223448800917</c:v>
                </c:pt>
                <c:pt idx="1646">
                  <c:v>3.0965613500824767</c:v>
                </c:pt>
                <c:pt idx="1647">
                  <c:v>3.1298058622002283</c:v>
                </c:pt>
                <c:pt idx="1648">
                  <c:v>3.1345006978809797</c:v>
                </c:pt>
                <c:pt idx="1649">
                  <c:v>3.1574673264814113</c:v>
                </c:pt>
                <c:pt idx="1650">
                  <c:v>3.1536607029564778</c:v>
                </c:pt>
                <c:pt idx="1651">
                  <c:v>3.2082223068138562</c:v>
                </c:pt>
                <c:pt idx="1652">
                  <c:v>3.2473036416698391</c:v>
                </c:pt>
                <c:pt idx="1653">
                  <c:v>3.2335997969800792</c:v>
                </c:pt>
                <c:pt idx="1654">
                  <c:v>3.2285242989468346</c:v>
                </c:pt>
                <c:pt idx="1655">
                  <c:v>3.2386752950133233</c:v>
                </c:pt>
                <c:pt idx="1656">
                  <c:v>3.2749651059510216</c:v>
                </c:pt>
                <c:pt idx="1657">
                  <c:v>3.2290318487501586</c:v>
                </c:pt>
                <c:pt idx="1658">
                  <c:v>3.2579621875396527</c:v>
                </c:pt>
                <c:pt idx="1659">
                  <c:v>3.2531404644080704</c:v>
                </c:pt>
                <c:pt idx="1660">
                  <c:v>3.3205177007993911</c:v>
                </c:pt>
                <c:pt idx="1661">
                  <c:v>3.307955843167111</c:v>
                </c:pt>
                <c:pt idx="1662">
                  <c:v>3.2866387514274842</c:v>
                </c:pt>
                <c:pt idx="1663">
                  <c:v>3.3170917396269513</c:v>
                </c:pt>
                <c:pt idx="1664">
                  <c:v>3.3066869686587999</c:v>
                </c:pt>
                <c:pt idx="1665">
                  <c:v>3.3170917396269513</c:v>
                </c:pt>
                <c:pt idx="1666">
                  <c:v>3.2655754345895192</c:v>
                </c:pt>
                <c:pt idx="1667">
                  <c:v>3.3082096180687732</c:v>
                </c:pt>
                <c:pt idx="1668">
                  <c:v>3.2544093389163815</c:v>
                </c:pt>
                <c:pt idx="1669">
                  <c:v>3.3574419489912448</c:v>
                </c:pt>
                <c:pt idx="1670">
                  <c:v>3.3655627458444362</c:v>
                </c:pt>
                <c:pt idx="1671">
                  <c:v>3.4155564014718949</c:v>
                </c:pt>
                <c:pt idx="1672">
                  <c:v>3.4437254155564014</c:v>
                </c:pt>
                <c:pt idx="1673">
                  <c:v>3.4166983885293747</c:v>
                </c:pt>
                <c:pt idx="1674">
                  <c:v>3.4284989214566681</c:v>
                </c:pt>
                <c:pt idx="1675">
                  <c:v>3.4391574673264818</c:v>
                </c:pt>
                <c:pt idx="1676">
                  <c:v>3.439918792031468</c:v>
                </c:pt>
                <c:pt idx="1677">
                  <c:v>3.4130186524552726</c:v>
                </c:pt>
                <c:pt idx="1678">
                  <c:v>3.4244385230300725</c:v>
                </c:pt>
                <c:pt idx="1679">
                  <c:v>3.4142875269635833</c:v>
                </c:pt>
                <c:pt idx="1680">
                  <c:v>3.4462631645730242</c:v>
                </c:pt>
                <c:pt idx="1681">
                  <c:v>3.4193630249968283</c:v>
                </c:pt>
                <c:pt idx="1682">
                  <c:v>3.4074356046187035</c:v>
                </c:pt>
                <c:pt idx="1683">
                  <c:v>3.4410607790889483</c:v>
                </c:pt>
                <c:pt idx="1684">
                  <c:v>3.4317979951782771</c:v>
                </c:pt>
                <c:pt idx="1685">
                  <c:v>3.45489151122954</c:v>
                </c:pt>
                <c:pt idx="1686">
                  <c:v>3.4972719198071309</c:v>
                </c:pt>
                <c:pt idx="1687">
                  <c:v>3.4498160131962949</c:v>
                </c:pt>
                <c:pt idx="1688">
                  <c:v>3.4320517700799393</c:v>
                </c:pt>
                <c:pt idx="1689">
                  <c:v>3.4269762720466947</c:v>
                </c:pt>
                <c:pt idx="1690">
                  <c:v>3.3939855348306054</c:v>
                </c:pt>
                <c:pt idx="1691">
                  <c:v>3.3543966501712981</c:v>
                </c:pt>
                <c:pt idx="1692">
                  <c:v>3.3950006344372543</c:v>
                </c:pt>
                <c:pt idx="1693">
                  <c:v>3.3518589011546762</c:v>
                </c:pt>
                <c:pt idx="1694">
                  <c:v>3.3929704352239565</c:v>
                </c:pt>
                <c:pt idx="1695">
                  <c:v>3.443217865753077</c:v>
                </c:pt>
                <c:pt idx="1696">
                  <c:v>3.4021063316837967</c:v>
                </c:pt>
                <c:pt idx="1697">
                  <c:v>3.4396650171298062</c:v>
                </c:pt>
                <c:pt idx="1698">
                  <c:v>3.3942393097322676</c:v>
                </c:pt>
                <c:pt idx="1699">
                  <c:v>3.4259611724400463</c:v>
                </c:pt>
                <c:pt idx="1700">
                  <c:v>3.3914477858139831</c:v>
                </c:pt>
                <c:pt idx="1701">
                  <c:v>3.3745717548534451</c:v>
                </c:pt>
                <c:pt idx="1702">
                  <c:v>3.4156832889227258</c:v>
                </c:pt>
                <c:pt idx="1703">
                  <c:v>3.444994290064713</c:v>
                </c:pt>
                <c:pt idx="1704">
                  <c:v>3.4343357441948994</c:v>
                </c:pt>
                <c:pt idx="1705">
                  <c:v>3.4213932242101257</c:v>
                </c:pt>
                <c:pt idx="1706">
                  <c:v>3.4404263418347925</c:v>
                </c:pt>
                <c:pt idx="1707">
                  <c:v>3.4378885928181706</c:v>
                </c:pt>
                <c:pt idx="1708">
                  <c:v>3.4935921837330293</c:v>
                </c:pt>
                <c:pt idx="1709">
                  <c:v>3.4953686080446644</c:v>
                </c:pt>
                <c:pt idx="1710">
                  <c:v>3.539398553483061</c:v>
                </c:pt>
                <c:pt idx="1711">
                  <c:v>3.485344499429007</c:v>
                </c:pt>
                <c:pt idx="1712">
                  <c:v>3.4848369496256826</c:v>
                </c:pt>
                <c:pt idx="1713">
                  <c:v>3.4817916508057354</c:v>
                </c:pt>
                <c:pt idx="1714">
                  <c:v>3.4803958888465929</c:v>
                </c:pt>
                <c:pt idx="1715">
                  <c:v>3.55297551072199</c:v>
                </c:pt>
                <c:pt idx="1716">
                  <c:v>3.5486613373937321</c:v>
                </c:pt>
                <c:pt idx="1717">
                  <c:v>3.5267098083999491</c:v>
                </c:pt>
                <c:pt idx="1718">
                  <c:v>3.5442202766146433</c:v>
                </c:pt>
                <c:pt idx="1719">
                  <c:v>3.5366070295647765</c:v>
                </c:pt>
                <c:pt idx="1720">
                  <c:v>3.5571627965994166</c:v>
                </c:pt>
                <c:pt idx="1721">
                  <c:v>3.5335617307448297</c:v>
                </c:pt>
                <c:pt idx="1722">
                  <c:v>3.5906610836188304</c:v>
                </c:pt>
                <c:pt idx="1723">
                  <c:v>3.6025885039969552</c:v>
                </c:pt>
                <c:pt idx="1724">
                  <c:v>3.5716279659941637</c:v>
                </c:pt>
                <c:pt idx="1725">
                  <c:v>3.571374191092501</c:v>
                </c:pt>
                <c:pt idx="1726">
                  <c:v>3.523918284481665</c:v>
                </c:pt>
                <c:pt idx="1727">
                  <c:v>3.4975256947087936</c:v>
                </c:pt>
                <c:pt idx="1728">
                  <c:v>3.4711331049359218</c:v>
                </c:pt>
                <c:pt idx="1729">
                  <c:v>3.501332318233727</c:v>
                </c:pt>
                <c:pt idx="1730">
                  <c:v>3.5584316711077277</c:v>
                </c:pt>
                <c:pt idx="1731">
                  <c:v>3.5583047836568964</c:v>
                </c:pt>
                <c:pt idx="1732">
                  <c:v>3.5602080954193633</c:v>
                </c:pt>
                <c:pt idx="1733">
                  <c:v>3.5438396142621498</c:v>
                </c:pt>
                <c:pt idx="1734">
                  <c:v>3.620606522014973</c:v>
                </c:pt>
                <c:pt idx="1735">
                  <c:v>3.5977667808653728</c:v>
                </c:pt>
                <c:pt idx="1736">
                  <c:v>3.6216216216216219</c:v>
                </c:pt>
                <c:pt idx="1737">
                  <c:v>3.6326608298439287</c:v>
                </c:pt>
                <c:pt idx="1738">
                  <c:v>3.6202258596624795</c:v>
                </c:pt>
                <c:pt idx="1739">
                  <c:v>3.6223829463266086</c:v>
                </c:pt>
                <c:pt idx="1740">
                  <c:v>3.6439538129678977</c:v>
                </c:pt>
                <c:pt idx="1741">
                  <c:v>3.5730237279533053</c:v>
                </c:pt>
                <c:pt idx="1742">
                  <c:v>3.5679482299200611</c:v>
                </c:pt>
                <c:pt idx="1743">
                  <c:v>3.5462504758279407</c:v>
                </c:pt>
                <c:pt idx="1744">
                  <c:v>3.5860931353889103</c:v>
                </c:pt>
                <c:pt idx="1745">
                  <c:v>3.5885039969547017</c:v>
                </c:pt>
                <c:pt idx="1746">
                  <c:v>3.6145159243750795</c:v>
                </c:pt>
                <c:pt idx="1747">
                  <c:v>3.6409085141479509</c:v>
                </c:pt>
                <c:pt idx="1748">
                  <c:v>3.6439538129678977</c:v>
                </c:pt>
                <c:pt idx="1749">
                  <c:v>3.6218753965232842</c:v>
                </c:pt>
                <c:pt idx="1750">
                  <c:v>3.6167998984900396</c:v>
                </c:pt>
                <c:pt idx="1751">
                  <c:v>3.6345641416063952</c:v>
                </c:pt>
                <c:pt idx="1752">
                  <c:v>3.6472528866895071</c:v>
                </c:pt>
                <c:pt idx="1753">
                  <c:v>3.5728968405024744</c:v>
                </c:pt>
                <c:pt idx="1754">
                  <c:v>3.5736581652074615</c:v>
                </c:pt>
                <c:pt idx="1755">
                  <c:v>3.5406674279913717</c:v>
                </c:pt>
                <c:pt idx="1756">
                  <c:v>3.5459967009262785</c:v>
                </c:pt>
                <c:pt idx="1757">
                  <c:v>3.5114833143002158</c:v>
                </c:pt>
                <c:pt idx="1758">
                  <c:v>3.5107219895952291</c:v>
                </c:pt>
                <c:pt idx="1759">
                  <c:v>3.4718944296409089</c:v>
                </c:pt>
                <c:pt idx="1760">
                  <c:v>3.4191092500951656</c:v>
                </c:pt>
                <c:pt idx="1761">
                  <c:v>3.4114960030452988</c:v>
                </c:pt>
                <c:pt idx="1762">
                  <c:v>3.4099733536353254</c:v>
                </c:pt>
                <c:pt idx="1763">
                  <c:v>3.3901789113056719</c:v>
                </c:pt>
                <c:pt idx="1764">
                  <c:v>3.3719071183859914</c:v>
                </c:pt>
                <c:pt idx="1765">
                  <c:v>3.4056591803070675</c:v>
                </c:pt>
                <c:pt idx="1766">
                  <c:v>3.3947468595355921</c:v>
                </c:pt>
                <c:pt idx="1767">
                  <c:v>3.3985534830605255</c:v>
                </c:pt>
                <c:pt idx="1768">
                  <c:v>3.4685953559192999</c:v>
                </c:pt>
                <c:pt idx="1769">
                  <c:v>3.5185890115467586</c:v>
                </c:pt>
                <c:pt idx="1770">
                  <c:v>3.5561476969927672</c:v>
                </c:pt>
                <c:pt idx="1771">
                  <c:v>3.511737089201878</c:v>
                </c:pt>
                <c:pt idx="1772">
                  <c:v>3.5756883644207589</c:v>
                </c:pt>
                <c:pt idx="1773">
                  <c:v>3.5617307448293367</c:v>
                </c:pt>
                <c:pt idx="1774">
                  <c:v>3.5635071691409723</c:v>
                </c:pt>
                <c:pt idx="1775">
                  <c:v>3.5320390813348559</c:v>
                </c:pt>
                <c:pt idx="1776">
                  <c:v>3.5188427864484204</c:v>
                </c:pt>
                <c:pt idx="1777">
                  <c:v>3.5442202766146433</c:v>
                </c:pt>
                <c:pt idx="1778">
                  <c:v>3.5140210633168381</c:v>
                </c:pt>
                <c:pt idx="1779">
                  <c:v>3.5229031848750161</c:v>
                </c:pt>
                <c:pt idx="1780">
                  <c:v>3.4954954954954958</c:v>
                </c:pt>
                <c:pt idx="1781">
                  <c:v>3.5137672884151763</c:v>
                </c:pt>
                <c:pt idx="1782">
                  <c:v>3.4490546884913083</c:v>
                </c:pt>
                <c:pt idx="1783">
                  <c:v>3.436112168506535</c:v>
                </c:pt>
                <c:pt idx="1784">
                  <c:v>3.4290064712599926</c:v>
                </c:pt>
                <c:pt idx="1785">
                  <c:v>3.4287526963583304</c:v>
                </c:pt>
                <c:pt idx="1786">
                  <c:v>3.3873873873873879</c:v>
                </c:pt>
                <c:pt idx="1787">
                  <c:v>3.3800279152391828</c:v>
                </c:pt>
                <c:pt idx="1788">
                  <c:v>3.4339550818424058</c:v>
                </c:pt>
                <c:pt idx="1789">
                  <c:v>3.4427103159497525</c:v>
                </c:pt>
                <c:pt idx="1790">
                  <c:v>3.4372541555640148</c:v>
                </c:pt>
                <c:pt idx="1791">
                  <c:v>3.3927166603222947</c:v>
                </c:pt>
                <c:pt idx="1792">
                  <c:v>3.3815505646491562</c:v>
                </c:pt>
                <c:pt idx="1793">
                  <c:v>3.3635325466311383</c:v>
                </c:pt>
                <c:pt idx="1794">
                  <c:v>3.3219134627585336</c:v>
                </c:pt>
                <c:pt idx="1795">
                  <c:v>3.3825656642558051</c:v>
                </c:pt>
                <c:pt idx="1796">
                  <c:v>3.3800279152391828</c:v>
                </c:pt>
                <c:pt idx="1797">
                  <c:v>3.3630249968278139</c:v>
                </c:pt>
                <c:pt idx="1798">
                  <c:v>3.3854840756249205</c:v>
                </c:pt>
                <c:pt idx="1799">
                  <c:v>3.3594721482045431</c:v>
                </c:pt>
                <c:pt idx="1800">
                  <c:v>3.3717802309351605</c:v>
                </c:pt>
                <c:pt idx="1801">
                  <c:v>3.3884024869940368</c:v>
                </c:pt>
                <c:pt idx="1802">
                  <c:v>3.3828194391574677</c:v>
                </c:pt>
                <c:pt idx="1803">
                  <c:v>3.3932242101256191</c:v>
                </c:pt>
                <c:pt idx="1804">
                  <c:v>3.3356173074482935</c:v>
                </c:pt>
                <c:pt idx="1805">
                  <c:v>3.3044029945438398</c:v>
                </c:pt>
                <c:pt idx="1806">
                  <c:v>3.3527471133104938</c:v>
                </c:pt>
                <c:pt idx="1807">
                  <c:v>3.2936175612231953</c:v>
                </c:pt>
                <c:pt idx="1808">
                  <c:v>3.2691282832127904</c:v>
                </c:pt>
                <c:pt idx="1809">
                  <c:v>3.3351097576449691</c:v>
                </c:pt>
                <c:pt idx="1810">
                  <c:v>3.2995812714122574</c:v>
                </c:pt>
                <c:pt idx="1811">
                  <c:v>3.2952670980839995</c:v>
                </c:pt>
                <c:pt idx="1812">
                  <c:v>3.2681131836061414</c:v>
                </c:pt>
                <c:pt idx="1813">
                  <c:v>3.3136657784545114</c:v>
                </c:pt>
                <c:pt idx="1814">
                  <c:v>3.2951402106331686</c:v>
                </c:pt>
                <c:pt idx="1815">
                  <c:v>3.4538764116228906</c:v>
                </c:pt>
                <c:pt idx="1816">
                  <c:v>3.586854460093897</c:v>
                </c:pt>
                <c:pt idx="1817">
                  <c:v>3.5840629361756124</c:v>
                </c:pt>
                <c:pt idx="1818">
                  <c:v>3.5972592310620484</c:v>
                </c:pt>
                <c:pt idx="1819">
                  <c:v>3.5934526075371149</c:v>
                </c:pt>
                <c:pt idx="1820">
                  <c:v>3.5964979063570612</c:v>
                </c:pt>
                <c:pt idx="1821">
                  <c:v>3.6058875777185642</c:v>
                </c:pt>
                <c:pt idx="1822">
                  <c:v>3.6208602969166352</c:v>
                </c:pt>
                <c:pt idx="1823">
                  <c:v>3.6599416317726181</c:v>
                </c:pt>
                <c:pt idx="1824">
                  <c:v>3.6533434843294001</c:v>
                </c:pt>
                <c:pt idx="1825">
                  <c:v>3.6665397792158356</c:v>
                </c:pt>
                <c:pt idx="1826">
                  <c:v>3.6566425580510091</c:v>
                </c:pt>
                <c:pt idx="1827">
                  <c:v>3.6444613627712221</c:v>
                </c:pt>
                <c:pt idx="1828">
                  <c:v>3.6251744702448931</c:v>
                </c:pt>
                <c:pt idx="1829">
                  <c:v>3.6533434843294001</c:v>
                </c:pt>
                <c:pt idx="1830">
                  <c:v>3.6218753965232842</c:v>
                </c:pt>
                <c:pt idx="1831">
                  <c:v>3.6490293110011423</c:v>
                </c:pt>
                <c:pt idx="1832">
                  <c:v>3.643192488262911</c:v>
                </c:pt>
                <c:pt idx="1833">
                  <c:v>3.5952290318487505</c:v>
                </c:pt>
                <c:pt idx="1834">
                  <c:v>3.5909148585204926</c:v>
                </c:pt>
                <c:pt idx="1835">
                  <c:v>3.6015734043903063</c:v>
                </c:pt>
                <c:pt idx="1836">
                  <c:v>3.6216216216216219</c:v>
                </c:pt>
                <c:pt idx="1837">
                  <c:v>3.6437000380662354</c:v>
                </c:pt>
                <c:pt idx="1838">
                  <c:v>3.6485217611978178</c:v>
                </c:pt>
                <c:pt idx="1839">
                  <c:v>3.6599416317726181</c:v>
                </c:pt>
                <c:pt idx="1840">
                  <c:v>3.6695850780357824</c:v>
                </c:pt>
                <c:pt idx="1841">
                  <c:v>3.7576449689125746</c:v>
                </c:pt>
                <c:pt idx="1842">
                  <c:v>3.7350590026646371</c:v>
                </c:pt>
                <c:pt idx="1843">
                  <c:v>3.7421646999111791</c:v>
                </c:pt>
                <c:pt idx="1844">
                  <c:v>3.7233853571881741</c:v>
                </c:pt>
                <c:pt idx="1845">
                  <c:v>3.707524425834285</c:v>
                </c:pt>
                <c:pt idx="1846">
                  <c:v>3.7381043014845834</c:v>
                </c:pt>
                <c:pt idx="1847">
                  <c:v>3.7202131709173965</c:v>
                </c:pt>
                <c:pt idx="1848">
                  <c:v>3.733282578353001</c:v>
                </c:pt>
                <c:pt idx="1849">
                  <c:v>3.7373429767795967</c:v>
                </c:pt>
                <c:pt idx="1850">
                  <c:v>3.7287146301230809</c:v>
                </c:pt>
                <c:pt idx="1851">
                  <c:v>3.758660068519224</c:v>
                </c:pt>
                <c:pt idx="1852">
                  <c:v>3.7435604618703211</c:v>
                </c:pt>
                <c:pt idx="1853">
                  <c:v>3.7495241720593837</c:v>
                </c:pt>
                <c:pt idx="1854">
                  <c:v>3.7537114579368103</c:v>
                </c:pt>
                <c:pt idx="1855">
                  <c:v>3.6822738231188938</c:v>
                </c:pt>
                <c:pt idx="1856">
                  <c:v>3.6789747493972849</c:v>
                </c:pt>
                <c:pt idx="1857">
                  <c:v>3.6579114325593203</c:v>
                </c:pt>
                <c:pt idx="1858">
                  <c:v>3.6936936936936942</c:v>
                </c:pt>
                <c:pt idx="1859">
                  <c:v>3.7152645603349828</c:v>
                </c:pt>
                <c:pt idx="1860">
                  <c:v>3.6931861438903697</c:v>
                </c:pt>
                <c:pt idx="1861">
                  <c:v>3.6749143509706892</c:v>
                </c:pt>
                <c:pt idx="1862">
                  <c:v>3.6673011039208223</c:v>
                </c:pt>
                <c:pt idx="1863">
                  <c:v>3.6220022839741151</c:v>
                </c:pt>
                <c:pt idx="1864">
                  <c:v>3.6136277122192619</c:v>
                </c:pt>
                <c:pt idx="1865">
                  <c:v>3.5857124730364172</c:v>
                </c:pt>
                <c:pt idx="1866">
                  <c:v>3.5281055703590916</c:v>
                </c:pt>
                <c:pt idx="1867">
                  <c:v>3.5376221291714249</c:v>
                </c:pt>
                <c:pt idx="1868">
                  <c:v>3.5803832001015103</c:v>
                </c:pt>
                <c:pt idx="1869">
                  <c:v>3.5602080954193633</c:v>
                </c:pt>
                <c:pt idx="1870">
                  <c:v>3.5839360487247811</c:v>
                </c:pt>
                <c:pt idx="1871">
                  <c:v>3.6023347290952925</c:v>
                </c:pt>
                <c:pt idx="1872">
                  <c:v>3.6025885039969552</c:v>
                </c:pt>
                <c:pt idx="1873">
                  <c:v>3.5650298185509457</c:v>
                </c:pt>
                <c:pt idx="1874">
                  <c:v>3.5317853064331941</c:v>
                </c:pt>
                <c:pt idx="1875">
                  <c:v>3.5329272934906739</c:v>
                </c:pt>
                <c:pt idx="1876">
                  <c:v>3.55297551072199</c:v>
                </c:pt>
                <c:pt idx="1877">
                  <c:v>3.5473924628854205</c:v>
                </c:pt>
                <c:pt idx="1878">
                  <c:v>3.6132470498667684</c:v>
                </c:pt>
                <c:pt idx="1879">
                  <c:v>3.6378632153280042</c:v>
                </c:pt>
                <c:pt idx="1880">
                  <c:v>3.6372287780738488</c:v>
                </c:pt>
                <c:pt idx="1881">
                  <c:v>3.6292348686714884</c:v>
                </c:pt>
                <c:pt idx="1882">
                  <c:v>3.6330414921964218</c:v>
                </c:pt>
                <c:pt idx="1883">
                  <c:v>3.6209871843674661</c:v>
                </c:pt>
                <c:pt idx="1884">
                  <c:v>3.6728841517573918</c:v>
                </c:pt>
                <c:pt idx="1885">
                  <c:v>3.6756756756756759</c:v>
                </c:pt>
                <c:pt idx="1886">
                  <c:v>3.6551199086410358</c:v>
                </c:pt>
                <c:pt idx="1887">
                  <c:v>3.645476462377871</c:v>
                </c:pt>
                <c:pt idx="1888">
                  <c:v>3.6435731506154045</c:v>
                </c:pt>
                <c:pt idx="1889">
                  <c:v>3.6341834792539021</c:v>
                </c:pt>
                <c:pt idx="1890">
                  <c:v>3.7134881360233476</c:v>
                </c:pt>
                <c:pt idx="1891">
                  <c:v>3.6670473290191605</c:v>
                </c:pt>
                <c:pt idx="1892">
                  <c:v>3.6653977921583558</c:v>
                </c:pt>
                <c:pt idx="1893">
                  <c:v>3.6568963329526709</c:v>
                </c:pt>
                <c:pt idx="1894">
                  <c:v>3.6627331556909026</c:v>
                </c:pt>
                <c:pt idx="1895">
                  <c:v>3.6704732901916004</c:v>
                </c:pt>
                <c:pt idx="1896">
                  <c:v>3.6428118259104174</c:v>
                </c:pt>
                <c:pt idx="1897">
                  <c:v>3.615023474178404</c:v>
                </c:pt>
                <c:pt idx="1898">
                  <c:v>3.6603222941251112</c:v>
                </c:pt>
                <c:pt idx="1899">
                  <c:v>3.6627331556909026</c:v>
                </c:pt>
                <c:pt idx="1900">
                  <c:v>3.6703464027407691</c:v>
                </c:pt>
                <c:pt idx="1901">
                  <c:v>3.6310112929831244</c:v>
                </c:pt>
                <c:pt idx="1902">
                  <c:v>3.6411622890496131</c:v>
                </c:pt>
                <c:pt idx="1903">
                  <c:v>3.7001649536860808</c:v>
                </c:pt>
                <c:pt idx="1904">
                  <c:v>3.6980078670219521</c:v>
                </c:pt>
                <c:pt idx="1905">
                  <c:v>3.6678086537241468</c:v>
                </c:pt>
                <c:pt idx="1906">
                  <c:v>3.6114706255551328</c:v>
                </c:pt>
                <c:pt idx="1907">
                  <c:v>3.6614642811825915</c:v>
                </c:pt>
                <c:pt idx="1908">
                  <c:v>3.6830351478238805</c:v>
                </c:pt>
                <c:pt idx="1909">
                  <c:v>3.7103159497525695</c:v>
                </c:pt>
                <c:pt idx="1910">
                  <c:v>3.5768303514782387</c:v>
                </c:pt>
                <c:pt idx="1911">
                  <c:v>3.5810176373556657</c:v>
                </c:pt>
                <c:pt idx="1912">
                  <c:v>3.5581778962060655</c:v>
                </c:pt>
                <c:pt idx="1913">
                  <c:v>3.6222560588757777</c:v>
                </c:pt>
                <c:pt idx="1914">
                  <c:v>3.6220022839741151</c:v>
                </c:pt>
                <c:pt idx="1915">
                  <c:v>3.6360867910163686</c:v>
                </c:pt>
                <c:pt idx="1916">
                  <c:v>3.6194645349574932</c:v>
                </c:pt>
                <c:pt idx="1917">
                  <c:v>3.6010658545869818</c:v>
                </c:pt>
                <c:pt idx="1918">
                  <c:v>3.6641289176500442</c:v>
                </c:pt>
                <c:pt idx="1919">
                  <c:v>3.6617180560842533</c:v>
                </c:pt>
                <c:pt idx="1920">
                  <c:v>3.5921837330288038</c:v>
                </c:pt>
                <c:pt idx="1921">
                  <c:v>3.6870955462504762</c:v>
                </c:pt>
                <c:pt idx="1922">
                  <c:v>3.6985154168252765</c:v>
                </c:pt>
                <c:pt idx="1923">
                  <c:v>3.7218627077782007</c:v>
                </c:pt>
                <c:pt idx="1924">
                  <c:v>3.7010531658418984</c:v>
                </c:pt>
                <c:pt idx="1925">
                  <c:v>3.6997842913335872</c:v>
                </c:pt>
                <c:pt idx="1926">
                  <c:v>3.6924248191853826</c:v>
                </c:pt>
                <c:pt idx="1927">
                  <c:v>3.7415302626570233</c:v>
                </c:pt>
                <c:pt idx="1928">
                  <c:v>3.6961045552594851</c:v>
                </c:pt>
                <c:pt idx="1929">
                  <c:v>3.6806242862580896</c:v>
                </c:pt>
                <c:pt idx="1930">
                  <c:v>3.6684430909783021</c:v>
                </c:pt>
                <c:pt idx="1931">
                  <c:v>3.6813856109630758</c:v>
                </c:pt>
                <c:pt idx="1932">
                  <c:v>3.6363405659180308</c:v>
                </c:pt>
                <c:pt idx="1933">
                  <c:v>3.5463773632787716</c:v>
                </c:pt>
                <c:pt idx="1934">
                  <c:v>3.5312777566298696</c:v>
                </c:pt>
                <c:pt idx="1935">
                  <c:v>3.5475193503362523</c:v>
                </c:pt>
                <c:pt idx="1936">
                  <c:v>3.547900012688745</c:v>
                </c:pt>
                <c:pt idx="1937">
                  <c:v>3.4132724273569344</c:v>
                </c:pt>
                <c:pt idx="1938">
                  <c:v>3.4843293998223581</c:v>
                </c:pt>
                <c:pt idx="1939">
                  <c:v>3.4757010531658423</c:v>
                </c:pt>
                <c:pt idx="1940">
                  <c:v>3.5513259738611858</c:v>
                </c:pt>
                <c:pt idx="1941">
                  <c:v>3.5645222687476212</c:v>
                </c:pt>
                <c:pt idx="1942">
                  <c:v>3.5612231950260123</c:v>
                </c:pt>
                <c:pt idx="1943">
                  <c:v>3.5064078162669712</c:v>
                </c:pt>
                <c:pt idx="1944">
                  <c:v>3.4952417205938335</c:v>
                </c:pt>
                <c:pt idx="1945">
                  <c:v>3.5434589519096562</c:v>
                </c:pt>
                <c:pt idx="1946">
                  <c:v>3.4984139068646116</c:v>
                </c:pt>
                <c:pt idx="1947">
                  <c:v>3.5222687476208603</c:v>
                </c:pt>
                <c:pt idx="1948">
                  <c:v>3.4604745590661086</c:v>
                </c:pt>
                <c:pt idx="1949">
                  <c:v>3.413526202258597</c:v>
                </c:pt>
                <c:pt idx="1950">
                  <c:v>3.4614896586727575</c:v>
                </c:pt>
                <c:pt idx="1951">
                  <c:v>3.4424565410480907</c:v>
                </c:pt>
                <c:pt idx="1952">
                  <c:v>3.5508184240578609</c:v>
                </c:pt>
                <c:pt idx="1953">
                  <c:v>3.5112295393985535</c:v>
                </c:pt>
                <c:pt idx="1954">
                  <c:v>3.5429514021063317</c:v>
                </c:pt>
                <c:pt idx="1955">
                  <c:v>3.4163177261768811</c:v>
                </c:pt>
                <c:pt idx="1956">
                  <c:v>3.4028676563887834</c:v>
                </c:pt>
                <c:pt idx="1957">
                  <c:v>3.4325593198832638</c:v>
                </c:pt>
                <c:pt idx="1958">
                  <c:v>3.368988707016876</c:v>
                </c:pt>
                <c:pt idx="1959">
                  <c:v>3.4437254155564014</c:v>
                </c:pt>
                <c:pt idx="1960">
                  <c:v>3.5151630503743179</c:v>
                </c:pt>
                <c:pt idx="1961">
                  <c:v>3.537495241720594</c:v>
                </c:pt>
                <c:pt idx="1962">
                  <c:v>3.5770841263799014</c:v>
                </c:pt>
                <c:pt idx="1963">
                  <c:v>3.5813982997081593</c:v>
                </c:pt>
                <c:pt idx="1964">
                  <c:v>3.5970054561603857</c:v>
                </c:pt>
                <c:pt idx="1965">
                  <c:v>3.5683288922725547</c:v>
                </c:pt>
                <c:pt idx="1966">
                  <c:v>3.6181956604491816</c:v>
                </c:pt>
                <c:pt idx="1967">
                  <c:v>3.7057480015226498</c:v>
                </c:pt>
                <c:pt idx="1968">
                  <c:v>3.767161527724908</c:v>
                </c:pt>
                <c:pt idx="1969">
                  <c:v>3.7676690775282324</c:v>
                </c:pt>
                <c:pt idx="1970">
                  <c:v>3.7098083999492451</c:v>
                </c:pt>
                <c:pt idx="1971">
                  <c:v>3.6983885293744447</c:v>
                </c:pt>
                <c:pt idx="1972">
                  <c:v>3.6706001776424313</c:v>
                </c:pt>
                <c:pt idx="1973">
                  <c:v>3.700418728587743</c:v>
                </c:pt>
                <c:pt idx="1974">
                  <c:v>3.6897601827179294</c:v>
                </c:pt>
                <c:pt idx="1975">
                  <c:v>3.7784545108488774</c:v>
                </c:pt>
                <c:pt idx="1976">
                  <c:v>3.7246542316964852</c:v>
                </c:pt>
                <c:pt idx="1977">
                  <c:v>3.7392462885420632</c:v>
                </c:pt>
                <c:pt idx="1978">
                  <c:v>3.6921710442837208</c:v>
                </c:pt>
                <c:pt idx="1979">
                  <c:v>3.6388783149346531</c:v>
                </c:pt>
                <c:pt idx="1980">
                  <c:v>3.66247938078924</c:v>
                </c:pt>
                <c:pt idx="1981">
                  <c:v>3.7500317218627082</c:v>
                </c:pt>
                <c:pt idx="1982">
                  <c:v>3.733282578353001</c:v>
                </c:pt>
                <c:pt idx="1983">
                  <c:v>3.7529501332318236</c:v>
                </c:pt>
                <c:pt idx="1984">
                  <c:v>3.6740261388148716</c:v>
                </c:pt>
                <c:pt idx="1985">
                  <c:v>3.6765638878314935</c:v>
                </c:pt>
                <c:pt idx="1986">
                  <c:v>3.4604745590661086</c:v>
                </c:pt>
                <c:pt idx="1987">
                  <c:v>3.5636340565918032</c:v>
                </c:pt>
                <c:pt idx="1988">
                  <c:v>3.6140083745717555</c:v>
                </c:pt>
                <c:pt idx="1989">
                  <c:v>3.5518335236645102</c:v>
                </c:pt>
                <c:pt idx="1990">
                  <c:v>3.6284735439665017</c:v>
                </c:pt>
                <c:pt idx="1991">
                  <c:v>3.4726557543458951</c:v>
                </c:pt>
                <c:pt idx="1992">
                  <c:v>3.5053927166603223</c:v>
                </c:pt>
                <c:pt idx="1993">
                  <c:v>3.5330541809415053</c:v>
                </c:pt>
                <c:pt idx="1994">
                  <c:v>3.5838091612739502</c:v>
                </c:pt>
                <c:pt idx="1995">
                  <c:v>3.6881106458571247</c:v>
                </c:pt>
                <c:pt idx="1996">
                  <c:v>3.6382438776804977</c:v>
                </c:pt>
                <c:pt idx="1997">
                  <c:v>3.7431290445374952</c:v>
                </c:pt>
                <c:pt idx="1998">
                  <c:v>3.8467199593960157</c:v>
                </c:pt>
                <c:pt idx="1999">
                  <c:v>3.8581398299708161</c:v>
                </c:pt>
                <c:pt idx="2000">
                  <c:v>3.7660195406674282</c:v>
                </c:pt>
                <c:pt idx="2001">
                  <c:v>3.7441948991244764</c:v>
                </c:pt>
                <c:pt idx="2002">
                  <c:v>3.73429767795965</c:v>
                </c:pt>
                <c:pt idx="2003">
                  <c:v>3.7738865626189573</c:v>
                </c:pt>
                <c:pt idx="2004">
                  <c:v>3.8115721355157977</c:v>
                </c:pt>
                <c:pt idx="2005">
                  <c:v>3.8455779723385359</c:v>
                </c:pt>
                <c:pt idx="2006">
                  <c:v>3.8502728080192874</c:v>
                </c:pt>
                <c:pt idx="2007">
                  <c:v>3.8684177134881361</c:v>
                </c:pt>
                <c:pt idx="2008">
                  <c:v>3.8311128029437893</c:v>
                </c:pt>
                <c:pt idx="2009">
                  <c:v>3.8495114833143003</c:v>
                </c:pt>
                <c:pt idx="2010">
                  <c:v>3.8279406166730112</c:v>
                </c:pt>
                <c:pt idx="2011">
                  <c:v>3.9205684557797236</c:v>
                </c:pt>
                <c:pt idx="2012">
                  <c:v>3.9463266082984396</c:v>
                </c:pt>
                <c:pt idx="2013">
                  <c:v>3.9375713741910929</c:v>
                </c:pt>
                <c:pt idx="2014">
                  <c:v>3.9209491181322171</c:v>
                </c:pt>
                <c:pt idx="2015">
                  <c:v>3.9134627585331816</c:v>
                </c:pt>
                <c:pt idx="2016">
                  <c:v>3.9253901789113059</c:v>
                </c:pt>
                <c:pt idx="2017">
                  <c:v>3.8868163938586475</c:v>
                </c:pt>
                <c:pt idx="2018">
                  <c:v>3.905595736581652</c:v>
                </c:pt>
                <c:pt idx="2019">
                  <c:v>3.8944296409085144</c:v>
                </c:pt>
                <c:pt idx="2020">
                  <c:v>3.9507676690775284</c:v>
                </c:pt>
                <c:pt idx="2021">
                  <c:v>3.9753838345387642</c:v>
                </c:pt>
                <c:pt idx="2022">
                  <c:v>3.964725288668951</c:v>
                </c:pt>
                <c:pt idx="2023">
                  <c:v>3.9453115086917907</c:v>
                </c:pt>
                <c:pt idx="2024">
                  <c:v>3.9752569470879333</c:v>
                </c:pt>
                <c:pt idx="2025">
                  <c:v>4.0683923359979701</c:v>
                </c:pt>
                <c:pt idx="2026">
                  <c:v>4.1036670473290195</c:v>
                </c:pt>
                <c:pt idx="2027">
                  <c:v>4.1476969927674157</c:v>
                </c:pt>
                <c:pt idx="2028">
                  <c:v>4.1645730237279537</c:v>
                </c:pt>
                <c:pt idx="2029">
                  <c:v>4.1615277249080069</c:v>
                </c:pt>
                <c:pt idx="2030">
                  <c:v>4.1441441441441444</c:v>
                </c:pt>
                <c:pt idx="2031">
                  <c:v>4.1921076005583053</c:v>
                </c:pt>
                <c:pt idx="2032">
                  <c:v>4.1438903692424818</c:v>
                </c:pt>
                <c:pt idx="2033">
                  <c:v>4.1782768684177132</c:v>
                </c:pt>
                <c:pt idx="2034">
                  <c:v>4.1960411115340692</c:v>
                </c:pt>
                <c:pt idx="2035">
                  <c:v>4.189569851541683</c:v>
                </c:pt>
                <c:pt idx="2036">
                  <c:v>4.1572135515797495</c:v>
                </c:pt>
                <c:pt idx="2037">
                  <c:v>4.0951655881233346</c:v>
                </c:pt>
                <c:pt idx="2038">
                  <c:v>4.0683923359979701</c:v>
                </c:pt>
                <c:pt idx="2039">
                  <c:v>4.0592564395381299</c:v>
                </c:pt>
                <c:pt idx="2040">
                  <c:v>4.0974495622382952</c:v>
                </c:pt>
                <c:pt idx="2041">
                  <c:v>4.1124222814363662</c:v>
                </c:pt>
                <c:pt idx="2042">
                  <c:v>4.0741022712853701</c:v>
                </c:pt>
                <c:pt idx="2043">
                  <c:v>4.0785433320644593</c:v>
                </c:pt>
                <c:pt idx="2044">
                  <c:v>4.017764243116356</c:v>
                </c:pt>
                <c:pt idx="2045">
                  <c:v>4.0417459713234365</c:v>
                </c:pt>
                <c:pt idx="2046">
                  <c:v>4.044156832889227</c:v>
                </c:pt>
                <c:pt idx="2047">
                  <c:v>4.1031594975256951</c:v>
                </c:pt>
                <c:pt idx="2048">
                  <c:v>4.0837457175485348</c:v>
                </c:pt>
                <c:pt idx="2049">
                  <c:v>4.0833650551960412</c:v>
                </c:pt>
                <c:pt idx="2050">
                  <c:v>4.0794315442202764</c:v>
                </c:pt>
                <c:pt idx="2051">
                  <c:v>4.0883136657784549</c:v>
                </c:pt>
                <c:pt idx="2052">
                  <c:v>4.1296789747493969</c:v>
                </c:pt>
                <c:pt idx="2053">
                  <c:v>4.1535338155056465</c:v>
                </c:pt>
                <c:pt idx="2054">
                  <c:v>4.0131962948864359</c:v>
                </c:pt>
                <c:pt idx="2055">
                  <c:v>4.0060905976398935</c:v>
                </c:pt>
                <c:pt idx="2056">
                  <c:v>3.952544093389164</c:v>
                </c:pt>
                <c:pt idx="2057">
                  <c:v>3.9626950894556532</c:v>
                </c:pt>
                <c:pt idx="2058">
                  <c:v>3.9299581271412261</c:v>
                </c:pt>
                <c:pt idx="2059">
                  <c:v>4.0579875650298192</c:v>
                </c:pt>
                <c:pt idx="2060">
                  <c:v>4.0800659814744327</c:v>
                </c:pt>
                <c:pt idx="2061">
                  <c:v>4.082603730491055</c:v>
                </c:pt>
                <c:pt idx="2062">
                  <c:v>4.0867910163684815</c:v>
                </c:pt>
                <c:pt idx="2063">
                  <c:v>4.0982108869432814</c:v>
                </c:pt>
                <c:pt idx="2064">
                  <c:v>4.115467580256313</c:v>
                </c:pt>
                <c:pt idx="2065">
                  <c:v>4.066615911686335</c:v>
                </c:pt>
                <c:pt idx="2066">
                  <c:v>4.0496129932749652</c:v>
                </c:pt>
                <c:pt idx="2067">
                  <c:v>4.0659814744321787</c:v>
                </c:pt>
                <c:pt idx="2068">
                  <c:v>4.0539271666032226</c:v>
                </c:pt>
                <c:pt idx="2069">
                  <c:v>4.0496129932749652</c:v>
                </c:pt>
                <c:pt idx="2070">
                  <c:v>3.9321152138053548</c:v>
                </c:pt>
                <c:pt idx="2071">
                  <c:v>3.9534323055449816</c:v>
                </c:pt>
                <c:pt idx="2072">
                  <c:v>3.940362898109377</c:v>
                </c:pt>
                <c:pt idx="2073">
                  <c:v>3.9393477985027281</c:v>
                </c:pt>
                <c:pt idx="2074">
                  <c:v>3.8959522903184878</c:v>
                </c:pt>
                <c:pt idx="2075">
                  <c:v>3.943661971830986</c:v>
                </c:pt>
                <c:pt idx="2076">
                  <c:v>3.9553356173074485</c:v>
                </c:pt>
                <c:pt idx="2077">
                  <c:v>3.8552214186017006</c:v>
                </c:pt>
                <c:pt idx="2078">
                  <c:v>3.8732394366197185</c:v>
                </c:pt>
                <c:pt idx="2079">
                  <c:v>3.8949371907118389</c:v>
                </c:pt>
                <c:pt idx="2080">
                  <c:v>3.875142748382185</c:v>
                </c:pt>
                <c:pt idx="2081">
                  <c:v>3.8411369115594471</c:v>
                </c:pt>
                <c:pt idx="2082">
                  <c:v>3.8719705621114078</c:v>
                </c:pt>
                <c:pt idx="2083">
                  <c:v>3.8569978429133358</c:v>
                </c:pt>
                <c:pt idx="2084">
                  <c:v>3.9044537495241722</c:v>
                </c:pt>
                <c:pt idx="2085">
                  <c:v>3.8788224844562875</c:v>
                </c:pt>
                <c:pt idx="2086">
                  <c:v>3.888719705621114</c:v>
                </c:pt>
                <c:pt idx="2087">
                  <c:v>3.9715772110138308</c:v>
                </c:pt>
                <c:pt idx="2088">
                  <c:v>3.9376982616419238</c:v>
                </c:pt>
                <c:pt idx="2089">
                  <c:v>3.9194264687222438</c:v>
                </c:pt>
                <c:pt idx="2090">
                  <c:v>3.9077528232457812</c:v>
                </c:pt>
                <c:pt idx="2091">
                  <c:v>3.9689125745463776</c:v>
                </c:pt>
                <c:pt idx="2092">
                  <c:v>3.9659941631772622</c:v>
                </c:pt>
                <c:pt idx="2093">
                  <c:v>3.9662479380789244</c:v>
                </c:pt>
                <c:pt idx="2094">
                  <c:v>3.9730998604238041</c:v>
                </c:pt>
                <c:pt idx="2095">
                  <c:v>4.033752061921076</c:v>
                </c:pt>
                <c:pt idx="2096">
                  <c:v>4.0654739246288543</c:v>
                </c:pt>
                <c:pt idx="2097">
                  <c:v>4.1705367339170154</c:v>
                </c:pt>
                <c:pt idx="2098">
                  <c:v>4.1705367339170154</c:v>
                </c:pt>
                <c:pt idx="2099">
                  <c:v>4.1223195026011927</c:v>
                </c:pt>
                <c:pt idx="2100">
                  <c:v>4.108869432813095</c:v>
                </c:pt>
                <c:pt idx="2101">
                  <c:v>4.1272681131836064</c:v>
                </c:pt>
                <c:pt idx="2102">
                  <c:v>4.1832254790001278</c:v>
                </c:pt>
                <c:pt idx="2103">
                  <c:v>4.1440172566933136</c:v>
                </c:pt>
                <c:pt idx="2104">
                  <c:v>4.131455399061033</c:v>
                </c:pt>
                <c:pt idx="2105">
                  <c:v>4.1523918284481667</c:v>
                </c:pt>
                <c:pt idx="2106">
                  <c:v>4.2101256185763232</c:v>
                </c:pt>
                <c:pt idx="2107">
                  <c:v>4.210379393477985</c:v>
                </c:pt>
                <c:pt idx="2108">
                  <c:v>4.2053038954447404</c:v>
                </c:pt>
                <c:pt idx="2109">
                  <c:v>4.2254790001268878</c:v>
                </c:pt>
                <c:pt idx="2110">
                  <c:v>4.2130440299454381</c:v>
                </c:pt>
                <c:pt idx="2111">
                  <c:v>4.1677452099987313</c:v>
                </c:pt>
                <c:pt idx="2112">
                  <c:v>4.1517573911940113</c:v>
                </c:pt>
                <c:pt idx="2113">
                  <c:v>4.1223195026011927</c:v>
                </c:pt>
                <c:pt idx="2114">
                  <c:v>4.1979444232965362</c:v>
                </c:pt>
                <c:pt idx="2115">
                  <c:v>4.1498540794315444</c:v>
                </c:pt>
                <c:pt idx="2116">
                  <c:v>4.2009897221164829</c:v>
                </c:pt>
                <c:pt idx="2117">
                  <c:v>4.1938840248699405</c:v>
                </c:pt>
                <c:pt idx="2118">
                  <c:v>4.2329653597259238</c:v>
                </c:pt>
                <c:pt idx="2119">
                  <c:v>4.2178657530770209</c:v>
                </c:pt>
                <c:pt idx="2120">
                  <c:v>4.244435985281056</c:v>
                </c:pt>
                <c:pt idx="2121">
                  <c:v>4.0904707524425836</c:v>
                </c:pt>
                <c:pt idx="2122">
                  <c:v>4.1011292983123973</c:v>
                </c:pt>
                <c:pt idx="2123">
                  <c:v>4.0988453241974376</c:v>
                </c:pt>
                <c:pt idx="2124">
                  <c:v>4.039461997208476</c:v>
                </c:pt>
                <c:pt idx="2125">
                  <c:v>3.9047075244258345</c:v>
                </c:pt>
                <c:pt idx="2126">
                  <c:v>3.9238675295013326</c:v>
                </c:pt>
                <c:pt idx="2127">
                  <c:v>3.8731125491688876</c:v>
                </c:pt>
                <c:pt idx="2128">
                  <c:v>3.8605506915366075</c:v>
                </c:pt>
                <c:pt idx="2129">
                  <c:v>3.8354269762720472</c:v>
                </c:pt>
                <c:pt idx="2130">
                  <c:v>3.8378378378378382</c:v>
                </c:pt>
                <c:pt idx="2131">
                  <c:v>3.8545869813475448</c:v>
                </c:pt>
                <c:pt idx="2132">
                  <c:v>3.8714630123080829</c:v>
                </c:pt>
                <c:pt idx="2133">
                  <c:v>3.89620606522015</c:v>
                </c:pt>
                <c:pt idx="2134">
                  <c:v>3.8568709554625049</c:v>
                </c:pt>
                <c:pt idx="2135">
                  <c:v>3.8596624793807894</c:v>
                </c:pt>
                <c:pt idx="2136">
                  <c:v>3.7797233853571881</c:v>
                </c:pt>
                <c:pt idx="2137">
                  <c:v>3.8231188935414289</c:v>
                </c:pt>
                <c:pt idx="2138">
                  <c:v>3.7775662986930598</c:v>
                </c:pt>
                <c:pt idx="2139">
                  <c:v>3.7431797995178275</c:v>
                </c:pt>
                <c:pt idx="2140">
                  <c:v>3.7580256312650682</c:v>
                </c:pt>
                <c:pt idx="2141">
                  <c:v>3.7468595355919301</c:v>
                </c:pt>
                <c:pt idx="2142">
                  <c:v>3.7983758406293622</c:v>
                </c:pt>
                <c:pt idx="2143">
                  <c:v>3.8218500190331182</c:v>
                </c:pt>
                <c:pt idx="2144">
                  <c:v>3.8323816774521</c:v>
                </c:pt>
                <c:pt idx="2145">
                  <c:v>3.8474812841010029</c:v>
                </c:pt>
                <c:pt idx="2146">
                  <c:v>3.8029437888592819</c:v>
                </c:pt>
                <c:pt idx="2147">
                  <c:v>3.7765511990864109</c:v>
                </c:pt>
                <c:pt idx="2148">
                  <c:v>3.716406547392463</c:v>
                </c:pt>
                <c:pt idx="2149">
                  <c:v>3.7651313285116106</c:v>
                </c:pt>
                <c:pt idx="2150">
                  <c:v>3.8327623398045936</c:v>
                </c:pt>
                <c:pt idx="2151">
                  <c:v>3.8238802182464156</c:v>
                </c:pt>
                <c:pt idx="2152">
                  <c:v>3.8355538637228781</c:v>
                </c:pt>
                <c:pt idx="2153">
                  <c:v>3.7886055069153666</c:v>
                </c:pt>
                <c:pt idx="2154">
                  <c:v>3.7762974241847482</c:v>
                </c:pt>
                <c:pt idx="2155">
                  <c:v>3.7625935794949883</c:v>
                </c:pt>
                <c:pt idx="2156">
                  <c:v>3.7548534449942905</c:v>
                </c:pt>
                <c:pt idx="2157">
                  <c:v>3.8284481664763357</c:v>
                </c:pt>
                <c:pt idx="2158">
                  <c:v>3.9253901789113059</c:v>
                </c:pt>
                <c:pt idx="2159">
                  <c:v>3.8762847354396657</c:v>
                </c:pt>
                <c:pt idx="2160">
                  <c:v>3.8528105570359097</c:v>
                </c:pt>
                <c:pt idx="2161">
                  <c:v>3.9127014338281945</c:v>
                </c:pt>
                <c:pt idx="2162">
                  <c:v>3.8439284354777312</c:v>
                </c:pt>
                <c:pt idx="2163">
                  <c:v>3.8309859154929584</c:v>
                </c:pt>
                <c:pt idx="2164">
                  <c:v>3.8020555767034638</c:v>
                </c:pt>
                <c:pt idx="2165">
                  <c:v>3.8241339931480778</c:v>
                </c:pt>
                <c:pt idx="2166">
                  <c:v>3.9078797106966126</c:v>
                </c:pt>
                <c:pt idx="2167">
                  <c:v>3.9205684557797236</c:v>
                </c:pt>
                <c:pt idx="2168">
                  <c:v>3.9695470118005334</c:v>
                </c:pt>
                <c:pt idx="2169">
                  <c:v>3.9039461997208478</c:v>
                </c:pt>
                <c:pt idx="2170">
                  <c:v>3.7516812587235124</c:v>
                </c:pt>
                <c:pt idx="2171">
                  <c:v>3.7658926532165973</c:v>
                </c:pt>
                <c:pt idx="2172">
                  <c:v>3.7429260246161657</c:v>
                </c:pt>
                <c:pt idx="2173">
                  <c:v>3.7137419109250094</c:v>
                </c:pt>
                <c:pt idx="2174">
                  <c:v>3.7266844309097831</c:v>
                </c:pt>
                <c:pt idx="2175">
                  <c:v>3.8251490927547267</c:v>
                </c:pt>
                <c:pt idx="2176">
                  <c:v>3.8571247303641671</c:v>
                </c:pt>
                <c:pt idx="2177">
                  <c:v>3.8059890876792291</c:v>
                </c:pt>
                <c:pt idx="2178">
                  <c:v>3.758660068519224</c:v>
                </c:pt>
                <c:pt idx="2179">
                  <c:v>3.743687349321152</c:v>
                </c:pt>
                <c:pt idx="2180">
                  <c:v>3.7599289430275347</c:v>
                </c:pt>
                <c:pt idx="2181">
                  <c:v>3.6964852176119787</c:v>
                </c:pt>
                <c:pt idx="2182">
                  <c:v>3.8005329272934909</c:v>
                </c:pt>
                <c:pt idx="2183">
                  <c:v>3.7591676183225484</c:v>
                </c:pt>
                <c:pt idx="2184">
                  <c:v>3.7421646999111791</c:v>
                </c:pt>
                <c:pt idx="2185">
                  <c:v>3.7731252379139701</c:v>
                </c:pt>
                <c:pt idx="2186">
                  <c:v>3.7979951782768686</c:v>
                </c:pt>
                <c:pt idx="2187">
                  <c:v>3.8979824895317852</c:v>
                </c:pt>
                <c:pt idx="2188">
                  <c:v>3.9144778581398305</c:v>
                </c:pt>
                <c:pt idx="2189">
                  <c:v>3.8934145413018655</c:v>
                </c:pt>
                <c:pt idx="2190">
                  <c:v>3.8855475193503368</c:v>
                </c:pt>
                <c:pt idx="2191">
                  <c:v>3.8487501586093136</c:v>
                </c:pt>
                <c:pt idx="2192">
                  <c:v>3.9548280675041241</c:v>
                </c:pt>
                <c:pt idx="2193">
                  <c:v>3.9538129678974752</c:v>
                </c:pt>
                <c:pt idx="2194">
                  <c:v>3.9091485852049237</c:v>
                </c:pt>
                <c:pt idx="2195">
                  <c:v>3.9053419616799903</c:v>
                </c:pt>
                <c:pt idx="2196">
                  <c:v>3.905595736581652</c:v>
                </c:pt>
                <c:pt idx="2197">
                  <c:v>3.9578733663240708</c:v>
                </c:pt>
                <c:pt idx="2198">
                  <c:v>4.0096434462631647</c:v>
                </c:pt>
                <c:pt idx="2199">
                  <c:v>4.112676056338028</c:v>
                </c:pt>
                <c:pt idx="2200">
                  <c:v>4.1654612358837717</c:v>
                </c:pt>
                <c:pt idx="2201">
                  <c:v>4.1441441441441444</c:v>
                </c:pt>
                <c:pt idx="2202">
                  <c:v>4.1581017637355666</c:v>
                </c:pt>
                <c:pt idx="2203">
                  <c:v>4.2047963456414159</c:v>
                </c:pt>
                <c:pt idx="2204">
                  <c:v>4.262910798122066</c:v>
                </c:pt>
                <c:pt idx="2205">
                  <c:v>4.3329526709808404</c:v>
                </c:pt>
                <c:pt idx="2206">
                  <c:v>4.3316837964725288</c:v>
                </c:pt>
                <c:pt idx="2207">
                  <c:v>4.2908260373049112</c:v>
                </c:pt>
                <c:pt idx="2208">
                  <c:v>4.2146935668062433</c:v>
                </c:pt>
                <c:pt idx="2209">
                  <c:v>4.1913462758533182</c:v>
                </c:pt>
                <c:pt idx="2210">
                  <c:v>4.1233346022078416</c:v>
                </c:pt>
                <c:pt idx="2211">
                  <c:v>4.1081081081081088</c:v>
                </c:pt>
                <c:pt idx="2212">
                  <c:v>4.1304402994543841</c:v>
                </c:pt>
                <c:pt idx="2213">
                  <c:v>4.14363659434082</c:v>
                </c:pt>
                <c:pt idx="2214">
                  <c:v>4.0855221418601699</c:v>
                </c:pt>
                <c:pt idx="2215">
                  <c:v>4.0836188300977039</c:v>
                </c:pt>
                <c:pt idx="2216">
                  <c:v>4.195279786829083</c:v>
                </c:pt>
                <c:pt idx="2217">
                  <c:v>4.0997335363532548</c:v>
                </c:pt>
                <c:pt idx="2218">
                  <c:v>4.0898363151884283</c:v>
                </c:pt>
                <c:pt idx="2219">
                  <c:v>4.2423550310874258</c:v>
                </c:pt>
                <c:pt idx="2220">
                  <c:v>4.3847227509199342</c:v>
                </c:pt>
                <c:pt idx="2221">
                  <c:v>4.4027407689379521</c:v>
                </c:pt>
                <c:pt idx="2222">
                  <c:v>4.3012308082730621</c:v>
                </c:pt>
                <c:pt idx="2223">
                  <c:v>4.2476843040223322</c:v>
                </c:pt>
                <c:pt idx="2224">
                  <c:v>4.3464027407689381</c:v>
                </c:pt>
                <c:pt idx="2225">
                  <c:v>4.3514782388021827</c:v>
                </c:pt>
                <c:pt idx="2226">
                  <c:v>4.2672249714503243</c:v>
                </c:pt>
                <c:pt idx="2227">
                  <c:v>4.3080827306179428</c:v>
                </c:pt>
                <c:pt idx="2228">
                  <c:v>4.2933637863215335</c:v>
                </c:pt>
                <c:pt idx="2229">
                  <c:v>4.3656896332952675</c:v>
                </c:pt>
                <c:pt idx="2230">
                  <c:v>4.3299073721608936</c:v>
                </c:pt>
                <c:pt idx="2231">
                  <c:v>4.3007232584697377</c:v>
                </c:pt>
                <c:pt idx="2232">
                  <c:v>4.3456414160639509</c:v>
                </c:pt>
                <c:pt idx="2233">
                  <c:v>4.288288288288288</c:v>
                </c:pt>
                <c:pt idx="2234">
                  <c:v>4.3151884278644843</c:v>
                </c:pt>
                <c:pt idx="2235">
                  <c:v>4.2092374064205051</c:v>
                </c:pt>
                <c:pt idx="2236">
                  <c:v>4.2058114452480648</c:v>
                </c:pt>
                <c:pt idx="2237">
                  <c:v>4.3146808780611599</c:v>
                </c:pt>
                <c:pt idx="2238">
                  <c:v>4.3776170536733918</c:v>
                </c:pt>
                <c:pt idx="2239">
                  <c:v>4.3106204796345642</c:v>
                </c:pt>
                <c:pt idx="2240">
                  <c:v>4.3667047329019164</c:v>
                </c:pt>
                <c:pt idx="2241">
                  <c:v>4.3420885674406806</c:v>
                </c:pt>
                <c:pt idx="2242">
                  <c:v>4.2607537114579372</c:v>
                </c:pt>
                <c:pt idx="2243">
                  <c:v>4.2800406039842658</c:v>
                </c:pt>
                <c:pt idx="2244">
                  <c:v>4.2856236518208348</c:v>
                </c:pt>
                <c:pt idx="2245">
                  <c:v>4.177388656261896</c:v>
                </c:pt>
                <c:pt idx="2246">
                  <c:v>4.205557670346403</c:v>
                </c:pt>
                <c:pt idx="2247">
                  <c:v>4.238548407562492</c:v>
                </c:pt>
                <c:pt idx="2248">
                  <c:v>4.2598654993021192</c:v>
                </c:pt>
                <c:pt idx="2249">
                  <c:v>4.2655754345895192</c:v>
                </c:pt>
                <c:pt idx="2250">
                  <c:v>4.434716406547393</c:v>
                </c:pt>
                <c:pt idx="2251">
                  <c:v>4.341707905088187</c:v>
                </c:pt>
                <c:pt idx="2252">
                  <c:v>4.2915873620098974</c:v>
                </c:pt>
                <c:pt idx="2253">
                  <c:v>4.3011039208222313</c:v>
                </c:pt>
                <c:pt idx="2254">
                  <c:v>4.2239563507169144</c:v>
                </c:pt>
                <c:pt idx="2255">
                  <c:v>4.2726811318360616</c:v>
                </c:pt>
                <c:pt idx="2256">
                  <c:v>4.2124095926912828</c:v>
                </c:pt>
                <c:pt idx="2257">
                  <c:v>4.2701433828194393</c:v>
                </c:pt>
                <c:pt idx="2258">
                  <c:v>4.3198832635452353</c:v>
                </c:pt>
                <c:pt idx="2259">
                  <c:v>4.3532546631138178</c:v>
                </c:pt>
                <c:pt idx="2260">
                  <c:v>4.2486994036289811</c:v>
                </c:pt>
                <c:pt idx="2261">
                  <c:v>4.2349955589392216</c:v>
                </c:pt>
                <c:pt idx="2262">
                  <c:v>4.2396903946199727</c:v>
                </c:pt>
                <c:pt idx="2263">
                  <c:v>4.1654612358837717</c:v>
                </c:pt>
                <c:pt idx="2264">
                  <c:v>4.2405786067757907</c:v>
                </c:pt>
                <c:pt idx="2265">
                  <c:v>4.1754853444994291</c:v>
                </c:pt>
                <c:pt idx="2266">
                  <c:v>4.155817789620607</c:v>
                </c:pt>
                <c:pt idx="2267">
                  <c:v>4.0558304783656896</c:v>
                </c:pt>
                <c:pt idx="2268">
                  <c:v>4.0581144524806501</c:v>
                </c:pt>
                <c:pt idx="2269">
                  <c:v>3.9421393224210126</c:v>
                </c:pt>
                <c:pt idx="2270">
                  <c:v>3.8005329272934909</c:v>
                </c:pt>
                <c:pt idx="2271">
                  <c:v>3.8417713488136025</c:v>
                </c:pt>
                <c:pt idx="2272">
                  <c:v>3.8208349194264688</c:v>
                </c:pt>
                <c:pt idx="2273">
                  <c:v>3.8207080319756379</c:v>
                </c:pt>
                <c:pt idx="2274">
                  <c:v>3.8523030072325852</c:v>
                </c:pt>
                <c:pt idx="2275">
                  <c:v>3.7628473543966505</c:v>
                </c:pt>
                <c:pt idx="2276">
                  <c:v>3.7795964979063572</c:v>
                </c:pt>
                <c:pt idx="2277">
                  <c:v>3.8226113437381044</c:v>
                </c:pt>
                <c:pt idx="2278">
                  <c:v>3.7764243116355791</c:v>
                </c:pt>
                <c:pt idx="2279">
                  <c:v>3.7528232457809922</c:v>
                </c:pt>
                <c:pt idx="2280">
                  <c:v>3.6763101129298317</c:v>
                </c:pt>
                <c:pt idx="2281">
                  <c:v>3.6502981855094534</c:v>
                </c:pt>
                <c:pt idx="2282">
                  <c:v>3.6475066615911689</c:v>
                </c:pt>
                <c:pt idx="2283">
                  <c:v>3.8455779723385359</c:v>
                </c:pt>
                <c:pt idx="2284">
                  <c:v>3.8481157213551582</c:v>
                </c:pt>
                <c:pt idx="2285">
                  <c:v>3.9007740134500701</c:v>
                </c:pt>
                <c:pt idx="2286">
                  <c:v>3.9553356173074485</c:v>
                </c:pt>
                <c:pt idx="2287">
                  <c:v>3.9635833016114712</c:v>
                </c:pt>
                <c:pt idx="2288">
                  <c:v>4.0170029184113698</c:v>
                </c:pt>
                <c:pt idx="2289">
                  <c:v>3.9907372160893293</c:v>
                </c:pt>
                <c:pt idx="2290">
                  <c:v>3.9401091232077152</c:v>
                </c:pt>
                <c:pt idx="2291">
                  <c:v>3.9890876792285241</c:v>
                </c:pt>
                <c:pt idx="2292">
                  <c:v>3.7886055069153666</c:v>
                </c:pt>
                <c:pt idx="2293">
                  <c:v>3.7919045806369751</c:v>
                </c:pt>
                <c:pt idx="2294">
                  <c:v>3.6574038827559954</c:v>
                </c:pt>
                <c:pt idx="2295">
                  <c:v>3.6745336886181961</c:v>
                </c:pt>
                <c:pt idx="2296">
                  <c:v>3.660956731379267</c:v>
                </c:pt>
                <c:pt idx="2297">
                  <c:v>3.7066362136784674</c:v>
                </c:pt>
                <c:pt idx="2298">
                  <c:v>3.6964852176119787</c:v>
                </c:pt>
                <c:pt idx="2299">
                  <c:v>3.807004187285878</c:v>
                </c:pt>
                <c:pt idx="2300">
                  <c:v>3.8156325339423933</c:v>
                </c:pt>
                <c:pt idx="2301">
                  <c:v>3.9128283212790258</c:v>
                </c:pt>
                <c:pt idx="2302">
                  <c:v>3.8892272554244385</c:v>
                </c:pt>
                <c:pt idx="2303">
                  <c:v>3.9279279279279282</c:v>
                </c:pt>
                <c:pt idx="2304">
                  <c:v>3.8677832762339808</c:v>
                </c:pt>
                <c:pt idx="2305">
                  <c:v>3.784925770841264</c:v>
                </c:pt>
                <c:pt idx="2306">
                  <c:v>3.861438903692425</c:v>
                </c:pt>
                <c:pt idx="2307">
                  <c:v>3.9500063443725417</c:v>
                </c:pt>
                <c:pt idx="2308">
                  <c:v>3.9621875396523287</c:v>
                </c:pt>
                <c:pt idx="2309">
                  <c:v>3.9854079431544225</c:v>
                </c:pt>
                <c:pt idx="2310">
                  <c:v>4.0105316584189827</c:v>
                </c:pt>
                <c:pt idx="2311">
                  <c:v>3.994416952163431</c:v>
                </c:pt>
                <c:pt idx="2312">
                  <c:v>3.915492957746479</c:v>
                </c:pt>
                <c:pt idx="2313">
                  <c:v>4.0510087552341076</c:v>
                </c:pt>
                <c:pt idx="2314">
                  <c:v>4.1464281182591041</c:v>
                </c:pt>
                <c:pt idx="2315">
                  <c:v>4.1327242735693446</c:v>
                </c:pt>
                <c:pt idx="2316">
                  <c:v>3.8954447405151633</c:v>
                </c:pt>
                <c:pt idx="2317">
                  <c:v>3.8175358457048603</c:v>
                </c:pt>
                <c:pt idx="2318">
                  <c:v>3.8723512244639005</c:v>
                </c:pt>
                <c:pt idx="2319">
                  <c:v>3.6221291714249459</c:v>
                </c:pt>
                <c:pt idx="2320">
                  <c:v>3.4114960030452988</c:v>
                </c:pt>
                <c:pt idx="2321">
                  <c:v>3.6527090470752448</c:v>
                </c:pt>
                <c:pt idx="2322">
                  <c:v>3.7741403375206195</c:v>
                </c:pt>
                <c:pt idx="2323">
                  <c:v>3.7969800786702197</c:v>
                </c:pt>
                <c:pt idx="2324">
                  <c:v>3.8231188935414289</c:v>
                </c:pt>
                <c:pt idx="2325">
                  <c:v>3.7016876030960537</c:v>
                </c:pt>
                <c:pt idx="2326">
                  <c:v>3.8105570359091487</c:v>
                </c:pt>
                <c:pt idx="2327">
                  <c:v>3.6905215074229161</c:v>
                </c:pt>
                <c:pt idx="2328">
                  <c:v>3.7943154422027661</c:v>
                </c:pt>
                <c:pt idx="2329">
                  <c:v>3.7302372795330547</c:v>
                </c:pt>
                <c:pt idx="2330">
                  <c:v>3.6585458698134756</c:v>
                </c:pt>
                <c:pt idx="2331">
                  <c:v>3.4517193249587619</c:v>
                </c:pt>
                <c:pt idx="2332">
                  <c:v>3.440807004187286</c:v>
                </c:pt>
                <c:pt idx="2333">
                  <c:v>3.5368608044664382</c:v>
                </c:pt>
                <c:pt idx="2334">
                  <c:v>3.5518335236645102</c:v>
                </c:pt>
                <c:pt idx="2335">
                  <c:v>3.6595609694201245</c:v>
                </c:pt>
                <c:pt idx="2336">
                  <c:v>3.6699657403882759</c:v>
                </c:pt>
                <c:pt idx="2337">
                  <c:v>3.846466184494354</c:v>
                </c:pt>
                <c:pt idx="2338">
                  <c:v>3.6801167364547651</c:v>
                </c:pt>
                <c:pt idx="2339">
                  <c:v>3.7269382058114457</c:v>
                </c:pt>
                <c:pt idx="2340">
                  <c:v>3.8844055322928561</c:v>
                </c:pt>
                <c:pt idx="2341">
                  <c:v>4.2003552848623276</c:v>
                </c:pt>
                <c:pt idx="2342">
                  <c:v>4.2023854840756254</c:v>
                </c:pt>
                <c:pt idx="2343">
                  <c:v>4.4010912320771478</c:v>
                </c:pt>
                <c:pt idx="2344">
                  <c:v>4.4087044791270147</c:v>
                </c:pt>
                <c:pt idx="2345">
                  <c:v>4.3665778454510855</c:v>
                </c:pt>
                <c:pt idx="2346">
                  <c:v>4.438523030072326</c:v>
                </c:pt>
                <c:pt idx="2347">
                  <c:v>4.4663113818043403</c:v>
                </c:pt>
                <c:pt idx="2348">
                  <c:v>4.61679989849004</c:v>
                </c:pt>
                <c:pt idx="2349">
                  <c:v>4.6052531404644084</c:v>
                </c:pt>
                <c:pt idx="2350">
                  <c:v>4.5237913970308341</c:v>
                </c:pt>
                <c:pt idx="2351">
                  <c:v>4.5967516812587244</c:v>
                </c:pt>
                <c:pt idx="2352">
                  <c:v>4.6322801674914356</c:v>
                </c:pt>
                <c:pt idx="2353">
                  <c:v>4.6986423042761079</c:v>
                </c:pt>
                <c:pt idx="2354">
                  <c:v>4.6417967263037694</c:v>
                </c:pt>
                <c:pt idx="2355">
                  <c:v>4.5992894302753466</c:v>
                </c:pt>
                <c:pt idx="2356">
                  <c:v>4.5763228016749151</c:v>
                </c:pt>
                <c:pt idx="2357">
                  <c:v>4.496637482552976</c:v>
                </c:pt>
                <c:pt idx="2358">
                  <c:v>4.4820454257073976</c:v>
                </c:pt>
                <c:pt idx="2359">
                  <c:v>4.4155564014718944</c:v>
                </c:pt>
                <c:pt idx="2360">
                  <c:v>4.4687222433701308</c:v>
                </c:pt>
                <c:pt idx="2361">
                  <c:v>4.4413145539906109</c:v>
                </c:pt>
                <c:pt idx="2362">
                  <c:v>4.5392716660322296</c:v>
                </c:pt>
                <c:pt idx="2363">
                  <c:v>4.4708793300342595</c:v>
                </c:pt>
                <c:pt idx="2364">
                  <c:v>4.5112295393985535</c:v>
                </c:pt>
                <c:pt idx="2365">
                  <c:v>4.4894048978556027</c:v>
                </c:pt>
                <c:pt idx="2366">
                  <c:v>4.496637482552976</c:v>
                </c:pt>
                <c:pt idx="2367">
                  <c:v>4.3512244639005209</c:v>
                </c:pt>
                <c:pt idx="2368">
                  <c:v>4.420631899505139</c:v>
                </c:pt>
                <c:pt idx="2369">
                  <c:v>4.4460093896713619</c:v>
                </c:pt>
                <c:pt idx="2370">
                  <c:v>4.5763228016749151</c:v>
                </c:pt>
                <c:pt idx="2371">
                  <c:v>4.7351858901154671</c:v>
                </c:pt>
                <c:pt idx="2372">
                  <c:v>4.8264179672630378</c:v>
                </c:pt>
                <c:pt idx="2373">
                  <c:v>4.9014084507042259</c:v>
                </c:pt>
                <c:pt idx="2374">
                  <c:v>4.8874508311128029</c:v>
                </c:pt>
                <c:pt idx="2375">
                  <c:v>4.9796980078670225</c:v>
                </c:pt>
                <c:pt idx="2376">
                  <c:v>4.9709427737596759</c:v>
                </c:pt>
                <c:pt idx="2377">
                  <c:v>4.9516558812333464</c:v>
                </c:pt>
                <c:pt idx="2378">
                  <c:v>4.9729729729729737</c:v>
                </c:pt>
                <c:pt idx="2379">
                  <c:v>4.8892272554244389</c:v>
                </c:pt>
                <c:pt idx="2380">
                  <c:v>4.9001395761959152</c:v>
                </c:pt>
                <c:pt idx="2381">
                  <c:v>4.9028042126633675</c:v>
                </c:pt>
                <c:pt idx="2382">
                  <c:v>4.9404897855602083</c:v>
                </c:pt>
                <c:pt idx="2383">
                  <c:v>4.9833777439411246</c:v>
                </c:pt>
                <c:pt idx="2384">
                  <c:v>4.8984900393351101</c:v>
                </c:pt>
                <c:pt idx="2385">
                  <c:v>4.8772998350463146</c:v>
                </c:pt>
                <c:pt idx="2386">
                  <c:v>4.8868163938586484</c:v>
                </c:pt>
                <c:pt idx="2387">
                  <c:v>4.8871970562111411</c:v>
                </c:pt>
                <c:pt idx="2388">
                  <c:v>4.894810303261008</c:v>
                </c:pt>
                <c:pt idx="2389">
                  <c:v>4.9354142875269638</c:v>
                </c:pt>
                <c:pt idx="2390">
                  <c:v>4.8232457809922602</c:v>
                </c:pt>
                <c:pt idx="2391">
                  <c:v>4.8330161147062558</c:v>
                </c:pt>
                <c:pt idx="2392">
                  <c:v>4.7858139829970821</c:v>
                </c:pt>
                <c:pt idx="2393">
                  <c:v>4.7780738484963843</c:v>
                </c:pt>
                <c:pt idx="2394">
                  <c:v>4.7263037685572895</c:v>
                </c:pt>
                <c:pt idx="2395">
                  <c:v>4.5984012181195286</c:v>
                </c:pt>
                <c:pt idx="2396">
                  <c:v>4.5862200228397416</c:v>
                </c:pt>
                <c:pt idx="2397">
                  <c:v>4.545489151122954</c:v>
                </c:pt>
                <c:pt idx="2398">
                  <c:v>4.5730237279533057</c:v>
                </c:pt>
                <c:pt idx="2399">
                  <c:v>4.605506915366071</c:v>
                </c:pt>
                <c:pt idx="2400">
                  <c:v>4.612105062809289</c:v>
                </c:pt>
                <c:pt idx="2401">
                  <c:v>4.5967516812587244</c:v>
                </c:pt>
                <c:pt idx="2402">
                  <c:v>4.6404009643446269</c:v>
                </c:pt>
                <c:pt idx="2403">
                  <c:v>4.5152899378251492</c:v>
                </c:pt>
                <c:pt idx="2404">
                  <c:v>4.5291206699657405</c:v>
                </c:pt>
                <c:pt idx="2405">
                  <c:v>4.5882502220530395</c:v>
                </c:pt>
                <c:pt idx="2406">
                  <c:v>4.575561476969928</c:v>
                </c:pt>
                <c:pt idx="2407">
                  <c:v>4.6302499682781377</c:v>
                </c:pt>
                <c:pt idx="2408">
                  <c:v>4.6124857251617817</c:v>
                </c:pt>
                <c:pt idx="2409">
                  <c:v>4.5207460982108874</c:v>
                </c:pt>
                <c:pt idx="2410">
                  <c:v>4.6136277122192615</c:v>
                </c:pt>
                <c:pt idx="2411">
                  <c:v>4.6634944803958893</c:v>
                </c:pt>
                <c:pt idx="2412">
                  <c:v>4.5730237279533057</c:v>
                </c:pt>
                <c:pt idx="2413">
                  <c:v>4.5978936683162042</c:v>
                </c:pt>
                <c:pt idx="2414">
                  <c:v>4.4913082096180696</c:v>
                </c:pt>
                <c:pt idx="2415">
                  <c:v>4.5931988326354523</c:v>
                </c:pt>
                <c:pt idx="2416">
                  <c:v>4.5310239817282074</c:v>
                </c:pt>
                <c:pt idx="2417">
                  <c:v>4.5897728714630128</c:v>
                </c:pt>
                <c:pt idx="2418">
                  <c:v>4.454510848877046</c:v>
                </c:pt>
                <c:pt idx="2419">
                  <c:v>4.4510848877046065</c:v>
                </c:pt>
                <c:pt idx="2420">
                  <c:v>4.4217738865626188</c:v>
                </c:pt>
                <c:pt idx="2421">
                  <c:v>4.4054054054054053</c:v>
                </c:pt>
                <c:pt idx="2422">
                  <c:v>4.5112295393985535</c:v>
                </c:pt>
                <c:pt idx="2423">
                  <c:v>4.4704986676817668</c:v>
                </c:pt>
                <c:pt idx="2424">
                  <c:v>4.4632660829843926</c:v>
                </c:pt>
                <c:pt idx="2425">
                  <c:v>4.6165461235883773</c:v>
                </c:pt>
                <c:pt idx="2426">
                  <c:v>4.7181829717040991</c:v>
                </c:pt>
                <c:pt idx="2427">
                  <c:v>4.7186905215074226</c:v>
                </c:pt>
                <c:pt idx="2428">
                  <c:v>4.8321279025504378</c:v>
                </c:pt>
                <c:pt idx="2429">
                  <c:v>4.8497652582159629</c:v>
                </c:pt>
                <c:pt idx="2430">
                  <c:v>4.7292221799264054</c:v>
                </c:pt>
                <c:pt idx="2431">
                  <c:v>4.6712346148965871</c:v>
                </c:pt>
                <c:pt idx="2432">
                  <c:v>4.7629742418474814</c:v>
                </c:pt>
                <c:pt idx="2433">
                  <c:v>4.8157594213932242</c:v>
                </c:pt>
                <c:pt idx="2434">
                  <c:v>4.8743814236771987</c:v>
                </c:pt>
                <c:pt idx="2435">
                  <c:v>4.992513640400964</c:v>
                </c:pt>
                <c:pt idx="2436">
                  <c:v>5.0021570866641287</c:v>
                </c:pt>
                <c:pt idx="2437">
                  <c:v>4.8653724146681894</c:v>
                </c:pt>
                <c:pt idx="2438">
                  <c:v>4.7554878822484454</c:v>
                </c:pt>
                <c:pt idx="2439">
                  <c:v>4.7259231062047968</c:v>
                </c:pt>
                <c:pt idx="2440">
                  <c:v>4.7421646999111795</c:v>
                </c:pt>
                <c:pt idx="2441">
                  <c:v>4.7524425834284987</c:v>
                </c:pt>
                <c:pt idx="2442">
                  <c:v>4.8567440680116736</c:v>
                </c:pt>
                <c:pt idx="2443">
                  <c:v>4.8321279025504378</c:v>
                </c:pt>
                <c:pt idx="2444">
                  <c:v>4.9092754726557546</c:v>
                </c:pt>
                <c:pt idx="2445">
                  <c:v>4.9326227636086797</c:v>
                </c:pt>
                <c:pt idx="2446">
                  <c:v>4.8128410100241092</c:v>
                </c:pt>
                <c:pt idx="2447">
                  <c:v>4.7661464281182599</c:v>
                </c:pt>
                <c:pt idx="2448">
                  <c:v>4.828067504123843</c:v>
                </c:pt>
                <c:pt idx="2449">
                  <c:v>4.6988960791777696</c:v>
                </c:pt>
                <c:pt idx="2450">
                  <c:v>4.6240324831874133</c:v>
                </c:pt>
                <c:pt idx="2451">
                  <c:v>4.6556274584443598</c:v>
                </c:pt>
                <c:pt idx="2452">
                  <c:v>4.6552467960918671</c:v>
                </c:pt>
                <c:pt idx="2453">
                  <c:v>4.6983885293744452</c:v>
                </c:pt>
                <c:pt idx="2454">
                  <c:v>4.8308590280421271</c:v>
                </c:pt>
                <c:pt idx="2455">
                  <c:v>4.8161400837457178</c:v>
                </c:pt>
                <c:pt idx="2456">
                  <c:v>5.0265194772237036</c:v>
                </c:pt>
                <c:pt idx="2457">
                  <c:v>5.0128156325339424</c:v>
                </c:pt>
                <c:pt idx="2458">
                  <c:v>4.9986042380408584</c:v>
                </c:pt>
                <c:pt idx="2459">
                  <c:v>5.0143382819439157</c:v>
                </c:pt>
                <c:pt idx="2460">
                  <c:v>4.8237533307955847</c:v>
                </c:pt>
                <c:pt idx="2461">
                  <c:v>4.7816266971196555</c:v>
                </c:pt>
                <c:pt idx="2462">
                  <c:v>4.8602969166349448</c:v>
                </c:pt>
                <c:pt idx="2463">
                  <c:v>4.9810937698261641</c:v>
                </c:pt>
                <c:pt idx="2464">
                  <c:v>4.9812206572769959</c:v>
                </c:pt>
                <c:pt idx="2465">
                  <c:v>4.9983504631391957</c:v>
                </c:pt>
                <c:pt idx="2466">
                  <c:v>5.0893287653851038</c:v>
                </c:pt>
                <c:pt idx="2467">
                  <c:v>5.1666032229412515</c:v>
                </c:pt>
                <c:pt idx="2468">
                  <c:v>5.0498667681766278</c:v>
                </c:pt>
                <c:pt idx="2469">
                  <c:v>5.0414921964217738</c:v>
                </c:pt>
                <c:pt idx="2470">
                  <c:v>5.1110265194772238</c:v>
                </c:pt>
                <c:pt idx="2471">
                  <c:v>5.1025250602715388</c:v>
                </c:pt>
                <c:pt idx="2472">
                  <c:v>5.046948356807512</c:v>
                </c:pt>
                <c:pt idx="2473">
                  <c:v>5.0569724654231702</c:v>
                </c:pt>
                <c:pt idx="2474">
                  <c:v>5.0602715391447797</c:v>
                </c:pt>
                <c:pt idx="2475">
                  <c:v>4.9574927039715773</c:v>
                </c:pt>
                <c:pt idx="2476">
                  <c:v>4.8443090978302257</c:v>
                </c:pt>
                <c:pt idx="2477">
                  <c:v>4.797106966121051</c:v>
                </c:pt>
                <c:pt idx="2478">
                  <c:v>4.7397538383453881</c:v>
                </c:pt>
                <c:pt idx="2479">
                  <c:v>4.700418728587743</c:v>
                </c:pt>
                <c:pt idx="2480">
                  <c:v>4.8444359852810566</c:v>
                </c:pt>
                <c:pt idx="2481">
                  <c:v>4.8011673645476467</c:v>
                </c:pt>
                <c:pt idx="2482">
                  <c:v>4.7547265575434592</c:v>
                </c:pt>
                <c:pt idx="2483">
                  <c:v>4.868417713488137</c:v>
                </c:pt>
                <c:pt idx="2484">
                  <c:v>4.935160512625302</c:v>
                </c:pt>
                <c:pt idx="2485">
                  <c:v>4.8968405024743058</c:v>
                </c:pt>
                <c:pt idx="2486">
                  <c:v>4.9038193122700164</c:v>
                </c:pt>
                <c:pt idx="2487">
                  <c:v>4.8836442075878699</c:v>
                </c:pt>
                <c:pt idx="2488">
                  <c:v>4.9208222306813862</c:v>
                </c:pt>
                <c:pt idx="2489">
                  <c:v>4.8326354523537622</c:v>
                </c:pt>
                <c:pt idx="2490">
                  <c:v>4.7351858901154671</c:v>
                </c:pt>
                <c:pt idx="2491">
                  <c:v>4.787717294759549</c:v>
                </c:pt>
                <c:pt idx="2492">
                  <c:v>4.816901408450704</c:v>
                </c:pt>
                <c:pt idx="2493">
                  <c:v>4.8658799644715138</c:v>
                </c:pt>
                <c:pt idx="2494">
                  <c:v>4.8850399695470124</c:v>
                </c:pt>
                <c:pt idx="2495">
                  <c:v>4.8978556020809547</c:v>
                </c:pt>
                <c:pt idx="2496">
                  <c:v>4.8427864484202514</c:v>
                </c:pt>
                <c:pt idx="2497">
                  <c:v>4.7948229920060905</c:v>
                </c:pt>
                <c:pt idx="2498">
                  <c:v>4.7694455018398685</c:v>
                </c:pt>
                <c:pt idx="2499">
                  <c:v>4.7724908006598152</c:v>
                </c:pt>
                <c:pt idx="2500">
                  <c:v>4.7735059002664642</c:v>
                </c:pt>
                <c:pt idx="2501">
                  <c:v>4.6877299835046315</c:v>
                </c:pt>
                <c:pt idx="2502">
                  <c:v>4.6242862580890751</c:v>
                </c:pt>
                <c:pt idx="2503">
                  <c:v>4.6390052023854844</c:v>
                </c:pt>
                <c:pt idx="2504">
                  <c:v>4.6803705113564273</c:v>
                </c:pt>
                <c:pt idx="2505">
                  <c:v>4.7176754219007737</c:v>
                </c:pt>
                <c:pt idx="2506">
                  <c:v>4.5846973734297674</c:v>
                </c:pt>
                <c:pt idx="2507">
                  <c:v>4.5919299581271416</c:v>
                </c:pt>
                <c:pt idx="2508">
                  <c:v>4.5223956350716916</c:v>
                </c:pt>
                <c:pt idx="2509">
                  <c:v>4.4743052912066998</c:v>
                </c:pt>
                <c:pt idx="2510">
                  <c:v>4.453495749270397</c:v>
                </c:pt>
                <c:pt idx="2511">
                  <c:v>4.3895444740515162</c:v>
                </c:pt>
                <c:pt idx="2512">
                  <c:v>4.272300469483568</c:v>
                </c:pt>
                <c:pt idx="2513">
                  <c:v>4.1956604491815757</c:v>
                </c:pt>
                <c:pt idx="2514">
                  <c:v>4.2573277502854969</c:v>
                </c:pt>
                <c:pt idx="2515">
                  <c:v>4.2050501205430786</c:v>
                </c:pt>
                <c:pt idx="2516">
                  <c:v>4.1456667935541178</c:v>
                </c:pt>
                <c:pt idx="2517">
                  <c:v>4.2192615150361634</c:v>
                </c:pt>
                <c:pt idx="2518">
                  <c:v>4.2867656388783146</c:v>
                </c:pt>
                <c:pt idx="2519">
                  <c:v>4.1740895825402875</c:v>
                </c:pt>
                <c:pt idx="2520">
                  <c:v>4.1454130186524552</c:v>
                </c:pt>
                <c:pt idx="2521">
                  <c:v>4.4004567948229925</c:v>
                </c:pt>
                <c:pt idx="2522">
                  <c:v>4.4843293998223572</c:v>
                </c:pt>
                <c:pt idx="2523">
                  <c:v>4.449689125745464</c:v>
                </c:pt>
                <c:pt idx="2524">
                  <c:v>4.4989214566679356</c:v>
                </c:pt>
                <c:pt idx="2525">
                  <c:v>4.3979190458063702</c:v>
                </c:pt>
                <c:pt idx="2526">
                  <c:v>4.3621367846719963</c:v>
                </c:pt>
                <c:pt idx="2527">
                  <c:v>4.2172313158228656</c:v>
                </c:pt>
                <c:pt idx="2528">
                  <c:v>4.2753457683035156</c:v>
                </c:pt>
                <c:pt idx="2529">
                  <c:v>4.2060652201497275</c:v>
                </c:pt>
                <c:pt idx="2530">
                  <c:v>4.2276360867910165</c:v>
                </c:pt>
                <c:pt idx="2531">
                  <c:v>4.2082223068138562</c:v>
                </c:pt>
                <c:pt idx="2532">
                  <c:v>4.3158228651186406</c:v>
                </c:pt>
                <c:pt idx="2533">
                  <c:v>4.3179799517827693</c:v>
                </c:pt>
                <c:pt idx="2534">
                  <c:v>4.2075878695597009</c:v>
                </c:pt>
                <c:pt idx="2535">
                  <c:v>4.2228143636594346</c:v>
                </c:pt>
                <c:pt idx="2536">
                  <c:v>4.1825910417459715</c:v>
                </c:pt>
                <c:pt idx="2537">
                  <c:v>4.2766146428118264</c:v>
                </c:pt>
                <c:pt idx="2538">
                  <c:v>4.2569470879330034</c:v>
                </c:pt>
                <c:pt idx="2539">
                  <c:v>4.2395635071691409</c:v>
                </c:pt>
                <c:pt idx="2540">
                  <c:v>4.2330922471767547</c:v>
                </c:pt>
                <c:pt idx="2541">
                  <c:v>4.2040350209364297</c:v>
                </c:pt>
                <c:pt idx="2542">
                  <c:v>4.1044283720340058</c:v>
                </c:pt>
                <c:pt idx="2543">
                  <c:v>4.1827179291968033</c:v>
                </c:pt>
                <c:pt idx="2544">
                  <c:v>4.1412257327750295</c:v>
                </c:pt>
                <c:pt idx="2545">
                  <c:v>4.0850145920568455</c:v>
                </c:pt>
                <c:pt idx="2546">
                  <c:v>4.0634437254155564</c:v>
                </c:pt>
                <c:pt idx="2547">
                  <c:v>4.0903438649917527</c:v>
                </c:pt>
                <c:pt idx="2548">
                  <c:v>4.0334982870194143</c:v>
                </c:pt>
                <c:pt idx="2549">
                  <c:v>4.0134500697880977</c:v>
                </c:pt>
                <c:pt idx="2550">
                  <c:v>4.0010150996066489</c:v>
                </c:pt>
                <c:pt idx="2551">
                  <c:v>3.9779215835553865</c:v>
                </c:pt>
                <c:pt idx="2552">
                  <c:v>3.8921456667935543</c:v>
                </c:pt>
                <c:pt idx="2553">
                  <c:v>3.9099099099099099</c:v>
                </c:pt>
                <c:pt idx="2554">
                  <c:v>3.9137165334348434</c:v>
                </c:pt>
                <c:pt idx="2555">
                  <c:v>3.9026773252125366</c:v>
                </c:pt>
                <c:pt idx="2556">
                  <c:v>3.8594087044791276</c:v>
                </c:pt>
                <c:pt idx="2557">
                  <c:v>3.8784418221037944</c:v>
                </c:pt>
                <c:pt idx="2558">
                  <c:v>3.8663875142748383</c:v>
                </c:pt>
                <c:pt idx="2559">
                  <c:v>3.7922852429894687</c:v>
                </c:pt>
                <c:pt idx="2560">
                  <c:v>3.8273061794188559</c:v>
                </c:pt>
                <c:pt idx="2561">
                  <c:v>3.8877046060144655</c:v>
                </c:pt>
                <c:pt idx="2562">
                  <c:v>3.8644842025123718</c:v>
                </c:pt>
                <c:pt idx="2563">
                  <c:v>3.9048344118766658</c:v>
                </c:pt>
                <c:pt idx="2564">
                  <c:v>3.8742545362263674</c:v>
                </c:pt>
                <c:pt idx="2565">
                  <c:v>3.8691790381931233</c:v>
                </c:pt>
                <c:pt idx="2566">
                  <c:v>3.8539525440933895</c:v>
                </c:pt>
                <c:pt idx="2567">
                  <c:v>3.7691917269382058</c:v>
                </c:pt>
                <c:pt idx="2568">
                  <c:v>3.7007993909402366</c:v>
                </c:pt>
                <c:pt idx="2569">
                  <c:v>3.5938332698896085</c:v>
                </c:pt>
                <c:pt idx="2570">
                  <c:v>3.6115975130059637</c:v>
                </c:pt>
                <c:pt idx="2571">
                  <c:v>3.6721228270524047</c:v>
                </c:pt>
                <c:pt idx="2572">
                  <c:v>3.6981347544727829</c:v>
                </c:pt>
                <c:pt idx="2573">
                  <c:v>3.7400076132470503</c:v>
                </c:pt>
                <c:pt idx="2574">
                  <c:v>3.735185890115468</c:v>
                </c:pt>
                <c:pt idx="2575">
                  <c:v>3.6667935541174979</c:v>
                </c:pt>
                <c:pt idx="2576">
                  <c:v>3.6697119654866137</c:v>
                </c:pt>
                <c:pt idx="2577">
                  <c:v>3.6405278517954573</c:v>
                </c:pt>
                <c:pt idx="2578">
                  <c:v>3.6916634944803963</c:v>
                </c:pt>
                <c:pt idx="2579">
                  <c:v>3.755360994797615</c:v>
                </c:pt>
                <c:pt idx="2580">
                  <c:v>3.7411496003045301</c:v>
                </c:pt>
                <c:pt idx="2581">
                  <c:v>3.7952036543585841</c:v>
                </c:pt>
                <c:pt idx="2582">
                  <c:v>3.7549803324451214</c:v>
                </c:pt>
                <c:pt idx="2583">
                  <c:v>3.7990102778835175</c:v>
                </c:pt>
                <c:pt idx="2584">
                  <c:v>3.6585458698134756</c:v>
                </c:pt>
                <c:pt idx="2585">
                  <c:v>3.6270777820073601</c:v>
                </c:pt>
                <c:pt idx="2586">
                  <c:v>3.5702322040350212</c:v>
                </c:pt>
                <c:pt idx="2587">
                  <c:v>3.6167998984900396</c:v>
                </c:pt>
                <c:pt idx="2588">
                  <c:v>3.5491688871970566</c:v>
                </c:pt>
                <c:pt idx="2589">
                  <c:v>3.473670853952544</c:v>
                </c:pt>
                <c:pt idx="2590">
                  <c:v>3.362898109376983</c:v>
                </c:pt>
                <c:pt idx="2591">
                  <c:v>3.2964090851414798</c:v>
                </c:pt>
                <c:pt idx="2592">
                  <c:v>3.2832127902550439</c:v>
                </c:pt>
                <c:pt idx="2593">
                  <c:v>3.3810430148458317</c:v>
                </c:pt>
                <c:pt idx="2594">
                  <c:v>3.4031214312904456</c:v>
                </c:pt>
                <c:pt idx="2595">
                  <c:v>3.3826925517066364</c:v>
                </c:pt>
                <c:pt idx="2596">
                  <c:v>3.3543966501712981</c:v>
                </c:pt>
                <c:pt idx="2597">
                  <c:v>3.4215201116609566</c:v>
                </c:pt>
                <c:pt idx="2598">
                  <c:v>3.3461489658672758</c:v>
                </c:pt>
                <c:pt idx="2599">
                  <c:v>3.3593452607537113</c:v>
                </c:pt>
                <c:pt idx="2600">
                  <c:v>3.3386626062682403</c:v>
                </c:pt>
                <c:pt idx="2601">
                  <c:v>3.268493845958635</c:v>
                </c:pt>
                <c:pt idx="2602">
                  <c:v>3.2381677452099988</c:v>
                </c:pt>
                <c:pt idx="2603">
                  <c:v>3.1973099860423804</c:v>
                </c:pt>
                <c:pt idx="2604">
                  <c:v>3.2906991498540799</c:v>
                </c:pt>
                <c:pt idx="2605">
                  <c:v>3.2800406039842662</c:v>
                </c:pt>
                <c:pt idx="2606">
                  <c:v>3.4716406547392462</c:v>
                </c:pt>
                <c:pt idx="2607">
                  <c:v>3.4222814363659437</c:v>
                </c:pt>
                <c:pt idx="2608">
                  <c:v>3.3835807638624544</c:v>
                </c:pt>
                <c:pt idx="2609">
                  <c:v>3.2927293490673772</c:v>
                </c:pt>
                <c:pt idx="2610">
                  <c:v>3.340819692932369</c:v>
                </c:pt>
                <c:pt idx="2611">
                  <c:v>3.3376475066615914</c:v>
                </c:pt>
                <c:pt idx="2612">
                  <c:v>3.2523791397030832</c:v>
                </c:pt>
                <c:pt idx="2613">
                  <c:v>3.258215962441315</c:v>
                </c:pt>
                <c:pt idx="2614">
                  <c:v>3.3616292348686718</c:v>
                </c:pt>
                <c:pt idx="2615">
                  <c:v>3.3769826164192365</c:v>
                </c:pt>
                <c:pt idx="2616">
                  <c:v>3.2767415302626572</c:v>
                </c:pt>
                <c:pt idx="2617">
                  <c:v>3.2393097322674786</c:v>
                </c:pt>
                <c:pt idx="2618">
                  <c:v>3.203273696231443</c:v>
                </c:pt>
                <c:pt idx="2619">
                  <c:v>3.1134373810430147</c:v>
                </c:pt>
                <c:pt idx="2620">
                  <c:v>3.1716787209744957</c:v>
                </c:pt>
                <c:pt idx="2621">
                  <c:v>3.2965359725923107</c:v>
                </c:pt>
                <c:pt idx="2622">
                  <c:v>3.3691155944677074</c:v>
                </c:pt>
                <c:pt idx="2623">
                  <c:v>3.4102271285369881</c:v>
                </c:pt>
                <c:pt idx="2624">
                  <c:v>3.5078035782261137</c:v>
                </c:pt>
                <c:pt idx="2625">
                  <c:v>3.5300088821215581</c:v>
                </c:pt>
                <c:pt idx="2626">
                  <c:v>3.4250729602842283</c:v>
                </c:pt>
                <c:pt idx="2627">
                  <c:v>3.4015987818804723</c:v>
                </c:pt>
                <c:pt idx="2628">
                  <c:v>3.4944803958888468</c:v>
                </c:pt>
                <c:pt idx="2629">
                  <c:v>3.4630123080827309</c:v>
                </c:pt>
                <c:pt idx="2630">
                  <c:v>3.3410734678340313</c:v>
                </c:pt>
                <c:pt idx="2631">
                  <c:v>3.2856236518208348</c:v>
                </c:pt>
                <c:pt idx="2632">
                  <c:v>3.381169902296663</c:v>
                </c:pt>
                <c:pt idx="2633">
                  <c:v>3.2663367592945058</c:v>
                </c:pt>
                <c:pt idx="2634">
                  <c:v>3.499048344118767</c:v>
                </c:pt>
                <c:pt idx="2635">
                  <c:v>3.6174343357441954</c:v>
                </c:pt>
                <c:pt idx="2636">
                  <c:v>3.5473924628854205</c:v>
                </c:pt>
                <c:pt idx="2637">
                  <c:v>3.5597005456160389</c:v>
                </c:pt>
                <c:pt idx="2638">
                  <c:v>3.5956096942012437</c:v>
                </c:pt>
                <c:pt idx="2639">
                  <c:v>3.5078035782261137</c:v>
                </c:pt>
                <c:pt idx="2640">
                  <c:v>3.5080573531277759</c:v>
                </c:pt>
                <c:pt idx="2641">
                  <c:v>3.5131328511610205</c:v>
                </c:pt>
                <c:pt idx="2642">
                  <c:v>3.5472655754345896</c:v>
                </c:pt>
                <c:pt idx="2643">
                  <c:v>3.7148838979824901</c:v>
                </c:pt>
                <c:pt idx="2644">
                  <c:v>3.73658165207461</c:v>
                </c:pt>
                <c:pt idx="2645">
                  <c:v>3.7823880218246417</c:v>
                </c:pt>
                <c:pt idx="2646">
                  <c:v>3.9449308463392971</c:v>
                </c:pt>
                <c:pt idx="2647">
                  <c:v>3.885420631899505</c:v>
                </c:pt>
                <c:pt idx="2648">
                  <c:v>3.9199340185255682</c:v>
                </c:pt>
                <c:pt idx="2649">
                  <c:v>3.9365562745844436</c:v>
                </c:pt>
                <c:pt idx="2650">
                  <c:v>3.8893541428752703</c:v>
                </c:pt>
                <c:pt idx="2651">
                  <c:v>4.0164953686080453</c:v>
                </c:pt>
                <c:pt idx="2652">
                  <c:v>4.0182717929196805</c:v>
                </c:pt>
                <c:pt idx="2653">
                  <c:v>3.9930211902042894</c:v>
                </c:pt>
                <c:pt idx="2654">
                  <c:v>3.9956858266717425</c:v>
                </c:pt>
                <c:pt idx="2655">
                  <c:v>4.0063443725415562</c:v>
                </c:pt>
                <c:pt idx="2656">
                  <c:v>3.9899758913843422</c:v>
                </c:pt>
                <c:pt idx="2657">
                  <c:v>4.0170029184113698</c:v>
                </c:pt>
                <c:pt idx="2658">
                  <c:v>4.0402233219134631</c:v>
                </c:pt>
                <c:pt idx="2659">
                  <c:v>3.9382058114452483</c:v>
                </c:pt>
                <c:pt idx="2660">
                  <c:v>3.9662479380789244</c:v>
                </c:pt>
                <c:pt idx="2661">
                  <c:v>3.924375079304657</c:v>
                </c:pt>
                <c:pt idx="2662">
                  <c:v>3.7960918665144021</c:v>
                </c:pt>
                <c:pt idx="2663">
                  <c:v>3.7222433701306943</c:v>
                </c:pt>
                <c:pt idx="2664">
                  <c:v>3.7570105316584193</c:v>
                </c:pt>
                <c:pt idx="2665">
                  <c:v>3.7615784798883394</c:v>
                </c:pt>
                <c:pt idx="2666">
                  <c:v>3.7545996700926278</c:v>
                </c:pt>
                <c:pt idx="2667">
                  <c:v>3.8058622002283973</c:v>
                </c:pt>
                <c:pt idx="2668">
                  <c:v>3.7410227128536988</c:v>
                </c:pt>
                <c:pt idx="2669">
                  <c:v>3.690648394873747</c:v>
                </c:pt>
                <c:pt idx="2670">
                  <c:v>3.7619591422408325</c:v>
                </c:pt>
                <c:pt idx="2671">
                  <c:v>3.7590407308717171</c:v>
                </c:pt>
                <c:pt idx="2672">
                  <c:v>3.7940616673011043</c:v>
                </c:pt>
                <c:pt idx="2673">
                  <c:v>3.7745209998731126</c:v>
                </c:pt>
                <c:pt idx="2674">
                  <c:v>3.8137292221799268</c:v>
                </c:pt>
                <c:pt idx="2675">
                  <c:v>3.8313665778454511</c:v>
                </c:pt>
                <c:pt idx="2676">
                  <c:v>3.7863215328004065</c:v>
                </c:pt>
                <c:pt idx="2677">
                  <c:v>3.7401345006978812</c:v>
                </c:pt>
                <c:pt idx="2678">
                  <c:v>3.5372414668189318</c:v>
                </c:pt>
                <c:pt idx="2679">
                  <c:v>3.615023474178404</c:v>
                </c:pt>
                <c:pt idx="2680">
                  <c:v>3.6046187032102526</c:v>
                </c:pt>
                <c:pt idx="2681">
                  <c:v>3.7058748889734807</c:v>
                </c:pt>
                <c:pt idx="2682">
                  <c:v>3.6737723639132089</c:v>
                </c:pt>
                <c:pt idx="2683">
                  <c:v>3.6043649283085908</c:v>
                </c:pt>
                <c:pt idx="2684">
                  <c:v>3.6137545996700928</c:v>
                </c:pt>
                <c:pt idx="2685">
                  <c:v>3.4750666159116865</c:v>
                </c:pt>
                <c:pt idx="2686">
                  <c:v>3.5130059637101891</c:v>
                </c:pt>
                <c:pt idx="2687">
                  <c:v>3.3054180941504891</c:v>
                </c:pt>
                <c:pt idx="2688">
                  <c:v>3.3330795584316713</c:v>
                </c:pt>
                <c:pt idx="2689">
                  <c:v>3.2620225859662479</c:v>
                </c:pt>
                <c:pt idx="2690">
                  <c:v>3.2318233726684436</c:v>
                </c:pt>
                <c:pt idx="2691">
                  <c:v>3.3330795584316713</c:v>
                </c:pt>
                <c:pt idx="2692">
                  <c:v>3.4481664763354907</c:v>
                </c:pt>
                <c:pt idx="2693">
                  <c:v>3.4350970688998856</c:v>
                </c:pt>
                <c:pt idx="2694">
                  <c:v>3.4123842152011168</c:v>
                </c:pt>
                <c:pt idx="2695">
                  <c:v>3.4899124476589267</c:v>
                </c:pt>
                <c:pt idx="2696">
                  <c:v>3.6574038827559954</c:v>
                </c:pt>
                <c:pt idx="2697">
                  <c:v>3.7340439030579877</c:v>
                </c:pt>
                <c:pt idx="2698">
                  <c:v>3.7768049739880727</c:v>
                </c:pt>
                <c:pt idx="2699">
                  <c:v>3.7393731759928941</c:v>
                </c:pt>
                <c:pt idx="2700">
                  <c:v>3.6801167364547651</c:v>
                </c:pt>
                <c:pt idx="2701">
                  <c:v>3.7302372795330547</c:v>
                </c:pt>
                <c:pt idx="2702">
                  <c:v>3.8162669711965491</c:v>
                </c:pt>
                <c:pt idx="2703">
                  <c:v>3.7935541174977798</c:v>
                </c:pt>
                <c:pt idx="2704">
                  <c:v>3.7572643065600815</c:v>
                </c:pt>
                <c:pt idx="2705">
                  <c:v>3.7892399441695219</c:v>
                </c:pt>
                <c:pt idx="2706">
                  <c:v>3.7863215328004065</c:v>
                </c:pt>
                <c:pt idx="2707">
                  <c:v>3.7700799390940238</c:v>
                </c:pt>
                <c:pt idx="2708">
                  <c:v>3.7731252379139701</c:v>
                </c:pt>
                <c:pt idx="2709">
                  <c:v>3.8099225986549934</c:v>
                </c:pt>
                <c:pt idx="2710">
                  <c:v>3.8728587742672249</c:v>
                </c:pt>
                <c:pt idx="2711">
                  <c:v>3.7894937190711837</c:v>
                </c:pt>
                <c:pt idx="2712">
                  <c:v>3.7264306560081213</c:v>
                </c:pt>
                <c:pt idx="2713">
                  <c:v>3.7029564776043653</c:v>
                </c:pt>
                <c:pt idx="2714">
                  <c:v>3.6714883897982493</c:v>
                </c:pt>
                <c:pt idx="2715">
                  <c:v>3.5708666412891765</c:v>
                </c:pt>
                <c:pt idx="2716">
                  <c:v>3.535211267605634</c:v>
                </c:pt>
                <c:pt idx="2717">
                  <c:v>3.4721482045425707</c:v>
                </c:pt>
                <c:pt idx="2718">
                  <c:v>3.4986676817662734</c:v>
                </c:pt>
                <c:pt idx="2719">
                  <c:v>3.4645349574927038</c:v>
                </c:pt>
                <c:pt idx="2720">
                  <c:v>3.5513259738611858</c:v>
                </c:pt>
                <c:pt idx="2721">
                  <c:v>3.47887323943662</c:v>
                </c:pt>
                <c:pt idx="2722">
                  <c:v>3.4878822484456289</c:v>
                </c:pt>
                <c:pt idx="2723">
                  <c:v>3.4364928308590281</c:v>
                </c:pt>
                <c:pt idx="2724">
                  <c:v>3.5048851668569978</c:v>
                </c:pt>
                <c:pt idx="2725">
                  <c:v>3.5208729856617182</c:v>
                </c:pt>
                <c:pt idx="2726">
                  <c:v>3.532800406039843</c:v>
                </c:pt>
                <c:pt idx="2727">
                  <c:v>3.555386372287781</c:v>
                </c:pt>
                <c:pt idx="2728">
                  <c:v>3.5763228016749142</c:v>
                </c:pt>
                <c:pt idx="2729">
                  <c:v>3.6006851922344882</c:v>
                </c:pt>
                <c:pt idx="2730">
                  <c:v>3.5772110138307323</c:v>
                </c:pt>
                <c:pt idx="2731">
                  <c:v>3.5034894048978558</c:v>
                </c:pt>
                <c:pt idx="2732">
                  <c:v>3.4640274076893793</c:v>
                </c:pt>
                <c:pt idx="2733">
                  <c:v>3.4477858139829975</c:v>
                </c:pt>
                <c:pt idx="2734">
                  <c:v>3.5298819946707272</c:v>
                </c:pt>
                <c:pt idx="2735">
                  <c:v>3.4720213170917398</c:v>
                </c:pt>
                <c:pt idx="2736">
                  <c:v>3.5122446390052025</c:v>
                </c:pt>
                <c:pt idx="2737">
                  <c:v>3.4613627712219266</c:v>
                </c:pt>
                <c:pt idx="2738">
                  <c:v>3.4344626316457303</c:v>
                </c:pt>
                <c:pt idx="2739">
                  <c:v>3.4795076766907758</c:v>
                </c:pt>
                <c:pt idx="2740">
                  <c:v>3.4538764116228906</c:v>
                </c:pt>
                <c:pt idx="2741">
                  <c:v>3.4669458190584956</c:v>
                </c:pt>
                <c:pt idx="2742">
                  <c:v>3.2994543839614265</c:v>
                </c:pt>
                <c:pt idx="2743">
                  <c:v>3.2891765004441065</c:v>
                </c:pt>
                <c:pt idx="2744">
                  <c:v>3.3070676310112934</c:v>
                </c:pt>
                <c:pt idx="2745">
                  <c:v>3.3022459078797111</c:v>
                </c:pt>
                <c:pt idx="2746">
                  <c:v>3.3075751808146179</c:v>
                </c:pt>
                <c:pt idx="2747">
                  <c:v>3.2834665651567061</c:v>
                </c:pt>
                <c:pt idx="2748">
                  <c:v>3.3042761070930085</c:v>
                </c:pt>
                <c:pt idx="2749">
                  <c:v>3.3252125364801426</c:v>
                </c:pt>
                <c:pt idx="2750">
                  <c:v>3.2664636467453372</c:v>
                </c:pt>
                <c:pt idx="2751">
                  <c:v>3.3145539906103285</c:v>
                </c:pt>
                <c:pt idx="2752">
                  <c:v>3.2763608679101637</c:v>
                </c:pt>
                <c:pt idx="2753">
                  <c:v>3.3698769191726941</c:v>
                </c:pt>
                <c:pt idx="2754">
                  <c:v>3.2503489404897858</c:v>
                </c:pt>
                <c:pt idx="2755">
                  <c:v>3.326735185890116</c:v>
                </c:pt>
                <c:pt idx="2756">
                  <c:v>3.342723004694836</c:v>
                </c:pt>
                <c:pt idx="2757">
                  <c:v>3.362898109376983</c:v>
                </c:pt>
                <c:pt idx="2758">
                  <c:v>3.3330795584316713</c:v>
                </c:pt>
                <c:pt idx="2759">
                  <c:v>3.3324451211775159</c:v>
                </c:pt>
                <c:pt idx="2760">
                  <c:v>3.2462885420631902</c:v>
                </c:pt>
                <c:pt idx="2761">
                  <c:v>3.2752188808526839</c:v>
                </c:pt>
                <c:pt idx="2762">
                  <c:v>3.1521380535465044</c:v>
                </c:pt>
                <c:pt idx="2763">
                  <c:v>3.1820834919426471</c:v>
                </c:pt>
                <c:pt idx="2764">
                  <c:v>3.1480776551199088</c:v>
                </c:pt>
                <c:pt idx="2765">
                  <c:v>3.1072198959522903</c:v>
                </c:pt>
                <c:pt idx="2766">
                  <c:v>3.1777693186143892</c:v>
                </c:pt>
                <c:pt idx="2767">
                  <c:v>3.154929577464789</c:v>
                </c:pt>
                <c:pt idx="2768">
                  <c:v>3.2035274711331052</c:v>
                </c:pt>
                <c:pt idx="2769">
                  <c:v>3.0827306179418859</c:v>
                </c:pt>
                <c:pt idx="2770">
                  <c:v>3.0931353889100368</c:v>
                </c:pt>
                <c:pt idx="2771">
                  <c:v>2.9937825149092756</c:v>
                </c:pt>
                <c:pt idx="2772">
                  <c:v>2.9730998604238041</c:v>
                </c:pt>
                <c:pt idx="2773">
                  <c:v>3.0288034513386628</c:v>
                </c:pt>
                <c:pt idx="2774">
                  <c:v>3.120162415937064</c:v>
                </c:pt>
                <c:pt idx="2775">
                  <c:v>3.0260119274203783</c:v>
                </c:pt>
                <c:pt idx="2776">
                  <c:v>3.0430148458317472</c:v>
                </c:pt>
                <c:pt idx="2777">
                  <c:v>3.0326100748635962</c:v>
                </c:pt>
                <c:pt idx="2778">
                  <c:v>3.0170029184113694</c:v>
                </c:pt>
                <c:pt idx="2779">
                  <c:v>3.1002410861565792</c:v>
                </c:pt>
                <c:pt idx="2780">
                  <c:v>3.1716787209744957</c:v>
                </c:pt>
                <c:pt idx="2781">
                  <c:v>3.1210506280928816</c:v>
                </c:pt>
                <c:pt idx="2782">
                  <c:v>3.2283974114960032</c:v>
                </c:pt>
                <c:pt idx="2783">
                  <c:v>3.2480649663748253</c:v>
                </c:pt>
                <c:pt idx="2784">
                  <c:v>3.1384342088567441</c:v>
                </c:pt>
                <c:pt idx="2785">
                  <c:v>3.1646999111787846</c:v>
                </c:pt>
                <c:pt idx="2786">
                  <c:v>3.186397665270905</c:v>
                </c:pt>
                <c:pt idx="2787">
                  <c:v>3.2480649663748253</c:v>
                </c:pt>
                <c:pt idx="2788">
                  <c:v>3.281182591041746</c:v>
                </c:pt>
                <c:pt idx="2789">
                  <c:v>3.1791650805735316</c:v>
                </c:pt>
                <c:pt idx="2790">
                  <c:v>3.1686334221545494</c:v>
                </c:pt>
                <c:pt idx="2791">
                  <c:v>3.1254916888719708</c:v>
                </c:pt>
                <c:pt idx="2792">
                  <c:v>3.1399568582667174</c:v>
                </c:pt>
                <c:pt idx="2793">
                  <c:v>3.2808019286892525</c:v>
                </c:pt>
                <c:pt idx="2794">
                  <c:v>3.1759928943027536</c:v>
                </c:pt>
                <c:pt idx="2795">
                  <c:v>3.1853825656642556</c:v>
                </c:pt>
                <c:pt idx="2796">
                  <c:v>3.1968024362390559</c:v>
                </c:pt>
                <c:pt idx="2797">
                  <c:v>3.2587235122446394</c:v>
                </c:pt>
                <c:pt idx="2798">
                  <c:v>3.1825910417459715</c:v>
                </c:pt>
                <c:pt idx="2799">
                  <c:v>3.070930085014592</c:v>
                </c:pt>
                <c:pt idx="2800">
                  <c:v>3.0366704732901919</c:v>
                </c:pt>
                <c:pt idx="2801">
                  <c:v>3.0884405532292862</c:v>
                </c:pt>
                <c:pt idx="2802">
                  <c:v>3.0729602842278898</c:v>
                </c:pt>
                <c:pt idx="2803">
                  <c:v>3.1726938205811446</c:v>
                </c:pt>
                <c:pt idx="2804">
                  <c:v>3.2396903946199722</c:v>
                </c:pt>
                <c:pt idx="2805">
                  <c:v>3.1414795076766908</c:v>
                </c:pt>
                <c:pt idx="2806">
                  <c:v>3.0607790889481032</c:v>
                </c:pt>
                <c:pt idx="2807">
                  <c:v>3.108869432813095</c:v>
                </c:pt>
                <c:pt idx="2808">
                  <c:v>3.116863342215455</c:v>
                </c:pt>
                <c:pt idx="2809">
                  <c:v>3.0541809415048853</c:v>
                </c:pt>
                <c:pt idx="2810">
                  <c:v>3.1438903692424818</c:v>
                </c:pt>
                <c:pt idx="2811">
                  <c:v>3.0681385610963074</c:v>
                </c:pt>
                <c:pt idx="2812">
                  <c:v>3.0455525948483699</c:v>
                </c:pt>
                <c:pt idx="2813">
                  <c:v>2.9029311001141989</c:v>
                </c:pt>
                <c:pt idx="2814">
                  <c:v>2.844562872731887</c:v>
                </c:pt>
                <c:pt idx="2815">
                  <c:v>2.7440680116736456</c:v>
                </c:pt>
                <c:pt idx="2816">
                  <c:v>2.800913589645984</c:v>
                </c:pt>
                <c:pt idx="2817">
                  <c:v>2.8399949245019669</c:v>
                </c:pt>
                <c:pt idx="2818">
                  <c:v>2.8006598147443222</c:v>
                </c:pt>
                <c:pt idx="2819">
                  <c:v>2.8044664382692557</c:v>
                </c:pt>
                <c:pt idx="2820">
                  <c:v>2.7861946453495752</c:v>
                </c:pt>
                <c:pt idx="2821">
                  <c:v>2.7340439030579877</c:v>
                </c:pt>
                <c:pt idx="2822">
                  <c:v>2.7096815124984142</c:v>
                </c:pt>
                <c:pt idx="2823">
                  <c:v>2.6963583301611469</c:v>
                </c:pt>
                <c:pt idx="2824">
                  <c:v>2.6750412384215201</c:v>
                </c:pt>
                <c:pt idx="2825">
                  <c:v>2.6755487882248445</c:v>
                </c:pt>
                <c:pt idx="2826">
                  <c:v>2.5712473036416701</c:v>
                </c:pt>
                <c:pt idx="2827">
                  <c:v>2.4651693947468596</c:v>
                </c:pt>
                <c:pt idx="2828">
                  <c:v>2.4786194645349577</c:v>
                </c:pt>
                <c:pt idx="2829">
                  <c:v>2.3908133485598277</c:v>
                </c:pt>
                <c:pt idx="2830">
                  <c:v>2.4701180053292733</c:v>
                </c:pt>
                <c:pt idx="2831">
                  <c:v>2.520619210760056</c:v>
                </c:pt>
                <c:pt idx="2832">
                  <c:v>2.5475193503362519</c:v>
                </c:pt>
                <c:pt idx="2833">
                  <c:v>2.5748001522649413</c:v>
                </c:pt>
                <c:pt idx="2834">
                  <c:v>2.511737089201878</c:v>
                </c:pt>
                <c:pt idx="2835">
                  <c:v>2.5481537875904077</c:v>
                </c:pt>
                <c:pt idx="2836">
                  <c:v>2.597639893414541</c:v>
                </c:pt>
                <c:pt idx="2837">
                  <c:v>2.5552594848369501</c:v>
                </c:pt>
                <c:pt idx="2838">
                  <c:v>2.4271031594975261</c:v>
                </c:pt>
                <c:pt idx="2839">
                  <c:v>2.5421900774013455</c:v>
                </c:pt>
                <c:pt idx="2840">
                  <c:v>2.5111026519477226</c:v>
                </c:pt>
                <c:pt idx="2841">
                  <c:v>2.5055196041111532</c:v>
                </c:pt>
                <c:pt idx="2842">
                  <c:v>2.5152899378251492</c:v>
                </c:pt>
                <c:pt idx="2843">
                  <c:v>2.6453495749270401</c:v>
                </c:pt>
                <c:pt idx="2844">
                  <c:v>2.7174216469991119</c:v>
                </c:pt>
                <c:pt idx="2845">
                  <c:v>2.6124857251617817</c:v>
                </c:pt>
                <c:pt idx="2846">
                  <c:v>2.5174470244892779</c:v>
                </c:pt>
                <c:pt idx="2847">
                  <c:v>2.5174470244892779</c:v>
                </c:pt>
                <c:pt idx="2848">
                  <c:v>2.5406674279913717</c:v>
                </c:pt>
                <c:pt idx="2849">
                  <c:v>2.4880091358964598</c:v>
                </c:pt>
                <c:pt idx="2850">
                  <c:v>2.5683288922725547</c:v>
                </c:pt>
                <c:pt idx="2851">
                  <c:v>2.4442329653597259</c:v>
                </c:pt>
                <c:pt idx="2852">
                  <c:v>2.4042634183479259</c:v>
                </c:pt>
                <c:pt idx="2853">
                  <c:v>2.3634056591803074</c:v>
                </c:pt>
                <c:pt idx="2854">
                  <c:v>2.3354904199974627</c:v>
                </c:pt>
                <c:pt idx="2855">
                  <c:v>2.2596117244004565</c:v>
                </c:pt>
                <c:pt idx="2856">
                  <c:v>2.3451338662606269</c:v>
                </c:pt>
                <c:pt idx="2857">
                  <c:v>2.2898109376982618</c:v>
                </c:pt>
                <c:pt idx="2858">
                  <c:v>2.2570739753838347</c:v>
                </c:pt>
                <c:pt idx="2859">
                  <c:v>2.2540286765638879</c:v>
                </c:pt>
                <c:pt idx="2860">
                  <c:v>2.24743052912067</c:v>
                </c:pt>
                <c:pt idx="2861">
                  <c:v>2.3217865753077018</c:v>
                </c:pt>
                <c:pt idx="2862">
                  <c:v>2.3687349321152142</c:v>
                </c:pt>
                <c:pt idx="2863">
                  <c:v>2.3857378505265832</c:v>
                </c:pt>
                <c:pt idx="2864">
                  <c:v>2.4073087171678722</c:v>
                </c:pt>
                <c:pt idx="2865">
                  <c:v>2.2989468341581021</c:v>
                </c:pt>
                <c:pt idx="2866">
                  <c:v>2.3370130694074356</c:v>
                </c:pt>
                <c:pt idx="2867">
                  <c:v>2.2500951655881236</c:v>
                </c:pt>
                <c:pt idx="2868">
                  <c:v>2.2187539652328385</c:v>
                </c:pt>
                <c:pt idx="2869">
                  <c:v>2.1230808273061794</c:v>
                </c:pt>
                <c:pt idx="2870">
                  <c:v>2.2065727699530515</c:v>
                </c:pt>
                <c:pt idx="2871">
                  <c:v>2.2758533181068392</c:v>
                </c:pt>
                <c:pt idx="2872">
                  <c:v>2.2035274711331052</c:v>
                </c:pt>
                <c:pt idx="2873">
                  <c:v>2.308844055322929</c:v>
                </c:pt>
                <c:pt idx="2874">
                  <c:v>2.2893033878949374</c:v>
                </c:pt>
                <c:pt idx="2875">
                  <c:v>2.4446136277122195</c:v>
                </c:pt>
                <c:pt idx="2876">
                  <c:v>2.3981728207080324</c:v>
                </c:pt>
                <c:pt idx="2877">
                  <c:v>2.4420758786955972</c:v>
                </c:pt>
                <c:pt idx="2878">
                  <c:v>2.3720340058368232</c:v>
                </c:pt>
                <c:pt idx="2879">
                  <c:v>2.2988199467072707</c:v>
                </c:pt>
                <c:pt idx="2880">
                  <c:v>2.2176119781753587</c:v>
                </c:pt>
                <c:pt idx="2881">
                  <c:v>2.2066996574038829</c:v>
                </c:pt>
                <c:pt idx="2882">
                  <c:v>2.1522649409973353</c:v>
                </c:pt>
                <c:pt idx="2883">
                  <c:v>2.0911051896967394</c:v>
                </c:pt>
                <c:pt idx="2884">
                  <c:v>2.0430148458317472</c:v>
                </c:pt>
                <c:pt idx="2885">
                  <c:v>2.0318487501586096</c:v>
                </c:pt>
                <c:pt idx="2886">
                  <c:v>1.9635833016114708</c:v>
                </c:pt>
                <c:pt idx="2887">
                  <c:v>2.0536733917015608</c:v>
                </c:pt>
                <c:pt idx="2888">
                  <c:v>1.9917523156959778</c:v>
                </c:pt>
                <c:pt idx="2889">
                  <c:v>1.9974622509833779</c:v>
                </c:pt>
                <c:pt idx="2890">
                  <c:v>2.0402233219134627</c:v>
                </c:pt>
                <c:pt idx="2891">
                  <c:v>2.0114198705748003</c:v>
                </c:pt>
                <c:pt idx="2892">
                  <c:v>1.8884659307194518</c:v>
                </c:pt>
                <c:pt idx="2893">
                  <c:v>1.9129552087298567</c:v>
                </c:pt>
                <c:pt idx="2894">
                  <c:v>1.929069914985408</c:v>
                </c:pt>
                <c:pt idx="2895">
                  <c:v>1.8010404770968154</c:v>
                </c:pt>
                <c:pt idx="2896">
                  <c:v>1.8061159751300597</c:v>
                </c:pt>
                <c:pt idx="2897">
                  <c:v>1.8731125491688874</c:v>
                </c:pt>
                <c:pt idx="2898">
                  <c:v>1.8184240578606776</c:v>
                </c:pt>
                <c:pt idx="2899">
                  <c:v>1.8590280421266336</c:v>
                </c:pt>
                <c:pt idx="2900">
                  <c:v>1.8906230173835807</c:v>
                </c:pt>
                <c:pt idx="2901">
                  <c:v>1.7847988833904327</c:v>
                </c:pt>
                <c:pt idx="2902">
                  <c:v>1.7044791270143382</c:v>
                </c:pt>
                <c:pt idx="2903">
                  <c:v>1.7365816520746098</c:v>
                </c:pt>
                <c:pt idx="2904">
                  <c:v>1.7617053673391703</c:v>
                </c:pt>
                <c:pt idx="2905">
                  <c:v>1.7143763481791652</c:v>
                </c:pt>
                <c:pt idx="2906">
                  <c:v>1.6499175231569598</c:v>
                </c:pt>
                <c:pt idx="2907">
                  <c:v>1.6222560588757773</c:v>
                </c:pt>
                <c:pt idx="2908">
                  <c:v>1.5811445248064968</c:v>
                </c:pt>
                <c:pt idx="2909">
                  <c:v>1.6519477223702577</c:v>
                </c:pt>
                <c:pt idx="2910">
                  <c:v>1.6223829463266084</c:v>
                </c:pt>
                <c:pt idx="2911">
                  <c:v>1.5966247938078926</c:v>
                </c:pt>
                <c:pt idx="2912">
                  <c:v>1.670219515289938</c:v>
                </c:pt>
                <c:pt idx="2913">
                  <c:v>1.7216089328765385</c:v>
                </c:pt>
                <c:pt idx="2914">
                  <c:v>1.7142494607283341</c:v>
                </c:pt>
                <c:pt idx="2915">
                  <c:v>1.7359472148204544</c:v>
                </c:pt>
                <c:pt idx="2916">
                  <c:v>1.7495241720593835</c:v>
                </c:pt>
                <c:pt idx="2917">
                  <c:v>1.7988833904326864</c:v>
                </c:pt>
                <c:pt idx="2918">
                  <c:v>1.7799771602588503</c:v>
                </c:pt>
                <c:pt idx="2919">
                  <c:v>1.6735185890115469</c:v>
                </c:pt>
                <c:pt idx="2920">
                  <c:v>1.7162796599416319</c:v>
                </c:pt>
                <c:pt idx="2921">
                  <c:v>1.6949625682020051</c:v>
                </c:pt>
                <c:pt idx="2922">
                  <c:v>1.5830478365689635</c:v>
                </c:pt>
                <c:pt idx="2923">
                  <c:v>1.620860296916635</c:v>
                </c:pt>
                <c:pt idx="2924">
                  <c:v>1.6716152772490802</c:v>
                </c:pt>
                <c:pt idx="2925">
                  <c:v>1.661210506280929</c:v>
                </c:pt>
                <c:pt idx="2926">
                  <c:v>1.6326608298439285</c:v>
                </c:pt>
                <c:pt idx="2927">
                  <c:v>1.5504377617053673</c:v>
                </c:pt>
                <c:pt idx="2928">
                  <c:v>1.617307448293364</c:v>
                </c:pt>
                <c:pt idx="2929">
                  <c:v>1.6799898490039338</c:v>
                </c:pt>
                <c:pt idx="2930">
                  <c:v>1.6865879964471515</c:v>
                </c:pt>
                <c:pt idx="2931">
                  <c:v>1.6485217611978176</c:v>
                </c:pt>
                <c:pt idx="2932">
                  <c:v>1.6505519604111156</c:v>
                </c:pt>
                <c:pt idx="2933">
                  <c:v>1.6287273188681641</c:v>
                </c:pt>
                <c:pt idx="2934">
                  <c:v>1.7091739626950897</c:v>
                </c:pt>
                <c:pt idx="2935">
                  <c:v>1.6046187032102526</c:v>
                </c:pt>
                <c:pt idx="2936">
                  <c:v>1.7018144905468851</c:v>
                </c:pt>
                <c:pt idx="2937">
                  <c:v>1.5987818804720215</c:v>
                </c:pt>
                <c:pt idx="2938">
                  <c:v>1.6239055957365818</c:v>
                </c:pt>
                <c:pt idx="2939">
                  <c:v>1.5438396142621496</c:v>
                </c:pt>
                <c:pt idx="2940">
                  <c:v>1.4548915112295395</c:v>
                </c:pt>
                <c:pt idx="2941">
                  <c:v>1.4259611724400458</c:v>
                </c:pt>
                <c:pt idx="2942">
                  <c:v>1.4389036924248193</c:v>
                </c:pt>
                <c:pt idx="2943">
                  <c:v>1.4840756249206954</c:v>
                </c:pt>
                <c:pt idx="2944">
                  <c:v>1.4701180053292731</c:v>
                </c:pt>
                <c:pt idx="2945">
                  <c:v>1.4442329653597261</c:v>
                </c:pt>
                <c:pt idx="2946">
                  <c:v>1.5147823880218247</c:v>
                </c:pt>
                <c:pt idx="2947">
                  <c:v>1.5378759040730872</c:v>
                </c:pt>
                <c:pt idx="2948">
                  <c:v>1.5866006851922345</c:v>
                </c:pt>
                <c:pt idx="2949">
                  <c:v>1.5952290318487503</c:v>
                </c:pt>
                <c:pt idx="2950">
                  <c:v>1.6678086537241468</c:v>
                </c:pt>
                <c:pt idx="2951">
                  <c:v>1.6609567313792668</c:v>
                </c:pt>
                <c:pt idx="2952">
                  <c:v>1.6098210886943283</c:v>
                </c:pt>
                <c:pt idx="2953">
                  <c:v>1.5348306052531406</c:v>
                </c:pt>
                <c:pt idx="2954">
                  <c:v>1.6485217611978176</c:v>
                </c:pt>
                <c:pt idx="2955">
                  <c:v>1.7375967516812589</c:v>
                </c:pt>
                <c:pt idx="2956">
                  <c:v>1.7944423296535972</c:v>
                </c:pt>
                <c:pt idx="2957">
                  <c:v>1.8246415429514022</c:v>
                </c:pt>
                <c:pt idx="2958">
                  <c:v>1.8606775789874381</c:v>
                </c:pt>
                <c:pt idx="2959">
                  <c:v>1.8898616926785941</c:v>
                </c:pt>
                <c:pt idx="2960">
                  <c:v>1.8599162542824517</c:v>
                </c:pt>
                <c:pt idx="2961">
                  <c:v>1.7794696104555261</c:v>
                </c:pt>
                <c:pt idx="2962">
                  <c:v>1.7449562238294634</c:v>
                </c:pt>
                <c:pt idx="2963">
                  <c:v>1.7972338535718819</c:v>
                </c:pt>
                <c:pt idx="2964">
                  <c:v>1.8769191726938208</c:v>
                </c:pt>
                <c:pt idx="2965">
                  <c:v>1.9186651440172569</c:v>
                </c:pt>
                <c:pt idx="2966">
                  <c:v>1.8446897601827181</c:v>
                </c:pt>
                <c:pt idx="2967">
                  <c:v>1.8185509453115087</c:v>
                </c:pt>
                <c:pt idx="2968">
                  <c:v>1.8281943915746732</c:v>
                </c:pt>
                <c:pt idx="2969">
                  <c:v>1.8939220911051897</c:v>
                </c:pt>
                <c:pt idx="2970">
                  <c:v>1.9215835553863725</c:v>
                </c:pt>
                <c:pt idx="2971">
                  <c:v>2.0639512752188809</c:v>
                </c:pt>
                <c:pt idx="2972">
                  <c:v>2.1839868037051136</c:v>
                </c:pt>
                <c:pt idx="2973">
                  <c:v>2.0814617434335743</c:v>
                </c:pt>
                <c:pt idx="2974">
                  <c:v>2.1286638751427485</c:v>
                </c:pt>
                <c:pt idx="2975">
                  <c:v>2.3601065854586984</c:v>
                </c:pt>
                <c:pt idx="2976">
                  <c:v>2.0989722116482681</c:v>
                </c:pt>
                <c:pt idx="2977">
                  <c:v>1.9205684557797236</c:v>
                </c:pt>
                <c:pt idx="2978">
                  <c:v>2.0626824007105697</c:v>
                </c:pt>
                <c:pt idx="2979">
                  <c:v>2.112168506534704</c:v>
                </c:pt>
                <c:pt idx="2980">
                  <c:v>2.2834665651567061</c:v>
                </c:pt>
                <c:pt idx="2981">
                  <c:v>2.4710062174850909</c:v>
                </c:pt>
                <c:pt idx="2982">
                  <c:v>2.3903057987565033</c:v>
                </c:pt>
                <c:pt idx="2983">
                  <c:v>2.5347037178023095</c:v>
                </c:pt>
                <c:pt idx="2984">
                  <c:v>2.7296028422788985</c:v>
                </c:pt>
                <c:pt idx="2985">
                  <c:v>2.4715137672884153</c:v>
                </c:pt>
                <c:pt idx="2986">
                  <c:v>2.7280801928689256</c:v>
                </c:pt>
                <c:pt idx="2987">
                  <c:v>2.6879837584062938</c:v>
                </c:pt>
                <c:pt idx="2988">
                  <c:v>2.9102905722624035</c:v>
                </c:pt>
                <c:pt idx="2989">
                  <c:v>3.0884405532292862</c:v>
                </c:pt>
                <c:pt idx="2990">
                  <c:v>2.9813475447278264</c:v>
                </c:pt>
                <c:pt idx="2991">
                  <c:v>3.1366577845451085</c:v>
                </c:pt>
                <c:pt idx="2992">
                  <c:v>3.2422281436365945</c:v>
                </c:pt>
                <c:pt idx="2993">
                  <c:v>3.4571754853444996</c:v>
                </c:pt>
                <c:pt idx="2994">
                  <c:v>3.5333079558431675</c:v>
                </c:pt>
                <c:pt idx="2995">
                  <c:v>3.5155437127268114</c:v>
                </c:pt>
                <c:pt idx="2996">
                  <c:v>3.548788224844563</c:v>
                </c:pt>
                <c:pt idx="2997">
                  <c:v>3.5959903565537368</c:v>
                </c:pt>
                <c:pt idx="2998">
                  <c:v>3.4366197183098595</c:v>
                </c:pt>
                <c:pt idx="2999">
                  <c:v>3.4579368100494863</c:v>
                </c:pt>
                <c:pt idx="3000">
                  <c:v>3.5442202766146433</c:v>
                </c:pt>
                <c:pt idx="3001">
                  <c:v>3.6388783149346531</c:v>
                </c:pt>
                <c:pt idx="3002">
                  <c:v>3.5350843801548031</c:v>
                </c:pt>
                <c:pt idx="3003">
                  <c:v>3.4848369496256826</c:v>
                </c:pt>
                <c:pt idx="3004">
                  <c:v>3.5452353762212918</c:v>
                </c:pt>
                <c:pt idx="3005">
                  <c:v>3.5168125872351226</c:v>
                </c:pt>
                <c:pt idx="3006">
                  <c:v>3.6878568709554629</c:v>
                </c:pt>
                <c:pt idx="3007">
                  <c:v>3.755360994797615</c:v>
                </c:pt>
                <c:pt idx="3008">
                  <c:v>3.7203400583682278</c:v>
                </c:pt>
                <c:pt idx="3009">
                  <c:v>3.8330161147062558</c:v>
                </c:pt>
                <c:pt idx="3010">
                  <c:v>3.8538256566425582</c:v>
                </c:pt>
                <c:pt idx="3011">
                  <c:v>3.9238675295013326</c:v>
                </c:pt>
                <c:pt idx="3012">
                  <c:v>3.9411242228143641</c:v>
                </c:pt>
                <c:pt idx="3013">
                  <c:v>4.0466945819058493</c:v>
                </c:pt>
                <c:pt idx="3014">
                  <c:v>3.8705748001522653</c:v>
                </c:pt>
                <c:pt idx="3015">
                  <c:v>3.8984900393351096</c:v>
                </c:pt>
                <c:pt idx="3016">
                  <c:v>3.7756629869305929</c:v>
                </c:pt>
                <c:pt idx="3017">
                  <c:v>3.7771856363405663</c:v>
                </c:pt>
                <c:pt idx="3018">
                  <c:v>3.7959649790635708</c:v>
                </c:pt>
                <c:pt idx="3019">
                  <c:v>3.6482679862961556</c:v>
                </c:pt>
                <c:pt idx="3020">
                  <c:v>3.8182971704098465</c:v>
                </c:pt>
                <c:pt idx="3021">
                  <c:v>3.9639639639639639</c:v>
                </c:pt>
                <c:pt idx="3022">
                  <c:v>3.9421393224210126</c:v>
                </c:pt>
                <c:pt idx="3023">
                  <c:v>3.9426468722243371</c:v>
                </c:pt>
                <c:pt idx="3024">
                  <c:v>4.0974495622382952</c:v>
                </c:pt>
                <c:pt idx="3025">
                  <c:v>4.1847481284101002</c:v>
                </c:pt>
                <c:pt idx="3026">
                  <c:v>4.1771348813602334</c:v>
                </c:pt>
                <c:pt idx="3027">
                  <c:v>4.1263799010277884</c:v>
                </c:pt>
                <c:pt idx="3028">
                  <c:v>4.1537875904073092</c:v>
                </c:pt>
                <c:pt idx="3029">
                  <c:v>4.124857251617815</c:v>
                </c:pt>
                <c:pt idx="3030">
                  <c:v>4.2111407181829721</c:v>
                </c:pt>
                <c:pt idx="3031">
                  <c:v>4.238548407562492</c:v>
                </c:pt>
                <c:pt idx="3032">
                  <c:v>4.2197690648394879</c:v>
                </c:pt>
                <c:pt idx="3033">
                  <c:v>4.2639258977287149</c:v>
                </c:pt>
                <c:pt idx="3034">
                  <c:v>4.2202766146428123</c:v>
                </c:pt>
                <c:pt idx="3035">
                  <c:v>4.3014845831747239</c:v>
                </c:pt>
                <c:pt idx="3036">
                  <c:v>4.2890496129932751</c:v>
                </c:pt>
                <c:pt idx="3037">
                  <c:v>4.2700164953686084</c:v>
                </c:pt>
                <c:pt idx="3038">
                  <c:v>4.2512371526456034</c:v>
                </c:pt>
                <c:pt idx="3039">
                  <c:v>4.3583301611470633</c:v>
                </c:pt>
                <c:pt idx="3040">
                  <c:v>4.390559573658166</c:v>
                </c:pt>
                <c:pt idx="3041">
                  <c:v>4.4796345641416062</c:v>
                </c:pt>
                <c:pt idx="3042">
                  <c:v>4.5171932495876161</c:v>
                </c:pt>
                <c:pt idx="3043">
                  <c:v>4.4121304402994541</c:v>
                </c:pt>
                <c:pt idx="3044">
                  <c:v>4.4187285877426721</c:v>
                </c:pt>
                <c:pt idx="3045">
                  <c:v>4.3760944042634184</c:v>
                </c:pt>
                <c:pt idx="3046">
                  <c:v>4.3085902804212663</c:v>
                </c:pt>
                <c:pt idx="3047">
                  <c:v>4.3471640654739252</c:v>
                </c:pt>
                <c:pt idx="3048">
                  <c:v>4.3649283085902804</c:v>
                </c:pt>
                <c:pt idx="3049">
                  <c:v>4.3121431290445376</c:v>
                </c:pt>
                <c:pt idx="3050">
                  <c:v>4.2695089455652839</c:v>
                </c:pt>
                <c:pt idx="3051">
                  <c:v>4.2070803197563764</c:v>
                </c:pt>
                <c:pt idx="3052">
                  <c:v>4.1395761959142243</c:v>
                </c:pt>
                <c:pt idx="3053">
                  <c:v>4.0548153787590406</c:v>
                </c:pt>
                <c:pt idx="3054">
                  <c:v>4.0588757771856363</c:v>
                </c:pt>
                <c:pt idx="3055">
                  <c:v>4.1116609567313791</c:v>
                </c:pt>
                <c:pt idx="3056">
                  <c:v>4.1258723512244639</c:v>
                </c:pt>
                <c:pt idx="3057">
                  <c:v>4.0350209364293876</c:v>
                </c:pt>
                <c:pt idx="3058">
                  <c:v>4.0776551199086413</c:v>
                </c:pt>
                <c:pt idx="3059">
                  <c:v>4.0908514147950772</c:v>
                </c:pt>
                <c:pt idx="3060">
                  <c:v>4.0918665144017261</c:v>
                </c:pt>
                <c:pt idx="3061">
                  <c:v>4.0609059763989341</c:v>
                </c:pt>
                <c:pt idx="3062">
                  <c:v>4.2263672122827058</c:v>
                </c:pt>
                <c:pt idx="3063">
                  <c:v>4.2131709173962699</c:v>
                </c:pt>
                <c:pt idx="3064">
                  <c:v>4.1781499809668823</c:v>
                </c:pt>
                <c:pt idx="3065">
                  <c:v>4.2380408577591675</c:v>
                </c:pt>
                <c:pt idx="3066">
                  <c:v>4.2801674914350976</c:v>
                </c:pt>
                <c:pt idx="3067">
                  <c:v>4.3476716152772497</c:v>
                </c:pt>
                <c:pt idx="3068">
                  <c:v>4.2725542443852307</c:v>
                </c:pt>
                <c:pt idx="3069">
                  <c:v>4.1761197817535853</c:v>
                </c:pt>
                <c:pt idx="3070">
                  <c:v>4.2514909275472661</c:v>
                </c:pt>
                <c:pt idx="3071">
                  <c:v>4.1705367339170154</c:v>
                </c:pt>
                <c:pt idx="3072">
                  <c:v>4.2814363659434083</c:v>
                </c:pt>
                <c:pt idx="3073">
                  <c:v>4.3578226113437388</c:v>
                </c:pt>
                <c:pt idx="3074">
                  <c:v>4.3448800913589647</c:v>
                </c:pt>
                <c:pt idx="3075">
                  <c:v>4.2471767542190078</c:v>
                </c:pt>
                <c:pt idx="3076">
                  <c:v>4.4144144144144146</c:v>
                </c:pt>
                <c:pt idx="3077">
                  <c:v>4.4146681893160773</c:v>
                </c:pt>
                <c:pt idx="3078">
                  <c:v>4.4149219642177391</c:v>
                </c:pt>
                <c:pt idx="3079">
                  <c:v>4.3852303007232587</c:v>
                </c:pt>
                <c:pt idx="3080">
                  <c:v>4.4004567948229925</c:v>
                </c:pt>
                <c:pt idx="3081">
                  <c:v>4.4674533688618201</c:v>
                </c:pt>
                <c:pt idx="3082">
                  <c:v>4.3974114960030457</c:v>
                </c:pt>
                <c:pt idx="3083">
                  <c:v>4.4187285877426721</c:v>
                </c:pt>
                <c:pt idx="3084">
                  <c:v>4.4847100621748517</c:v>
                </c:pt>
                <c:pt idx="3085">
                  <c:v>4.3395508184240583</c:v>
                </c:pt>
                <c:pt idx="3086">
                  <c:v>4.4628854206319</c:v>
                </c:pt>
                <c:pt idx="3087">
                  <c:v>4.4517193249587619</c:v>
                </c:pt>
                <c:pt idx="3088">
                  <c:v>4.5055196041111536</c:v>
                </c:pt>
                <c:pt idx="3089">
                  <c:v>4.4040096434462628</c:v>
                </c:pt>
                <c:pt idx="3090">
                  <c:v>4.4710062174850904</c:v>
                </c:pt>
                <c:pt idx="3091">
                  <c:v>4.4088313665778456</c:v>
                </c:pt>
                <c:pt idx="3092">
                  <c:v>4.4070549422662104</c:v>
                </c:pt>
                <c:pt idx="3093">
                  <c:v>4.31924882629108</c:v>
                </c:pt>
                <c:pt idx="3094">
                  <c:v>4.324831874127649</c:v>
                </c:pt>
                <c:pt idx="3095">
                  <c:v>4.3832001015099609</c:v>
                </c:pt>
                <c:pt idx="3096">
                  <c:v>4.2152011166095678</c:v>
                </c:pt>
                <c:pt idx="3097">
                  <c:v>4.0461870321025248</c:v>
                </c:pt>
                <c:pt idx="3098">
                  <c:v>4.112676056338028</c:v>
                </c:pt>
                <c:pt idx="3099">
                  <c:v>4.2355031087425452</c:v>
                </c:pt>
                <c:pt idx="3100">
                  <c:v>4.1517573911940113</c:v>
                </c:pt>
                <c:pt idx="3101">
                  <c:v>4.3060525314046441</c:v>
                </c:pt>
                <c:pt idx="3102">
                  <c:v>4.3060525314046441</c:v>
                </c:pt>
                <c:pt idx="3103">
                  <c:v>4.3162035274711332</c:v>
                </c:pt>
                <c:pt idx="3104">
                  <c:v>4.244131455399061</c:v>
                </c:pt>
                <c:pt idx="3105">
                  <c:v>4.2649409973353638</c:v>
                </c:pt>
                <c:pt idx="3106">
                  <c:v>4.3852303007232587</c:v>
                </c:pt>
                <c:pt idx="3107">
                  <c:v>4.3892906991498544</c:v>
                </c:pt>
                <c:pt idx="3108">
                  <c:v>4.4537495241720597</c:v>
                </c:pt>
                <c:pt idx="3109">
                  <c:v>4.312650678847862</c:v>
                </c:pt>
                <c:pt idx="3110">
                  <c:v>4.3151884278644843</c:v>
                </c:pt>
                <c:pt idx="3111">
                  <c:v>4.3547773125237912</c:v>
                </c:pt>
                <c:pt idx="3112">
                  <c:v>4.3162035274711332</c:v>
                </c:pt>
                <c:pt idx="3113">
                  <c:v>4.2304276107093006</c:v>
                </c:pt>
                <c:pt idx="3114">
                  <c:v>4.2504758279406172</c:v>
                </c:pt>
                <c:pt idx="3115">
                  <c:v>4.3075751808146183</c:v>
                </c:pt>
                <c:pt idx="3116">
                  <c:v>4.1725669331303132</c:v>
                </c:pt>
                <c:pt idx="3117">
                  <c:v>4.1989595229031851</c:v>
                </c:pt>
                <c:pt idx="3118">
                  <c:v>3.934272300469484</c:v>
                </c:pt>
                <c:pt idx="3119">
                  <c:v>3.9078797106966126</c:v>
                </c:pt>
                <c:pt idx="3120">
                  <c:v>3.9634564141606394</c:v>
                </c:pt>
                <c:pt idx="3121">
                  <c:v>4.0203019921329783</c:v>
                </c:pt>
                <c:pt idx="3122">
                  <c:v>3.9264052785179548</c:v>
                </c:pt>
                <c:pt idx="3123">
                  <c:v>3.836568963329527</c:v>
                </c:pt>
                <c:pt idx="3124">
                  <c:v>3.7233853571881741</c:v>
                </c:pt>
                <c:pt idx="3125">
                  <c:v>3.6832889227255428</c:v>
                </c:pt>
                <c:pt idx="3126">
                  <c:v>3.6749143509706892</c:v>
                </c:pt>
                <c:pt idx="3127">
                  <c:v>3.7279533054180947</c:v>
                </c:pt>
                <c:pt idx="3128">
                  <c:v>3.6289810937698266</c:v>
                </c:pt>
                <c:pt idx="3129">
                  <c:v>3.5779723385357189</c:v>
                </c:pt>
                <c:pt idx="3130">
                  <c:v>3.5711204161908392</c:v>
                </c:pt>
                <c:pt idx="3131">
                  <c:v>3.5787336632407056</c:v>
                </c:pt>
                <c:pt idx="3132">
                  <c:v>3.5091993401852557</c:v>
                </c:pt>
                <c:pt idx="3133">
                  <c:v>3.5026011927420377</c:v>
                </c:pt>
                <c:pt idx="3134">
                  <c:v>3.6396396396396402</c:v>
                </c:pt>
                <c:pt idx="3135">
                  <c:v>3.5528486232711587</c:v>
                </c:pt>
                <c:pt idx="3136">
                  <c:v>3.6266971196548665</c:v>
                </c:pt>
                <c:pt idx="3137">
                  <c:v>3.7467326481410992</c:v>
                </c:pt>
                <c:pt idx="3138">
                  <c:v>3.6954701180053293</c:v>
                </c:pt>
                <c:pt idx="3139">
                  <c:v>3.6561350082476847</c:v>
                </c:pt>
                <c:pt idx="3140">
                  <c:v>3.6530897094277379</c:v>
                </c:pt>
                <c:pt idx="3141">
                  <c:v>3.4866133739373177</c:v>
                </c:pt>
                <c:pt idx="3142">
                  <c:v>3.488643573150616</c:v>
                </c:pt>
                <c:pt idx="3143">
                  <c:v>3.4094658038320009</c:v>
                </c:pt>
                <c:pt idx="3144">
                  <c:v>3.370892018779343</c:v>
                </c:pt>
                <c:pt idx="3145">
                  <c:v>3.4513386626062683</c:v>
                </c:pt>
                <c:pt idx="3146">
                  <c:v>3.47087933003426</c:v>
                </c:pt>
                <c:pt idx="3147">
                  <c:v>3.4340819692932372</c:v>
                </c:pt>
                <c:pt idx="3148">
                  <c:v>3.2947595482806751</c:v>
                </c:pt>
                <c:pt idx="3149">
                  <c:v>3.279786829082604</c:v>
                </c:pt>
                <c:pt idx="3150">
                  <c:v>3.2096180687729987</c:v>
                </c:pt>
                <c:pt idx="3151">
                  <c:v>3.2110138307321408</c:v>
                </c:pt>
                <c:pt idx="3152">
                  <c:v>3.2945057733790133</c:v>
                </c:pt>
                <c:pt idx="3153">
                  <c:v>3.276995305164319</c:v>
                </c:pt>
                <c:pt idx="3154">
                  <c:v>3.3838345387641162</c:v>
                </c:pt>
                <c:pt idx="3155">
                  <c:v>3.4310366704732904</c:v>
                </c:pt>
                <c:pt idx="3156">
                  <c:v>3.4338281943915749</c:v>
                </c:pt>
                <c:pt idx="3157">
                  <c:v>3.4807765511990865</c:v>
                </c:pt>
                <c:pt idx="3158">
                  <c:v>3.3858647379774141</c:v>
                </c:pt>
                <c:pt idx="3159">
                  <c:v>3.3688618195660451</c:v>
                </c:pt>
                <c:pt idx="3160">
                  <c:v>3.3721608932876541</c:v>
                </c:pt>
                <c:pt idx="3161">
                  <c:v>3.532800406039843</c:v>
                </c:pt>
                <c:pt idx="3162">
                  <c:v>3.4693566806242861</c:v>
                </c:pt>
                <c:pt idx="3163">
                  <c:v>3.3851034132724278</c:v>
                </c:pt>
                <c:pt idx="3164">
                  <c:v>3.3323182337266846</c:v>
                </c:pt>
                <c:pt idx="3165">
                  <c:v>3.389163811699023</c:v>
                </c:pt>
                <c:pt idx="3166">
                  <c:v>3.3127775662986934</c:v>
                </c:pt>
                <c:pt idx="3167">
                  <c:v>3.285369876919173</c:v>
                </c:pt>
                <c:pt idx="3168">
                  <c:v>3.4287526963583304</c:v>
                </c:pt>
                <c:pt idx="3169">
                  <c:v>3.5538637228778076</c:v>
                </c:pt>
                <c:pt idx="3170">
                  <c:v>3.5005709935287399</c:v>
                </c:pt>
                <c:pt idx="3171">
                  <c:v>3.6048724781119152</c:v>
                </c:pt>
                <c:pt idx="3172">
                  <c:v>3.4954954954954958</c:v>
                </c:pt>
                <c:pt idx="3173">
                  <c:v>3.5531023981728209</c:v>
                </c:pt>
                <c:pt idx="3174">
                  <c:v>3.6469991117878444</c:v>
                </c:pt>
                <c:pt idx="3175">
                  <c:v>3.7076513132851163</c:v>
                </c:pt>
                <c:pt idx="3176">
                  <c:v>3.7964725288668952</c:v>
                </c:pt>
                <c:pt idx="3177">
                  <c:v>3.7751554371272684</c:v>
                </c:pt>
                <c:pt idx="3178">
                  <c:v>3.8096688237533307</c:v>
                </c:pt>
                <c:pt idx="3179">
                  <c:v>3.9233599796980081</c:v>
                </c:pt>
                <c:pt idx="3180">
                  <c:v>3.9396015734043908</c:v>
                </c:pt>
                <c:pt idx="3181">
                  <c:v>4.0124349701814488</c:v>
                </c:pt>
                <c:pt idx="3182">
                  <c:v>3.9576195914224086</c:v>
                </c:pt>
                <c:pt idx="3183">
                  <c:v>3.9203146808780613</c:v>
                </c:pt>
                <c:pt idx="3184">
                  <c:v>3.9756376094404269</c:v>
                </c:pt>
                <c:pt idx="3185">
                  <c:v>4.0159878188047209</c:v>
                </c:pt>
                <c:pt idx="3186">
                  <c:v>4.0104047709681518</c:v>
                </c:pt>
                <c:pt idx="3187">
                  <c:v>4.0657276995305169</c:v>
                </c:pt>
                <c:pt idx="3188">
                  <c:v>4.1106458571247302</c:v>
                </c:pt>
                <c:pt idx="3189">
                  <c:v>4.1174977794696108</c:v>
                </c:pt>
                <c:pt idx="3190">
                  <c:v>4.1281563253394244</c:v>
                </c:pt>
                <c:pt idx="3191">
                  <c:v>4.1804339550818428</c:v>
                </c:pt>
                <c:pt idx="3192">
                  <c:v>4.117244004567949</c:v>
                </c:pt>
                <c:pt idx="3193">
                  <c:v>4.1969293236898872</c:v>
                </c:pt>
                <c:pt idx="3194">
                  <c:v>4.1918538256566427</c:v>
                </c:pt>
                <c:pt idx="3195">
                  <c:v>4.250729602842279</c:v>
                </c:pt>
                <c:pt idx="3196">
                  <c:v>4.1817028295901535</c:v>
                </c:pt>
                <c:pt idx="3197">
                  <c:v>4.1045552594848367</c:v>
                </c:pt>
                <c:pt idx="3198">
                  <c:v>4.1030326100748633</c:v>
                </c:pt>
                <c:pt idx="3199">
                  <c:v>4.0619210760055831</c:v>
                </c:pt>
                <c:pt idx="3200">
                  <c:v>4.0867910163684815</c:v>
                </c:pt>
                <c:pt idx="3201">
                  <c:v>4.024362390559574</c:v>
                </c:pt>
                <c:pt idx="3202">
                  <c:v>4.0258850399695474</c:v>
                </c:pt>
                <c:pt idx="3203">
                  <c:v>4.0263925897728718</c:v>
                </c:pt>
                <c:pt idx="3204">
                  <c:v>3.8375840629361759</c:v>
                </c:pt>
                <c:pt idx="3205">
                  <c:v>3.8642304276107091</c:v>
                </c:pt>
                <c:pt idx="3206">
                  <c:v>3.8604238040857761</c:v>
                </c:pt>
                <c:pt idx="3207">
                  <c:v>3.7987565029818553</c:v>
                </c:pt>
                <c:pt idx="3208">
                  <c:v>3.6655246796091867</c:v>
                </c:pt>
                <c:pt idx="3209">
                  <c:v>3.6741530262657025</c:v>
                </c:pt>
                <c:pt idx="3210">
                  <c:v>3.7391194010912323</c:v>
                </c:pt>
                <c:pt idx="3211">
                  <c:v>3.6660322294125112</c:v>
                </c:pt>
                <c:pt idx="3212">
                  <c:v>3.7847988833904331</c:v>
                </c:pt>
                <c:pt idx="3213">
                  <c:v>3.8248953178530645</c:v>
                </c:pt>
                <c:pt idx="3214">
                  <c:v>3.7919045806369751</c:v>
                </c:pt>
                <c:pt idx="3215">
                  <c:v>3.7761705367339173</c:v>
                </c:pt>
                <c:pt idx="3216">
                  <c:v>3.7573911940109128</c:v>
                </c:pt>
                <c:pt idx="3217">
                  <c:v>3.7269382058114457</c:v>
                </c:pt>
                <c:pt idx="3218">
                  <c:v>3.671361502347418</c:v>
                </c:pt>
                <c:pt idx="3219">
                  <c:v>3.5792412130440301</c:v>
                </c:pt>
                <c:pt idx="3220">
                  <c:v>3.6076640020301993</c:v>
                </c:pt>
                <c:pt idx="3221">
                  <c:v>3.4767161527724912</c:v>
                </c:pt>
                <c:pt idx="3222">
                  <c:v>3.7776931861438907</c:v>
                </c:pt>
                <c:pt idx="3223">
                  <c:v>3.8391067123461489</c:v>
                </c:pt>
                <c:pt idx="3224">
                  <c:v>3.8533181068392337</c:v>
                </c:pt>
                <c:pt idx="3225">
                  <c:v>3.859154929577465</c:v>
                </c:pt>
                <c:pt idx="3226">
                  <c:v>3.9106712346148971</c:v>
                </c:pt>
                <c:pt idx="3227">
                  <c:v>3.9956858266717425</c:v>
                </c:pt>
                <c:pt idx="3228">
                  <c:v>3.9609186651440176</c:v>
                </c:pt>
                <c:pt idx="3229">
                  <c:v>4.0609059763989341</c:v>
                </c:pt>
                <c:pt idx="3230">
                  <c:v>4.0553229285623651</c:v>
                </c:pt>
                <c:pt idx="3231">
                  <c:v>4.1426214947341711</c:v>
                </c:pt>
                <c:pt idx="3232">
                  <c:v>3.9923867529501336</c:v>
                </c:pt>
                <c:pt idx="3233">
                  <c:v>3.9959396015734048</c:v>
                </c:pt>
                <c:pt idx="3234">
                  <c:v>3.9989849003933515</c:v>
                </c:pt>
                <c:pt idx="3235">
                  <c:v>4.0926278391067124</c:v>
                </c:pt>
                <c:pt idx="3236">
                  <c:v>4.1649536860804472</c:v>
                </c:pt>
                <c:pt idx="3237">
                  <c:v>4.0949118132216729</c:v>
                </c:pt>
                <c:pt idx="3238">
                  <c:v>4.0279152391828452</c:v>
                </c:pt>
                <c:pt idx="3239">
                  <c:v>4.0152264940997338</c:v>
                </c:pt>
                <c:pt idx="3240">
                  <c:v>4.0520238548407566</c:v>
                </c:pt>
                <c:pt idx="3241">
                  <c:v>4.0284227889861697</c:v>
                </c:pt>
                <c:pt idx="3242">
                  <c:v>4.087298566171806</c:v>
                </c:pt>
                <c:pt idx="3243">
                  <c:v>4.1101383073214066</c:v>
                </c:pt>
                <c:pt idx="3244">
                  <c:v>4.043141733282579</c:v>
                </c:pt>
                <c:pt idx="3245">
                  <c:v>4.0482172313158236</c:v>
                </c:pt>
                <c:pt idx="3246">
                  <c:v>4.0370511356426846</c:v>
                </c:pt>
                <c:pt idx="3247">
                  <c:v>3.9791904580636976</c:v>
                </c:pt>
                <c:pt idx="3248">
                  <c:v>3.8969673899251367</c:v>
                </c:pt>
                <c:pt idx="3249">
                  <c:v>3.8817408958254034</c:v>
                </c:pt>
                <c:pt idx="3250">
                  <c:v>3.7908894810303262</c:v>
                </c:pt>
                <c:pt idx="3251">
                  <c:v>3.8294632660829846</c:v>
                </c:pt>
                <c:pt idx="3252">
                  <c:v>3.8056084253267355</c:v>
                </c:pt>
                <c:pt idx="3253">
                  <c:v>3.8066235249333844</c:v>
                </c:pt>
                <c:pt idx="3254">
                  <c:v>3.8502728080192874</c:v>
                </c:pt>
                <c:pt idx="3255">
                  <c:v>3.8665144017256696</c:v>
                </c:pt>
                <c:pt idx="3256">
                  <c:v>3.8482426088059891</c:v>
                </c:pt>
                <c:pt idx="3257">
                  <c:v>3.8269255170663623</c:v>
                </c:pt>
                <c:pt idx="3258">
                  <c:v>3.6832889227255428</c:v>
                </c:pt>
                <c:pt idx="3259">
                  <c:v>3.7789620606522019</c:v>
                </c:pt>
                <c:pt idx="3260">
                  <c:v>3.6645095800025378</c:v>
                </c:pt>
                <c:pt idx="3261">
                  <c:v>3.8096688237533307</c:v>
                </c:pt>
                <c:pt idx="3262">
                  <c:v>3.8733663240705494</c:v>
                </c:pt>
                <c:pt idx="3263">
                  <c:v>3.9208222306813858</c:v>
                </c:pt>
                <c:pt idx="3264">
                  <c:v>3.8269255170663623</c:v>
                </c:pt>
                <c:pt idx="3265">
                  <c:v>3.7888592818170284</c:v>
                </c:pt>
                <c:pt idx="3266">
                  <c:v>3.7279533054180947</c:v>
                </c:pt>
                <c:pt idx="3267">
                  <c:v>3.6898870701687607</c:v>
                </c:pt>
                <c:pt idx="3268">
                  <c:v>3.5817789620606524</c:v>
                </c:pt>
                <c:pt idx="3269">
                  <c:v>3.6858266717421646</c:v>
                </c:pt>
                <c:pt idx="3270">
                  <c:v>3.7949498794569219</c:v>
                </c:pt>
                <c:pt idx="3271">
                  <c:v>3.7233853571881741</c:v>
                </c:pt>
                <c:pt idx="3272">
                  <c:v>3.7091739626950897</c:v>
                </c:pt>
                <c:pt idx="3273">
                  <c:v>3.8903692424819187</c:v>
                </c:pt>
                <c:pt idx="3274">
                  <c:v>3.9106712346148971</c:v>
                </c:pt>
                <c:pt idx="3275">
                  <c:v>4.037558685446009</c:v>
                </c:pt>
                <c:pt idx="3276">
                  <c:v>4.0334982870194143</c:v>
                </c:pt>
                <c:pt idx="3277">
                  <c:v>4.1141987057480014</c:v>
                </c:pt>
                <c:pt idx="3278">
                  <c:v>4.250729602842279</c:v>
                </c:pt>
                <c:pt idx="3279">
                  <c:v>4.1817028295901535</c:v>
                </c:pt>
                <c:pt idx="3280">
                  <c:v>4.0690267732521255</c:v>
                </c:pt>
                <c:pt idx="3281">
                  <c:v>4.0918665144017261</c:v>
                </c:pt>
                <c:pt idx="3282">
                  <c:v>3.9593960157340442</c:v>
                </c:pt>
                <c:pt idx="3283">
                  <c:v>3.9050881867783276</c:v>
                </c:pt>
                <c:pt idx="3284">
                  <c:v>4.0050754980332446</c:v>
                </c:pt>
                <c:pt idx="3285">
                  <c:v>3.9923867529501336</c:v>
                </c:pt>
                <c:pt idx="3286">
                  <c:v>4.062936175612232</c:v>
                </c:pt>
                <c:pt idx="3287">
                  <c:v>3.9923867529501336</c:v>
                </c:pt>
                <c:pt idx="3288">
                  <c:v>4.0817155183352369</c:v>
                </c:pt>
                <c:pt idx="3289">
                  <c:v>3.9560969420124352</c:v>
                </c:pt>
                <c:pt idx="3290">
                  <c:v>3.9350336251744702</c:v>
                </c:pt>
                <c:pt idx="3291">
                  <c:v>3.9238675295013326</c:v>
                </c:pt>
                <c:pt idx="3292">
                  <c:v>4</c:v>
                </c:pt>
                <c:pt idx="3293">
                  <c:v>3.7518081461743433</c:v>
                </c:pt>
                <c:pt idx="3294">
                  <c:v>3.7985027280801931</c:v>
                </c:pt>
                <c:pt idx="3295">
                  <c:v>3.7122192615150365</c:v>
                </c:pt>
                <c:pt idx="3296">
                  <c:v>3.573150615404137</c:v>
                </c:pt>
                <c:pt idx="3297">
                  <c:v>3.5102144397919046</c:v>
                </c:pt>
                <c:pt idx="3298">
                  <c:v>3.4488009135896465</c:v>
                </c:pt>
                <c:pt idx="3299">
                  <c:v>3.3955081842405788</c:v>
                </c:pt>
                <c:pt idx="3300">
                  <c:v>3.4158101763735567</c:v>
                </c:pt>
                <c:pt idx="3301">
                  <c:v>3.5089455652835939</c:v>
                </c:pt>
                <c:pt idx="3302">
                  <c:v>3.4447405151630504</c:v>
                </c:pt>
                <c:pt idx="3303">
                  <c:v>3.4493084633929705</c:v>
                </c:pt>
                <c:pt idx="3304">
                  <c:v>3.3904326862073342</c:v>
                </c:pt>
                <c:pt idx="3305">
                  <c:v>3.4137799771602588</c:v>
                </c:pt>
                <c:pt idx="3306">
                  <c:v>3.4010912320771478</c:v>
                </c:pt>
                <c:pt idx="3307">
                  <c:v>3.3853571881740896</c:v>
                </c:pt>
                <c:pt idx="3308">
                  <c:v>3.3528740007613251</c:v>
                </c:pt>
                <c:pt idx="3309">
                  <c:v>3.1848750158609311</c:v>
                </c:pt>
                <c:pt idx="3310">
                  <c:v>3.167110772744576</c:v>
                </c:pt>
                <c:pt idx="3311">
                  <c:v>3.1828448166476337</c:v>
                </c:pt>
                <c:pt idx="3312">
                  <c:v>3.1062047963456414</c:v>
                </c:pt>
                <c:pt idx="3313">
                  <c:v>3.1825910417459715</c:v>
                </c:pt>
                <c:pt idx="3314">
                  <c:v>3.109757644968913</c:v>
                </c:pt>
                <c:pt idx="3315">
                  <c:v>3.0255043776170538</c:v>
                </c:pt>
                <c:pt idx="3316">
                  <c:v>3.0468214693566806</c:v>
                </c:pt>
                <c:pt idx="3317">
                  <c:v>3.0899632026392592</c:v>
                </c:pt>
                <c:pt idx="3318">
                  <c:v>3.0331176246669207</c:v>
                </c:pt>
                <c:pt idx="3319">
                  <c:v>3.1437634817916509</c:v>
                </c:pt>
                <c:pt idx="3320">
                  <c:v>3.1853825656642556</c:v>
                </c:pt>
                <c:pt idx="3321">
                  <c:v>3.0960538002791527</c:v>
                </c:pt>
                <c:pt idx="3322">
                  <c:v>2.9158736200989726</c:v>
                </c:pt>
                <c:pt idx="3323">
                  <c:v>2.8818677832762343</c:v>
                </c:pt>
                <c:pt idx="3324">
                  <c:v>2.935668062428626</c:v>
                </c:pt>
                <c:pt idx="3325">
                  <c:v>2.9580002537749017</c:v>
                </c:pt>
                <c:pt idx="3326">
                  <c:v>2.892018779342723</c:v>
                </c:pt>
                <c:pt idx="3327">
                  <c:v>2.9021697754092122</c:v>
                </c:pt>
                <c:pt idx="3328">
                  <c:v>2.8118259104174599</c:v>
                </c:pt>
                <c:pt idx="3329">
                  <c:v>2.7275726430656011</c:v>
                </c:pt>
                <c:pt idx="3330">
                  <c:v>2.7362009897221169</c:v>
                </c:pt>
                <c:pt idx="3331">
                  <c:v>2.7577718563634059</c:v>
                </c:pt>
                <c:pt idx="3332">
                  <c:v>2.6930592564395379</c:v>
                </c:pt>
                <c:pt idx="3333">
                  <c:v>2.8224844562872735</c:v>
                </c:pt>
                <c:pt idx="3334">
                  <c:v>2.8910036797360741</c:v>
                </c:pt>
                <c:pt idx="3335">
                  <c:v>2.8120796853191221</c:v>
                </c:pt>
                <c:pt idx="3336">
                  <c:v>2.9305925643953814</c:v>
                </c:pt>
                <c:pt idx="3337">
                  <c:v>2.9580002537749017</c:v>
                </c:pt>
                <c:pt idx="3338">
                  <c:v>2.882629107981221</c:v>
                </c:pt>
                <c:pt idx="3339">
                  <c:v>2.828575053927167</c:v>
                </c:pt>
                <c:pt idx="3340">
                  <c:v>2.8245146555005713</c:v>
                </c:pt>
                <c:pt idx="3341">
                  <c:v>2.8478619464534956</c:v>
                </c:pt>
                <c:pt idx="3342">
                  <c:v>2.8849130820961806</c:v>
                </c:pt>
                <c:pt idx="3343">
                  <c:v>2.8488770460601449</c:v>
                </c:pt>
                <c:pt idx="3344">
                  <c:v>2.9899758913843422</c:v>
                </c:pt>
                <c:pt idx="3345">
                  <c:v>2.9760182717929196</c:v>
                </c:pt>
                <c:pt idx="3346">
                  <c:v>2.8453241974368737</c:v>
                </c:pt>
                <c:pt idx="3347">
                  <c:v>2.8382185001903317</c:v>
                </c:pt>
                <c:pt idx="3348">
                  <c:v>2.8915112295393985</c:v>
                </c:pt>
                <c:pt idx="3349">
                  <c:v>2.9554625047582799</c:v>
                </c:pt>
                <c:pt idx="3350">
                  <c:v>3.0859028042126635</c:v>
                </c:pt>
                <c:pt idx="3351">
                  <c:v>3.2016241593706383</c:v>
                </c:pt>
                <c:pt idx="3352">
                  <c:v>3.2310620479634564</c:v>
                </c:pt>
                <c:pt idx="3353">
                  <c:v>3.2026392589772872</c:v>
                </c:pt>
                <c:pt idx="3354">
                  <c:v>3.2001015099606649</c:v>
                </c:pt>
                <c:pt idx="3355">
                  <c:v>3.2980586220022841</c:v>
                </c:pt>
                <c:pt idx="3356">
                  <c:v>3.3782514909275476</c:v>
                </c:pt>
                <c:pt idx="3357">
                  <c:v>3.3627712219261516</c:v>
                </c:pt>
                <c:pt idx="3358">
                  <c:v>3.4277375967516814</c:v>
                </c:pt>
                <c:pt idx="3359">
                  <c:v>3.3939855348306054</c:v>
                </c:pt>
                <c:pt idx="3360">
                  <c:v>3.5005709935287399</c:v>
                </c:pt>
                <c:pt idx="3361">
                  <c:v>3.4774774774774775</c:v>
                </c:pt>
                <c:pt idx="3362">
                  <c:v>3.4792539017891131</c:v>
                </c:pt>
                <c:pt idx="3363">
                  <c:v>3.623905595736582</c:v>
                </c:pt>
                <c:pt idx="3364">
                  <c:v>3.5355919299581275</c:v>
                </c:pt>
                <c:pt idx="3365">
                  <c:v>3.5366070295647765</c:v>
                </c:pt>
                <c:pt idx="3366">
                  <c:v>3.5751808146174344</c:v>
                </c:pt>
                <c:pt idx="3367">
                  <c:v>3.5208729856617182</c:v>
                </c:pt>
                <c:pt idx="3368">
                  <c:v>3.5807638624540039</c:v>
                </c:pt>
                <c:pt idx="3369">
                  <c:v>3.6147696992767417</c:v>
                </c:pt>
                <c:pt idx="3370">
                  <c:v>3.5289937825149096</c:v>
                </c:pt>
                <c:pt idx="3371">
                  <c:v>3.5335617307448297</c:v>
                </c:pt>
                <c:pt idx="3372">
                  <c:v>3.4574292602461618</c:v>
                </c:pt>
                <c:pt idx="3373">
                  <c:v>3.4335744194899127</c:v>
                </c:pt>
                <c:pt idx="3374">
                  <c:v>3.4411876665397796</c:v>
                </c:pt>
                <c:pt idx="3375">
                  <c:v>3.4584443598528107</c:v>
                </c:pt>
                <c:pt idx="3376">
                  <c:v>3.5091993401852557</c:v>
                </c:pt>
                <c:pt idx="3377">
                  <c:v>3.5018398680370515</c:v>
                </c:pt>
                <c:pt idx="3378">
                  <c:v>3.7081588630884408</c:v>
                </c:pt>
                <c:pt idx="3379">
                  <c:v>3.7576449689125746</c:v>
                </c:pt>
                <c:pt idx="3380">
                  <c:v>3.7317599289430281</c:v>
                </c:pt>
                <c:pt idx="3381">
                  <c:v>3.7180560842532673</c:v>
                </c:pt>
                <c:pt idx="3382">
                  <c:v>3.6728841517573918</c:v>
                </c:pt>
                <c:pt idx="3383">
                  <c:v>3.7419109250095168</c:v>
                </c:pt>
                <c:pt idx="3384">
                  <c:v>3.7401345006978812</c:v>
                </c:pt>
                <c:pt idx="3385">
                  <c:v>3.7954574292602463</c:v>
                </c:pt>
                <c:pt idx="3386">
                  <c:v>3.7822611343738104</c:v>
                </c:pt>
                <c:pt idx="3387">
                  <c:v>3.8081461743433578</c:v>
                </c:pt>
                <c:pt idx="3388">
                  <c:v>3.8375840629361759</c:v>
                </c:pt>
                <c:pt idx="3389">
                  <c:v>3.849257708412638</c:v>
                </c:pt>
                <c:pt idx="3390">
                  <c:v>3.8979824895317852</c:v>
                </c:pt>
                <c:pt idx="3391">
                  <c:v>3.8918918918918921</c:v>
                </c:pt>
                <c:pt idx="3392">
                  <c:v>3.9659941631772622</c:v>
                </c:pt>
                <c:pt idx="3393">
                  <c:v>3.8106839233599796</c:v>
                </c:pt>
                <c:pt idx="3394">
                  <c:v>3.8203273696231443</c:v>
                </c:pt>
                <c:pt idx="3395">
                  <c:v>3.7929196802436245</c:v>
                </c:pt>
                <c:pt idx="3396">
                  <c:v>3.8010404770968154</c:v>
                </c:pt>
                <c:pt idx="3397">
                  <c:v>3.8035782261134377</c:v>
                </c:pt>
                <c:pt idx="3398">
                  <c:v>3.7208476081715518</c:v>
                </c:pt>
                <c:pt idx="3399">
                  <c:v>3.7289684050247431</c:v>
                </c:pt>
                <c:pt idx="3400">
                  <c:v>3.8182971704098465</c:v>
                </c:pt>
                <c:pt idx="3401">
                  <c:v>3.8411369115594471</c:v>
                </c:pt>
                <c:pt idx="3402">
                  <c:v>3.8066235249333844</c:v>
                </c:pt>
                <c:pt idx="3403">
                  <c:v>3.91219388402487</c:v>
                </c:pt>
                <c:pt idx="3404">
                  <c:v>3.8370765131328515</c:v>
                </c:pt>
                <c:pt idx="3405">
                  <c:v>3.8578860550691538</c:v>
                </c:pt>
                <c:pt idx="3406">
                  <c:v>3.7934272300469489</c:v>
                </c:pt>
                <c:pt idx="3407">
                  <c:v>3.8147443217865757</c:v>
                </c:pt>
                <c:pt idx="3408">
                  <c:v>3.7858139829970821</c:v>
                </c:pt>
                <c:pt idx="3409">
                  <c:v>3.6954701180053293</c:v>
                </c:pt>
                <c:pt idx="3410">
                  <c:v>3.7987565029818553</c:v>
                </c:pt>
                <c:pt idx="3411">
                  <c:v>3.8507803578226119</c:v>
                </c:pt>
                <c:pt idx="3412">
                  <c:v>3.7944423296535974</c:v>
                </c:pt>
                <c:pt idx="3413">
                  <c:v>3.9756376094404269</c:v>
                </c:pt>
                <c:pt idx="3414">
                  <c:v>4.0938967136150239</c:v>
                </c:pt>
                <c:pt idx="3415">
                  <c:v>4.0329907372160898</c:v>
                </c:pt>
                <c:pt idx="3416">
                  <c:v>3.8923994416952166</c:v>
                </c:pt>
                <c:pt idx="3417">
                  <c:v>3.8609313538891006</c:v>
                </c:pt>
                <c:pt idx="3418">
                  <c:v>3.7888592818170284</c:v>
                </c:pt>
                <c:pt idx="3419">
                  <c:v>3.7609440426341836</c:v>
                </c:pt>
                <c:pt idx="3420">
                  <c:v>3.8416444613627716</c:v>
                </c:pt>
                <c:pt idx="3421">
                  <c:v>3.7766780865372418</c:v>
                </c:pt>
                <c:pt idx="3422">
                  <c:v>3.8781880472021317</c:v>
                </c:pt>
                <c:pt idx="3423">
                  <c:v>3.9010277883517324</c:v>
                </c:pt>
                <c:pt idx="3424">
                  <c:v>3.8162669711965491</c:v>
                </c:pt>
                <c:pt idx="3425">
                  <c:v>3.7162796599416321</c:v>
                </c:pt>
                <c:pt idx="3426">
                  <c:v>3.8923994416952166</c:v>
                </c:pt>
                <c:pt idx="3427">
                  <c:v>3.9010277883517324</c:v>
                </c:pt>
                <c:pt idx="3428">
                  <c:v>3.8657530770206829</c:v>
                </c:pt>
                <c:pt idx="3429">
                  <c:v>4.0299454383961431</c:v>
                </c:pt>
                <c:pt idx="3430">
                  <c:v>4.0350209364293876</c:v>
                </c:pt>
                <c:pt idx="3431">
                  <c:v>4.0370511356426846</c:v>
                </c:pt>
                <c:pt idx="3432">
                  <c:v>4.012181195279787</c:v>
                </c:pt>
                <c:pt idx="3433">
                  <c:v>3.8279406166730112</c:v>
                </c:pt>
                <c:pt idx="3434">
                  <c:v>3.9776678086537247</c:v>
                </c:pt>
                <c:pt idx="3435">
                  <c:v>4.0715645222687478</c:v>
                </c:pt>
                <c:pt idx="3436">
                  <c:v>3.9264052785179548</c:v>
                </c:pt>
                <c:pt idx="3437">
                  <c:v>3.8553483060525315</c:v>
                </c:pt>
                <c:pt idx="3438">
                  <c:v>3.8162669711965491</c:v>
                </c:pt>
                <c:pt idx="3439">
                  <c:v>3.6695850780357824</c:v>
                </c:pt>
                <c:pt idx="3440">
                  <c:v>3.6096942012434976</c:v>
                </c:pt>
                <c:pt idx="3441">
                  <c:v>4.0020301992132978</c:v>
                </c:pt>
                <c:pt idx="3442">
                  <c:v>4.0159878188047209</c:v>
                </c:pt>
                <c:pt idx="3443">
                  <c:v>3.9781753584570487</c:v>
                </c:pt>
                <c:pt idx="3444">
                  <c:v>4.1603857378505271</c:v>
                </c:pt>
                <c:pt idx="3445">
                  <c:v>4.1431290445374955</c:v>
                </c:pt>
                <c:pt idx="3446">
                  <c:v>4.0741022712853701</c:v>
                </c:pt>
                <c:pt idx="3447">
                  <c:v>3.9842659560969422</c:v>
                </c:pt>
                <c:pt idx="3448">
                  <c:v>3.9786829082603732</c:v>
                </c:pt>
                <c:pt idx="3449">
                  <c:v>3.7934272300469489</c:v>
                </c:pt>
                <c:pt idx="3450">
                  <c:v>3.8142367719832513</c:v>
                </c:pt>
                <c:pt idx="3451">
                  <c:v>3.7447024489278014</c:v>
                </c:pt>
                <c:pt idx="3452">
                  <c:v>3.7675421900774015</c:v>
                </c:pt>
                <c:pt idx="3453">
                  <c:v>3.5564014718944299</c:v>
                </c:pt>
                <c:pt idx="3454">
                  <c:v>3.4797614515924375</c:v>
                </c:pt>
                <c:pt idx="3455">
                  <c:v>3.6112168506534705</c:v>
                </c:pt>
                <c:pt idx="3456">
                  <c:v>3.5015860931353888</c:v>
                </c:pt>
                <c:pt idx="3457">
                  <c:v>3.5031087425453622</c:v>
                </c:pt>
                <c:pt idx="3458">
                  <c:v>3.4718944296409089</c:v>
                </c:pt>
                <c:pt idx="3459">
                  <c:v>3.4985407943154425</c:v>
                </c:pt>
                <c:pt idx="3460">
                  <c:v>3.6249206953432309</c:v>
                </c:pt>
                <c:pt idx="3461">
                  <c:v>3.4391574673264818</c:v>
                </c:pt>
                <c:pt idx="3462">
                  <c:v>3.3922091105189702</c:v>
                </c:pt>
                <c:pt idx="3463">
                  <c:v>3.6254282451465549</c:v>
                </c:pt>
                <c:pt idx="3464">
                  <c:v>3.7604364928308591</c:v>
                </c:pt>
                <c:pt idx="3465">
                  <c:v>4.006598147443218</c:v>
                </c:pt>
                <c:pt idx="3466">
                  <c:v>3.8619464534957495</c:v>
                </c:pt>
                <c:pt idx="3467">
                  <c:v>3.9908641035401602</c:v>
                </c:pt>
                <c:pt idx="3468">
                  <c:v>3.9649790635706128</c:v>
                </c:pt>
                <c:pt idx="3469">
                  <c:v>4.0649663748255298</c:v>
                </c:pt>
                <c:pt idx="3470">
                  <c:v>4.0949118132216729</c:v>
                </c:pt>
                <c:pt idx="3471">
                  <c:v>4.2451465550057099</c:v>
                </c:pt>
                <c:pt idx="3472">
                  <c:v>4.0416190838726056</c:v>
                </c:pt>
                <c:pt idx="3473">
                  <c:v>4.3679736074102271</c:v>
                </c:pt>
                <c:pt idx="3474">
                  <c:v>3.8913843420885676</c:v>
                </c:pt>
                <c:pt idx="3475">
                  <c:v>3.8797106966121055</c:v>
                </c:pt>
                <c:pt idx="3476">
                  <c:v>4.1883009770333715</c:v>
                </c:pt>
                <c:pt idx="3477">
                  <c:v>4.3004694835680759</c:v>
                </c:pt>
                <c:pt idx="3478">
                  <c:v>4.2355031087425452</c:v>
                </c:pt>
                <c:pt idx="3479">
                  <c:v>4.3821850019033119</c:v>
                </c:pt>
                <c:pt idx="3480">
                  <c:v>4.1827179291968033</c:v>
                </c:pt>
                <c:pt idx="3481">
                  <c:v>4.0304529881994675</c:v>
                </c:pt>
                <c:pt idx="3482">
                  <c:v>3.9324958761578483</c:v>
                </c:pt>
                <c:pt idx="3483">
                  <c:v>3.9441695216343104</c:v>
                </c:pt>
                <c:pt idx="3484">
                  <c:v>3.6665397792158356</c:v>
                </c:pt>
                <c:pt idx="3485">
                  <c:v>3.6898870701687607</c:v>
                </c:pt>
                <c:pt idx="3486">
                  <c:v>3.618830097703337</c:v>
                </c:pt>
                <c:pt idx="3487">
                  <c:v>3.786829082603731</c:v>
                </c:pt>
                <c:pt idx="3488">
                  <c:v>3.7355665524679611</c:v>
                </c:pt>
                <c:pt idx="3489">
                  <c:v>3.5066615911686339</c:v>
                </c:pt>
                <c:pt idx="3490">
                  <c:v>3.4878822484456289</c:v>
                </c:pt>
                <c:pt idx="3491">
                  <c:v>3.2970435223956351</c:v>
                </c:pt>
                <c:pt idx="3492">
                  <c:v>3.3442456541048093</c:v>
                </c:pt>
                <c:pt idx="3493">
                  <c:v>3.1767542190077407</c:v>
                </c:pt>
                <c:pt idx="3494">
                  <c:v>3.1305671869052154</c:v>
                </c:pt>
                <c:pt idx="3495">
                  <c:v>3.011292983123969</c:v>
                </c:pt>
                <c:pt idx="3496">
                  <c:v>2.9166349448039588</c:v>
                </c:pt>
                <c:pt idx="3497">
                  <c:v>2.9425199847735062</c:v>
                </c:pt>
                <c:pt idx="3498">
                  <c:v>2.9110518969673902</c:v>
                </c:pt>
                <c:pt idx="3499">
                  <c:v>2.8717167872097451</c:v>
                </c:pt>
                <c:pt idx="3500">
                  <c:v>2.7600558304783656</c:v>
                </c:pt>
                <c:pt idx="3501">
                  <c:v>2.7729983504631392</c:v>
                </c:pt>
                <c:pt idx="3502">
                  <c:v>2.7346783403121435</c:v>
                </c:pt>
                <c:pt idx="3503">
                  <c:v>2.7237660195406677</c:v>
                </c:pt>
                <c:pt idx="3504">
                  <c:v>2.6991498540794319</c:v>
                </c:pt>
                <c:pt idx="3505">
                  <c:v>2.6940743560461873</c:v>
                </c:pt>
                <c:pt idx="3506">
                  <c:v>2.6316457302372798</c:v>
                </c:pt>
                <c:pt idx="3507">
                  <c:v>2.6341834792539016</c:v>
                </c:pt>
                <c:pt idx="3508">
                  <c:v>2.6468722243370135</c:v>
                </c:pt>
                <c:pt idx="3509">
                  <c:v>2.5377490166222563</c:v>
                </c:pt>
                <c:pt idx="3510">
                  <c:v>2.5506915366070295</c:v>
                </c:pt>
                <c:pt idx="3511">
                  <c:v>2.5184621240959268</c:v>
                </c:pt>
                <c:pt idx="3512">
                  <c:v>2.4895317853064332</c:v>
                </c:pt>
                <c:pt idx="3513">
                  <c:v>2.4829336378632156</c:v>
                </c:pt>
                <c:pt idx="3514">
                  <c:v>2.4575561476969927</c:v>
                </c:pt>
                <c:pt idx="3515">
                  <c:v>2.5133866260626827</c:v>
                </c:pt>
                <c:pt idx="3516">
                  <c:v>2.5610963075751809</c:v>
                </c:pt>
                <c:pt idx="3517">
                  <c:v>2.5671869052150744</c:v>
                </c:pt>
                <c:pt idx="3518">
                  <c:v>2.4798883390432684</c:v>
                </c:pt>
                <c:pt idx="3519">
                  <c:v>2.4057860677578993</c:v>
                </c:pt>
                <c:pt idx="3520">
                  <c:v>2.5017129805862202</c:v>
                </c:pt>
                <c:pt idx="3521">
                  <c:v>2.5194772237025758</c:v>
                </c:pt>
                <c:pt idx="3522">
                  <c:v>2.5565283593452608</c:v>
                </c:pt>
                <c:pt idx="3523">
                  <c:v>2.5316584189823628</c:v>
                </c:pt>
                <c:pt idx="3524">
                  <c:v>2.479380789239944</c:v>
                </c:pt>
                <c:pt idx="3525">
                  <c:v>2.4702448927801042</c:v>
                </c:pt>
                <c:pt idx="3526">
                  <c:v>2.5428245146555009</c:v>
                </c:pt>
                <c:pt idx="3527">
                  <c:v>2.5042507296028425</c:v>
                </c:pt>
                <c:pt idx="3528">
                  <c:v>2.4854713868798379</c:v>
                </c:pt>
                <c:pt idx="3529">
                  <c:v>2.5819058495114837</c:v>
                </c:pt>
                <c:pt idx="3530">
                  <c:v>2.559573658165208</c:v>
                </c:pt>
                <c:pt idx="3531">
                  <c:v>2.6085522141860169</c:v>
                </c:pt>
                <c:pt idx="3532">
                  <c:v>2.5910417459713235</c:v>
                </c:pt>
                <c:pt idx="3533">
                  <c:v>2.5128790762593582</c:v>
                </c:pt>
                <c:pt idx="3534">
                  <c:v>2.5006978809795717</c:v>
                </c:pt>
                <c:pt idx="3535">
                  <c:v>2.503743179799518</c:v>
                </c:pt>
                <c:pt idx="3536">
                  <c:v>2.5118639766527093</c:v>
                </c:pt>
                <c:pt idx="3537">
                  <c:v>2.4834411876665401</c:v>
                </c:pt>
                <c:pt idx="3538">
                  <c:v>2.4199974622509837</c:v>
                </c:pt>
                <c:pt idx="3539">
                  <c:v>2.4032483187412765</c:v>
                </c:pt>
                <c:pt idx="3540">
                  <c:v>2.4022332191346276</c:v>
                </c:pt>
                <c:pt idx="3541">
                  <c:v>2.4047709681512504</c:v>
                </c:pt>
                <c:pt idx="3542">
                  <c:v>2.384976525821596</c:v>
                </c:pt>
                <c:pt idx="3543">
                  <c:v>2.39106712346149</c:v>
                </c:pt>
                <c:pt idx="3544">
                  <c:v>2.4092120289303391</c:v>
                </c:pt>
                <c:pt idx="3545">
                  <c:v>2.3645476462377872</c:v>
                </c:pt>
                <c:pt idx="3546">
                  <c:v>2.3750793046567695</c:v>
                </c:pt>
                <c:pt idx="3547">
                  <c:v>2.378885928181703</c:v>
                </c:pt>
                <c:pt idx="3548">
                  <c:v>2.3806623524933381</c:v>
                </c:pt>
                <c:pt idx="3549">
                  <c:v>2.350716914097196</c:v>
                </c:pt>
                <c:pt idx="3550">
                  <c:v>2.353000888212156</c:v>
                </c:pt>
                <c:pt idx="3551">
                  <c:v>2.3727953305418095</c:v>
                </c:pt>
                <c:pt idx="3552">
                  <c:v>2.3271158482426086</c:v>
                </c:pt>
                <c:pt idx="3553">
                  <c:v>2.3316837964725292</c:v>
                </c:pt>
                <c:pt idx="3554">
                  <c:v>2.3535084380154805</c:v>
                </c:pt>
                <c:pt idx="3555">
                  <c:v>2.33752061921076</c:v>
                </c:pt>
                <c:pt idx="3556">
                  <c:v>2.3293998223575687</c:v>
                </c:pt>
                <c:pt idx="3557">
                  <c:v>2.3210252506027156</c:v>
                </c:pt>
                <c:pt idx="3558">
                  <c:v>2.328130947849258</c:v>
                </c:pt>
                <c:pt idx="3559">
                  <c:v>2.3471640654739248</c:v>
                </c:pt>
                <c:pt idx="3560">
                  <c:v>2.2880345133866262</c:v>
                </c:pt>
                <c:pt idx="3561">
                  <c:v>2.3365055196041111</c:v>
                </c:pt>
                <c:pt idx="3562">
                  <c:v>2.297170409846466</c:v>
                </c:pt>
                <c:pt idx="3563">
                  <c:v>2.3377743941124227</c:v>
                </c:pt>
                <c:pt idx="3564">
                  <c:v>2.3438649917523158</c:v>
                </c:pt>
                <c:pt idx="3565">
                  <c:v>2.310366704732902</c:v>
                </c:pt>
                <c:pt idx="3566">
                  <c:v>2.3220403502093645</c:v>
                </c:pt>
                <c:pt idx="3567">
                  <c:v>2.315949752569471</c:v>
                </c:pt>
                <c:pt idx="3568">
                  <c:v>2.2388021824641542</c:v>
                </c:pt>
                <c:pt idx="3569">
                  <c:v>2.2332191346275856</c:v>
                </c:pt>
                <c:pt idx="3570">
                  <c:v>2.2286511863976655</c:v>
                </c:pt>
                <c:pt idx="3571">
                  <c:v>2.2367719832508568</c:v>
                </c:pt>
                <c:pt idx="3572">
                  <c:v>2.1611470625555134</c:v>
                </c:pt>
                <c:pt idx="3573">
                  <c:v>2.1723131582286515</c:v>
                </c:pt>
                <c:pt idx="3574">
                  <c:v>2.2357568836442079</c:v>
                </c:pt>
                <c:pt idx="3575">
                  <c:v>2.2357568836442079</c:v>
                </c:pt>
                <c:pt idx="3576">
                  <c:v>2.2078416444613631</c:v>
                </c:pt>
                <c:pt idx="3577">
                  <c:v>2.2037812460347674</c:v>
                </c:pt>
                <c:pt idx="3578">
                  <c:v>2.2002283974114962</c:v>
                </c:pt>
                <c:pt idx="3579">
                  <c:v>2.1875396523283848</c:v>
                </c:pt>
                <c:pt idx="3580">
                  <c:v>2.1022712853698771</c:v>
                </c:pt>
                <c:pt idx="3581">
                  <c:v>2.0977033371399569</c:v>
                </c:pt>
                <c:pt idx="3582">
                  <c:v>2.1037939347798504</c:v>
                </c:pt>
                <c:pt idx="3583">
                  <c:v>2.1070930085014594</c:v>
                </c:pt>
                <c:pt idx="3584">
                  <c:v>2.0916127395000639</c:v>
                </c:pt>
                <c:pt idx="3585">
                  <c:v>2.0677578987438143</c:v>
                </c:pt>
                <c:pt idx="3586">
                  <c:v>2.0687729983504632</c:v>
                </c:pt>
                <c:pt idx="3587">
                  <c:v>2.0441568328892274</c:v>
                </c:pt>
                <c:pt idx="3588">
                  <c:v>2.0702956477604366</c:v>
                </c:pt>
                <c:pt idx="3589">
                  <c:v>2.0916127395000639</c:v>
                </c:pt>
                <c:pt idx="3590">
                  <c:v>2.0459332572008631</c:v>
                </c:pt>
                <c:pt idx="3591">
                  <c:v>2.0342596117244005</c:v>
                </c:pt>
                <c:pt idx="3592">
                  <c:v>2.084507042253521</c:v>
                </c:pt>
                <c:pt idx="3593">
                  <c:v>2.0921202893033879</c:v>
                </c:pt>
                <c:pt idx="3594">
                  <c:v>2.0829843928435481</c:v>
                </c:pt>
                <c:pt idx="3595">
                  <c:v>2.0053292729349068</c:v>
                </c:pt>
                <c:pt idx="3596">
                  <c:v>2.0591295520872985</c:v>
                </c:pt>
                <c:pt idx="3597">
                  <c:v>2.1012561857632281</c:v>
                </c:pt>
                <c:pt idx="3598">
                  <c:v>2.0758786955970057</c:v>
                </c:pt>
                <c:pt idx="3599">
                  <c:v>2.0758786955970057</c:v>
                </c:pt>
                <c:pt idx="3600">
                  <c:v>2.0540540540540544</c:v>
                </c:pt>
                <c:pt idx="3601">
                  <c:v>2.0230935160512624</c:v>
                </c:pt>
                <c:pt idx="3602">
                  <c:v>1.9819819819819819</c:v>
                </c:pt>
                <c:pt idx="3603">
                  <c:v>1.9873112549168888</c:v>
                </c:pt>
                <c:pt idx="3604">
                  <c:v>2.0124349701814492</c:v>
                </c:pt>
                <c:pt idx="3605">
                  <c:v>2.0129425199847737</c:v>
                </c:pt>
                <c:pt idx="3606">
                  <c:v>2.0129425199847737</c:v>
                </c:pt>
                <c:pt idx="3607">
                  <c:v>1.9926405278517954</c:v>
                </c:pt>
                <c:pt idx="3608">
                  <c:v>1.9880725796218757</c:v>
                </c:pt>
                <c:pt idx="3609">
                  <c:v>1.9525440933891638</c:v>
                </c:pt>
                <c:pt idx="3610">
                  <c:v>1.9271666032229413</c:v>
                </c:pt>
                <c:pt idx="3611">
                  <c:v>1.8865626189569851</c:v>
                </c:pt>
                <c:pt idx="3612">
                  <c:v>1.9017891130567188</c:v>
                </c:pt>
                <c:pt idx="3613">
                  <c:v>1.9124476589265322</c:v>
                </c:pt>
                <c:pt idx="3614">
                  <c:v>1.9231062047963456</c:v>
                </c:pt>
                <c:pt idx="3615">
                  <c:v>1.9058495114833145</c:v>
                </c:pt>
                <c:pt idx="3616">
                  <c:v>1.9363024996827816</c:v>
                </c:pt>
                <c:pt idx="3617">
                  <c:v>1.9484836949625683</c:v>
                </c:pt>
                <c:pt idx="3618">
                  <c:v>1.9824895317853064</c:v>
                </c:pt>
                <c:pt idx="3619">
                  <c:v>1.962695089455653</c:v>
                </c:pt>
                <c:pt idx="3620">
                  <c:v>1.9535591929958127</c:v>
                </c:pt>
                <c:pt idx="3621">
                  <c:v>1.9763989341454131</c:v>
                </c:pt>
                <c:pt idx="3622">
                  <c:v>1.9444232965359729</c:v>
                </c:pt>
                <c:pt idx="3623">
                  <c:v>1.9342723004694835</c:v>
                </c:pt>
                <c:pt idx="3624">
                  <c:v>1.9484836949625683</c:v>
                </c:pt>
                <c:pt idx="3625">
                  <c:v>1.9581271412257328</c:v>
                </c:pt>
                <c:pt idx="3626">
                  <c:v>1.9175231569597768</c:v>
                </c:pt>
                <c:pt idx="3627">
                  <c:v>1.8956985154168253</c:v>
                </c:pt>
                <c:pt idx="3628">
                  <c:v>1.9555893922091108</c:v>
                </c:pt>
                <c:pt idx="3629">
                  <c:v>1.936810049486106</c:v>
                </c:pt>
                <c:pt idx="3630">
                  <c:v>1.9149854079431545</c:v>
                </c:pt>
                <c:pt idx="3631">
                  <c:v>1.8936683162035275</c:v>
                </c:pt>
                <c:pt idx="3632">
                  <c:v>1.8708285750539273</c:v>
                </c:pt>
                <c:pt idx="3633">
                  <c:v>1.9129552087298567</c:v>
                </c:pt>
                <c:pt idx="3634">
                  <c:v>1.9170156071564524</c:v>
                </c:pt>
                <c:pt idx="3635">
                  <c:v>1.9256439538129682</c:v>
                </c:pt>
                <c:pt idx="3636">
                  <c:v>1.9225986549930214</c:v>
                </c:pt>
                <c:pt idx="3637">
                  <c:v>1.9251364040096437</c:v>
                </c:pt>
                <c:pt idx="3638">
                  <c:v>1.899758913843421</c:v>
                </c:pt>
                <c:pt idx="3639">
                  <c:v>1.8906230173835807</c:v>
                </c:pt>
                <c:pt idx="3640">
                  <c:v>1.8723512244639007</c:v>
                </c:pt>
                <c:pt idx="3641">
                  <c:v>1.8860550691536608</c:v>
                </c:pt>
                <c:pt idx="3642">
                  <c:v>1.8530643319375715</c:v>
                </c:pt>
                <c:pt idx="3643">
                  <c:v>1.8545869813475448</c:v>
                </c:pt>
                <c:pt idx="3644">
                  <c:v>1.8479888339043271</c:v>
                </c:pt>
                <c:pt idx="3645">
                  <c:v>1.8287019413779977</c:v>
                </c:pt>
                <c:pt idx="3646">
                  <c:v>1.8129678974749397</c:v>
                </c:pt>
                <c:pt idx="3647">
                  <c:v>1.8033244512117752</c:v>
                </c:pt>
                <c:pt idx="3648">
                  <c:v>1.8144905468849133</c:v>
                </c:pt>
                <c:pt idx="3649">
                  <c:v>1.8393604872478113</c:v>
                </c:pt>
                <c:pt idx="3650">
                  <c:v>1.7967263037685575</c:v>
                </c:pt>
                <c:pt idx="3651">
                  <c:v>1.8018018018018018</c:v>
                </c:pt>
                <c:pt idx="3652">
                  <c:v>1.7606902677325214</c:v>
                </c:pt>
                <c:pt idx="3653">
                  <c:v>1.7408958254028677</c:v>
                </c:pt>
                <c:pt idx="3654">
                  <c:v>1.7967263037685575</c:v>
                </c:pt>
                <c:pt idx="3655">
                  <c:v>1.8264179672630378</c:v>
                </c:pt>
                <c:pt idx="3656">
                  <c:v>1.8269255170663623</c:v>
                </c:pt>
                <c:pt idx="3657">
                  <c:v>1.849003933510976</c:v>
                </c:pt>
                <c:pt idx="3658">
                  <c:v>1.8007867021951531</c:v>
                </c:pt>
                <c:pt idx="3659">
                  <c:v>1.8165207460982109</c:v>
                </c:pt>
                <c:pt idx="3660">
                  <c:v>1.8353000888212156</c:v>
                </c:pt>
                <c:pt idx="3661">
                  <c:v>1.8459586346910291</c:v>
                </c:pt>
                <c:pt idx="3662">
                  <c:v>1.8622002283974115</c:v>
                </c:pt>
                <c:pt idx="3663">
                  <c:v>1.8073848496383709</c:v>
                </c:pt>
                <c:pt idx="3664">
                  <c:v>1.7870828575053928</c:v>
                </c:pt>
                <c:pt idx="3665">
                  <c:v>1.7652582159624413</c:v>
                </c:pt>
                <c:pt idx="3666">
                  <c:v>1.7754092120289304</c:v>
                </c:pt>
                <c:pt idx="3667">
                  <c:v>1.7891130567186906</c:v>
                </c:pt>
                <c:pt idx="3668">
                  <c:v>1.7540921202893034</c:v>
                </c:pt>
                <c:pt idx="3669">
                  <c:v>1.7429260246161655</c:v>
                </c:pt>
                <c:pt idx="3670">
                  <c:v>1.7530770206826547</c:v>
                </c:pt>
                <c:pt idx="3671">
                  <c:v>1.7784545108488772</c:v>
                </c:pt>
                <c:pt idx="3672">
                  <c:v>1.7804847100621748</c:v>
                </c:pt>
                <c:pt idx="3673">
                  <c:v>1.7145032356299963</c:v>
                </c:pt>
                <c:pt idx="3674">
                  <c:v>1.6632407054942266</c:v>
                </c:pt>
                <c:pt idx="3675">
                  <c:v>1.6327877172947596</c:v>
                </c:pt>
                <c:pt idx="3676">
                  <c:v>1.661210506280929</c:v>
                </c:pt>
                <c:pt idx="3677">
                  <c:v>1.6510595102144399</c:v>
                </c:pt>
                <c:pt idx="3678">
                  <c:v>1.6383707651313286</c:v>
                </c:pt>
                <c:pt idx="3679">
                  <c:v>1.6221291714249462</c:v>
                </c:pt>
                <c:pt idx="3680">
                  <c:v>1.6124857251617817</c:v>
                </c:pt>
                <c:pt idx="3681">
                  <c:v>1.6160385737850527</c:v>
                </c:pt>
                <c:pt idx="3682">
                  <c:v>1.5911686334221546</c:v>
                </c:pt>
                <c:pt idx="3683">
                  <c:v>1.5830478365689635</c:v>
                </c:pt>
                <c:pt idx="3684">
                  <c:v>1.649029311001142</c:v>
                </c:pt>
                <c:pt idx="3685">
                  <c:v>1.687095546250476</c:v>
                </c:pt>
                <c:pt idx="3686">
                  <c:v>1.706382438776805</c:v>
                </c:pt>
                <c:pt idx="3687">
                  <c:v>1.7028295901535337</c:v>
                </c:pt>
                <c:pt idx="3688">
                  <c:v>1.6784671995939602</c:v>
                </c:pt>
                <c:pt idx="3689">
                  <c:v>1.6607029564776046</c:v>
                </c:pt>
                <c:pt idx="3690">
                  <c:v>1.6845577972338537</c:v>
                </c:pt>
                <c:pt idx="3691">
                  <c:v>1.7018144905468851</c:v>
                </c:pt>
                <c:pt idx="3692">
                  <c:v>1.6779596497906357</c:v>
                </c:pt>
                <c:pt idx="3693">
                  <c:v>1.7028295901535337</c:v>
                </c:pt>
                <c:pt idx="3694">
                  <c:v>1.7251617814998097</c:v>
                </c:pt>
                <c:pt idx="3695">
                  <c:v>1.7386118512879079</c:v>
                </c:pt>
                <c:pt idx="3696">
                  <c:v>1.7738865626189571</c:v>
                </c:pt>
                <c:pt idx="3697">
                  <c:v>1.733282578353001</c:v>
                </c:pt>
                <c:pt idx="3698">
                  <c:v>1.7013069407435606</c:v>
                </c:pt>
                <c:pt idx="3699">
                  <c:v>1.7013069407435606</c:v>
                </c:pt>
                <c:pt idx="3700">
                  <c:v>1.6997842913335872</c:v>
                </c:pt>
                <c:pt idx="3701">
                  <c:v>1.7383580763862456</c:v>
                </c:pt>
                <c:pt idx="3702">
                  <c:v>1.762466692044157</c:v>
                </c:pt>
                <c:pt idx="3703">
                  <c:v>1.746478873239437</c:v>
                </c:pt>
                <c:pt idx="3704">
                  <c:v>1.7398807257962188</c:v>
                </c:pt>
                <c:pt idx="3705">
                  <c:v>1.7114579368100495</c:v>
                </c:pt>
                <c:pt idx="3706">
                  <c:v>1.7200862834665653</c:v>
                </c:pt>
                <c:pt idx="3707">
                  <c:v>1.7525694708793302</c:v>
                </c:pt>
                <c:pt idx="3708">
                  <c:v>1.7383580763862456</c:v>
                </c:pt>
                <c:pt idx="3709">
                  <c:v>1.7175485344499428</c:v>
                </c:pt>
                <c:pt idx="3710">
                  <c:v>1.6987691917269385</c:v>
                </c:pt>
                <c:pt idx="3711">
                  <c:v>1.7348052277629744</c:v>
                </c:pt>
                <c:pt idx="3712">
                  <c:v>1.7200862834665653</c:v>
                </c:pt>
                <c:pt idx="3713">
                  <c:v>1.7378505265829212</c:v>
                </c:pt>
                <c:pt idx="3714">
                  <c:v>1.7221164826798629</c:v>
                </c:pt>
                <c:pt idx="3715">
                  <c:v>1.7025758152518715</c:v>
                </c:pt>
                <c:pt idx="3716">
                  <c:v>1.6840502474305294</c:v>
                </c:pt>
                <c:pt idx="3717">
                  <c:v>1.7038446897601829</c:v>
                </c:pt>
                <c:pt idx="3718">
                  <c:v>1.7226240324831874</c:v>
                </c:pt>
                <c:pt idx="3719">
                  <c:v>1.7236391320898365</c:v>
                </c:pt>
                <c:pt idx="3720">
                  <c:v>1.7139956858266718</c:v>
                </c:pt>
                <c:pt idx="3721">
                  <c:v>1.7139956858266718</c:v>
                </c:pt>
                <c:pt idx="3722">
                  <c:v>1.6921710442837203</c:v>
                </c:pt>
                <c:pt idx="3723">
                  <c:v>1.6886181956604491</c:v>
                </c:pt>
                <c:pt idx="3724">
                  <c:v>1.7129805862200231</c:v>
                </c:pt>
                <c:pt idx="3725">
                  <c:v>1.6942012434970184</c:v>
                </c:pt>
                <c:pt idx="3726">
                  <c:v>1.6952163431036671</c:v>
                </c:pt>
                <c:pt idx="3727">
                  <c:v>1.7033371399568582</c:v>
                </c:pt>
                <c:pt idx="3728">
                  <c:v>1.6815124984139069</c:v>
                </c:pt>
                <c:pt idx="3729">
                  <c:v>1.6942012434970184</c:v>
                </c:pt>
                <c:pt idx="3730">
                  <c:v>1.6353254663113819</c:v>
                </c:pt>
                <c:pt idx="3731">
                  <c:v>1.6530897094277377</c:v>
                </c:pt>
                <c:pt idx="3732">
                  <c:v>1.649029311001142</c:v>
                </c:pt>
                <c:pt idx="3733">
                  <c:v>1.6261895698515416</c:v>
                </c:pt>
                <c:pt idx="3734">
                  <c:v>1.5926912828321278</c:v>
                </c:pt>
                <c:pt idx="3735">
                  <c:v>1.6041111534069281</c:v>
                </c:pt>
                <c:pt idx="3736">
                  <c:v>1.6000507549803324</c:v>
                </c:pt>
                <c:pt idx="3737">
                  <c:v>1.6155310239817282</c:v>
                </c:pt>
                <c:pt idx="3738">
                  <c:v>1.6135008247684306</c:v>
                </c:pt>
                <c:pt idx="3739">
                  <c:v>1.6307575180814617</c:v>
                </c:pt>
                <c:pt idx="3740">
                  <c:v>1.6596878568709554</c:v>
                </c:pt>
                <c:pt idx="3741">
                  <c:v>1.633295267098084</c:v>
                </c:pt>
                <c:pt idx="3742">
                  <c:v>1.6444613627712219</c:v>
                </c:pt>
                <c:pt idx="3743">
                  <c:v>1.6292348686714884</c:v>
                </c:pt>
                <c:pt idx="3744">
                  <c:v>1.6322801674914353</c:v>
                </c:pt>
                <c:pt idx="3745">
                  <c:v>1.6160385737850527</c:v>
                </c:pt>
                <c:pt idx="3746">
                  <c:v>1.6104555259484838</c:v>
                </c:pt>
                <c:pt idx="3747">
                  <c:v>1.5947214820454259</c:v>
                </c:pt>
                <c:pt idx="3748">
                  <c:v>1.5972592310620479</c:v>
                </c:pt>
                <c:pt idx="3749">
                  <c:v>1.587108234995559</c:v>
                </c:pt>
                <c:pt idx="3750">
                  <c:v>1.6013196294886436</c:v>
                </c:pt>
                <c:pt idx="3751">
                  <c:v>1.6160385737850527</c:v>
                </c:pt>
                <c:pt idx="3752">
                  <c:v>1.5800025377490168</c:v>
                </c:pt>
                <c:pt idx="3753">
                  <c:v>1.5886308844055324</c:v>
                </c:pt>
                <c:pt idx="3754">
                  <c:v>1.5711204161908388</c:v>
                </c:pt>
                <c:pt idx="3755">
                  <c:v>1.5749270397157722</c:v>
                </c:pt>
                <c:pt idx="3756">
                  <c:v>1.5333079558431673</c:v>
                </c:pt>
                <c:pt idx="3757">
                  <c:v>1.6561350082476844</c:v>
                </c:pt>
                <c:pt idx="3758">
                  <c:v>1.6505519604111156</c:v>
                </c:pt>
                <c:pt idx="3759">
                  <c:v>1.6269508945565285</c:v>
                </c:pt>
                <c:pt idx="3760">
                  <c:v>1.6094404263418349</c:v>
                </c:pt>
                <c:pt idx="3761">
                  <c:v>1.624159370638244</c:v>
                </c:pt>
                <c:pt idx="3762">
                  <c:v>1.6175612231950263</c:v>
                </c:pt>
                <c:pt idx="3763">
                  <c:v>1.5972592310620479</c:v>
                </c:pt>
                <c:pt idx="3764">
                  <c:v>1.5931988326354525</c:v>
                </c:pt>
                <c:pt idx="3765">
                  <c:v>1.5749270397157722</c:v>
                </c:pt>
                <c:pt idx="3766">
                  <c:v>1.5723892906991499</c:v>
                </c:pt>
                <c:pt idx="3767">
                  <c:v>1.5292475574165716</c:v>
                </c:pt>
                <c:pt idx="3768">
                  <c:v>1.5018398680370513</c:v>
                </c:pt>
                <c:pt idx="3769">
                  <c:v>1.5492957746478875</c:v>
                </c:pt>
                <c:pt idx="3770">
                  <c:v>1.5744194899124477</c:v>
                </c:pt>
                <c:pt idx="3771">
                  <c:v>1.5866006851922345</c:v>
                </c:pt>
                <c:pt idx="3772">
                  <c:v>1.6535972592310622</c:v>
                </c:pt>
                <c:pt idx="3773">
                  <c:v>1.6444613627712219</c:v>
                </c:pt>
                <c:pt idx="3774">
                  <c:v>1.6530897094277377</c:v>
                </c:pt>
                <c:pt idx="3775">
                  <c:v>1.6338028169014085</c:v>
                </c:pt>
                <c:pt idx="3776">
                  <c:v>1.6485217611978176</c:v>
                </c:pt>
                <c:pt idx="3777">
                  <c:v>1.6256820200482172</c:v>
                </c:pt>
                <c:pt idx="3778">
                  <c:v>1.6069026773252129</c:v>
                </c:pt>
                <c:pt idx="3779">
                  <c:v>1.6226367212282706</c:v>
                </c:pt>
                <c:pt idx="3780">
                  <c:v>1.599289430275346</c:v>
                </c:pt>
                <c:pt idx="3781">
                  <c:v>1.55868544600939</c:v>
                </c:pt>
                <c:pt idx="3782">
                  <c:v>1.5855855855855856</c:v>
                </c:pt>
                <c:pt idx="3783">
                  <c:v>1.5896459840121813</c:v>
                </c:pt>
                <c:pt idx="3784">
                  <c:v>1.5657911432559322</c:v>
                </c:pt>
                <c:pt idx="3785">
                  <c:v>1.573404390305799</c:v>
                </c:pt>
                <c:pt idx="3786">
                  <c:v>1.5614769699276743</c:v>
                </c:pt>
                <c:pt idx="3787">
                  <c:v>1.5652835934526077</c:v>
                </c:pt>
                <c:pt idx="3788">
                  <c:v>1.520619210760056</c:v>
                </c:pt>
                <c:pt idx="3789">
                  <c:v>1.5042761070930086</c:v>
                </c:pt>
                <c:pt idx="3790">
                  <c:v>1.4987945692171045</c:v>
                </c:pt>
                <c:pt idx="3791">
                  <c:v>1.530770206826545</c:v>
                </c:pt>
                <c:pt idx="3792">
                  <c:v>1.4698642304276108</c:v>
                </c:pt>
                <c:pt idx="3793">
                  <c:v>1.4597132343611219</c:v>
                </c:pt>
                <c:pt idx="3794">
                  <c:v>1.4399187920314682</c:v>
                </c:pt>
                <c:pt idx="3795">
                  <c:v>1.4698642304276108</c:v>
                </c:pt>
                <c:pt idx="3796">
                  <c:v>1.4589519096561352</c:v>
                </c:pt>
                <c:pt idx="3797">
                  <c:v>1.464534957492704</c:v>
                </c:pt>
                <c:pt idx="3798">
                  <c:v>1.458698134754473</c:v>
                </c:pt>
                <c:pt idx="3799">
                  <c:v>1.4886435731506156</c:v>
                </c:pt>
                <c:pt idx="3800">
                  <c:v>1.483568075117371</c:v>
                </c:pt>
                <c:pt idx="3801">
                  <c:v>1.6454764623778708</c:v>
                </c:pt>
                <c:pt idx="3802">
                  <c:v>1.6718690521507424</c:v>
                </c:pt>
                <c:pt idx="3803">
                  <c:v>1.6764370003806626</c:v>
                </c:pt>
                <c:pt idx="3804">
                  <c:v>1.6190838726049994</c:v>
                </c:pt>
                <c:pt idx="3805">
                  <c:v>1.5792412130440301</c:v>
                </c:pt>
                <c:pt idx="3806">
                  <c:v>1.5797487628473545</c:v>
                </c:pt>
                <c:pt idx="3807">
                  <c:v>1.5860931353889101</c:v>
                </c:pt>
                <c:pt idx="3808">
                  <c:v>1.5759421393224211</c:v>
                </c:pt>
                <c:pt idx="3809">
                  <c:v>1.5388910036797361</c:v>
                </c:pt>
                <c:pt idx="3810">
                  <c:v>1.5581778962060653</c:v>
                </c:pt>
                <c:pt idx="3811">
                  <c:v>1.5358457048597896</c:v>
                </c:pt>
                <c:pt idx="3812">
                  <c:v>1.520619210760056</c:v>
                </c:pt>
                <c:pt idx="3813">
                  <c:v>1.508438015480269</c:v>
                </c:pt>
                <c:pt idx="3814">
                  <c:v>1.4800152264940998</c:v>
                </c:pt>
                <c:pt idx="3815">
                  <c:v>1.4576830351478238</c:v>
                </c:pt>
                <c:pt idx="3816">
                  <c:v>1.4310366704732902</c:v>
                </c:pt>
                <c:pt idx="3817">
                  <c:v>1.4297677959649793</c:v>
                </c:pt>
                <c:pt idx="3818">
                  <c:v>1.4434716406547394</c:v>
                </c:pt>
                <c:pt idx="3819">
                  <c:v>1.4225352112676057</c:v>
                </c:pt>
                <c:pt idx="3820">
                  <c:v>1.4142875269635835</c:v>
                </c:pt>
                <c:pt idx="3821">
                  <c:v>1.4257073975383836</c:v>
                </c:pt>
                <c:pt idx="3822">
                  <c:v>1.4076893795203655</c:v>
                </c:pt>
                <c:pt idx="3823">
                  <c:v>1.4127648775536099</c:v>
                </c:pt>
                <c:pt idx="3824">
                  <c:v>1.4353508438015481</c:v>
                </c:pt>
                <c:pt idx="3825">
                  <c:v>1.4429640908514147</c:v>
                </c:pt>
                <c:pt idx="3826">
                  <c:v>1.4297677959649793</c:v>
                </c:pt>
                <c:pt idx="3827">
                  <c:v>1.4033752061921076</c:v>
                </c:pt>
                <c:pt idx="3828">
                  <c:v>1.4178403755868545</c:v>
                </c:pt>
                <c:pt idx="3829">
                  <c:v>1.4064205050120544</c:v>
                </c:pt>
                <c:pt idx="3830">
                  <c:v>1.4343357441948992</c:v>
                </c:pt>
                <c:pt idx="3831">
                  <c:v>1.4262149473417081</c:v>
                </c:pt>
                <c:pt idx="3832">
                  <c:v>1.458698134754473</c:v>
                </c:pt>
                <c:pt idx="3833">
                  <c:v>1.473417079050882</c:v>
                </c:pt>
                <c:pt idx="3834">
                  <c:v>1.4913082096180688</c:v>
                </c:pt>
                <c:pt idx="3835">
                  <c:v>1.4482933637863218</c:v>
                </c:pt>
                <c:pt idx="3836">
                  <c:v>1.4338281943915749</c:v>
                </c:pt>
                <c:pt idx="3837">
                  <c:v>1.4251998477350591</c:v>
                </c:pt>
                <c:pt idx="3838">
                  <c:v>1.448547138687984</c:v>
                </c:pt>
                <c:pt idx="3839">
                  <c:v>1.462250983377744</c:v>
                </c:pt>
                <c:pt idx="3840">
                  <c:v>1.4688491308209619</c:v>
                </c:pt>
                <c:pt idx="3841">
                  <c:v>1.4810303261007487</c:v>
                </c:pt>
                <c:pt idx="3842">
                  <c:v>1.4805227762974242</c:v>
                </c:pt>
                <c:pt idx="3843">
                  <c:v>1.4338281943915749</c:v>
                </c:pt>
                <c:pt idx="3844">
                  <c:v>1.3901789113056722</c:v>
                </c:pt>
                <c:pt idx="3845">
                  <c:v>1.4112422281436368</c:v>
                </c:pt>
                <c:pt idx="3846">
                  <c:v>1.4449942900647128</c:v>
                </c:pt>
                <c:pt idx="3847">
                  <c:v>1.4262149473417081</c:v>
                </c:pt>
                <c:pt idx="3848">
                  <c:v>1.4404263418347927</c:v>
                </c:pt>
                <c:pt idx="3849">
                  <c:v>1.4642811825910418</c:v>
                </c:pt>
                <c:pt idx="3850">
                  <c:v>1.4602207841644461</c:v>
                </c:pt>
                <c:pt idx="3851">
                  <c:v>1.4441060779088948</c:v>
                </c:pt>
                <c:pt idx="3852">
                  <c:v>1.433066869686588</c:v>
                </c:pt>
                <c:pt idx="3853">
                  <c:v>1.4323055449816013</c:v>
                </c:pt>
                <c:pt idx="3854">
                  <c:v>1.4125111026519477</c:v>
                </c:pt>
                <c:pt idx="3855">
                  <c:v>1.4175866006851923</c:v>
                </c:pt>
                <c:pt idx="3856">
                  <c:v>1.3795203654358583</c:v>
                </c:pt>
                <c:pt idx="3857">
                  <c:v>1.4160639512752189</c:v>
                </c:pt>
                <c:pt idx="3858">
                  <c:v>1.3929704352239565</c:v>
                </c:pt>
                <c:pt idx="3859">
                  <c:v>1.3726684430909784</c:v>
                </c:pt>
                <c:pt idx="3860">
                  <c:v>1.3353635325466311</c:v>
                </c:pt>
                <c:pt idx="3861">
                  <c:v>1.3764750666159118</c:v>
                </c:pt>
                <c:pt idx="3862">
                  <c:v>1.3731759928943028</c:v>
                </c:pt>
                <c:pt idx="3863">
                  <c:v>1.387768049739881</c:v>
                </c:pt>
                <c:pt idx="3864">
                  <c:v>1.3356173074482933</c:v>
                </c:pt>
                <c:pt idx="3865">
                  <c:v>1.3140464408070043</c:v>
                </c:pt>
                <c:pt idx="3866">
                  <c:v>1.3437381043014847</c:v>
                </c:pt>
                <c:pt idx="3867">
                  <c:v>1.3533815505646494</c:v>
                </c:pt>
                <c:pt idx="3868">
                  <c:v>1.3323182337266843</c:v>
                </c:pt>
                <c:pt idx="3869">
                  <c:v>1.346529628219769</c:v>
                </c:pt>
                <c:pt idx="3870">
                  <c:v>1.3200101509960664</c:v>
                </c:pt>
                <c:pt idx="3871">
                  <c:v>1.3285116102017511</c:v>
                </c:pt>
                <c:pt idx="3872">
                  <c:v>1.3377743941124223</c:v>
                </c:pt>
                <c:pt idx="3873">
                  <c:v>1.4000761324704989</c:v>
                </c:pt>
                <c:pt idx="3874">
                  <c:v>1.3947468595355919</c:v>
                </c:pt>
                <c:pt idx="3875">
                  <c:v>1.4155564014718947</c:v>
                </c:pt>
                <c:pt idx="3876">
                  <c:v>1.4127648775536099</c:v>
                </c:pt>
                <c:pt idx="3877">
                  <c:v>1.4566679355411749</c:v>
                </c:pt>
                <c:pt idx="3878">
                  <c:v>1.4377617053673393</c:v>
                </c:pt>
                <c:pt idx="3879">
                  <c:v>1.4391574673264815</c:v>
                </c:pt>
                <c:pt idx="3880">
                  <c:v>1.4018525567821343</c:v>
                </c:pt>
                <c:pt idx="3881">
                  <c:v>1.4018525567821343</c:v>
                </c:pt>
                <c:pt idx="3882">
                  <c:v>1.4084507042253522</c:v>
                </c:pt>
                <c:pt idx="3883">
                  <c:v>1.3927166603222942</c:v>
                </c:pt>
                <c:pt idx="3884">
                  <c:v>1.3551579748762848</c:v>
                </c:pt>
                <c:pt idx="3885">
                  <c:v>1.358710823499556</c:v>
                </c:pt>
                <c:pt idx="3886">
                  <c:v>1.3160766400203021</c:v>
                </c:pt>
                <c:pt idx="3887">
                  <c:v>1.3079558431671108</c:v>
                </c:pt>
                <c:pt idx="3888">
                  <c:v>1.3693693693693694</c:v>
                </c:pt>
                <c:pt idx="3889">
                  <c:v>1.3739373175992895</c:v>
                </c:pt>
                <c:pt idx="3890">
                  <c:v>1.3942393097322674</c:v>
                </c:pt>
                <c:pt idx="3891">
                  <c:v>1.3724146681893161</c:v>
                </c:pt>
                <c:pt idx="3892">
                  <c:v>1.3356173074482933</c:v>
                </c:pt>
                <c:pt idx="3893">
                  <c:v>1.3663240705494228</c:v>
                </c:pt>
                <c:pt idx="3894">
                  <c:v>1.4292602461616548</c:v>
                </c:pt>
                <c:pt idx="3895">
                  <c:v>1.4262149473417081</c:v>
                </c:pt>
                <c:pt idx="3896">
                  <c:v>1.4246922979317347</c:v>
                </c:pt>
                <c:pt idx="3897">
                  <c:v>1.3922091105189698</c:v>
                </c:pt>
                <c:pt idx="3898">
                  <c:v>1.3637863215328005</c:v>
                </c:pt>
                <c:pt idx="3899">
                  <c:v>1.4505773379012816</c:v>
                </c:pt>
                <c:pt idx="3900">
                  <c:v>1.446516939474686</c:v>
                </c:pt>
                <c:pt idx="3901">
                  <c:v>1.4368734932115215</c:v>
                </c:pt>
                <c:pt idx="3902">
                  <c:v>1.4317979951782769</c:v>
                </c:pt>
                <c:pt idx="3903">
                  <c:v>1.4683415810176375</c:v>
                </c:pt>
                <c:pt idx="3904">
                  <c:v>1.5632533942393096</c:v>
                </c:pt>
                <c:pt idx="3905">
                  <c:v>1.596244131455399</c:v>
                </c:pt>
                <c:pt idx="3906">
                  <c:v>1.5475193503362519</c:v>
                </c:pt>
                <c:pt idx="3907">
                  <c:v>1.4932115213805355</c:v>
                </c:pt>
                <c:pt idx="3908">
                  <c:v>1.4952417205938333</c:v>
                </c:pt>
                <c:pt idx="3909">
                  <c:v>1.4751935033625174</c:v>
                </c:pt>
                <c:pt idx="3910">
                  <c:v>1.5089455652835935</c:v>
                </c:pt>
                <c:pt idx="3911">
                  <c:v>1.520619210760056</c:v>
                </c:pt>
                <c:pt idx="3912">
                  <c:v>1.4977794696104556</c:v>
                </c:pt>
                <c:pt idx="3913">
                  <c:v>1.5477731252379141</c:v>
                </c:pt>
                <c:pt idx="3914">
                  <c:v>1.561223195026012</c:v>
                </c:pt>
                <c:pt idx="3915">
                  <c:v>1.549041999746225</c:v>
                </c:pt>
                <c:pt idx="3916">
                  <c:v>1.561223195026012</c:v>
                </c:pt>
                <c:pt idx="3917">
                  <c:v>1.552341073467834</c:v>
                </c:pt>
                <c:pt idx="3918">
                  <c:v>1.5500570993528742</c:v>
                </c:pt>
                <c:pt idx="3919">
                  <c:v>1.5282324578099227</c:v>
                </c:pt>
                <c:pt idx="3920">
                  <c:v>1.5409212028930339</c:v>
                </c:pt>
                <c:pt idx="3921">
                  <c:v>1.5635071691409719</c:v>
                </c:pt>
                <c:pt idx="3922">
                  <c:v>1.5429514021063317</c:v>
                </c:pt>
                <c:pt idx="3923">
                  <c:v>1.5602080954193631</c:v>
                </c:pt>
                <c:pt idx="3924">
                  <c:v>1.5251871589899761</c:v>
                </c:pt>
                <c:pt idx="3925">
                  <c:v>1.4878822484456289</c:v>
                </c:pt>
                <c:pt idx="3926">
                  <c:v>1.4518462124095928</c:v>
                </c:pt>
                <c:pt idx="3927">
                  <c:v>1.4272300469483568</c:v>
                </c:pt>
                <c:pt idx="3928">
                  <c:v>1.4708793300342597</c:v>
                </c:pt>
                <c:pt idx="3929">
                  <c:v>1.4888973480522778</c:v>
                </c:pt>
                <c:pt idx="3930">
                  <c:v>1.4693566806242864</c:v>
                </c:pt>
                <c:pt idx="3931">
                  <c:v>1.5470118005329274</c:v>
                </c:pt>
                <c:pt idx="3932">
                  <c:v>1.5574165715010786</c:v>
                </c:pt>
                <c:pt idx="3933">
                  <c:v>1.502601192742038</c:v>
                </c:pt>
                <c:pt idx="3934">
                  <c:v>1.5175739119401093</c:v>
                </c:pt>
                <c:pt idx="3935">
                  <c:v>1.4830605253140465</c:v>
                </c:pt>
                <c:pt idx="3936">
                  <c:v>1.4668189316076641</c:v>
                </c:pt>
                <c:pt idx="3937">
                  <c:v>1.4693566806242864</c:v>
                </c:pt>
                <c:pt idx="3938">
                  <c:v>1.4297677959649793</c:v>
                </c:pt>
                <c:pt idx="3939">
                  <c:v>1.4480395888846596</c:v>
                </c:pt>
                <c:pt idx="3940">
                  <c:v>1.3967770587488899</c:v>
                </c:pt>
                <c:pt idx="3941">
                  <c:v>1.3872858774267227</c:v>
                </c:pt>
                <c:pt idx="3942">
                  <c:v>1.3399314807765512</c:v>
                </c:pt>
                <c:pt idx="3943">
                  <c:v>1.3116355792412131</c:v>
                </c:pt>
                <c:pt idx="3944">
                  <c:v>1.3160766400203021</c:v>
                </c:pt>
                <c:pt idx="3945">
                  <c:v>1.3140464408070043</c:v>
                </c:pt>
                <c:pt idx="3946">
                  <c:v>1.3042761070930085</c:v>
                </c:pt>
                <c:pt idx="3947">
                  <c:v>1.3075751808146177</c:v>
                </c:pt>
                <c:pt idx="3948">
                  <c:v>1.3044029945438398</c:v>
                </c:pt>
                <c:pt idx="3949">
                  <c:v>1.2762339804593328</c:v>
                </c:pt>
                <c:pt idx="3950">
                  <c:v>1.2775028549676437</c:v>
                </c:pt>
                <c:pt idx="3951">
                  <c:v>1.2546631138180433</c:v>
                </c:pt>
                <c:pt idx="3952">
                  <c:v>1.2577084126379903</c:v>
                </c:pt>
                <c:pt idx="3953">
                  <c:v>1.2418474812841009</c:v>
                </c:pt>
                <c:pt idx="3954">
                  <c:v>1.2457809922598657</c:v>
                </c:pt>
                <c:pt idx="3955">
                  <c:v>1.2525060271539146</c:v>
                </c:pt>
                <c:pt idx="3956">
                  <c:v>1.2503489404897858</c:v>
                </c:pt>
                <c:pt idx="3957">
                  <c:v>1.2437507930465677</c:v>
                </c:pt>
                <c:pt idx="3958">
                  <c:v>1.2442583428498921</c:v>
                </c:pt>
                <c:pt idx="3959">
                  <c:v>1.2153280040603984</c:v>
                </c:pt>
                <c:pt idx="3960">
                  <c:v>1.2011166095673138</c:v>
                </c:pt>
                <c:pt idx="3961">
                  <c:v>1.2210379393477986</c:v>
                </c:pt>
                <c:pt idx="3962">
                  <c:v>1.2086029691663494</c:v>
                </c:pt>
                <c:pt idx="3963">
                  <c:v>1.2322040350209365</c:v>
                </c:pt>
                <c:pt idx="3964">
                  <c:v>1.2262403248318741</c:v>
                </c:pt>
                <c:pt idx="3965">
                  <c:v>1.192488262910798</c:v>
                </c:pt>
                <c:pt idx="3966">
                  <c:v>1.212663367592945</c:v>
                </c:pt>
                <c:pt idx="3967">
                  <c:v>1.2001015099606649</c:v>
                </c:pt>
                <c:pt idx="3968">
                  <c:v>1.176500444106078</c:v>
                </c:pt>
                <c:pt idx="3969">
                  <c:v>1.1612739500063445</c:v>
                </c:pt>
                <c:pt idx="3970">
                  <c:v>1.1409719578733664</c:v>
                </c:pt>
                <c:pt idx="3971">
                  <c:v>1.1397030833650554</c:v>
                </c:pt>
                <c:pt idx="3972">
                  <c:v>1.1291714249460729</c:v>
                </c:pt>
                <c:pt idx="3973">
                  <c:v>1.1305671869052152</c:v>
                </c:pt>
                <c:pt idx="3974">
                  <c:v>1.1100114198705748</c:v>
                </c:pt>
                <c:pt idx="3975">
                  <c:v>1.1218119527978683</c:v>
                </c:pt>
                <c:pt idx="3976">
                  <c:v>1.107981220657277</c:v>
                </c:pt>
                <c:pt idx="3977">
                  <c:v>1.1026519477223704</c:v>
                </c:pt>
                <c:pt idx="3978">
                  <c:v>1.0960538002791524</c:v>
                </c:pt>
                <c:pt idx="3979">
                  <c:v>1.0947849257708413</c:v>
                </c:pt>
                <c:pt idx="3980">
                  <c:v>1.1016368481157215</c:v>
                </c:pt>
                <c:pt idx="3981">
                  <c:v>1.1018906230173837</c:v>
                </c:pt>
                <c:pt idx="3982">
                  <c:v>1.0947849257708413</c:v>
                </c:pt>
                <c:pt idx="3983">
                  <c:v>1.0883136657784545</c:v>
                </c:pt>
                <c:pt idx="3984">
                  <c:v>1.1067123461489659</c:v>
                </c:pt>
                <c:pt idx="3985">
                  <c:v>1.0894556528359347</c:v>
                </c:pt>
                <c:pt idx="3986">
                  <c:v>1.0739753838345387</c:v>
                </c:pt>
                <c:pt idx="3987">
                  <c:v>1.060525314046441</c:v>
                </c:pt>
                <c:pt idx="3988">
                  <c:v>1.0331176246669205</c:v>
                </c:pt>
                <c:pt idx="3989">
                  <c:v>1.0171298058622003</c:v>
                </c:pt>
                <c:pt idx="3990">
                  <c:v>1.014338281943916</c:v>
                </c:pt>
                <c:pt idx="3991">
                  <c:v>1.0196675548788225</c:v>
                </c:pt>
                <c:pt idx="3992">
                  <c:v>1.0041872858774268</c:v>
                </c:pt>
                <c:pt idx="3993">
                  <c:v>1.0029184113691156</c:v>
                </c:pt>
                <c:pt idx="3994">
                  <c:v>1.0341327242735694</c:v>
                </c:pt>
                <c:pt idx="3995">
                  <c:v>1.0442837203400583</c:v>
                </c:pt>
                <c:pt idx="3996">
                  <c:v>1.0389544474051517</c:v>
                </c:pt>
                <c:pt idx="3997">
                  <c:v>1.065220149727192</c:v>
                </c:pt>
                <c:pt idx="3998">
                  <c:v>1.060525314046441</c:v>
                </c:pt>
                <c:pt idx="3999">
                  <c:v>1.0699149854079433</c:v>
                </c:pt>
                <c:pt idx="4000">
                  <c:v>1.0531658418982364</c:v>
                </c:pt>
                <c:pt idx="4001">
                  <c:v>1.0383200101509962</c:v>
                </c:pt>
                <c:pt idx="4002">
                  <c:v>1.0617941885547519</c:v>
                </c:pt>
                <c:pt idx="4003">
                  <c:v>1.0586220022839743</c:v>
                </c:pt>
                <c:pt idx="4004">
                  <c:v>1.0688998858012944</c:v>
                </c:pt>
                <c:pt idx="4005">
                  <c:v>1.0614135262022586</c:v>
                </c:pt>
                <c:pt idx="4006">
                  <c:v>1.0356553736835428</c:v>
                </c:pt>
                <c:pt idx="4007">
                  <c:v>1.0466945819058495</c:v>
                </c:pt>
                <c:pt idx="4008">
                  <c:v>1.0398426595609696</c:v>
                </c:pt>
                <c:pt idx="4009">
                  <c:v>1.0210633168379648</c:v>
                </c:pt>
                <c:pt idx="4010">
                  <c:v>1.0038066235249334</c:v>
                </c:pt>
                <c:pt idx="4011">
                  <c:v>1.0057099352874002</c:v>
                </c:pt>
                <c:pt idx="4012">
                  <c:v>0.99048344118766662</c:v>
                </c:pt>
                <c:pt idx="4013">
                  <c:v>1.0015226494099734</c:v>
                </c:pt>
                <c:pt idx="4014">
                  <c:v>1.0154802690013958</c:v>
                </c:pt>
                <c:pt idx="4015">
                  <c:v>1.0035528486232712</c:v>
                </c:pt>
                <c:pt idx="4016">
                  <c:v>1.007740134500698</c:v>
                </c:pt>
                <c:pt idx="4017">
                  <c:v>0.9859154929577465</c:v>
                </c:pt>
                <c:pt idx="4018">
                  <c:v>0.98934145413018659</c:v>
                </c:pt>
                <c:pt idx="4019">
                  <c:v>0.98908767922852425</c:v>
                </c:pt>
                <c:pt idx="4020">
                  <c:v>0.96599416317726183</c:v>
                </c:pt>
                <c:pt idx="4021">
                  <c:v>0.97398807257962194</c:v>
                </c:pt>
                <c:pt idx="4022">
                  <c:v>0.94797614515924378</c:v>
                </c:pt>
                <c:pt idx="4023">
                  <c:v>0.94366197183098599</c:v>
                </c:pt>
                <c:pt idx="4024">
                  <c:v>0.94056591803070677</c:v>
                </c:pt>
                <c:pt idx="4025">
                  <c:v>0.93287653851034136</c:v>
                </c:pt>
                <c:pt idx="4026">
                  <c:v>0.92171044283720349</c:v>
                </c:pt>
                <c:pt idx="4027">
                  <c:v>0.92539017891130571</c:v>
                </c:pt>
                <c:pt idx="4028">
                  <c:v>0.91929958127141231</c:v>
                </c:pt>
                <c:pt idx="4029">
                  <c:v>0.90686461108996319</c:v>
                </c:pt>
                <c:pt idx="4030">
                  <c:v>0.90483441187666547</c:v>
                </c:pt>
                <c:pt idx="4031">
                  <c:v>0.91155944677071443</c:v>
                </c:pt>
                <c:pt idx="4032">
                  <c:v>0.90699149854079431</c:v>
                </c:pt>
                <c:pt idx="4033">
                  <c:v>0.91498540794315453</c:v>
                </c:pt>
                <c:pt idx="4034">
                  <c:v>0.91866514401725674</c:v>
                </c:pt>
                <c:pt idx="4035">
                  <c:v>0.91308209618068781</c:v>
                </c:pt>
                <c:pt idx="4036">
                  <c:v>0.91726938205811459</c:v>
                </c:pt>
                <c:pt idx="4037">
                  <c:v>0.91117878441822109</c:v>
                </c:pt>
                <c:pt idx="4038">
                  <c:v>0.90534196167998993</c:v>
                </c:pt>
                <c:pt idx="4039">
                  <c:v>0.89861692678594096</c:v>
                </c:pt>
                <c:pt idx="4040">
                  <c:v>0.90305798756502986</c:v>
                </c:pt>
                <c:pt idx="4041">
                  <c:v>0.91333587108235004</c:v>
                </c:pt>
                <c:pt idx="4042">
                  <c:v>0.89227255424438523</c:v>
                </c:pt>
                <c:pt idx="4043">
                  <c:v>0.90229666286004329</c:v>
                </c:pt>
                <c:pt idx="4044">
                  <c:v>0.91841136911559451</c:v>
                </c:pt>
                <c:pt idx="4045">
                  <c:v>0.90470752442583424</c:v>
                </c:pt>
                <c:pt idx="4046">
                  <c:v>0.91270143382819446</c:v>
                </c:pt>
                <c:pt idx="4047">
                  <c:v>0.9006471259992388</c:v>
                </c:pt>
                <c:pt idx="4048">
                  <c:v>0.89113056718690531</c:v>
                </c:pt>
                <c:pt idx="4049">
                  <c:v>0.87298566171805614</c:v>
                </c:pt>
                <c:pt idx="4050">
                  <c:v>0.87933003425961176</c:v>
                </c:pt>
                <c:pt idx="4051">
                  <c:v>0.88415175739119412</c:v>
                </c:pt>
                <c:pt idx="4052">
                  <c:v>0.8927801040477098</c:v>
                </c:pt>
                <c:pt idx="4053">
                  <c:v>0.88554751935033638</c:v>
                </c:pt>
                <c:pt idx="4054">
                  <c:v>0.89100367973607419</c:v>
                </c:pt>
                <c:pt idx="4055">
                  <c:v>0.88833904326862079</c:v>
                </c:pt>
                <c:pt idx="4056">
                  <c:v>0.88275599543205174</c:v>
                </c:pt>
                <c:pt idx="4057">
                  <c:v>0.87679228524298958</c:v>
                </c:pt>
                <c:pt idx="4058">
                  <c:v>0.88770460601446521</c:v>
                </c:pt>
                <c:pt idx="4059">
                  <c:v>0.88110645857124736</c:v>
                </c:pt>
                <c:pt idx="4060">
                  <c:v>0.88440553229285623</c:v>
                </c:pt>
                <c:pt idx="4061">
                  <c:v>0.90140845070422537</c:v>
                </c:pt>
                <c:pt idx="4062">
                  <c:v>0.8981093769826165</c:v>
                </c:pt>
                <c:pt idx="4063">
                  <c:v>0.91358964598401227</c:v>
                </c:pt>
                <c:pt idx="4064">
                  <c:v>0.90191600050754983</c:v>
                </c:pt>
                <c:pt idx="4065">
                  <c:v>0.90521507422915881</c:v>
                </c:pt>
                <c:pt idx="4066">
                  <c:v>0.9016622256058876</c:v>
                </c:pt>
                <c:pt idx="4067">
                  <c:v>0.91257454637736335</c:v>
                </c:pt>
                <c:pt idx="4068">
                  <c:v>0.91155944677071443</c:v>
                </c:pt>
                <c:pt idx="4069">
                  <c:v>0.89481030326100752</c:v>
                </c:pt>
                <c:pt idx="4070">
                  <c:v>0.8981093769826165</c:v>
                </c:pt>
                <c:pt idx="4071">
                  <c:v>0.89861692678594096</c:v>
                </c:pt>
                <c:pt idx="4072">
                  <c:v>0.89049612993274974</c:v>
                </c:pt>
                <c:pt idx="4073">
                  <c:v>0.88047202131709179</c:v>
                </c:pt>
                <c:pt idx="4074">
                  <c:v>0.86397665270904722</c:v>
                </c:pt>
                <c:pt idx="4075">
                  <c:v>0.86017002918411378</c:v>
                </c:pt>
                <c:pt idx="4076">
                  <c:v>0.87070168760309608</c:v>
                </c:pt>
                <c:pt idx="4077">
                  <c:v>0.87463519857886063</c:v>
                </c:pt>
                <c:pt idx="4078">
                  <c:v>0.87653851034132735</c:v>
                </c:pt>
                <c:pt idx="4079">
                  <c:v>0.87768049739880727</c:v>
                </c:pt>
                <c:pt idx="4080">
                  <c:v>0.86524552721735826</c:v>
                </c:pt>
                <c:pt idx="4081">
                  <c:v>0.86613373937317595</c:v>
                </c:pt>
                <c:pt idx="4082">
                  <c:v>0.86055069153660702</c:v>
                </c:pt>
                <c:pt idx="4083">
                  <c:v>0.85699784291333592</c:v>
                </c:pt>
                <c:pt idx="4084">
                  <c:v>0.84024869940362901</c:v>
                </c:pt>
                <c:pt idx="4085">
                  <c:v>0.83555386372287788</c:v>
                </c:pt>
                <c:pt idx="4086">
                  <c:v>0.84557797233853582</c:v>
                </c:pt>
                <c:pt idx="4087">
                  <c:v>0.83085902804212675</c:v>
                </c:pt>
                <c:pt idx="4088">
                  <c:v>0.84608552214186017</c:v>
                </c:pt>
                <c:pt idx="4089">
                  <c:v>0.83948737469864232</c:v>
                </c:pt>
                <c:pt idx="4090">
                  <c:v>0.84443598528105568</c:v>
                </c:pt>
                <c:pt idx="4091">
                  <c:v>0.8524298946834159</c:v>
                </c:pt>
                <c:pt idx="4092">
                  <c:v>0.86067757898743813</c:v>
                </c:pt>
                <c:pt idx="4093">
                  <c:v>0.8665144017256694</c:v>
                </c:pt>
                <c:pt idx="4094">
                  <c:v>0.86587996447151383</c:v>
                </c:pt>
                <c:pt idx="4095">
                  <c:v>0.84443598528105568</c:v>
                </c:pt>
                <c:pt idx="4096">
                  <c:v>0.84545108488770471</c:v>
                </c:pt>
                <c:pt idx="4097">
                  <c:v>0.85420631899505151</c:v>
                </c:pt>
                <c:pt idx="4098">
                  <c:v>0.85014592056845584</c:v>
                </c:pt>
                <c:pt idx="4099">
                  <c:v>0.85382565664255805</c:v>
                </c:pt>
                <c:pt idx="4100">
                  <c:v>0.86524552721735826</c:v>
                </c:pt>
                <c:pt idx="4101">
                  <c:v>0.86600685192234483</c:v>
                </c:pt>
                <c:pt idx="4102">
                  <c:v>0.86232711584824262</c:v>
                </c:pt>
                <c:pt idx="4103">
                  <c:v>0.87387387387387394</c:v>
                </c:pt>
                <c:pt idx="4104">
                  <c:v>0.86118512879076259</c:v>
                </c:pt>
                <c:pt idx="4105">
                  <c:v>0.85141479507676687</c:v>
                </c:pt>
                <c:pt idx="4106">
                  <c:v>0.85128790762593576</c:v>
                </c:pt>
                <c:pt idx="4107">
                  <c:v>0.8471006217485092</c:v>
                </c:pt>
                <c:pt idx="4108">
                  <c:v>0.85293744448674036</c:v>
                </c:pt>
                <c:pt idx="4109">
                  <c:v>0.85293744448674036</c:v>
                </c:pt>
                <c:pt idx="4110">
                  <c:v>0.83961426214947354</c:v>
                </c:pt>
                <c:pt idx="4111">
                  <c:v>0.84430909783022456</c:v>
                </c:pt>
                <c:pt idx="4112">
                  <c:v>0.84875015860931358</c:v>
                </c:pt>
                <c:pt idx="4113">
                  <c:v>0.84468976018271802</c:v>
                </c:pt>
                <c:pt idx="4114">
                  <c:v>0.84798883390432689</c:v>
                </c:pt>
                <c:pt idx="4115">
                  <c:v>0.82121558177896214</c:v>
                </c:pt>
                <c:pt idx="4116">
                  <c:v>0.82324578099225998</c:v>
                </c:pt>
                <c:pt idx="4117">
                  <c:v>0.81855094531150874</c:v>
                </c:pt>
                <c:pt idx="4118">
                  <c:v>0.80180180180180183</c:v>
                </c:pt>
                <c:pt idx="4119">
                  <c:v>0.81601319629488656</c:v>
                </c:pt>
                <c:pt idx="4120">
                  <c:v>0.81626697119654879</c:v>
                </c:pt>
                <c:pt idx="4121">
                  <c:v>0.81017637355665528</c:v>
                </c:pt>
                <c:pt idx="4122">
                  <c:v>0.79913716533434853</c:v>
                </c:pt>
                <c:pt idx="4123">
                  <c:v>0.80218246415429517</c:v>
                </c:pt>
                <c:pt idx="4124">
                  <c:v>0.81309478492577081</c:v>
                </c:pt>
                <c:pt idx="4125">
                  <c:v>0.80916127395000637</c:v>
                </c:pt>
                <c:pt idx="4126">
                  <c:v>0.82223068138561095</c:v>
                </c:pt>
                <c:pt idx="4127">
                  <c:v>0.81728207080319759</c:v>
                </c:pt>
                <c:pt idx="4128">
                  <c:v>0.81791650805735328</c:v>
                </c:pt>
                <c:pt idx="4129">
                  <c:v>0.80472021317091746</c:v>
                </c:pt>
                <c:pt idx="4130">
                  <c:v>0.79484836949625681</c:v>
                </c:pt>
                <c:pt idx="4131">
                  <c:v>0.80167491435097071</c:v>
                </c:pt>
                <c:pt idx="4132">
                  <c:v>0.8033244512117752</c:v>
                </c:pt>
                <c:pt idx="4133">
                  <c:v>0.81055703590914863</c:v>
                </c:pt>
                <c:pt idx="4134">
                  <c:v>0.79076259357949497</c:v>
                </c:pt>
                <c:pt idx="4135">
                  <c:v>0.79698007867021958</c:v>
                </c:pt>
                <c:pt idx="4136">
                  <c:v>0.80433955081842412</c:v>
                </c:pt>
                <c:pt idx="4137">
                  <c:v>0.79786829082603739</c:v>
                </c:pt>
                <c:pt idx="4138">
                  <c:v>0.81334855982743315</c:v>
                </c:pt>
                <c:pt idx="4139">
                  <c:v>0.83415810176373562</c:v>
                </c:pt>
                <c:pt idx="4140">
                  <c:v>0.84798883390432689</c:v>
                </c:pt>
                <c:pt idx="4141">
                  <c:v>0.84595863469102905</c:v>
                </c:pt>
                <c:pt idx="4142">
                  <c:v>0.84621240959269128</c:v>
                </c:pt>
                <c:pt idx="4143">
                  <c:v>0.85649029311001157</c:v>
                </c:pt>
                <c:pt idx="4144">
                  <c:v>0.84570485978936694</c:v>
                </c:pt>
                <c:pt idx="4145">
                  <c:v>0.84862327115848246</c:v>
                </c:pt>
                <c:pt idx="4146">
                  <c:v>0.83009770333714006</c:v>
                </c:pt>
                <c:pt idx="4147">
                  <c:v>0.83961426214947354</c:v>
                </c:pt>
                <c:pt idx="4148">
                  <c:v>0.84570485978936694</c:v>
                </c:pt>
                <c:pt idx="4149">
                  <c:v>0.83821850019033128</c:v>
                </c:pt>
                <c:pt idx="4150">
                  <c:v>0.8436746605760691</c:v>
                </c:pt>
                <c:pt idx="4151">
                  <c:v>0.84215201116609562</c:v>
                </c:pt>
                <c:pt idx="4152">
                  <c:v>0.84354777312523799</c:v>
                </c:pt>
                <c:pt idx="4153">
                  <c:v>0.86384976525821611</c:v>
                </c:pt>
                <c:pt idx="4154">
                  <c:v>0.86714883897982498</c:v>
                </c:pt>
                <c:pt idx="4155">
                  <c:v>0.86169267859408716</c:v>
                </c:pt>
                <c:pt idx="4156">
                  <c:v>0.87463519857886063</c:v>
                </c:pt>
                <c:pt idx="4157">
                  <c:v>0.87806115975130061</c:v>
                </c:pt>
                <c:pt idx="4158">
                  <c:v>0.86423042761070934</c:v>
                </c:pt>
                <c:pt idx="4159">
                  <c:v>0.87032102525060273</c:v>
                </c:pt>
                <c:pt idx="4160">
                  <c:v>0.8586473797741403</c:v>
                </c:pt>
                <c:pt idx="4161">
                  <c:v>0.83606141352620233</c:v>
                </c:pt>
                <c:pt idx="4162">
                  <c:v>0.83085902804212675</c:v>
                </c:pt>
                <c:pt idx="4163">
                  <c:v>0.83212790255043778</c:v>
                </c:pt>
                <c:pt idx="4164">
                  <c:v>0.83910671234614898</c:v>
                </c:pt>
                <c:pt idx="4165">
                  <c:v>0.83568075117370899</c:v>
                </c:pt>
                <c:pt idx="4166">
                  <c:v>0.83288922725542447</c:v>
                </c:pt>
                <c:pt idx="4167">
                  <c:v>0.85080573531277759</c:v>
                </c:pt>
                <c:pt idx="4168">
                  <c:v>0.85808907499048348</c:v>
                </c:pt>
                <c:pt idx="4169">
                  <c:v>0.84443598528105568</c:v>
                </c:pt>
                <c:pt idx="4170">
                  <c:v>0.84786194645349577</c:v>
                </c:pt>
                <c:pt idx="4171">
                  <c:v>0.86118512879076259</c:v>
                </c:pt>
                <c:pt idx="4172">
                  <c:v>0.86080446643826924</c:v>
                </c:pt>
                <c:pt idx="4173">
                  <c:v>0.87323943661971848</c:v>
                </c:pt>
                <c:pt idx="4174">
                  <c:v>0.86626062682400717</c:v>
                </c:pt>
                <c:pt idx="4175">
                  <c:v>0.84621240959269128</c:v>
                </c:pt>
                <c:pt idx="4176">
                  <c:v>0.83910671234614898</c:v>
                </c:pt>
                <c:pt idx="4177">
                  <c:v>0.85090724527344253</c:v>
                </c:pt>
                <c:pt idx="4178">
                  <c:v>0.85471386879837596</c:v>
                </c:pt>
                <c:pt idx="4179">
                  <c:v>0.85281055703590924</c:v>
                </c:pt>
                <c:pt idx="4180">
                  <c:v>0.84951148331430026</c:v>
                </c:pt>
                <c:pt idx="4181">
                  <c:v>0.83783783783783794</c:v>
                </c:pt>
                <c:pt idx="4182">
                  <c:v>0.84570485978936694</c:v>
                </c:pt>
                <c:pt idx="4183">
                  <c:v>0.83644207587869568</c:v>
                </c:pt>
                <c:pt idx="4184">
                  <c:v>0.82730617941885554</c:v>
                </c:pt>
                <c:pt idx="4185">
                  <c:v>0.82197690648394872</c:v>
                </c:pt>
                <c:pt idx="4186">
                  <c:v>0.83162035274711332</c:v>
                </c:pt>
                <c:pt idx="4187">
                  <c:v>0.81410988453241984</c:v>
                </c:pt>
                <c:pt idx="4188">
                  <c:v>0.81776424311635587</c:v>
                </c:pt>
                <c:pt idx="4189">
                  <c:v>0.80941504885166859</c:v>
                </c:pt>
                <c:pt idx="4190">
                  <c:v>0.79857886055069172</c:v>
                </c:pt>
                <c:pt idx="4191">
                  <c:v>0.78276868417713497</c:v>
                </c:pt>
                <c:pt idx="4192">
                  <c:v>0.80027915239182845</c:v>
                </c:pt>
                <c:pt idx="4193">
                  <c:v>0.8006598147443218</c:v>
                </c:pt>
                <c:pt idx="4194">
                  <c:v>0.7963456414160639</c:v>
                </c:pt>
                <c:pt idx="4195">
                  <c:v>0.80053292729349068</c:v>
                </c:pt>
                <c:pt idx="4196">
                  <c:v>0.80751173708920188</c:v>
                </c:pt>
                <c:pt idx="4197">
                  <c:v>0.80294378885928186</c:v>
                </c:pt>
                <c:pt idx="4198">
                  <c:v>0.80421266336759301</c:v>
                </c:pt>
                <c:pt idx="4199">
                  <c:v>0.81347544727826426</c:v>
                </c:pt>
                <c:pt idx="4200">
                  <c:v>0.81525187158989976</c:v>
                </c:pt>
                <c:pt idx="4201">
                  <c:v>0.81347544727826426</c:v>
                </c:pt>
                <c:pt idx="4202">
                  <c:v>0.80700418728587753</c:v>
                </c:pt>
                <c:pt idx="4203">
                  <c:v>0.81550564649156199</c:v>
                </c:pt>
                <c:pt idx="4204">
                  <c:v>0.8217231315822866</c:v>
                </c:pt>
                <c:pt idx="4205">
                  <c:v>0.8322547900012689</c:v>
                </c:pt>
                <c:pt idx="4206">
                  <c:v>0.83428498921456673</c:v>
                </c:pt>
                <c:pt idx="4207">
                  <c:v>0.83377743941124227</c:v>
                </c:pt>
                <c:pt idx="4208">
                  <c:v>0.83491942646872219</c:v>
                </c:pt>
                <c:pt idx="4209">
                  <c:v>0.82185001903311761</c:v>
                </c:pt>
                <c:pt idx="4210">
                  <c:v>0.81893160766400208</c:v>
                </c:pt>
                <c:pt idx="4211">
                  <c:v>0.80522776297424192</c:v>
                </c:pt>
                <c:pt idx="4212">
                  <c:v>0.81309478492577081</c:v>
                </c:pt>
                <c:pt idx="4213">
                  <c:v>0.81284101002410858</c:v>
                </c:pt>
                <c:pt idx="4214">
                  <c:v>0.81601319629488656</c:v>
                </c:pt>
                <c:pt idx="4215">
                  <c:v>0.81525187158989976</c:v>
                </c:pt>
                <c:pt idx="4216">
                  <c:v>0.80192868925263294</c:v>
                </c:pt>
                <c:pt idx="4217">
                  <c:v>0.80256312650678852</c:v>
                </c:pt>
                <c:pt idx="4218">
                  <c:v>0.79304656769445503</c:v>
                </c:pt>
                <c:pt idx="4219">
                  <c:v>0.78784418221037944</c:v>
                </c:pt>
                <c:pt idx="4220">
                  <c:v>0.79380789239944183</c:v>
                </c:pt>
                <c:pt idx="4221">
                  <c:v>0.79431544220276618</c:v>
                </c:pt>
                <c:pt idx="4222">
                  <c:v>0.79545742926024621</c:v>
                </c:pt>
                <c:pt idx="4223">
                  <c:v>0.78860550691536613</c:v>
                </c:pt>
                <c:pt idx="4224">
                  <c:v>0.78911305671869048</c:v>
                </c:pt>
                <c:pt idx="4225">
                  <c:v>0.80167491435097071</c:v>
                </c:pt>
                <c:pt idx="4226">
                  <c:v>0.79685319121938847</c:v>
                </c:pt>
                <c:pt idx="4227">
                  <c:v>0.80167491435097071</c:v>
                </c:pt>
                <c:pt idx="4228">
                  <c:v>0.79685319121938847</c:v>
                </c:pt>
                <c:pt idx="4229">
                  <c:v>0.78898616926785936</c:v>
                </c:pt>
                <c:pt idx="4230">
                  <c:v>0.77350590026646371</c:v>
                </c:pt>
                <c:pt idx="4231">
                  <c:v>0.77211013830732156</c:v>
                </c:pt>
                <c:pt idx="4232">
                  <c:v>0.78243877680497398</c:v>
                </c:pt>
                <c:pt idx="4233">
                  <c:v>0.77858139829970818</c:v>
                </c:pt>
                <c:pt idx="4234">
                  <c:v>0.77375967516812594</c:v>
                </c:pt>
                <c:pt idx="4235">
                  <c:v>0.76195914224083239</c:v>
                </c:pt>
                <c:pt idx="4236">
                  <c:v>0.76652709047075251</c:v>
                </c:pt>
                <c:pt idx="4237">
                  <c:v>0.77134881360233476</c:v>
                </c:pt>
                <c:pt idx="4238">
                  <c:v>0.75992894302753455</c:v>
                </c:pt>
                <c:pt idx="4239">
                  <c:v>0.76601954066742806</c:v>
                </c:pt>
                <c:pt idx="4240">
                  <c:v>0.74673264814109885</c:v>
                </c:pt>
                <c:pt idx="4241">
                  <c:v>0.74432178657530779</c:v>
                </c:pt>
                <c:pt idx="4242">
                  <c:v>0.73962695089455655</c:v>
                </c:pt>
                <c:pt idx="4243">
                  <c:v>0.7488897348052278</c:v>
                </c:pt>
                <c:pt idx="4244">
                  <c:v>0.7374698642304276</c:v>
                </c:pt>
                <c:pt idx="4245">
                  <c:v>0.7316837964725289</c:v>
                </c:pt>
                <c:pt idx="4246">
                  <c:v>0.73061794188554752</c:v>
                </c:pt>
                <c:pt idx="4247">
                  <c:v>0.72884151757391191</c:v>
                </c:pt>
                <c:pt idx="4248">
                  <c:v>0.7294759548280676</c:v>
                </c:pt>
                <c:pt idx="4249">
                  <c:v>0.73848496383707662</c:v>
                </c:pt>
                <c:pt idx="4250">
                  <c:v>0.74330668696865876</c:v>
                </c:pt>
                <c:pt idx="4251">
                  <c:v>0.73442456541048096</c:v>
                </c:pt>
                <c:pt idx="4252">
                  <c:v>0.72808019286892534</c:v>
                </c:pt>
                <c:pt idx="4253">
                  <c:v>0.73670853952544102</c:v>
                </c:pt>
                <c:pt idx="4254">
                  <c:v>0.74508311128029436</c:v>
                </c:pt>
                <c:pt idx="4255">
                  <c:v>0.74127648775536104</c:v>
                </c:pt>
                <c:pt idx="4256">
                  <c:v>0.7374698642304276</c:v>
                </c:pt>
                <c:pt idx="4257">
                  <c:v>0.74673264814109885</c:v>
                </c:pt>
                <c:pt idx="4258">
                  <c:v>0.74229158736200995</c:v>
                </c:pt>
                <c:pt idx="4259">
                  <c:v>0.74559066108361882</c:v>
                </c:pt>
                <c:pt idx="4260">
                  <c:v>0.75498033244512119</c:v>
                </c:pt>
                <c:pt idx="4261">
                  <c:v>0.76576576576576583</c:v>
                </c:pt>
                <c:pt idx="4262">
                  <c:v>0.77071437634817919</c:v>
                </c:pt>
                <c:pt idx="4263">
                  <c:v>0.77249080065981479</c:v>
                </c:pt>
                <c:pt idx="4264">
                  <c:v>0.77477477477477485</c:v>
                </c:pt>
                <c:pt idx="4265">
                  <c:v>0.74774774774774777</c:v>
                </c:pt>
                <c:pt idx="4266">
                  <c:v>0.74386499175231569</c:v>
                </c:pt>
                <c:pt idx="4267">
                  <c:v>0.74927039715772115</c:v>
                </c:pt>
                <c:pt idx="4268">
                  <c:v>0.74609821088694339</c:v>
                </c:pt>
                <c:pt idx="4269">
                  <c:v>0.75802563126506795</c:v>
                </c:pt>
                <c:pt idx="4270">
                  <c:v>0.75802563126506795</c:v>
                </c:pt>
                <c:pt idx="4271">
                  <c:v>0.7620860296916635</c:v>
                </c:pt>
                <c:pt idx="4272">
                  <c:v>0.76373556655246799</c:v>
                </c:pt>
                <c:pt idx="4273">
                  <c:v>0.75599543205177011</c:v>
                </c:pt>
                <c:pt idx="4274">
                  <c:v>0.75688364420758791</c:v>
                </c:pt>
                <c:pt idx="4275">
                  <c:v>0.74965105951021449</c:v>
                </c:pt>
                <c:pt idx="4276">
                  <c:v>0.75358457048597904</c:v>
                </c:pt>
                <c:pt idx="4277">
                  <c:v>0.74800152264941</c:v>
                </c:pt>
                <c:pt idx="4278">
                  <c:v>0.75028549676436995</c:v>
                </c:pt>
                <c:pt idx="4279">
                  <c:v>0.76246669204415685</c:v>
                </c:pt>
                <c:pt idx="4280">
                  <c:v>0.74064205050120546</c:v>
                </c:pt>
                <c:pt idx="4281">
                  <c:v>0.75091993401852564</c:v>
                </c:pt>
                <c:pt idx="4282">
                  <c:v>0.74635198578860562</c:v>
                </c:pt>
                <c:pt idx="4283">
                  <c:v>0.7524425834284989</c:v>
                </c:pt>
                <c:pt idx="4284">
                  <c:v>0.75104682146935675</c:v>
                </c:pt>
                <c:pt idx="4285">
                  <c:v>0.74660576069026774</c:v>
                </c:pt>
                <c:pt idx="4286">
                  <c:v>0.75066615911686341</c:v>
                </c:pt>
                <c:pt idx="4287">
                  <c:v>0.73975383834538766</c:v>
                </c:pt>
                <c:pt idx="4288">
                  <c:v>0.75256947087933002</c:v>
                </c:pt>
                <c:pt idx="4289">
                  <c:v>0.75599543205177011</c:v>
                </c:pt>
                <c:pt idx="4290">
                  <c:v>0.76030960538002801</c:v>
                </c:pt>
                <c:pt idx="4291">
                  <c:v>0.76437000380662357</c:v>
                </c:pt>
                <c:pt idx="4292">
                  <c:v>0.77312523791397036</c:v>
                </c:pt>
                <c:pt idx="4293">
                  <c:v>0.76792285242989478</c:v>
                </c:pt>
                <c:pt idx="4294">
                  <c:v>0.77033371399568595</c:v>
                </c:pt>
                <c:pt idx="4295">
                  <c:v>0.76449689125745468</c:v>
                </c:pt>
                <c:pt idx="4296">
                  <c:v>0.77464788732394374</c:v>
                </c:pt>
                <c:pt idx="4297">
                  <c:v>0.79774140337520627</c:v>
                </c:pt>
                <c:pt idx="4298">
                  <c:v>0.81233346022078423</c:v>
                </c:pt>
                <c:pt idx="4299">
                  <c:v>0.8181702829590155</c:v>
                </c:pt>
                <c:pt idx="4300">
                  <c:v>0.81791650805735328</c:v>
                </c:pt>
                <c:pt idx="4301">
                  <c:v>0.82124095926912832</c:v>
                </c:pt>
                <c:pt idx="4302">
                  <c:v>0.82375333079558433</c:v>
                </c:pt>
                <c:pt idx="4303">
                  <c:v>0.83326988960791781</c:v>
                </c:pt>
                <c:pt idx="4304">
                  <c:v>0.83466565156706007</c:v>
                </c:pt>
                <c:pt idx="4305">
                  <c:v>0.83580763862454011</c:v>
                </c:pt>
                <c:pt idx="4306">
                  <c:v>0.82603730491054439</c:v>
                </c:pt>
                <c:pt idx="4307">
                  <c:v>0.83035147823880229</c:v>
                </c:pt>
                <c:pt idx="4308">
                  <c:v>0.83568075117370899</c:v>
                </c:pt>
                <c:pt idx="4309">
                  <c:v>0.84748128410100254</c:v>
                </c:pt>
                <c:pt idx="4310">
                  <c:v>0.83326988960791781</c:v>
                </c:pt>
                <c:pt idx="4311">
                  <c:v>0.83085902804212675</c:v>
                </c:pt>
                <c:pt idx="4312">
                  <c:v>0.82959015353381549</c:v>
                </c:pt>
                <c:pt idx="4313">
                  <c:v>0.82146935668062437</c:v>
                </c:pt>
                <c:pt idx="4314">
                  <c:v>0.82527598020555781</c:v>
                </c:pt>
                <c:pt idx="4315">
                  <c:v>0.83466565156706007</c:v>
                </c:pt>
                <c:pt idx="4316">
                  <c:v>0.83738104301484573</c:v>
                </c:pt>
                <c:pt idx="4317">
                  <c:v>0.83644207587869568</c:v>
                </c:pt>
                <c:pt idx="4318">
                  <c:v>0.83852303007232587</c:v>
                </c:pt>
                <c:pt idx="4319">
                  <c:v>0.83821850019033128</c:v>
                </c:pt>
                <c:pt idx="4320">
                  <c:v>0.85090724527344253</c:v>
                </c:pt>
                <c:pt idx="4321">
                  <c:v>0.85103413272427364</c:v>
                </c:pt>
                <c:pt idx="4322">
                  <c:v>0.85750539271666038</c:v>
                </c:pt>
                <c:pt idx="4323">
                  <c:v>0.85217611978175367</c:v>
                </c:pt>
                <c:pt idx="4324">
                  <c:v>0.83326988960791781</c:v>
                </c:pt>
                <c:pt idx="4325">
                  <c:v>0.82552975510721993</c:v>
                </c:pt>
                <c:pt idx="4326">
                  <c:v>0.82603730491054439</c:v>
                </c:pt>
                <c:pt idx="4327">
                  <c:v>0.82959015353381549</c:v>
                </c:pt>
                <c:pt idx="4328">
                  <c:v>0.81512498413906864</c:v>
                </c:pt>
                <c:pt idx="4329">
                  <c:v>0.81334855982743315</c:v>
                </c:pt>
                <c:pt idx="4330">
                  <c:v>0.81004948610582417</c:v>
                </c:pt>
                <c:pt idx="4331">
                  <c:v>0.80104047709681514</c:v>
                </c:pt>
                <c:pt idx="4332">
                  <c:v>0.80167491435097071</c:v>
                </c:pt>
                <c:pt idx="4333">
                  <c:v>0.79913716533434853</c:v>
                </c:pt>
                <c:pt idx="4334">
                  <c:v>0.79824895317853062</c:v>
                </c:pt>
                <c:pt idx="4335">
                  <c:v>0.80979571120416194</c:v>
                </c:pt>
                <c:pt idx="4336">
                  <c:v>0.8181702829590155</c:v>
                </c:pt>
                <c:pt idx="4337">
                  <c:v>0.81601319629488656</c:v>
                </c:pt>
                <c:pt idx="4338">
                  <c:v>0.8103032610074864</c:v>
                </c:pt>
                <c:pt idx="4339">
                  <c:v>0.81296789747493969</c:v>
                </c:pt>
                <c:pt idx="4340">
                  <c:v>0.80979571120416194</c:v>
                </c:pt>
                <c:pt idx="4341">
                  <c:v>0.80725796218753965</c:v>
                </c:pt>
                <c:pt idx="4342">
                  <c:v>0.79621875396523278</c:v>
                </c:pt>
                <c:pt idx="4343">
                  <c:v>0.80383200101509966</c:v>
                </c:pt>
                <c:pt idx="4344">
                  <c:v>0.79685319121938847</c:v>
                </c:pt>
                <c:pt idx="4345">
                  <c:v>0.80916127395000637</c:v>
                </c:pt>
                <c:pt idx="4346">
                  <c:v>0.81601319629488656</c:v>
                </c:pt>
                <c:pt idx="4347">
                  <c:v>0.80890749904834425</c:v>
                </c:pt>
                <c:pt idx="4348">
                  <c:v>0.81004948610582417</c:v>
                </c:pt>
                <c:pt idx="4349">
                  <c:v>0.80928816140083748</c:v>
                </c:pt>
                <c:pt idx="4350">
                  <c:v>0.82058114452480657</c:v>
                </c:pt>
                <c:pt idx="4351">
                  <c:v>0.80395888846593078</c:v>
                </c:pt>
                <c:pt idx="4352">
                  <c:v>0.81068392335997985</c:v>
                </c:pt>
                <c:pt idx="4353">
                  <c:v>0.80053292729349068</c:v>
                </c:pt>
                <c:pt idx="4354">
                  <c:v>0.78454510848877057</c:v>
                </c:pt>
                <c:pt idx="4355">
                  <c:v>0.78708285750539275</c:v>
                </c:pt>
                <c:pt idx="4356">
                  <c:v>0.79685319121938847</c:v>
                </c:pt>
                <c:pt idx="4357">
                  <c:v>0.79266590534196169</c:v>
                </c:pt>
                <c:pt idx="4358">
                  <c:v>0.79964471513767299</c:v>
                </c:pt>
                <c:pt idx="4359">
                  <c:v>0.79393477985027294</c:v>
                </c:pt>
                <c:pt idx="4360">
                  <c:v>0.79850272808019285</c:v>
                </c:pt>
                <c:pt idx="4361">
                  <c:v>0.80992259865499305</c:v>
                </c:pt>
                <c:pt idx="4362">
                  <c:v>0.81575942139322433</c:v>
                </c:pt>
                <c:pt idx="4363">
                  <c:v>0.84126379901027792</c:v>
                </c:pt>
                <c:pt idx="4364">
                  <c:v>0.82096180687729992</c:v>
                </c:pt>
                <c:pt idx="4365">
                  <c:v>0.81258723512244646</c:v>
                </c:pt>
                <c:pt idx="4366">
                  <c:v>0.80573531277756627</c:v>
                </c:pt>
                <c:pt idx="4367">
                  <c:v>0.81690140845070425</c:v>
                </c:pt>
                <c:pt idx="4368">
                  <c:v>0.83390432686207339</c:v>
                </c:pt>
                <c:pt idx="4369">
                  <c:v>0.83644207587869568</c:v>
                </c:pt>
                <c:pt idx="4370">
                  <c:v>0.83212790255043778</c:v>
                </c:pt>
                <c:pt idx="4371">
                  <c:v>0.81550564649156199</c:v>
                </c:pt>
                <c:pt idx="4372">
                  <c:v>0.80598908767922861</c:v>
                </c:pt>
                <c:pt idx="4373">
                  <c:v>0.80713107473670864</c:v>
                </c:pt>
                <c:pt idx="4374">
                  <c:v>0.81200355284862324</c:v>
                </c:pt>
                <c:pt idx="4375">
                  <c:v>0.81449054688491318</c:v>
                </c:pt>
                <c:pt idx="4376">
                  <c:v>0.81398299708158872</c:v>
                </c:pt>
                <c:pt idx="4377">
                  <c:v>0.80408577591676189</c:v>
                </c:pt>
                <c:pt idx="4378">
                  <c:v>0.80510087552341081</c:v>
                </c:pt>
                <c:pt idx="4379">
                  <c:v>0.78492577084126391</c:v>
                </c:pt>
                <c:pt idx="4380">
                  <c:v>0.78936683162035282</c:v>
                </c:pt>
                <c:pt idx="4381">
                  <c:v>0.77401345006978817</c:v>
                </c:pt>
                <c:pt idx="4382">
                  <c:v>0.77502854967643708</c:v>
                </c:pt>
                <c:pt idx="4383">
                  <c:v>0.78391067123461489</c:v>
                </c:pt>
                <c:pt idx="4384">
                  <c:v>0.77693186143890369</c:v>
                </c:pt>
                <c:pt idx="4385">
                  <c:v>0.78251490927547274</c:v>
                </c:pt>
                <c:pt idx="4386">
                  <c:v>0.79723385357188181</c:v>
                </c:pt>
                <c:pt idx="4387">
                  <c:v>0.81182591041745977</c:v>
                </c:pt>
                <c:pt idx="4388">
                  <c:v>0.81487120923740641</c:v>
                </c:pt>
                <c:pt idx="4389">
                  <c:v>0.79723385357188181</c:v>
                </c:pt>
                <c:pt idx="4390">
                  <c:v>0.79418855475193517</c:v>
                </c:pt>
                <c:pt idx="4391">
                  <c:v>0.80192868925263294</c:v>
                </c:pt>
                <c:pt idx="4392">
                  <c:v>0.79761451592437516</c:v>
                </c:pt>
                <c:pt idx="4393">
                  <c:v>0.79393477985027294</c:v>
                </c:pt>
                <c:pt idx="4394">
                  <c:v>0.79786829082603739</c:v>
                </c:pt>
                <c:pt idx="4395">
                  <c:v>0.79837584062936173</c:v>
                </c:pt>
                <c:pt idx="4396">
                  <c:v>0.80167491435097071</c:v>
                </c:pt>
                <c:pt idx="4397">
                  <c:v>0.78670219515289952</c:v>
                </c:pt>
                <c:pt idx="4398">
                  <c:v>0.76424311635579245</c:v>
                </c:pt>
                <c:pt idx="4399">
                  <c:v>0.76500444106077903</c:v>
                </c:pt>
                <c:pt idx="4400">
                  <c:v>0.76792285242989478</c:v>
                </c:pt>
                <c:pt idx="4401">
                  <c:v>0.77591676183225489</c:v>
                </c:pt>
                <c:pt idx="4402">
                  <c:v>0.78010404770968156</c:v>
                </c:pt>
                <c:pt idx="4403">
                  <c:v>0.77452099987311251</c:v>
                </c:pt>
                <c:pt idx="4404">
                  <c:v>0.7655119908641036</c:v>
                </c:pt>
                <c:pt idx="4405">
                  <c:v>0.7620860296916635</c:v>
                </c:pt>
                <c:pt idx="4406">
                  <c:v>0.77160258850399699</c:v>
                </c:pt>
                <c:pt idx="4407">
                  <c:v>0.77441948991244769</c:v>
                </c:pt>
                <c:pt idx="4408">
                  <c:v>0.77414033752061917</c:v>
                </c:pt>
                <c:pt idx="4409">
                  <c:v>0.76665397792158363</c:v>
                </c:pt>
                <c:pt idx="4410">
                  <c:v>0.77223702575815267</c:v>
                </c:pt>
                <c:pt idx="4411">
                  <c:v>0.78238802182464162</c:v>
                </c:pt>
                <c:pt idx="4412">
                  <c:v>0.76944550183986804</c:v>
                </c:pt>
                <c:pt idx="4413">
                  <c:v>0.73404390305798761</c:v>
                </c:pt>
                <c:pt idx="4414">
                  <c:v>0.724730364166984</c:v>
                </c:pt>
                <c:pt idx="4415">
                  <c:v>0.72122827052404515</c:v>
                </c:pt>
                <c:pt idx="4416">
                  <c:v>0.74125111026519486</c:v>
                </c:pt>
                <c:pt idx="4417">
                  <c:v>0.74597132343611228</c:v>
                </c:pt>
                <c:pt idx="4418">
                  <c:v>0.74203781246034772</c:v>
                </c:pt>
                <c:pt idx="4419">
                  <c:v>0.73838345387641158</c:v>
                </c:pt>
                <c:pt idx="4420">
                  <c:v>0.74660576069026774</c:v>
                </c:pt>
                <c:pt idx="4421">
                  <c:v>0.74406801167364556</c:v>
                </c:pt>
                <c:pt idx="4422">
                  <c:v>0.73670853952544102</c:v>
                </c:pt>
                <c:pt idx="4423">
                  <c:v>0.73594721482045422</c:v>
                </c:pt>
                <c:pt idx="4424">
                  <c:v>0.75168125872351232</c:v>
                </c:pt>
                <c:pt idx="4425">
                  <c:v>0.74312904453749529</c:v>
                </c:pt>
                <c:pt idx="4426">
                  <c:v>0.74482933637863213</c:v>
                </c:pt>
                <c:pt idx="4427">
                  <c:v>0.76094404263418358</c:v>
                </c:pt>
                <c:pt idx="4428">
                  <c:v>0.768176627331557</c:v>
                </c:pt>
                <c:pt idx="4429">
                  <c:v>0.77198325085649033</c:v>
                </c:pt>
                <c:pt idx="4430">
                  <c:v>0.7874635198578861</c:v>
                </c:pt>
                <c:pt idx="4431">
                  <c:v>0.77020682654485484</c:v>
                </c:pt>
                <c:pt idx="4432">
                  <c:v>0.77033371399568595</c:v>
                </c:pt>
                <c:pt idx="4433">
                  <c:v>0.75827940616673017</c:v>
                </c:pt>
                <c:pt idx="4434">
                  <c:v>0.74191092500951661</c:v>
                </c:pt>
                <c:pt idx="4435">
                  <c:v>0.74381423677198333</c:v>
                </c:pt>
                <c:pt idx="4436">
                  <c:v>0.74191092500951661</c:v>
                </c:pt>
                <c:pt idx="4437">
                  <c:v>0.74970181449054685</c:v>
                </c:pt>
                <c:pt idx="4438">
                  <c:v>0.75066615911686341</c:v>
                </c:pt>
                <c:pt idx="4439">
                  <c:v>0.74064205050120546</c:v>
                </c:pt>
                <c:pt idx="4440">
                  <c:v>0.74317979951782764</c:v>
                </c:pt>
                <c:pt idx="4441">
                  <c:v>0.71526456033498298</c:v>
                </c:pt>
                <c:pt idx="4442">
                  <c:v>0.67986296155310244</c:v>
                </c:pt>
                <c:pt idx="4443">
                  <c:v>0.66907752823245792</c:v>
                </c:pt>
                <c:pt idx="4444">
                  <c:v>0.6803705113564269</c:v>
                </c:pt>
                <c:pt idx="4445">
                  <c:v>0.67889861692678599</c:v>
                </c:pt>
                <c:pt idx="4446">
                  <c:v>0.67643700038066246</c:v>
                </c:pt>
                <c:pt idx="4447">
                  <c:v>0.68562365182083496</c:v>
                </c:pt>
                <c:pt idx="4448">
                  <c:v>0.69524172059383338</c:v>
                </c:pt>
                <c:pt idx="4449">
                  <c:v>0.68772998350463155</c:v>
                </c:pt>
                <c:pt idx="4450">
                  <c:v>0.69793173455145285</c:v>
                </c:pt>
                <c:pt idx="4451">
                  <c:v>0.68595355919299583</c:v>
                </c:pt>
                <c:pt idx="4452">
                  <c:v>0.69572389290699155</c:v>
                </c:pt>
                <c:pt idx="4453">
                  <c:v>0.68316203527471142</c:v>
                </c:pt>
                <c:pt idx="4454">
                  <c:v>0.68595355919299583</c:v>
                </c:pt>
                <c:pt idx="4455">
                  <c:v>0.70777820073594733</c:v>
                </c:pt>
                <c:pt idx="4456">
                  <c:v>0.70777820073594733</c:v>
                </c:pt>
                <c:pt idx="4457">
                  <c:v>0.70219515289937828</c:v>
                </c:pt>
                <c:pt idx="4458">
                  <c:v>0.70587488897348061</c:v>
                </c:pt>
                <c:pt idx="4459">
                  <c:v>0.70016495368608056</c:v>
                </c:pt>
                <c:pt idx="4460">
                  <c:v>0.70326100748635956</c:v>
                </c:pt>
                <c:pt idx="4461">
                  <c:v>0.70650932622763607</c:v>
                </c:pt>
                <c:pt idx="4462">
                  <c:v>0.70265194772237038</c:v>
                </c:pt>
                <c:pt idx="4463">
                  <c:v>0.70397157721101389</c:v>
                </c:pt>
                <c:pt idx="4464">
                  <c:v>0.71437634817916518</c:v>
                </c:pt>
                <c:pt idx="4465">
                  <c:v>0.71691409719578747</c:v>
                </c:pt>
                <c:pt idx="4466">
                  <c:v>0.72325846973734298</c:v>
                </c:pt>
                <c:pt idx="4467">
                  <c:v>0.7190711838599162</c:v>
                </c:pt>
                <c:pt idx="4468">
                  <c:v>0.72135515797487626</c:v>
                </c:pt>
                <c:pt idx="4469">
                  <c:v>0.72452734424565413</c:v>
                </c:pt>
                <c:pt idx="4470">
                  <c:v>0.71437634817916518</c:v>
                </c:pt>
                <c:pt idx="4471">
                  <c:v>0.72097449562238292</c:v>
                </c:pt>
                <c:pt idx="4472">
                  <c:v>0.71970562111407188</c:v>
                </c:pt>
                <c:pt idx="4473">
                  <c:v>0.72833396777058745</c:v>
                </c:pt>
                <c:pt idx="4474">
                  <c:v>0.71945184621240965</c:v>
                </c:pt>
                <c:pt idx="4475">
                  <c:v>0.73467834031214319</c:v>
                </c:pt>
                <c:pt idx="4476">
                  <c:v>0.72173582032736971</c:v>
                </c:pt>
                <c:pt idx="4477">
                  <c:v>0.72224337013069417</c:v>
                </c:pt>
                <c:pt idx="4478">
                  <c:v>0.72782641796726311</c:v>
                </c:pt>
                <c:pt idx="4479">
                  <c:v>0.74102271285369892</c:v>
                </c:pt>
                <c:pt idx="4480">
                  <c:v>0.73467834031214319</c:v>
                </c:pt>
                <c:pt idx="4481">
                  <c:v>0.74965105951021449</c:v>
                </c:pt>
                <c:pt idx="4482">
                  <c:v>0.75104682146935675</c:v>
                </c:pt>
                <c:pt idx="4483">
                  <c:v>0.75954828067504121</c:v>
                </c:pt>
                <c:pt idx="4484">
                  <c:v>0.75789874381423683</c:v>
                </c:pt>
                <c:pt idx="4485">
                  <c:v>0.75827940616673017</c:v>
                </c:pt>
                <c:pt idx="4486">
                  <c:v>0.7497779469610456</c:v>
                </c:pt>
                <c:pt idx="4487">
                  <c:v>0.75256947087933002</c:v>
                </c:pt>
                <c:pt idx="4488">
                  <c:v>0.75510721989595231</c:v>
                </c:pt>
                <c:pt idx="4489">
                  <c:v>0.74064205050120546</c:v>
                </c:pt>
                <c:pt idx="4490">
                  <c:v>0.72858774267224968</c:v>
                </c:pt>
                <c:pt idx="4491">
                  <c:v>0.72769953051643199</c:v>
                </c:pt>
                <c:pt idx="4492">
                  <c:v>0.7300596371018907</c:v>
                </c:pt>
                <c:pt idx="4493">
                  <c:v>0.72972972972972983</c:v>
                </c:pt>
                <c:pt idx="4494">
                  <c:v>0.73208983631518854</c:v>
                </c:pt>
                <c:pt idx="4495">
                  <c:v>0.74153026265702326</c:v>
                </c:pt>
                <c:pt idx="4496">
                  <c:v>0.74533688618195659</c:v>
                </c:pt>
                <c:pt idx="4497">
                  <c:v>0.75548788224844576</c:v>
                </c:pt>
                <c:pt idx="4498">
                  <c:v>0.75091993401852564</c:v>
                </c:pt>
                <c:pt idx="4499">
                  <c:v>0.74825529755107234</c:v>
                </c:pt>
                <c:pt idx="4500">
                  <c:v>0.75015860931353895</c:v>
                </c:pt>
                <c:pt idx="4501">
                  <c:v>0.75386372287780745</c:v>
                </c:pt>
                <c:pt idx="4502">
                  <c:v>0.7567567567567568</c:v>
                </c:pt>
                <c:pt idx="4503">
                  <c:v>0.75345768303514793</c:v>
                </c:pt>
                <c:pt idx="4504">
                  <c:v>0.7708412637990103</c:v>
                </c:pt>
                <c:pt idx="4505">
                  <c:v>0.76881106458571247</c:v>
                </c:pt>
                <c:pt idx="4506">
                  <c:v>0.79431544220276618</c:v>
                </c:pt>
                <c:pt idx="4507">
                  <c:v>0.78378378378378377</c:v>
                </c:pt>
                <c:pt idx="4508">
                  <c:v>0.78281943915746732</c:v>
                </c:pt>
                <c:pt idx="4509">
                  <c:v>0.78314934652962831</c:v>
                </c:pt>
                <c:pt idx="4510">
                  <c:v>0.78941758660068528</c:v>
                </c:pt>
                <c:pt idx="4511">
                  <c:v>0.78611851287907619</c:v>
                </c:pt>
                <c:pt idx="4512">
                  <c:v>0.7874635198578861</c:v>
                </c:pt>
                <c:pt idx="4513">
                  <c:v>0.78492577084126391</c:v>
                </c:pt>
                <c:pt idx="4514">
                  <c:v>0.7963456414160639</c:v>
                </c:pt>
                <c:pt idx="4515">
                  <c:v>0.79723385357188181</c:v>
                </c:pt>
                <c:pt idx="4516">
                  <c:v>0.78695597005456164</c:v>
                </c:pt>
                <c:pt idx="4517">
                  <c:v>0.79520365435858398</c:v>
                </c:pt>
                <c:pt idx="4518">
                  <c:v>0.80307067631011297</c:v>
                </c:pt>
                <c:pt idx="4519">
                  <c:v>0.80395888846593078</c:v>
                </c:pt>
                <c:pt idx="4520">
                  <c:v>0.81106458571247309</c:v>
                </c:pt>
                <c:pt idx="4521">
                  <c:v>0.80725796218753965</c:v>
                </c:pt>
                <c:pt idx="4522">
                  <c:v>0.81715518335236648</c:v>
                </c:pt>
                <c:pt idx="4523">
                  <c:v>0.80839994924501979</c:v>
                </c:pt>
                <c:pt idx="4524">
                  <c:v>0.80839994924501979</c:v>
                </c:pt>
                <c:pt idx="4525">
                  <c:v>0.81258723512244646</c:v>
                </c:pt>
                <c:pt idx="4526">
                  <c:v>0.81296789747493969</c:v>
                </c:pt>
                <c:pt idx="4527">
                  <c:v>0.82223068138561095</c:v>
                </c:pt>
                <c:pt idx="4528">
                  <c:v>0.82679862961553108</c:v>
                </c:pt>
                <c:pt idx="4529">
                  <c:v>0.84664382692551698</c:v>
                </c:pt>
                <c:pt idx="4530">
                  <c:v>0.84862327115848246</c:v>
                </c:pt>
                <c:pt idx="4531">
                  <c:v>0.83733028803451348</c:v>
                </c:pt>
                <c:pt idx="4532">
                  <c:v>0.83974114960030466</c:v>
                </c:pt>
                <c:pt idx="4533">
                  <c:v>0.85560208095419366</c:v>
                </c:pt>
                <c:pt idx="4534">
                  <c:v>0.86017002918411378</c:v>
                </c:pt>
                <c:pt idx="4535">
                  <c:v>0.87425453622636728</c:v>
                </c:pt>
                <c:pt idx="4536">
                  <c:v>0.87933003425961176</c:v>
                </c:pt>
                <c:pt idx="4537">
                  <c:v>0.87044791270143385</c:v>
                </c:pt>
                <c:pt idx="4538">
                  <c:v>0.88021824641542956</c:v>
                </c:pt>
                <c:pt idx="4539">
                  <c:v>0.8613120162415937</c:v>
                </c:pt>
                <c:pt idx="4540">
                  <c:v>0.84659307194518463</c:v>
                </c:pt>
                <c:pt idx="4541">
                  <c:v>0.83644207587869568</c:v>
                </c:pt>
                <c:pt idx="4542">
                  <c:v>0.83187412764877555</c:v>
                </c:pt>
                <c:pt idx="4543">
                  <c:v>0.84316711077274464</c:v>
                </c:pt>
                <c:pt idx="4544">
                  <c:v>0.83948737469864232</c:v>
                </c:pt>
                <c:pt idx="4545">
                  <c:v>0.84760817155183354</c:v>
                </c:pt>
                <c:pt idx="4546">
                  <c:v>0.85801294251998483</c:v>
                </c:pt>
                <c:pt idx="4547">
                  <c:v>0.8682908260373049</c:v>
                </c:pt>
                <c:pt idx="4548">
                  <c:v>0.85813982997081595</c:v>
                </c:pt>
                <c:pt idx="4549">
                  <c:v>0.84798883390432689</c:v>
                </c:pt>
                <c:pt idx="4550">
                  <c:v>0.84227889861692684</c:v>
                </c:pt>
                <c:pt idx="4551">
                  <c:v>0.8463392970435224</c:v>
                </c:pt>
                <c:pt idx="4552">
                  <c:v>0.83999492450196689</c:v>
                </c:pt>
                <c:pt idx="4553">
                  <c:v>0.84101002410861569</c:v>
                </c:pt>
                <c:pt idx="4554">
                  <c:v>0.85623651820834923</c:v>
                </c:pt>
                <c:pt idx="4555">
                  <c:v>0.85078035782261141</c:v>
                </c:pt>
                <c:pt idx="4556">
                  <c:v>0.84354777312523799</c:v>
                </c:pt>
                <c:pt idx="4557">
                  <c:v>0.84875015860931358</c:v>
                </c:pt>
                <c:pt idx="4558">
                  <c:v>0.84760817155183354</c:v>
                </c:pt>
                <c:pt idx="4559">
                  <c:v>0.84913082096180692</c:v>
                </c:pt>
                <c:pt idx="4560">
                  <c:v>0.83085902804212675</c:v>
                </c:pt>
                <c:pt idx="4561">
                  <c:v>0.84963837076513138</c:v>
                </c:pt>
                <c:pt idx="4562">
                  <c:v>0.84608552214186017</c:v>
                </c:pt>
                <c:pt idx="4563">
                  <c:v>0.83707651313285114</c:v>
                </c:pt>
                <c:pt idx="4564">
                  <c:v>0.84265956096942018</c:v>
                </c:pt>
                <c:pt idx="4565">
                  <c:v>0.85116102017510475</c:v>
                </c:pt>
                <c:pt idx="4566">
                  <c:v>0.85293744448674036</c:v>
                </c:pt>
                <c:pt idx="4567">
                  <c:v>0.86765638878314943</c:v>
                </c:pt>
                <c:pt idx="4568">
                  <c:v>0.86334221545489154</c:v>
                </c:pt>
                <c:pt idx="4569">
                  <c:v>0.85978936683162044</c:v>
                </c:pt>
                <c:pt idx="4570">
                  <c:v>0.86791016368481155</c:v>
                </c:pt>
                <c:pt idx="4571">
                  <c:v>0.87539652328384721</c:v>
                </c:pt>
                <c:pt idx="4572">
                  <c:v>0.87755360994797615</c:v>
                </c:pt>
                <c:pt idx="4573">
                  <c:v>0.88681639385864741</c:v>
                </c:pt>
                <c:pt idx="4574">
                  <c:v>0.88732394366197187</c:v>
                </c:pt>
                <c:pt idx="4575">
                  <c:v>0.90204288795838095</c:v>
                </c:pt>
                <c:pt idx="4576">
                  <c:v>0.9086410354015988</c:v>
                </c:pt>
                <c:pt idx="4577">
                  <c:v>0.90318487501586098</c:v>
                </c:pt>
                <c:pt idx="4578">
                  <c:v>0.91561984519730999</c:v>
                </c:pt>
                <c:pt idx="4579">
                  <c:v>0.92386752950133233</c:v>
                </c:pt>
                <c:pt idx="4580">
                  <c:v>0.91003679736074106</c:v>
                </c:pt>
                <c:pt idx="4581">
                  <c:v>0.90673772363913208</c:v>
                </c:pt>
                <c:pt idx="4582">
                  <c:v>0.89227255424438523</c:v>
                </c:pt>
                <c:pt idx="4583">
                  <c:v>0.88808526836695856</c:v>
                </c:pt>
                <c:pt idx="4584">
                  <c:v>0.8770460601446517</c:v>
                </c:pt>
                <c:pt idx="4585">
                  <c:v>0.88059890876792302</c:v>
                </c:pt>
                <c:pt idx="4586">
                  <c:v>0.88440553229285623</c:v>
                </c:pt>
                <c:pt idx="4587">
                  <c:v>0.89468341581017641</c:v>
                </c:pt>
                <c:pt idx="4588">
                  <c:v>0.90191600050754983</c:v>
                </c:pt>
                <c:pt idx="4589">
                  <c:v>0.90572262403248327</c:v>
                </c:pt>
                <c:pt idx="4590">
                  <c:v>0.89595229031848755</c:v>
                </c:pt>
                <c:pt idx="4591">
                  <c:v>0.89379520365435861</c:v>
                </c:pt>
                <c:pt idx="4592">
                  <c:v>0.89506407816266986</c:v>
                </c:pt>
                <c:pt idx="4593">
                  <c:v>0.90318487501586098</c:v>
                </c:pt>
                <c:pt idx="4594">
                  <c:v>0.90039335109757657</c:v>
                </c:pt>
                <c:pt idx="4595">
                  <c:v>0.90191600050754983</c:v>
                </c:pt>
                <c:pt idx="4596">
                  <c:v>0.91105189696738997</c:v>
                </c:pt>
                <c:pt idx="4597">
                  <c:v>0.91600050754980333</c:v>
                </c:pt>
                <c:pt idx="4598">
                  <c:v>0.90902169775409214</c:v>
                </c:pt>
                <c:pt idx="4599">
                  <c:v>0.90419997462250989</c:v>
                </c:pt>
                <c:pt idx="4600">
                  <c:v>0.91155944677071443</c:v>
                </c:pt>
                <c:pt idx="4601">
                  <c:v>0.91346275853318115</c:v>
                </c:pt>
                <c:pt idx="4602">
                  <c:v>0.92780104047709688</c:v>
                </c:pt>
                <c:pt idx="4603">
                  <c:v>0.93122700164953698</c:v>
                </c:pt>
                <c:pt idx="4604">
                  <c:v>0.93135388910036809</c:v>
                </c:pt>
                <c:pt idx="4605">
                  <c:v>0.90140845070422537</c:v>
                </c:pt>
                <c:pt idx="4606">
                  <c:v>0.8902423550310874</c:v>
                </c:pt>
                <c:pt idx="4607">
                  <c:v>0.9139703083365055</c:v>
                </c:pt>
                <c:pt idx="4608">
                  <c:v>0.91105189696738997</c:v>
                </c:pt>
                <c:pt idx="4609">
                  <c:v>0.90331176246669209</c:v>
                </c:pt>
                <c:pt idx="4610">
                  <c:v>0.9050881867783277</c:v>
                </c:pt>
                <c:pt idx="4611">
                  <c:v>0.90090090090090091</c:v>
                </c:pt>
                <c:pt idx="4612">
                  <c:v>0.8884659307194519</c:v>
                </c:pt>
                <c:pt idx="4613">
                  <c:v>0.87133612485725176</c:v>
                </c:pt>
                <c:pt idx="4614">
                  <c:v>0.88630884405532295</c:v>
                </c:pt>
                <c:pt idx="4615">
                  <c:v>0.91511229539398564</c:v>
                </c:pt>
                <c:pt idx="4616">
                  <c:v>0.92132978048471004</c:v>
                </c:pt>
                <c:pt idx="4617">
                  <c:v>0.92716660322294131</c:v>
                </c:pt>
                <c:pt idx="4618">
                  <c:v>0.92539017891130571</c:v>
                </c:pt>
                <c:pt idx="4619">
                  <c:v>0.93046567694455018</c:v>
                </c:pt>
                <c:pt idx="4620">
                  <c:v>0.94137799771602593</c:v>
                </c:pt>
                <c:pt idx="4621">
                  <c:v>0.95723892906991503</c:v>
                </c:pt>
                <c:pt idx="4622">
                  <c:v>0.95850780357822618</c:v>
                </c:pt>
                <c:pt idx="4623">
                  <c:v>0.95495495495495497</c:v>
                </c:pt>
                <c:pt idx="4624">
                  <c:v>0.96992767415302639</c:v>
                </c:pt>
                <c:pt idx="4625">
                  <c:v>0.96447151376728846</c:v>
                </c:pt>
                <c:pt idx="4626">
                  <c:v>0.95038700672503507</c:v>
                </c:pt>
                <c:pt idx="4627">
                  <c:v>0.94048978556020812</c:v>
                </c:pt>
                <c:pt idx="4628">
                  <c:v>0.93173455145286144</c:v>
                </c:pt>
                <c:pt idx="4629">
                  <c:v>0.92716660322294131</c:v>
                </c:pt>
                <c:pt idx="4630">
                  <c:v>0.92310620479634564</c:v>
                </c:pt>
                <c:pt idx="4631">
                  <c:v>0.92805481537875911</c:v>
                </c:pt>
                <c:pt idx="4632">
                  <c:v>0.92031468087806123</c:v>
                </c:pt>
                <c:pt idx="4633">
                  <c:v>0.90711838599162542</c:v>
                </c:pt>
                <c:pt idx="4634">
                  <c:v>0.8963329526709809</c:v>
                </c:pt>
                <c:pt idx="4635">
                  <c:v>0.90343864991752321</c:v>
                </c:pt>
                <c:pt idx="4636">
                  <c:v>0.89874381423677208</c:v>
                </c:pt>
                <c:pt idx="4637">
                  <c:v>0.90331176246669209</c:v>
                </c:pt>
                <c:pt idx="4638">
                  <c:v>0.89988580129425211</c:v>
                </c:pt>
                <c:pt idx="4639">
                  <c:v>0.90623017383580773</c:v>
                </c:pt>
                <c:pt idx="4640">
                  <c:v>0.89760182717929204</c:v>
                </c:pt>
                <c:pt idx="4641">
                  <c:v>0.91181322167237677</c:v>
                </c:pt>
                <c:pt idx="4642">
                  <c:v>0.92323309224717676</c:v>
                </c:pt>
                <c:pt idx="4643">
                  <c:v>0.90851414795076768</c:v>
                </c:pt>
                <c:pt idx="4644">
                  <c:v>0.9147316330414923</c:v>
                </c:pt>
                <c:pt idx="4645">
                  <c:v>0.92297931734551453</c:v>
                </c:pt>
                <c:pt idx="4646">
                  <c:v>0.92044156832889235</c:v>
                </c:pt>
                <c:pt idx="4647">
                  <c:v>0.93389163811699027</c:v>
                </c:pt>
                <c:pt idx="4648">
                  <c:v>0.92247176754219018</c:v>
                </c:pt>
                <c:pt idx="4649">
                  <c:v>0.92627839106712362</c:v>
                </c:pt>
                <c:pt idx="4650">
                  <c:v>0.91536607029564787</c:v>
                </c:pt>
                <c:pt idx="4651">
                  <c:v>0.95064078162669718</c:v>
                </c:pt>
                <c:pt idx="4652">
                  <c:v>0.94619972084760828</c:v>
                </c:pt>
                <c:pt idx="4653">
                  <c:v>0.9463266082984394</c:v>
                </c:pt>
                <c:pt idx="4654">
                  <c:v>0.95584316711077288</c:v>
                </c:pt>
                <c:pt idx="4655">
                  <c:v>0.96269508945565296</c:v>
                </c:pt>
                <c:pt idx="4656">
                  <c:v>0.97449562238294629</c:v>
                </c:pt>
                <c:pt idx="4657">
                  <c:v>0.9780484710062175</c:v>
                </c:pt>
                <c:pt idx="4658">
                  <c:v>0.97157721101383077</c:v>
                </c:pt>
                <c:pt idx="4659">
                  <c:v>0.99010277883517328</c:v>
                </c:pt>
                <c:pt idx="4660">
                  <c:v>0.97817535845704862</c:v>
                </c:pt>
                <c:pt idx="4661">
                  <c:v>0.98868163938586473</c:v>
                </c:pt>
                <c:pt idx="4662">
                  <c:v>0.9955589392209111</c:v>
                </c:pt>
                <c:pt idx="4663">
                  <c:v>0.98198198198198205</c:v>
                </c:pt>
                <c:pt idx="4664">
                  <c:v>0.9876919172693821</c:v>
                </c:pt>
                <c:pt idx="4665">
                  <c:v>1.0034259611724401</c:v>
                </c:pt>
                <c:pt idx="4666">
                  <c:v>0.9973353635325467</c:v>
                </c:pt>
                <c:pt idx="4667">
                  <c:v>0.99974622509833788</c:v>
                </c:pt>
                <c:pt idx="4668">
                  <c:v>1.0120543078289559</c:v>
                </c:pt>
                <c:pt idx="4669">
                  <c:v>1.0079939094023602</c:v>
                </c:pt>
                <c:pt idx="4670">
                  <c:v>0.98896079177769336</c:v>
                </c:pt>
                <c:pt idx="4671">
                  <c:v>0.999873112549169</c:v>
                </c:pt>
                <c:pt idx="4672">
                  <c:v>1</c:v>
                </c:pt>
              </c:numCache>
            </c:numRef>
          </c:val>
          <c:smooth val="0"/>
          <c:extLst>
            <c:ext xmlns:c16="http://schemas.microsoft.com/office/drawing/2014/chart" uri="{C3380CC4-5D6E-409C-BE32-E72D297353CC}">
              <c16:uniqueId val="{00000005-475B-4557-BB0C-AAB8C61B76C7}"/>
            </c:ext>
          </c:extLst>
        </c:ser>
        <c:dLbls>
          <c:showLegendKey val="0"/>
          <c:showVal val="0"/>
          <c:showCatName val="0"/>
          <c:showSerName val="0"/>
          <c:showPercent val="0"/>
          <c:showBubbleSize val="0"/>
        </c:dLbls>
        <c:smooth val="0"/>
        <c:axId val="1221263776"/>
        <c:axId val="1221245056"/>
        <c:extLst>
          <c:ext xmlns:c15="http://schemas.microsoft.com/office/drawing/2012/chart" uri="{02D57815-91ED-43cb-92C2-25804820EDAC}">
            <c15:filteredLineSeries>
              <c15:ser>
                <c:idx val="0"/>
                <c:order val="0"/>
                <c:tx>
                  <c:strRef>
                    <c:extLst>
                      <c:ext uri="{02D57815-91ED-43cb-92C2-25804820EDAC}">
                        <c15:formulaRef>
                          <c15:sqref>Data!$C$2</c15:sqref>
                        </c15:formulaRef>
                      </c:ext>
                    </c:extLst>
                    <c:strCache>
                      <c:ptCount val="1"/>
                      <c:pt idx="0">
                        <c:v>FCX Share Price</c:v>
                      </c:pt>
                    </c:strCache>
                  </c:strRef>
                </c:tx>
                <c:spPr>
                  <a:ln w="28575" cap="rnd">
                    <a:solidFill>
                      <a:schemeClr val="accent1"/>
                    </a:solidFill>
                    <a:round/>
                  </a:ln>
                  <a:effectLst/>
                </c:spPr>
                <c:marker>
                  <c:symbol val="none"/>
                </c:marker>
                <c:cat>
                  <c:numRef>
                    <c:extLst>
                      <c:ext uri="{02D57815-91ED-43cb-92C2-25804820EDAC}">
                        <c15:formulaRef>
                          <c15:sqref>Data!$B$3:$B$4675</c15:sqref>
                        </c15:formulaRef>
                      </c:ext>
                    </c:extLst>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extLst>
                      <c:ext uri="{02D57815-91ED-43cb-92C2-25804820EDAC}">
                        <c15:formulaRef>
                          <c15:sqref>Data!$C$3:$C$4675</c15:sqref>
                        </c15:formulaRef>
                      </c:ext>
                    </c:extLst>
                    <c:numCache>
                      <c:formatCode>"$"#,##0.00</c:formatCode>
                      <c:ptCount val="4673"/>
                      <c:pt idx="0">
                        <c:v>31.05</c:v>
                      </c:pt>
                      <c:pt idx="1">
                        <c:v>32.17</c:v>
                      </c:pt>
                      <c:pt idx="2">
                        <c:v>32.17</c:v>
                      </c:pt>
                      <c:pt idx="3">
                        <c:v>30.62</c:v>
                      </c:pt>
                      <c:pt idx="4">
                        <c:v>28.38</c:v>
                      </c:pt>
                      <c:pt idx="5">
                        <c:v>28.12</c:v>
                      </c:pt>
                      <c:pt idx="6">
                        <c:v>28.09</c:v>
                      </c:pt>
                      <c:pt idx="7">
                        <c:v>29.6</c:v>
                      </c:pt>
                      <c:pt idx="8">
                        <c:v>29.76</c:v>
                      </c:pt>
                      <c:pt idx="9">
                        <c:v>31.5</c:v>
                      </c:pt>
                      <c:pt idx="10">
                        <c:v>32.19</c:v>
                      </c:pt>
                      <c:pt idx="11">
                        <c:v>33.229999999999997</c:v>
                      </c:pt>
                      <c:pt idx="12">
                        <c:v>31.32</c:v>
                      </c:pt>
                      <c:pt idx="13">
                        <c:v>31.79</c:v>
                      </c:pt>
                      <c:pt idx="14">
                        <c:v>29.86</c:v>
                      </c:pt>
                      <c:pt idx="15">
                        <c:v>30.45</c:v>
                      </c:pt>
                      <c:pt idx="16">
                        <c:v>31.23</c:v>
                      </c:pt>
                      <c:pt idx="17">
                        <c:v>30.25</c:v>
                      </c:pt>
                      <c:pt idx="18">
                        <c:v>31.39</c:v>
                      </c:pt>
                      <c:pt idx="19">
                        <c:v>30.5</c:v>
                      </c:pt>
                      <c:pt idx="20">
                        <c:v>31.62</c:v>
                      </c:pt>
                      <c:pt idx="21">
                        <c:v>31.67</c:v>
                      </c:pt>
                      <c:pt idx="22">
                        <c:v>31.4</c:v>
                      </c:pt>
                      <c:pt idx="23">
                        <c:v>30.05</c:v>
                      </c:pt>
                      <c:pt idx="24">
                        <c:v>30.62</c:v>
                      </c:pt>
                      <c:pt idx="25">
                        <c:v>30.27</c:v>
                      </c:pt>
                      <c:pt idx="26">
                        <c:v>28.76</c:v>
                      </c:pt>
                      <c:pt idx="27">
                        <c:v>28.69</c:v>
                      </c:pt>
                      <c:pt idx="28">
                        <c:v>29.33</c:v>
                      </c:pt>
                      <c:pt idx="29">
                        <c:v>29.98</c:v>
                      </c:pt>
                      <c:pt idx="30">
                        <c:v>31.55</c:v>
                      </c:pt>
                      <c:pt idx="31">
                        <c:v>29.83</c:v>
                      </c:pt>
                      <c:pt idx="32">
                        <c:v>29.29</c:v>
                      </c:pt>
                      <c:pt idx="33">
                        <c:v>27.93</c:v>
                      </c:pt>
                      <c:pt idx="34">
                        <c:v>28.29</c:v>
                      </c:pt>
                      <c:pt idx="35">
                        <c:v>27.76</c:v>
                      </c:pt>
                      <c:pt idx="36">
                        <c:v>28.91</c:v>
                      </c:pt>
                      <c:pt idx="37">
                        <c:v>28.57</c:v>
                      </c:pt>
                      <c:pt idx="38">
                        <c:v>28.5</c:v>
                      </c:pt>
                      <c:pt idx="39">
                        <c:v>27.42</c:v>
                      </c:pt>
                      <c:pt idx="40">
                        <c:v>25.82</c:v>
                      </c:pt>
                      <c:pt idx="41">
                        <c:v>25.09</c:v>
                      </c:pt>
                      <c:pt idx="42">
                        <c:v>26.44</c:v>
                      </c:pt>
                      <c:pt idx="43">
                        <c:v>26.3</c:v>
                      </c:pt>
                      <c:pt idx="44">
                        <c:v>26.91</c:v>
                      </c:pt>
                      <c:pt idx="45">
                        <c:v>28</c:v>
                      </c:pt>
                      <c:pt idx="46">
                        <c:v>29.22</c:v>
                      </c:pt>
                      <c:pt idx="47">
                        <c:v>27.38</c:v>
                      </c:pt>
                      <c:pt idx="48">
                        <c:v>27.26</c:v>
                      </c:pt>
                      <c:pt idx="49">
                        <c:v>29.26</c:v>
                      </c:pt>
                      <c:pt idx="50">
                        <c:v>30.29</c:v>
                      </c:pt>
                      <c:pt idx="51">
                        <c:v>30.78</c:v>
                      </c:pt>
                      <c:pt idx="52">
                        <c:v>31.02</c:v>
                      </c:pt>
                      <c:pt idx="53">
                        <c:v>29.57</c:v>
                      </c:pt>
                      <c:pt idx="54">
                        <c:v>31.32</c:v>
                      </c:pt>
                      <c:pt idx="55">
                        <c:v>34.03</c:v>
                      </c:pt>
                      <c:pt idx="56">
                        <c:v>33.82</c:v>
                      </c:pt>
                      <c:pt idx="57">
                        <c:v>36.9</c:v>
                      </c:pt>
                      <c:pt idx="58">
                        <c:v>36.82</c:v>
                      </c:pt>
                      <c:pt idx="59">
                        <c:v>37.17</c:v>
                      </c:pt>
                      <c:pt idx="60">
                        <c:v>40.21</c:v>
                      </c:pt>
                      <c:pt idx="61">
                        <c:v>42.2</c:v>
                      </c:pt>
                      <c:pt idx="62">
                        <c:v>43.39</c:v>
                      </c:pt>
                      <c:pt idx="63">
                        <c:v>42.78</c:v>
                      </c:pt>
                      <c:pt idx="64">
                        <c:v>41.33</c:v>
                      </c:pt>
                      <c:pt idx="65">
                        <c:v>39.64</c:v>
                      </c:pt>
                      <c:pt idx="66">
                        <c:v>39.08</c:v>
                      </c:pt>
                      <c:pt idx="67">
                        <c:v>38.49</c:v>
                      </c:pt>
                      <c:pt idx="68">
                        <c:v>37.83</c:v>
                      </c:pt>
                      <c:pt idx="69">
                        <c:v>37.479999999999997</c:v>
                      </c:pt>
                      <c:pt idx="70">
                        <c:v>38.35</c:v>
                      </c:pt>
                      <c:pt idx="71">
                        <c:v>36.72</c:v>
                      </c:pt>
                      <c:pt idx="72">
                        <c:v>35.340000000000003</c:v>
                      </c:pt>
                      <c:pt idx="73">
                        <c:v>37.64</c:v>
                      </c:pt>
                      <c:pt idx="74">
                        <c:v>35.15</c:v>
                      </c:pt>
                      <c:pt idx="75">
                        <c:v>34.340000000000003</c:v>
                      </c:pt>
                      <c:pt idx="76">
                        <c:v>35.909999999999997</c:v>
                      </c:pt>
                      <c:pt idx="77">
                        <c:v>36.07</c:v>
                      </c:pt>
                      <c:pt idx="78">
                        <c:v>35.520000000000003</c:v>
                      </c:pt>
                      <c:pt idx="79">
                        <c:v>39.64</c:v>
                      </c:pt>
                      <c:pt idx="80">
                        <c:v>41.3</c:v>
                      </c:pt>
                      <c:pt idx="81">
                        <c:v>40.15</c:v>
                      </c:pt>
                      <c:pt idx="82">
                        <c:v>40.18</c:v>
                      </c:pt>
                      <c:pt idx="83">
                        <c:v>40.549999999999997</c:v>
                      </c:pt>
                      <c:pt idx="84">
                        <c:v>41.84</c:v>
                      </c:pt>
                      <c:pt idx="85">
                        <c:v>41.69</c:v>
                      </c:pt>
                      <c:pt idx="86">
                        <c:v>40.18</c:v>
                      </c:pt>
                      <c:pt idx="87">
                        <c:v>41.65</c:v>
                      </c:pt>
                      <c:pt idx="88">
                        <c:v>41.91</c:v>
                      </c:pt>
                      <c:pt idx="89">
                        <c:v>44.95</c:v>
                      </c:pt>
                      <c:pt idx="90">
                        <c:v>49.9</c:v>
                      </c:pt>
                      <c:pt idx="91">
                        <c:v>50.64</c:v>
                      </c:pt>
                      <c:pt idx="92">
                        <c:v>49.19</c:v>
                      </c:pt>
                      <c:pt idx="93">
                        <c:v>49.43</c:v>
                      </c:pt>
                      <c:pt idx="94">
                        <c:v>48</c:v>
                      </c:pt>
                      <c:pt idx="95">
                        <c:v>48.97</c:v>
                      </c:pt>
                      <c:pt idx="96">
                        <c:v>48.48</c:v>
                      </c:pt>
                      <c:pt idx="97">
                        <c:v>48.06</c:v>
                      </c:pt>
                      <c:pt idx="98">
                        <c:v>49.09</c:v>
                      </c:pt>
                      <c:pt idx="99">
                        <c:v>50.96</c:v>
                      </c:pt>
                      <c:pt idx="100">
                        <c:v>49.74</c:v>
                      </c:pt>
                      <c:pt idx="101">
                        <c:v>50.78</c:v>
                      </c:pt>
                      <c:pt idx="102">
                        <c:v>50.09</c:v>
                      </c:pt>
                      <c:pt idx="103">
                        <c:v>51.93</c:v>
                      </c:pt>
                      <c:pt idx="104">
                        <c:v>51.45</c:v>
                      </c:pt>
                      <c:pt idx="105">
                        <c:v>49.81</c:v>
                      </c:pt>
                      <c:pt idx="106">
                        <c:v>49.86</c:v>
                      </c:pt>
                      <c:pt idx="107">
                        <c:v>48.08</c:v>
                      </c:pt>
                      <c:pt idx="108">
                        <c:v>48.59</c:v>
                      </c:pt>
                      <c:pt idx="109">
                        <c:v>46.42</c:v>
                      </c:pt>
                      <c:pt idx="110">
                        <c:v>44.28</c:v>
                      </c:pt>
                      <c:pt idx="111">
                        <c:v>46.93</c:v>
                      </c:pt>
                      <c:pt idx="112">
                        <c:v>47.71</c:v>
                      </c:pt>
                      <c:pt idx="113">
                        <c:v>46.99</c:v>
                      </c:pt>
                      <c:pt idx="114">
                        <c:v>46.67</c:v>
                      </c:pt>
                      <c:pt idx="115">
                        <c:v>50.11</c:v>
                      </c:pt>
                      <c:pt idx="116">
                        <c:v>49.09</c:v>
                      </c:pt>
                      <c:pt idx="117">
                        <c:v>48.16</c:v>
                      </c:pt>
                      <c:pt idx="118">
                        <c:v>47.91</c:v>
                      </c:pt>
                      <c:pt idx="119">
                        <c:v>46.34</c:v>
                      </c:pt>
                      <c:pt idx="120">
                        <c:v>43.72</c:v>
                      </c:pt>
                      <c:pt idx="121">
                        <c:v>42.46</c:v>
                      </c:pt>
                      <c:pt idx="122">
                        <c:v>42.36</c:v>
                      </c:pt>
                      <c:pt idx="123">
                        <c:v>43.02</c:v>
                      </c:pt>
                      <c:pt idx="124">
                        <c:v>43.21</c:v>
                      </c:pt>
                      <c:pt idx="125">
                        <c:v>44.25</c:v>
                      </c:pt>
                      <c:pt idx="126">
                        <c:v>43.67</c:v>
                      </c:pt>
                      <c:pt idx="127">
                        <c:v>42.45</c:v>
                      </c:pt>
                      <c:pt idx="128">
                        <c:v>42.8</c:v>
                      </c:pt>
                      <c:pt idx="129">
                        <c:v>43.91</c:v>
                      </c:pt>
                      <c:pt idx="130">
                        <c:v>43.56</c:v>
                      </c:pt>
                      <c:pt idx="131">
                        <c:v>40.630000000000003</c:v>
                      </c:pt>
                      <c:pt idx="132">
                        <c:v>38.9</c:v>
                      </c:pt>
                      <c:pt idx="133">
                        <c:v>38.42</c:v>
                      </c:pt>
                      <c:pt idx="134">
                        <c:v>38.200000000000003</c:v>
                      </c:pt>
                      <c:pt idx="135">
                        <c:v>39.39</c:v>
                      </c:pt>
                      <c:pt idx="136">
                        <c:v>39.020000000000003</c:v>
                      </c:pt>
                      <c:pt idx="137">
                        <c:v>37.22</c:v>
                      </c:pt>
                      <c:pt idx="138">
                        <c:v>36.04</c:v>
                      </c:pt>
                      <c:pt idx="139">
                        <c:v>37.1</c:v>
                      </c:pt>
                      <c:pt idx="140">
                        <c:v>38.43</c:v>
                      </c:pt>
                      <c:pt idx="141">
                        <c:v>39.630000000000003</c:v>
                      </c:pt>
                      <c:pt idx="142">
                        <c:v>39.96</c:v>
                      </c:pt>
                      <c:pt idx="143">
                        <c:v>40.99</c:v>
                      </c:pt>
                      <c:pt idx="144">
                        <c:v>43.19</c:v>
                      </c:pt>
                      <c:pt idx="145">
                        <c:v>44.08</c:v>
                      </c:pt>
                      <c:pt idx="146">
                        <c:v>44.29</c:v>
                      </c:pt>
                      <c:pt idx="147">
                        <c:v>44.33</c:v>
                      </c:pt>
                      <c:pt idx="148">
                        <c:v>45.15</c:v>
                      </c:pt>
                      <c:pt idx="149">
                        <c:v>42.99</c:v>
                      </c:pt>
                      <c:pt idx="150">
                        <c:v>41.62</c:v>
                      </c:pt>
                      <c:pt idx="151">
                        <c:v>40.53</c:v>
                      </c:pt>
                      <c:pt idx="152">
                        <c:v>41.68</c:v>
                      </c:pt>
                      <c:pt idx="153">
                        <c:v>42.15</c:v>
                      </c:pt>
                      <c:pt idx="154">
                        <c:v>41.48</c:v>
                      </c:pt>
                      <c:pt idx="155">
                        <c:v>41.73</c:v>
                      </c:pt>
                      <c:pt idx="156">
                        <c:v>41.62</c:v>
                      </c:pt>
                      <c:pt idx="157">
                        <c:v>41.98</c:v>
                      </c:pt>
                      <c:pt idx="158">
                        <c:v>41.99</c:v>
                      </c:pt>
                      <c:pt idx="159">
                        <c:v>41.13</c:v>
                      </c:pt>
                      <c:pt idx="160">
                        <c:v>40.14</c:v>
                      </c:pt>
                      <c:pt idx="161">
                        <c:v>39.18</c:v>
                      </c:pt>
                      <c:pt idx="162">
                        <c:v>38</c:v>
                      </c:pt>
                      <c:pt idx="163">
                        <c:v>38.28</c:v>
                      </c:pt>
                      <c:pt idx="164">
                        <c:v>37.25</c:v>
                      </c:pt>
                      <c:pt idx="165">
                        <c:v>37.96</c:v>
                      </c:pt>
                      <c:pt idx="166">
                        <c:v>38.369999999999997</c:v>
                      </c:pt>
                      <c:pt idx="167">
                        <c:v>38.47</c:v>
                      </c:pt>
                      <c:pt idx="168">
                        <c:v>38.72</c:v>
                      </c:pt>
                      <c:pt idx="169">
                        <c:v>38.770000000000003</c:v>
                      </c:pt>
                      <c:pt idx="170">
                        <c:v>36.56</c:v>
                      </c:pt>
                      <c:pt idx="171">
                        <c:v>37.1</c:v>
                      </c:pt>
                      <c:pt idx="172">
                        <c:v>36.229999999999997</c:v>
                      </c:pt>
                      <c:pt idx="173">
                        <c:v>37.08</c:v>
                      </c:pt>
                      <c:pt idx="174">
                        <c:v>37.24</c:v>
                      </c:pt>
                      <c:pt idx="175">
                        <c:v>38.65</c:v>
                      </c:pt>
                      <c:pt idx="176">
                        <c:v>38.68</c:v>
                      </c:pt>
                      <c:pt idx="177">
                        <c:v>37.74</c:v>
                      </c:pt>
                      <c:pt idx="178">
                        <c:v>38.28</c:v>
                      </c:pt>
                      <c:pt idx="179">
                        <c:v>38.79</c:v>
                      </c:pt>
                      <c:pt idx="180">
                        <c:v>38.869999999999997</c:v>
                      </c:pt>
                      <c:pt idx="181">
                        <c:v>39.6</c:v>
                      </c:pt>
                      <c:pt idx="182">
                        <c:v>40.86</c:v>
                      </c:pt>
                      <c:pt idx="183">
                        <c:v>41.23</c:v>
                      </c:pt>
                      <c:pt idx="184">
                        <c:v>40.9</c:v>
                      </c:pt>
                      <c:pt idx="185">
                        <c:v>37.520000000000003</c:v>
                      </c:pt>
                      <c:pt idx="186">
                        <c:v>39.200000000000003</c:v>
                      </c:pt>
                      <c:pt idx="187">
                        <c:v>39.43</c:v>
                      </c:pt>
                      <c:pt idx="188">
                        <c:v>37.04</c:v>
                      </c:pt>
                      <c:pt idx="189">
                        <c:v>37</c:v>
                      </c:pt>
                      <c:pt idx="190">
                        <c:v>38.229999999999997</c:v>
                      </c:pt>
                      <c:pt idx="191">
                        <c:v>38.549999999999997</c:v>
                      </c:pt>
                      <c:pt idx="192">
                        <c:v>38.33</c:v>
                      </c:pt>
                      <c:pt idx="193">
                        <c:v>37.72</c:v>
                      </c:pt>
                      <c:pt idx="194">
                        <c:v>38.1</c:v>
                      </c:pt>
                      <c:pt idx="195">
                        <c:v>37</c:v>
                      </c:pt>
                      <c:pt idx="196">
                        <c:v>38.85</c:v>
                      </c:pt>
                      <c:pt idx="197">
                        <c:v>39.340000000000003</c:v>
                      </c:pt>
                      <c:pt idx="198">
                        <c:v>37.67</c:v>
                      </c:pt>
                      <c:pt idx="199">
                        <c:v>38.42</c:v>
                      </c:pt>
                      <c:pt idx="200">
                        <c:v>38.93</c:v>
                      </c:pt>
                      <c:pt idx="201">
                        <c:v>38.85</c:v>
                      </c:pt>
                      <c:pt idx="202">
                        <c:v>38.54</c:v>
                      </c:pt>
                      <c:pt idx="203">
                        <c:v>38.64</c:v>
                      </c:pt>
                      <c:pt idx="204">
                        <c:v>37.130000000000003</c:v>
                      </c:pt>
                      <c:pt idx="205">
                        <c:v>35.82</c:v>
                      </c:pt>
                      <c:pt idx="206">
                        <c:v>34.61</c:v>
                      </c:pt>
                      <c:pt idx="207">
                        <c:v>35.229999999999997</c:v>
                      </c:pt>
                      <c:pt idx="208">
                        <c:v>34.130000000000003</c:v>
                      </c:pt>
                      <c:pt idx="209">
                        <c:v>34.32</c:v>
                      </c:pt>
                      <c:pt idx="210">
                        <c:v>31.71</c:v>
                      </c:pt>
                      <c:pt idx="211">
                        <c:v>32.200000000000003</c:v>
                      </c:pt>
                      <c:pt idx="212">
                        <c:v>32.71</c:v>
                      </c:pt>
                      <c:pt idx="213">
                        <c:v>32.840000000000003</c:v>
                      </c:pt>
                      <c:pt idx="214">
                        <c:v>32.53</c:v>
                      </c:pt>
                      <c:pt idx="215">
                        <c:v>33.11</c:v>
                      </c:pt>
                      <c:pt idx="216">
                        <c:v>33.57</c:v>
                      </c:pt>
                      <c:pt idx="217">
                        <c:v>33.909999999999997</c:v>
                      </c:pt>
                      <c:pt idx="218">
                        <c:v>32.24</c:v>
                      </c:pt>
                      <c:pt idx="219">
                        <c:v>32.11</c:v>
                      </c:pt>
                      <c:pt idx="220">
                        <c:v>31.56</c:v>
                      </c:pt>
                      <c:pt idx="221">
                        <c:v>30.48</c:v>
                      </c:pt>
                      <c:pt idx="222">
                        <c:v>31.17</c:v>
                      </c:pt>
                      <c:pt idx="223">
                        <c:v>33.049999999999997</c:v>
                      </c:pt>
                      <c:pt idx="224">
                        <c:v>34.299999999999997</c:v>
                      </c:pt>
                      <c:pt idx="225">
                        <c:v>36.74</c:v>
                      </c:pt>
                      <c:pt idx="226">
                        <c:v>34.79</c:v>
                      </c:pt>
                      <c:pt idx="227">
                        <c:v>35.29</c:v>
                      </c:pt>
                      <c:pt idx="228">
                        <c:v>35.479999999999997</c:v>
                      </c:pt>
                      <c:pt idx="229">
                        <c:v>34.81</c:v>
                      </c:pt>
                      <c:pt idx="230">
                        <c:v>34.369999999999997</c:v>
                      </c:pt>
                      <c:pt idx="231">
                        <c:v>36.36</c:v>
                      </c:pt>
                      <c:pt idx="232">
                        <c:v>36.270000000000003</c:v>
                      </c:pt>
                      <c:pt idx="233">
                        <c:v>35.89</c:v>
                      </c:pt>
                      <c:pt idx="234">
                        <c:v>36.39</c:v>
                      </c:pt>
                      <c:pt idx="235">
                        <c:v>36.64</c:v>
                      </c:pt>
                      <c:pt idx="236">
                        <c:v>36.57</c:v>
                      </c:pt>
                      <c:pt idx="237">
                        <c:v>34.54</c:v>
                      </c:pt>
                      <c:pt idx="238">
                        <c:v>35.11</c:v>
                      </c:pt>
                      <c:pt idx="239">
                        <c:v>35.21</c:v>
                      </c:pt>
                      <c:pt idx="240">
                        <c:v>34.200000000000003</c:v>
                      </c:pt>
                      <c:pt idx="241">
                        <c:v>32.799999999999997</c:v>
                      </c:pt>
                      <c:pt idx="242">
                        <c:v>32.42</c:v>
                      </c:pt>
                      <c:pt idx="243">
                        <c:v>33.880000000000003</c:v>
                      </c:pt>
                      <c:pt idx="244">
                        <c:v>34.71</c:v>
                      </c:pt>
                      <c:pt idx="245">
                        <c:v>36.840000000000003</c:v>
                      </c:pt>
                      <c:pt idx="246">
                        <c:v>38.1</c:v>
                      </c:pt>
                      <c:pt idx="247">
                        <c:v>38.39</c:v>
                      </c:pt>
                      <c:pt idx="248">
                        <c:v>38.729999999999997</c:v>
                      </c:pt>
                      <c:pt idx="249">
                        <c:v>38.22</c:v>
                      </c:pt>
                      <c:pt idx="250">
                        <c:v>36.46</c:v>
                      </c:pt>
                      <c:pt idx="251">
                        <c:v>36.86</c:v>
                      </c:pt>
                      <c:pt idx="252">
                        <c:v>35.85</c:v>
                      </c:pt>
                      <c:pt idx="253">
                        <c:v>35.65</c:v>
                      </c:pt>
                      <c:pt idx="254">
                        <c:v>36.64</c:v>
                      </c:pt>
                      <c:pt idx="255">
                        <c:v>36.619999999999997</c:v>
                      </c:pt>
                      <c:pt idx="256">
                        <c:v>38.1</c:v>
                      </c:pt>
                      <c:pt idx="257">
                        <c:v>38.47</c:v>
                      </c:pt>
                      <c:pt idx="258">
                        <c:v>36.68</c:v>
                      </c:pt>
                      <c:pt idx="259">
                        <c:v>36.35</c:v>
                      </c:pt>
                      <c:pt idx="260">
                        <c:v>36.65</c:v>
                      </c:pt>
                      <c:pt idx="261">
                        <c:v>35.19</c:v>
                      </c:pt>
                      <c:pt idx="262">
                        <c:v>34.799999999999997</c:v>
                      </c:pt>
                      <c:pt idx="263">
                        <c:v>34.65</c:v>
                      </c:pt>
                      <c:pt idx="264">
                        <c:v>32.950000000000003</c:v>
                      </c:pt>
                      <c:pt idx="265">
                        <c:v>32.4</c:v>
                      </c:pt>
                      <c:pt idx="266">
                        <c:v>33.200000000000003</c:v>
                      </c:pt>
                      <c:pt idx="267">
                        <c:v>34.39</c:v>
                      </c:pt>
                      <c:pt idx="268">
                        <c:v>34.520000000000003</c:v>
                      </c:pt>
                      <c:pt idx="269">
                        <c:v>35.729999999999997</c:v>
                      </c:pt>
                      <c:pt idx="270">
                        <c:v>36.53</c:v>
                      </c:pt>
                      <c:pt idx="271">
                        <c:v>36.5</c:v>
                      </c:pt>
                      <c:pt idx="272">
                        <c:v>34.69</c:v>
                      </c:pt>
                      <c:pt idx="273">
                        <c:v>36.21</c:v>
                      </c:pt>
                      <c:pt idx="274">
                        <c:v>36</c:v>
                      </c:pt>
                      <c:pt idx="275">
                        <c:v>37.090000000000003</c:v>
                      </c:pt>
                      <c:pt idx="276">
                        <c:v>37.11</c:v>
                      </c:pt>
                      <c:pt idx="277">
                        <c:v>37.270000000000003</c:v>
                      </c:pt>
                      <c:pt idx="278">
                        <c:v>36.74</c:v>
                      </c:pt>
                      <c:pt idx="279">
                        <c:v>37.520000000000003</c:v>
                      </c:pt>
                      <c:pt idx="280">
                        <c:v>37.18</c:v>
                      </c:pt>
                      <c:pt idx="281">
                        <c:v>36.49</c:v>
                      </c:pt>
                      <c:pt idx="282">
                        <c:v>35.78</c:v>
                      </c:pt>
                      <c:pt idx="283">
                        <c:v>35.15</c:v>
                      </c:pt>
                      <c:pt idx="284">
                        <c:v>37.06</c:v>
                      </c:pt>
                      <c:pt idx="285">
                        <c:v>37.6</c:v>
                      </c:pt>
                      <c:pt idx="286">
                        <c:v>39.479999999999997</c:v>
                      </c:pt>
                      <c:pt idx="287">
                        <c:v>40.14</c:v>
                      </c:pt>
                      <c:pt idx="288">
                        <c:v>40.700000000000003</c:v>
                      </c:pt>
                      <c:pt idx="289">
                        <c:v>41.38</c:v>
                      </c:pt>
                      <c:pt idx="290">
                        <c:v>41.26</c:v>
                      </c:pt>
                      <c:pt idx="291">
                        <c:v>41.87</c:v>
                      </c:pt>
                      <c:pt idx="292">
                        <c:v>43.34</c:v>
                      </c:pt>
                      <c:pt idx="293">
                        <c:v>44.21</c:v>
                      </c:pt>
                      <c:pt idx="294">
                        <c:v>42.59</c:v>
                      </c:pt>
                      <c:pt idx="295">
                        <c:v>41.32</c:v>
                      </c:pt>
                      <c:pt idx="296">
                        <c:v>40.68</c:v>
                      </c:pt>
                      <c:pt idx="297">
                        <c:v>41.57</c:v>
                      </c:pt>
                      <c:pt idx="298">
                        <c:v>41.22</c:v>
                      </c:pt>
                      <c:pt idx="299">
                        <c:v>40.72</c:v>
                      </c:pt>
                      <c:pt idx="300">
                        <c:v>43.63</c:v>
                      </c:pt>
                      <c:pt idx="301">
                        <c:v>44.18</c:v>
                      </c:pt>
                      <c:pt idx="302">
                        <c:v>41.97</c:v>
                      </c:pt>
                      <c:pt idx="303">
                        <c:v>42.75</c:v>
                      </c:pt>
                      <c:pt idx="304">
                        <c:v>44.8</c:v>
                      </c:pt>
                      <c:pt idx="305">
                        <c:v>42.74</c:v>
                      </c:pt>
                      <c:pt idx="306">
                        <c:v>42.07</c:v>
                      </c:pt>
                      <c:pt idx="307">
                        <c:v>41.54</c:v>
                      </c:pt>
                      <c:pt idx="308">
                        <c:v>39.22</c:v>
                      </c:pt>
                      <c:pt idx="309">
                        <c:v>38.71</c:v>
                      </c:pt>
                      <c:pt idx="310">
                        <c:v>37.71</c:v>
                      </c:pt>
                      <c:pt idx="311">
                        <c:v>38.4</c:v>
                      </c:pt>
                      <c:pt idx="312">
                        <c:v>39.35</c:v>
                      </c:pt>
                      <c:pt idx="313">
                        <c:v>38.69</c:v>
                      </c:pt>
                      <c:pt idx="314">
                        <c:v>39.049999999999997</c:v>
                      </c:pt>
                      <c:pt idx="315">
                        <c:v>36.54</c:v>
                      </c:pt>
                      <c:pt idx="316">
                        <c:v>34.74</c:v>
                      </c:pt>
                      <c:pt idx="317">
                        <c:v>35.9</c:v>
                      </c:pt>
                      <c:pt idx="318">
                        <c:v>35.880000000000003</c:v>
                      </c:pt>
                      <c:pt idx="319">
                        <c:v>37.33</c:v>
                      </c:pt>
                      <c:pt idx="320">
                        <c:v>38.14</c:v>
                      </c:pt>
                      <c:pt idx="321">
                        <c:v>37.83</c:v>
                      </c:pt>
                      <c:pt idx="322">
                        <c:v>36.31</c:v>
                      </c:pt>
                      <c:pt idx="323">
                        <c:v>33.729999999999997</c:v>
                      </c:pt>
                      <c:pt idx="324">
                        <c:v>33.67</c:v>
                      </c:pt>
                      <c:pt idx="325">
                        <c:v>34.04</c:v>
                      </c:pt>
                      <c:pt idx="326">
                        <c:v>34.369999999999997</c:v>
                      </c:pt>
                      <c:pt idx="327">
                        <c:v>33.979999999999997</c:v>
                      </c:pt>
                      <c:pt idx="328">
                        <c:v>35.01</c:v>
                      </c:pt>
                      <c:pt idx="329">
                        <c:v>33.76</c:v>
                      </c:pt>
                      <c:pt idx="330">
                        <c:v>32.93</c:v>
                      </c:pt>
                      <c:pt idx="331">
                        <c:v>32.68</c:v>
                      </c:pt>
                      <c:pt idx="332">
                        <c:v>32.96</c:v>
                      </c:pt>
                      <c:pt idx="333">
                        <c:v>31.11</c:v>
                      </c:pt>
                      <c:pt idx="334">
                        <c:v>31.61</c:v>
                      </c:pt>
                      <c:pt idx="335">
                        <c:v>32.200000000000003</c:v>
                      </c:pt>
                      <c:pt idx="336">
                        <c:v>34.99</c:v>
                      </c:pt>
                      <c:pt idx="337">
                        <c:v>35.42</c:v>
                      </c:pt>
                      <c:pt idx="338">
                        <c:v>36.11</c:v>
                      </c:pt>
                      <c:pt idx="339">
                        <c:v>34.99</c:v>
                      </c:pt>
                      <c:pt idx="340">
                        <c:v>37.42</c:v>
                      </c:pt>
                      <c:pt idx="341">
                        <c:v>37.47</c:v>
                      </c:pt>
                      <c:pt idx="342">
                        <c:v>34.46</c:v>
                      </c:pt>
                      <c:pt idx="343">
                        <c:v>33.86</c:v>
                      </c:pt>
                      <c:pt idx="344">
                        <c:v>35.020000000000003</c:v>
                      </c:pt>
                      <c:pt idx="345">
                        <c:v>32.700000000000003</c:v>
                      </c:pt>
                      <c:pt idx="346">
                        <c:v>35</c:v>
                      </c:pt>
                      <c:pt idx="347">
                        <c:v>35.18</c:v>
                      </c:pt>
                      <c:pt idx="348">
                        <c:v>33.909999999999997</c:v>
                      </c:pt>
                      <c:pt idx="349">
                        <c:v>35.68</c:v>
                      </c:pt>
                      <c:pt idx="350">
                        <c:v>37.89</c:v>
                      </c:pt>
                      <c:pt idx="351">
                        <c:v>37.85</c:v>
                      </c:pt>
                      <c:pt idx="352">
                        <c:v>37.49</c:v>
                      </c:pt>
                      <c:pt idx="353">
                        <c:v>34.14</c:v>
                      </c:pt>
                      <c:pt idx="354">
                        <c:v>34.15</c:v>
                      </c:pt>
                      <c:pt idx="355">
                        <c:v>32.9</c:v>
                      </c:pt>
                      <c:pt idx="356">
                        <c:v>31.23</c:v>
                      </c:pt>
                      <c:pt idx="357">
                        <c:v>30.99</c:v>
                      </c:pt>
                      <c:pt idx="358">
                        <c:v>31.24</c:v>
                      </c:pt>
                      <c:pt idx="359">
                        <c:v>32.020000000000003</c:v>
                      </c:pt>
                      <c:pt idx="360">
                        <c:v>32.119999999999997</c:v>
                      </c:pt>
                      <c:pt idx="361">
                        <c:v>31.73</c:v>
                      </c:pt>
                      <c:pt idx="362">
                        <c:v>29.8</c:v>
                      </c:pt>
                      <c:pt idx="363">
                        <c:v>29.2</c:v>
                      </c:pt>
                      <c:pt idx="364">
                        <c:v>28.14</c:v>
                      </c:pt>
                      <c:pt idx="365">
                        <c:v>28.23</c:v>
                      </c:pt>
                      <c:pt idx="366">
                        <c:v>26.91</c:v>
                      </c:pt>
                      <c:pt idx="367">
                        <c:v>27.79</c:v>
                      </c:pt>
                      <c:pt idx="368">
                        <c:v>25.79</c:v>
                      </c:pt>
                      <c:pt idx="369">
                        <c:v>27.01</c:v>
                      </c:pt>
                      <c:pt idx="370">
                        <c:v>28.98</c:v>
                      </c:pt>
                      <c:pt idx="371">
                        <c:v>30.49</c:v>
                      </c:pt>
                      <c:pt idx="372">
                        <c:v>30.04</c:v>
                      </c:pt>
                      <c:pt idx="373">
                        <c:v>30.97</c:v>
                      </c:pt>
                      <c:pt idx="374">
                        <c:v>31.71</c:v>
                      </c:pt>
                      <c:pt idx="375">
                        <c:v>31.99</c:v>
                      </c:pt>
                      <c:pt idx="376">
                        <c:v>30.56</c:v>
                      </c:pt>
                      <c:pt idx="377">
                        <c:v>30.99</c:v>
                      </c:pt>
                      <c:pt idx="378">
                        <c:v>30.32</c:v>
                      </c:pt>
                      <c:pt idx="379">
                        <c:v>31.17</c:v>
                      </c:pt>
                      <c:pt idx="380">
                        <c:v>30.16</c:v>
                      </c:pt>
                      <c:pt idx="381">
                        <c:v>28.37</c:v>
                      </c:pt>
                      <c:pt idx="382">
                        <c:v>27.14</c:v>
                      </c:pt>
                      <c:pt idx="383">
                        <c:v>26.53</c:v>
                      </c:pt>
                      <c:pt idx="384">
                        <c:v>24.74</c:v>
                      </c:pt>
                      <c:pt idx="385">
                        <c:v>24.63</c:v>
                      </c:pt>
                      <c:pt idx="386">
                        <c:v>24.79</c:v>
                      </c:pt>
                      <c:pt idx="387">
                        <c:v>24.86</c:v>
                      </c:pt>
                      <c:pt idx="388">
                        <c:v>24.25</c:v>
                      </c:pt>
                      <c:pt idx="389">
                        <c:v>24.86</c:v>
                      </c:pt>
                      <c:pt idx="390">
                        <c:v>24.63</c:v>
                      </c:pt>
                      <c:pt idx="391">
                        <c:v>24.72</c:v>
                      </c:pt>
                      <c:pt idx="392">
                        <c:v>24.39</c:v>
                      </c:pt>
                      <c:pt idx="393">
                        <c:v>24.3</c:v>
                      </c:pt>
                      <c:pt idx="394">
                        <c:v>23.8</c:v>
                      </c:pt>
                      <c:pt idx="395">
                        <c:v>24.61</c:v>
                      </c:pt>
                      <c:pt idx="396">
                        <c:v>24.86</c:v>
                      </c:pt>
                      <c:pt idx="397">
                        <c:v>24.46</c:v>
                      </c:pt>
                      <c:pt idx="398">
                        <c:v>24.47</c:v>
                      </c:pt>
                      <c:pt idx="399">
                        <c:v>24.58</c:v>
                      </c:pt>
                      <c:pt idx="400">
                        <c:v>25.06</c:v>
                      </c:pt>
                      <c:pt idx="401">
                        <c:v>24.39</c:v>
                      </c:pt>
                      <c:pt idx="402">
                        <c:v>24.08</c:v>
                      </c:pt>
                      <c:pt idx="403">
                        <c:v>23.64</c:v>
                      </c:pt>
                      <c:pt idx="404">
                        <c:v>23.39</c:v>
                      </c:pt>
                      <c:pt idx="405">
                        <c:v>23.52</c:v>
                      </c:pt>
                      <c:pt idx="406">
                        <c:v>23.54</c:v>
                      </c:pt>
                      <c:pt idx="407">
                        <c:v>23.11</c:v>
                      </c:pt>
                      <c:pt idx="408">
                        <c:v>21.91</c:v>
                      </c:pt>
                      <c:pt idx="409">
                        <c:v>21.11</c:v>
                      </c:pt>
                      <c:pt idx="410">
                        <c:v>20.71</c:v>
                      </c:pt>
                      <c:pt idx="411">
                        <c:v>21.03</c:v>
                      </c:pt>
                      <c:pt idx="412">
                        <c:v>21</c:v>
                      </c:pt>
                      <c:pt idx="413">
                        <c:v>19.52</c:v>
                      </c:pt>
                      <c:pt idx="414">
                        <c:v>19.53</c:v>
                      </c:pt>
                      <c:pt idx="415">
                        <c:v>19.82</c:v>
                      </c:pt>
                      <c:pt idx="416">
                        <c:v>19.79</c:v>
                      </c:pt>
                      <c:pt idx="417">
                        <c:v>18.82</c:v>
                      </c:pt>
                      <c:pt idx="418">
                        <c:v>18</c:v>
                      </c:pt>
                      <c:pt idx="419">
                        <c:v>18.77</c:v>
                      </c:pt>
                      <c:pt idx="420">
                        <c:v>18.239999999999998</c:v>
                      </c:pt>
                      <c:pt idx="421">
                        <c:v>17.48</c:v>
                      </c:pt>
                      <c:pt idx="422">
                        <c:v>16.87</c:v>
                      </c:pt>
                      <c:pt idx="423">
                        <c:v>17.72</c:v>
                      </c:pt>
                      <c:pt idx="424">
                        <c:v>17.36</c:v>
                      </c:pt>
                      <c:pt idx="425">
                        <c:v>18.350000000000001</c:v>
                      </c:pt>
                      <c:pt idx="426">
                        <c:v>17.72</c:v>
                      </c:pt>
                      <c:pt idx="427">
                        <c:v>17.61</c:v>
                      </c:pt>
                      <c:pt idx="428">
                        <c:v>17.14</c:v>
                      </c:pt>
                      <c:pt idx="429">
                        <c:v>17.21</c:v>
                      </c:pt>
                      <c:pt idx="430">
                        <c:v>16.940000000000001</c:v>
                      </c:pt>
                      <c:pt idx="431">
                        <c:v>16.82</c:v>
                      </c:pt>
                      <c:pt idx="432">
                        <c:v>16.809999999999999</c:v>
                      </c:pt>
                      <c:pt idx="433">
                        <c:v>16.8</c:v>
                      </c:pt>
                      <c:pt idx="434">
                        <c:v>16.88</c:v>
                      </c:pt>
                      <c:pt idx="435">
                        <c:v>15.72</c:v>
                      </c:pt>
                      <c:pt idx="436">
                        <c:v>16.32</c:v>
                      </c:pt>
                      <c:pt idx="437">
                        <c:v>15.55</c:v>
                      </c:pt>
                      <c:pt idx="438">
                        <c:v>15.64</c:v>
                      </c:pt>
                      <c:pt idx="439">
                        <c:v>15.32</c:v>
                      </c:pt>
                      <c:pt idx="440">
                        <c:v>15.9</c:v>
                      </c:pt>
                      <c:pt idx="441">
                        <c:v>15.38</c:v>
                      </c:pt>
                      <c:pt idx="442">
                        <c:v>14.77</c:v>
                      </c:pt>
                      <c:pt idx="443">
                        <c:v>15.68</c:v>
                      </c:pt>
                      <c:pt idx="444">
                        <c:v>15.65</c:v>
                      </c:pt>
                      <c:pt idx="445">
                        <c:v>17.03</c:v>
                      </c:pt>
                      <c:pt idx="446">
                        <c:v>16.78</c:v>
                      </c:pt>
                      <c:pt idx="447">
                        <c:v>16.41</c:v>
                      </c:pt>
                      <c:pt idx="448">
                        <c:v>16.36</c:v>
                      </c:pt>
                      <c:pt idx="449">
                        <c:v>15.77</c:v>
                      </c:pt>
                      <c:pt idx="450">
                        <c:v>16.14</c:v>
                      </c:pt>
                      <c:pt idx="451">
                        <c:v>15.72</c:v>
                      </c:pt>
                      <c:pt idx="452">
                        <c:v>16.02</c:v>
                      </c:pt>
                      <c:pt idx="453">
                        <c:v>16.27</c:v>
                      </c:pt>
                      <c:pt idx="454">
                        <c:v>16.18</c:v>
                      </c:pt>
                      <c:pt idx="455">
                        <c:v>15.61</c:v>
                      </c:pt>
                      <c:pt idx="456">
                        <c:v>14.9</c:v>
                      </c:pt>
                      <c:pt idx="457">
                        <c:v>15.01</c:v>
                      </c:pt>
                      <c:pt idx="458">
                        <c:v>14.46</c:v>
                      </c:pt>
                      <c:pt idx="459">
                        <c:v>14.56</c:v>
                      </c:pt>
                      <c:pt idx="460">
                        <c:v>14.7</c:v>
                      </c:pt>
                      <c:pt idx="461">
                        <c:v>14.94</c:v>
                      </c:pt>
                      <c:pt idx="462">
                        <c:v>14.41</c:v>
                      </c:pt>
                      <c:pt idx="463">
                        <c:v>14.1</c:v>
                      </c:pt>
                      <c:pt idx="464">
                        <c:v>13.79</c:v>
                      </c:pt>
                      <c:pt idx="465">
                        <c:v>13.97</c:v>
                      </c:pt>
                      <c:pt idx="466">
                        <c:v>13.96</c:v>
                      </c:pt>
                      <c:pt idx="467">
                        <c:v>14.38</c:v>
                      </c:pt>
                      <c:pt idx="468">
                        <c:v>14.56</c:v>
                      </c:pt>
                      <c:pt idx="469">
                        <c:v>13.97</c:v>
                      </c:pt>
                      <c:pt idx="470">
                        <c:v>12.95</c:v>
                      </c:pt>
                      <c:pt idx="471">
                        <c:v>13.1</c:v>
                      </c:pt>
                      <c:pt idx="472">
                        <c:v>12.94</c:v>
                      </c:pt>
                      <c:pt idx="473">
                        <c:v>13.3</c:v>
                      </c:pt>
                      <c:pt idx="474">
                        <c:v>13.23</c:v>
                      </c:pt>
                      <c:pt idx="475">
                        <c:v>13.56</c:v>
                      </c:pt>
                      <c:pt idx="476">
                        <c:v>13.32</c:v>
                      </c:pt>
                      <c:pt idx="477">
                        <c:v>13.62</c:v>
                      </c:pt>
                      <c:pt idx="478">
                        <c:v>13.38</c:v>
                      </c:pt>
                      <c:pt idx="479">
                        <c:v>13.43</c:v>
                      </c:pt>
                      <c:pt idx="480">
                        <c:v>13.47</c:v>
                      </c:pt>
                      <c:pt idx="481">
                        <c:v>13.53</c:v>
                      </c:pt>
                      <c:pt idx="482">
                        <c:v>13.5</c:v>
                      </c:pt>
                      <c:pt idx="483">
                        <c:v>13.02</c:v>
                      </c:pt>
                      <c:pt idx="484">
                        <c:v>12.89</c:v>
                      </c:pt>
                      <c:pt idx="485">
                        <c:v>12.82</c:v>
                      </c:pt>
                      <c:pt idx="486">
                        <c:v>12.73</c:v>
                      </c:pt>
                      <c:pt idx="487">
                        <c:v>12.75</c:v>
                      </c:pt>
                      <c:pt idx="488">
                        <c:v>11.49</c:v>
                      </c:pt>
                      <c:pt idx="489">
                        <c:v>11.57</c:v>
                      </c:pt>
                      <c:pt idx="490">
                        <c:v>11.04</c:v>
                      </c:pt>
                      <c:pt idx="491">
                        <c:v>10.79</c:v>
                      </c:pt>
                      <c:pt idx="492">
                        <c:v>10.57</c:v>
                      </c:pt>
                      <c:pt idx="493">
                        <c:v>11.08</c:v>
                      </c:pt>
                      <c:pt idx="494">
                        <c:v>10.79</c:v>
                      </c:pt>
                      <c:pt idx="495">
                        <c:v>10.5</c:v>
                      </c:pt>
                      <c:pt idx="496">
                        <c:v>10.7</c:v>
                      </c:pt>
                      <c:pt idx="497">
                        <c:v>10.78</c:v>
                      </c:pt>
                      <c:pt idx="498">
                        <c:v>10.47</c:v>
                      </c:pt>
                      <c:pt idx="499">
                        <c:v>10.49</c:v>
                      </c:pt>
                      <c:pt idx="500">
                        <c:v>11.47</c:v>
                      </c:pt>
                      <c:pt idx="501">
                        <c:v>11.27</c:v>
                      </c:pt>
                      <c:pt idx="502">
                        <c:v>11.25</c:v>
                      </c:pt>
                      <c:pt idx="503">
                        <c:v>10.86</c:v>
                      </c:pt>
                      <c:pt idx="504">
                        <c:v>10.14</c:v>
                      </c:pt>
                      <c:pt idx="505">
                        <c:v>9.75</c:v>
                      </c:pt>
                      <c:pt idx="506">
                        <c:v>9.34</c:v>
                      </c:pt>
                      <c:pt idx="507">
                        <c:v>9.07</c:v>
                      </c:pt>
                      <c:pt idx="508">
                        <c:v>9.2899999999999991</c:v>
                      </c:pt>
                      <c:pt idx="509">
                        <c:v>9.26</c:v>
                      </c:pt>
                      <c:pt idx="510">
                        <c:v>8.74</c:v>
                      </c:pt>
                      <c:pt idx="511">
                        <c:v>9.1199999999999992</c:v>
                      </c:pt>
                      <c:pt idx="512">
                        <c:v>9.14</c:v>
                      </c:pt>
                      <c:pt idx="513">
                        <c:v>9.18</c:v>
                      </c:pt>
                      <c:pt idx="514">
                        <c:v>8.48</c:v>
                      </c:pt>
                      <c:pt idx="515">
                        <c:v>8.4</c:v>
                      </c:pt>
                      <c:pt idx="516">
                        <c:v>8.67</c:v>
                      </c:pt>
                      <c:pt idx="517">
                        <c:v>8.98</c:v>
                      </c:pt>
                      <c:pt idx="518">
                        <c:v>9.2100000000000009</c:v>
                      </c:pt>
                      <c:pt idx="519">
                        <c:v>8.59</c:v>
                      </c:pt>
                      <c:pt idx="520">
                        <c:v>8.8000000000000007</c:v>
                      </c:pt>
                      <c:pt idx="521">
                        <c:v>8.6999999999999993</c:v>
                      </c:pt>
                      <c:pt idx="522">
                        <c:v>8.83</c:v>
                      </c:pt>
                      <c:pt idx="523">
                        <c:v>9.26</c:v>
                      </c:pt>
                      <c:pt idx="524">
                        <c:v>8.92</c:v>
                      </c:pt>
                      <c:pt idx="525">
                        <c:v>8.85</c:v>
                      </c:pt>
                      <c:pt idx="526">
                        <c:v>7.81</c:v>
                      </c:pt>
                      <c:pt idx="527">
                        <c:v>7.64</c:v>
                      </c:pt>
                      <c:pt idx="528">
                        <c:v>7.41</c:v>
                      </c:pt>
                      <c:pt idx="529">
                        <c:v>8.02</c:v>
                      </c:pt>
                      <c:pt idx="530">
                        <c:v>7.58</c:v>
                      </c:pt>
                      <c:pt idx="531">
                        <c:v>7.67</c:v>
                      </c:pt>
                      <c:pt idx="532">
                        <c:v>8.32</c:v>
                      </c:pt>
                      <c:pt idx="533">
                        <c:v>8.3000000000000007</c:v>
                      </c:pt>
                      <c:pt idx="534">
                        <c:v>8.19</c:v>
                      </c:pt>
                      <c:pt idx="535">
                        <c:v>8.0299999999999994</c:v>
                      </c:pt>
                      <c:pt idx="536">
                        <c:v>7.59</c:v>
                      </c:pt>
                      <c:pt idx="537">
                        <c:v>7.19</c:v>
                      </c:pt>
                      <c:pt idx="538">
                        <c:v>6.32</c:v>
                      </c:pt>
                      <c:pt idx="539">
                        <c:v>6.39</c:v>
                      </c:pt>
                      <c:pt idx="540">
                        <c:v>6.31</c:v>
                      </c:pt>
                      <c:pt idx="541">
                        <c:v>6.75</c:v>
                      </c:pt>
                      <c:pt idx="542">
                        <c:v>6.24</c:v>
                      </c:pt>
                      <c:pt idx="543">
                        <c:v>6.2</c:v>
                      </c:pt>
                      <c:pt idx="544">
                        <c:v>6.99</c:v>
                      </c:pt>
                      <c:pt idx="545">
                        <c:v>7.25</c:v>
                      </c:pt>
                      <c:pt idx="546">
                        <c:v>6.99</c:v>
                      </c:pt>
                      <c:pt idx="547">
                        <c:v>5.39</c:v>
                      </c:pt>
                      <c:pt idx="548">
                        <c:v>5.52</c:v>
                      </c:pt>
                      <c:pt idx="549">
                        <c:v>5.74</c:v>
                      </c:pt>
                      <c:pt idx="550">
                        <c:v>5.31</c:v>
                      </c:pt>
                      <c:pt idx="551">
                        <c:v>6.48</c:v>
                      </c:pt>
                      <c:pt idx="552">
                        <c:v>6.24</c:v>
                      </c:pt>
                      <c:pt idx="553">
                        <c:v>7.53</c:v>
                      </c:pt>
                      <c:pt idx="554">
                        <c:v>7.17</c:v>
                      </c:pt>
                      <c:pt idx="555">
                        <c:v>8.1199999999999992</c:v>
                      </c:pt>
                      <c:pt idx="556">
                        <c:v>9</c:v>
                      </c:pt>
                      <c:pt idx="557">
                        <c:v>8.23</c:v>
                      </c:pt>
                      <c:pt idx="558">
                        <c:v>9.43</c:v>
                      </c:pt>
                      <c:pt idx="559">
                        <c:v>9.99</c:v>
                      </c:pt>
                      <c:pt idx="560">
                        <c:v>10.45</c:v>
                      </c:pt>
                      <c:pt idx="561">
                        <c:v>10.07</c:v>
                      </c:pt>
                      <c:pt idx="562">
                        <c:v>10.5</c:v>
                      </c:pt>
                      <c:pt idx="563">
                        <c:v>9.9600000000000009</c:v>
                      </c:pt>
                      <c:pt idx="564">
                        <c:v>9.8000000000000007</c:v>
                      </c:pt>
                      <c:pt idx="565">
                        <c:v>10.46</c:v>
                      </c:pt>
                      <c:pt idx="566">
                        <c:v>10.73</c:v>
                      </c:pt>
                      <c:pt idx="567">
                        <c:v>11.24</c:v>
                      </c:pt>
                      <c:pt idx="568">
                        <c:v>11.94</c:v>
                      </c:pt>
                      <c:pt idx="569">
                        <c:v>12.08</c:v>
                      </c:pt>
                      <c:pt idx="570">
                        <c:v>12.1</c:v>
                      </c:pt>
                      <c:pt idx="571">
                        <c:v>12.02</c:v>
                      </c:pt>
                      <c:pt idx="572">
                        <c:v>12.61</c:v>
                      </c:pt>
                      <c:pt idx="573">
                        <c:v>12.67</c:v>
                      </c:pt>
                      <c:pt idx="574">
                        <c:v>12.4</c:v>
                      </c:pt>
                      <c:pt idx="575">
                        <c:v>12.17</c:v>
                      </c:pt>
                      <c:pt idx="576">
                        <c:v>12.32</c:v>
                      </c:pt>
                      <c:pt idx="577">
                        <c:v>12.41</c:v>
                      </c:pt>
                      <c:pt idx="578">
                        <c:v>12.04</c:v>
                      </c:pt>
                      <c:pt idx="579">
                        <c:v>11.44</c:v>
                      </c:pt>
                      <c:pt idx="580">
                        <c:v>11.32</c:v>
                      </c:pt>
                      <c:pt idx="581">
                        <c:v>11.29</c:v>
                      </c:pt>
                      <c:pt idx="582">
                        <c:v>11.3</c:v>
                      </c:pt>
                      <c:pt idx="583">
                        <c:v>10.9</c:v>
                      </c:pt>
                      <c:pt idx="584">
                        <c:v>11.97</c:v>
                      </c:pt>
                      <c:pt idx="585">
                        <c:v>12.32</c:v>
                      </c:pt>
                      <c:pt idx="586">
                        <c:v>12.27</c:v>
                      </c:pt>
                      <c:pt idx="587">
                        <c:v>12.87</c:v>
                      </c:pt>
                      <c:pt idx="588">
                        <c:v>12.98</c:v>
                      </c:pt>
                      <c:pt idx="589">
                        <c:v>13.21</c:v>
                      </c:pt>
                      <c:pt idx="590">
                        <c:v>13.53</c:v>
                      </c:pt>
                      <c:pt idx="591">
                        <c:v>12.9</c:v>
                      </c:pt>
                      <c:pt idx="592">
                        <c:v>13.18</c:v>
                      </c:pt>
                      <c:pt idx="593">
                        <c:v>13.05</c:v>
                      </c:pt>
                      <c:pt idx="594">
                        <c:v>12.85</c:v>
                      </c:pt>
                      <c:pt idx="595">
                        <c:v>12.8</c:v>
                      </c:pt>
                      <c:pt idx="596">
                        <c:v>13.12</c:v>
                      </c:pt>
                      <c:pt idx="597">
                        <c:v>13.01</c:v>
                      </c:pt>
                      <c:pt idx="598">
                        <c:v>13.03</c:v>
                      </c:pt>
                      <c:pt idx="599">
                        <c:v>12.99</c:v>
                      </c:pt>
                      <c:pt idx="600">
                        <c:v>12.85</c:v>
                      </c:pt>
                      <c:pt idx="601">
                        <c:v>13</c:v>
                      </c:pt>
                      <c:pt idx="602">
                        <c:v>12.98</c:v>
                      </c:pt>
                      <c:pt idx="603">
                        <c:v>12.96</c:v>
                      </c:pt>
                      <c:pt idx="604">
                        <c:v>12.95</c:v>
                      </c:pt>
                      <c:pt idx="605">
                        <c:v>13.06</c:v>
                      </c:pt>
                      <c:pt idx="606">
                        <c:v>12.84</c:v>
                      </c:pt>
                      <c:pt idx="607">
                        <c:v>12.28</c:v>
                      </c:pt>
                      <c:pt idx="608">
                        <c:v>12.1</c:v>
                      </c:pt>
                      <c:pt idx="609">
                        <c:v>11.33</c:v>
                      </c:pt>
                      <c:pt idx="610">
                        <c:v>11.11</c:v>
                      </c:pt>
                      <c:pt idx="611">
                        <c:v>10.92</c:v>
                      </c:pt>
                      <c:pt idx="612">
                        <c:v>11.45</c:v>
                      </c:pt>
                      <c:pt idx="613">
                        <c:v>11.61</c:v>
                      </c:pt>
                      <c:pt idx="614">
                        <c:v>11.71</c:v>
                      </c:pt>
                      <c:pt idx="615">
                        <c:v>11.66</c:v>
                      </c:pt>
                      <c:pt idx="616">
                        <c:v>11.35</c:v>
                      </c:pt>
                      <c:pt idx="617">
                        <c:v>11.03</c:v>
                      </c:pt>
                      <c:pt idx="618">
                        <c:v>11.28</c:v>
                      </c:pt>
                      <c:pt idx="619">
                        <c:v>11.01</c:v>
                      </c:pt>
                      <c:pt idx="620">
                        <c:v>11.16</c:v>
                      </c:pt>
                      <c:pt idx="621">
                        <c:v>10.84</c:v>
                      </c:pt>
                      <c:pt idx="622">
                        <c:v>11.04</c:v>
                      </c:pt>
                      <c:pt idx="623">
                        <c:v>11.09</c:v>
                      </c:pt>
                      <c:pt idx="624">
                        <c:v>11.52</c:v>
                      </c:pt>
                      <c:pt idx="625">
                        <c:v>10.64</c:v>
                      </c:pt>
                      <c:pt idx="626">
                        <c:v>10.91</c:v>
                      </c:pt>
                      <c:pt idx="627">
                        <c:v>10.8</c:v>
                      </c:pt>
                      <c:pt idx="628">
                        <c:v>10.52</c:v>
                      </c:pt>
                      <c:pt idx="629">
                        <c:v>10.130000000000001</c:v>
                      </c:pt>
                      <c:pt idx="630">
                        <c:v>10.23</c:v>
                      </c:pt>
                      <c:pt idx="631">
                        <c:v>10.24</c:v>
                      </c:pt>
                      <c:pt idx="632">
                        <c:v>10.14</c:v>
                      </c:pt>
                      <c:pt idx="633">
                        <c:v>10.130000000000001</c:v>
                      </c:pt>
                      <c:pt idx="634">
                        <c:v>9.93</c:v>
                      </c:pt>
                      <c:pt idx="635">
                        <c:v>9.82</c:v>
                      </c:pt>
                      <c:pt idx="636">
                        <c:v>9.58</c:v>
                      </c:pt>
                      <c:pt idx="637">
                        <c:v>9.5</c:v>
                      </c:pt>
                      <c:pt idx="638">
                        <c:v>9.52</c:v>
                      </c:pt>
                      <c:pt idx="639">
                        <c:v>9.5</c:v>
                      </c:pt>
                      <c:pt idx="640">
                        <c:v>9.5500000000000007</c:v>
                      </c:pt>
                      <c:pt idx="641">
                        <c:v>8.5500000000000007</c:v>
                      </c:pt>
                      <c:pt idx="642">
                        <c:v>8.51</c:v>
                      </c:pt>
                      <c:pt idx="643">
                        <c:v>8.76</c:v>
                      </c:pt>
                      <c:pt idx="644">
                        <c:v>8.83</c:v>
                      </c:pt>
                      <c:pt idx="645">
                        <c:v>8.8699999999999992</c:v>
                      </c:pt>
                      <c:pt idx="646">
                        <c:v>9.17</c:v>
                      </c:pt>
                      <c:pt idx="647">
                        <c:v>9.57</c:v>
                      </c:pt>
                      <c:pt idx="648">
                        <c:v>9.65</c:v>
                      </c:pt>
                      <c:pt idx="649">
                        <c:v>10.07</c:v>
                      </c:pt>
                      <c:pt idx="650">
                        <c:v>10.01</c:v>
                      </c:pt>
                      <c:pt idx="651">
                        <c:v>10.33</c:v>
                      </c:pt>
                      <c:pt idx="652">
                        <c:v>10.47</c:v>
                      </c:pt>
                      <c:pt idx="653">
                        <c:v>10.36</c:v>
                      </c:pt>
                      <c:pt idx="654">
                        <c:v>10.41</c:v>
                      </c:pt>
                      <c:pt idx="655">
                        <c:v>10.47</c:v>
                      </c:pt>
                      <c:pt idx="656">
                        <c:v>10.76</c:v>
                      </c:pt>
                      <c:pt idx="657">
                        <c:v>10.08</c:v>
                      </c:pt>
                      <c:pt idx="658">
                        <c:v>10.119999999999999</c:v>
                      </c:pt>
                      <c:pt idx="659">
                        <c:v>9.6999999999999993</c:v>
                      </c:pt>
                      <c:pt idx="660">
                        <c:v>9.42</c:v>
                      </c:pt>
                      <c:pt idx="661">
                        <c:v>9.2899999999999991</c:v>
                      </c:pt>
                      <c:pt idx="662">
                        <c:v>9.07</c:v>
                      </c:pt>
                      <c:pt idx="663">
                        <c:v>9.19</c:v>
                      </c:pt>
                      <c:pt idx="664">
                        <c:v>9.1199999999999992</c:v>
                      </c:pt>
                      <c:pt idx="665">
                        <c:v>8.7100000000000009</c:v>
                      </c:pt>
                      <c:pt idx="666">
                        <c:v>8.84</c:v>
                      </c:pt>
                      <c:pt idx="667">
                        <c:v>8.83</c:v>
                      </c:pt>
                      <c:pt idx="668">
                        <c:v>9.14</c:v>
                      </c:pt>
                      <c:pt idx="669">
                        <c:v>9.19</c:v>
                      </c:pt>
                      <c:pt idx="670">
                        <c:v>9.25</c:v>
                      </c:pt>
                      <c:pt idx="671">
                        <c:v>9.1</c:v>
                      </c:pt>
                      <c:pt idx="672">
                        <c:v>9.36</c:v>
                      </c:pt>
                      <c:pt idx="673">
                        <c:v>9.89</c:v>
                      </c:pt>
                      <c:pt idx="674">
                        <c:v>9.52</c:v>
                      </c:pt>
                      <c:pt idx="675">
                        <c:v>9.75</c:v>
                      </c:pt>
                      <c:pt idx="676">
                        <c:v>10.08</c:v>
                      </c:pt>
                      <c:pt idx="677">
                        <c:v>10.14</c:v>
                      </c:pt>
                      <c:pt idx="678">
                        <c:v>10.07</c:v>
                      </c:pt>
                      <c:pt idx="679">
                        <c:v>10.3</c:v>
                      </c:pt>
                      <c:pt idx="680">
                        <c:v>11.06</c:v>
                      </c:pt>
                      <c:pt idx="681">
                        <c:v>11.47</c:v>
                      </c:pt>
                      <c:pt idx="682">
                        <c:v>11.61</c:v>
                      </c:pt>
                      <c:pt idx="683">
                        <c:v>11.56</c:v>
                      </c:pt>
                      <c:pt idx="684">
                        <c:v>11.94</c:v>
                      </c:pt>
                      <c:pt idx="685">
                        <c:v>11.65</c:v>
                      </c:pt>
                      <c:pt idx="686">
                        <c:v>11.49</c:v>
                      </c:pt>
                      <c:pt idx="687">
                        <c:v>11.49</c:v>
                      </c:pt>
                      <c:pt idx="688">
                        <c:v>11.06</c:v>
                      </c:pt>
                      <c:pt idx="689">
                        <c:v>11.12</c:v>
                      </c:pt>
                      <c:pt idx="690">
                        <c:v>11.14</c:v>
                      </c:pt>
                      <c:pt idx="691">
                        <c:v>11.02</c:v>
                      </c:pt>
                      <c:pt idx="692">
                        <c:v>10.95</c:v>
                      </c:pt>
                      <c:pt idx="693">
                        <c:v>10.87</c:v>
                      </c:pt>
                      <c:pt idx="694">
                        <c:v>11.22</c:v>
                      </c:pt>
                      <c:pt idx="695">
                        <c:v>11.29</c:v>
                      </c:pt>
                      <c:pt idx="696">
                        <c:v>11.45</c:v>
                      </c:pt>
                      <c:pt idx="697">
                        <c:v>11.45</c:v>
                      </c:pt>
                      <c:pt idx="698">
                        <c:v>11.61</c:v>
                      </c:pt>
                      <c:pt idx="699">
                        <c:v>11.56</c:v>
                      </c:pt>
                      <c:pt idx="700">
                        <c:v>11.34</c:v>
                      </c:pt>
                      <c:pt idx="701">
                        <c:v>11.34</c:v>
                      </c:pt>
                      <c:pt idx="702">
                        <c:v>11.34</c:v>
                      </c:pt>
                      <c:pt idx="703">
                        <c:v>11.38</c:v>
                      </c:pt>
                      <c:pt idx="704">
                        <c:v>11.13</c:v>
                      </c:pt>
                      <c:pt idx="705">
                        <c:v>10.74</c:v>
                      </c:pt>
                      <c:pt idx="706">
                        <c:v>10.65</c:v>
                      </c:pt>
                      <c:pt idx="707">
                        <c:v>10.83</c:v>
                      </c:pt>
                      <c:pt idx="708">
                        <c:v>10.62</c:v>
                      </c:pt>
                      <c:pt idx="709">
                        <c:v>10.61</c:v>
                      </c:pt>
                      <c:pt idx="710">
                        <c:v>10.35</c:v>
                      </c:pt>
                      <c:pt idx="711">
                        <c:v>10.19</c:v>
                      </c:pt>
                      <c:pt idx="712">
                        <c:v>10.32</c:v>
                      </c:pt>
                      <c:pt idx="713">
                        <c:v>9.92</c:v>
                      </c:pt>
                      <c:pt idx="714">
                        <c:v>9.7100000000000009</c:v>
                      </c:pt>
                      <c:pt idx="715">
                        <c:v>9.82</c:v>
                      </c:pt>
                      <c:pt idx="716">
                        <c:v>10.029999999999999</c:v>
                      </c:pt>
                      <c:pt idx="717">
                        <c:v>10.08</c:v>
                      </c:pt>
                      <c:pt idx="718">
                        <c:v>9.9499999999999993</c:v>
                      </c:pt>
                      <c:pt idx="719">
                        <c:v>10.35</c:v>
                      </c:pt>
                      <c:pt idx="720">
                        <c:v>10.199999999999999</c:v>
                      </c:pt>
                      <c:pt idx="721">
                        <c:v>10.37</c:v>
                      </c:pt>
                      <c:pt idx="722">
                        <c:v>10.66</c:v>
                      </c:pt>
                      <c:pt idx="723">
                        <c:v>10.86</c:v>
                      </c:pt>
                      <c:pt idx="724">
                        <c:v>10.71</c:v>
                      </c:pt>
                      <c:pt idx="725">
                        <c:v>11.37</c:v>
                      </c:pt>
                      <c:pt idx="726">
                        <c:v>11.28</c:v>
                      </c:pt>
                      <c:pt idx="727">
                        <c:v>11.44</c:v>
                      </c:pt>
                      <c:pt idx="728">
                        <c:v>11.72</c:v>
                      </c:pt>
                      <c:pt idx="729">
                        <c:v>11.95</c:v>
                      </c:pt>
                      <c:pt idx="730">
                        <c:v>11.71</c:v>
                      </c:pt>
                      <c:pt idx="731">
                        <c:v>12.31</c:v>
                      </c:pt>
                      <c:pt idx="732">
                        <c:v>12.43</c:v>
                      </c:pt>
                      <c:pt idx="733">
                        <c:v>12.5</c:v>
                      </c:pt>
                      <c:pt idx="734">
                        <c:v>13.58</c:v>
                      </c:pt>
                      <c:pt idx="735">
                        <c:v>13.46</c:v>
                      </c:pt>
                      <c:pt idx="736">
                        <c:v>13.65</c:v>
                      </c:pt>
                      <c:pt idx="737">
                        <c:v>14.2</c:v>
                      </c:pt>
                      <c:pt idx="738">
                        <c:v>14.16</c:v>
                      </c:pt>
                      <c:pt idx="739">
                        <c:v>13.69</c:v>
                      </c:pt>
                      <c:pt idx="740">
                        <c:v>13.41</c:v>
                      </c:pt>
                      <c:pt idx="741">
                        <c:v>13.49</c:v>
                      </c:pt>
                      <c:pt idx="742">
                        <c:v>13.38</c:v>
                      </c:pt>
                      <c:pt idx="743">
                        <c:v>13.74</c:v>
                      </c:pt>
                      <c:pt idx="744">
                        <c:v>13.56</c:v>
                      </c:pt>
                      <c:pt idx="745">
                        <c:v>13.16</c:v>
                      </c:pt>
                      <c:pt idx="746">
                        <c:v>13.12</c:v>
                      </c:pt>
                      <c:pt idx="747">
                        <c:v>13.1</c:v>
                      </c:pt>
                      <c:pt idx="748">
                        <c:v>12.73</c:v>
                      </c:pt>
                      <c:pt idx="749">
                        <c:v>12.71</c:v>
                      </c:pt>
                      <c:pt idx="750">
                        <c:v>12.7</c:v>
                      </c:pt>
                      <c:pt idx="751">
                        <c:v>12.38</c:v>
                      </c:pt>
                      <c:pt idx="752">
                        <c:v>12.92</c:v>
                      </c:pt>
                      <c:pt idx="753">
                        <c:v>12.82</c:v>
                      </c:pt>
                      <c:pt idx="754">
                        <c:v>12.68</c:v>
                      </c:pt>
                      <c:pt idx="755">
                        <c:v>12.62</c:v>
                      </c:pt>
                      <c:pt idx="756">
                        <c:v>12.32</c:v>
                      </c:pt>
                      <c:pt idx="757">
                        <c:v>12.66</c:v>
                      </c:pt>
                      <c:pt idx="758">
                        <c:v>12.65</c:v>
                      </c:pt>
                      <c:pt idx="759">
                        <c:v>12.36</c:v>
                      </c:pt>
                      <c:pt idx="760">
                        <c:v>12.31</c:v>
                      </c:pt>
                      <c:pt idx="761">
                        <c:v>12.54</c:v>
                      </c:pt>
                      <c:pt idx="762">
                        <c:v>12.84</c:v>
                      </c:pt>
                      <c:pt idx="763">
                        <c:v>12.78</c:v>
                      </c:pt>
                      <c:pt idx="764">
                        <c:v>12.9</c:v>
                      </c:pt>
                      <c:pt idx="765">
                        <c:v>13.16</c:v>
                      </c:pt>
                      <c:pt idx="766">
                        <c:v>13.18</c:v>
                      </c:pt>
                      <c:pt idx="767">
                        <c:v>13.26</c:v>
                      </c:pt>
                      <c:pt idx="768">
                        <c:v>13.02</c:v>
                      </c:pt>
                      <c:pt idx="769">
                        <c:v>13.35</c:v>
                      </c:pt>
                      <c:pt idx="770">
                        <c:v>13.09</c:v>
                      </c:pt>
                      <c:pt idx="771">
                        <c:v>12.28</c:v>
                      </c:pt>
                      <c:pt idx="772">
                        <c:v>12.29</c:v>
                      </c:pt>
                      <c:pt idx="773">
                        <c:v>11.49</c:v>
                      </c:pt>
                      <c:pt idx="774">
                        <c:v>11.53</c:v>
                      </c:pt>
                      <c:pt idx="775">
                        <c:v>11.61</c:v>
                      </c:pt>
                      <c:pt idx="776">
                        <c:v>11.91</c:v>
                      </c:pt>
                      <c:pt idx="777">
                        <c:v>11.87</c:v>
                      </c:pt>
                      <c:pt idx="778">
                        <c:v>11.86</c:v>
                      </c:pt>
                      <c:pt idx="779">
                        <c:v>11.51</c:v>
                      </c:pt>
                      <c:pt idx="780">
                        <c:v>11.27</c:v>
                      </c:pt>
                      <c:pt idx="781">
                        <c:v>10.45</c:v>
                      </c:pt>
                      <c:pt idx="782">
                        <c:v>10.28</c:v>
                      </c:pt>
                      <c:pt idx="783">
                        <c:v>11.24</c:v>
                      </c:pt>
                      <c:pt idx="784">
                        <c:v>12.31</c:v>
                      </c:pt>
                      <c:pt idx="785">
                        <c:v>12.38</c:v>
                      </c:pt>
                      <c:pt idx="786">
                        <c:v>12.56</c:v>
                      </c:pt>
                      <c:pt idx="787">
                        <c:v>12.13</c:v>
                      </c:pt>
                      <c:pt idx="788">
                        <c:v>11.57</c:v>
                      </c:pt>
                      <c:pt idx="789">
                        <c:v>11.55</c:v>
                      </c:pt>
                      <c:pt idx="790">
                        <c:v>11.6</c:v>
                      </c:pt>
                      <c:pt idx="791">
                        <c:v>11.51</c:v>
                      </c:pt>
                      <c:pt idx="792">
                        <c:v>11.2</c:v>
                      </c:pt>
                      <c:pt idx="793">
                        <c:v>11</c:v>
                      </c:pt>
                      <c:pt idx="794">
                        <c:v>10.82</c:v>
                      </c:pt>
                      <c:pt idx="795">
                        <c:v>10.07</c:v>
                      </c:pt>
                      <c:pt idx="796">
                        <c:v>10.31</c:v>
                      </c:pt>
                      <c:pt idx="797">
                        <c:v>10.47</c:v>
                      </c:pt>
                      <c:pt idx="798">
                        <c:v>10.67</c:v>
                      </c:pt>
                      <c:pt idx="799">
                        <c:v>9.7799999999999994</c:v>
                      </c:pt>
                      <c:pt idx="800">
                        <c:v>10.050000000000001</c:v>
                      </c:pt>
                      <c:pt idx="801">
                        <c:v>10.18</c:v>
                      </c:pt>
                      <c:pt idx="802">
                        <c:v>10.6</c:v>
                      </c:pt>
                      <c:pt idx="803">
                        <c:v>10.59</c:v>
                      </c:pt>
                      <c:pt idx="804">
                        <c:v>10.57</c:v>
                      </c:pt>
                      <c:pt idx="805">
                        <c:v>11.07</c:v>
                      </c:pt>
                      <c:pt idx="806">
                        <c:v>10.76</c:v>
                      </c:pt>
                      <c:pt idx="807">
                        <c:v>10.69</c:v>
                      </c:pt>
                      <c:pt idx="808">
                        <c:v>10.92</c:v>
                      </c:pt>
                      <c:pt idx="809">
                        <c:v>11.5</c:v>
                      </c:pt>
                      <c:pt idx="810">
                        <c:v>12.09</c:v>
                      </c:pt>
                      <c:pt idx="811">
                        <c:v>11.94</c:v>
                      </c:pt>
                      <c:pt idx="812">
                        <c:v>11.82</c:v>
                      </c:pt>
                      <c:pt idx="813">
                        <c:v>11.24</c:v>
                      </c:pt>
                      <c:pt idx="814">
                        <c:v>11.09</c:v>
                      </c:pt>
                      <c:pt idx="815">
                        <c:v>10.77</c:v>
                      </c:pt>
                      <c:pt idx="816">
                        <c:v>11.41</c:v>
                      </c:pt>
                      <c:pt idx="817">
                        <c:v>11.51</c:v>
                      </c:pt>
                      <c:pt idx="818">
                        <c:v>11.96</c:v>
                      </c:pt>
                      <c:pt idx="819">
                        <c:v>11.96</c:v>
                      </c:pt>
                      <c:pt idx="820">
                        <c:v>11.54</c:v>
                      </c:pt>
                      <c:pt idx="821">
                        <c:v>11.16</c:v>
                      </c:pt>
                      <c:pt idx="822">
                        <c:v>11.35</c:v>
                      </c:pt>
                      <c:pt idx="823">
                        <c:v>11.93</c:v>
                      </c:pt>
                      <c:pt idx="824">
                        <c:v>12.33</c:v>
                      </c:pt>
                      <c:pt idx="825">
                        <c:v>12.22</c:v>
                      </c:pt>
                      <c:pt idx="826">
                        <c:v>12.24</c:v>
                      </c:pt>
                      <c:pt idx="827">
                        <c:v>12.28</c:v>
                      </c:pt>
                      <c:pt idx="828">
                        <c:v>11.65</c:v>
                      </c:pt>
                      <c:pt idx="829">
                        <c:v>11.09</c:v>
                      </c:pt>
                      <c:pt idx="830">
                        <c:v>11.5</c:v>
                      </c:pt>
                      <c:pt idx="831">
                        <c:v>11.25</c:v>
                      </c:pt>
                      <c:pt idx="832">
                        <c:v>10.7</c:v>
                      </c:pt>
                      <c:pt idx="833">
                        <c:v>12</c:v>
                      </c:pt>
                      <c:pt idx="834">
                        <c:v>12.02</c:v>
                      </c:pt>
                      <c:pt idx="835">
                        <c:v>12.14</c:v>
                      </c:pt>
                      <c:pt idx="836">
                        <c:v>12.4</c:v>
                      </c:pt>
                      <c:pt idx="837">
                        <c:v>12.83</c:v>
                      </c:pt>
                      <c:pt idx="838">
                        <c:v>12.74</c:v>
                      </c:pt>
                      <c:pt idx="839">
                        <c:v>13.23</c:v>
                      </c:pt>
                      <c:pt idx="840">
                        <c:v>12.77</c:v>
                      </c:pt>
                      <c:pt idx="841">
                        <c:v>13.29</c:v>
                      </c:pt>
                      <c:pt idx="842">
                        <c:v>13.27</c:v>
                      </c:pt>
                      <c:pt idx="843">
                        <c:v>13.63</c:v>
                      </c:pt>
                      <c:pt idx="844">
                        <c:v>13.95</c:v>
                      </c:pt>
                      <c:pt idx="845">
                        <c:v>13.7</c:v>
                      </c:pt>
                      <c:pt idx="846">
                        <c:v>13.92</c:v>
                      </c:pt>
                      <c:pt idx="847">
                        <c:v>13.87</c:v>
                      </c:pt>
                      <c:pt idx="848">
                        <c:v>14</c:v>
                      </c:pt>
                      <c:pt idx="849">
                        <c:v>14.24</c:v>
                      </c:pt>
                      <c:pt idx="850">
                        <c:v>14.61</c:v>
                      </c:pt>
                      <c:pt idx="851">
                        <c:v>14.39</c:v>
                      </c:pt>
                      <c:pt idx="852">
                        <c:v>14.3</c:v>
                      </c:pt>
                      <c:pt idx="853">
                        <c:v>13.72</c:v>
                      </c:pt>
                      <c:pt idx="854">
                        <c:v>13.69</c:v>
                      </c:pt>
                      <c:pt idx="855">
                        <c:v>13.58</c:v>
                      </c:pt>
                      <c:pt idx="856">
                        <c:v>13.63</c:v>
                      </c:pt>
                      <c:pt idx="857">
                        <c:v>13.2</c:v>
                      </c:pt>
                      <c:pt idx="858">
                        <c:v>13.18</c:v>
                      </c:pt>
                      <c:pt idx="859">
                        <c:v>13.57</c:v>
                      </c:pt>
                      <c:pt idx="860">
                        <c:v>13.67</c:v>
                      </c:pt>
                      <c:pt idx="861">
                        <c:v>14.05</c:v>
                      </c:pt>
                      <c:pt idx="862">
                        <c:v>14.15</c:v>
                      </c:pt>
                      <c:pt idx="863">
                        <c:v>14.67</c:v>
                      </c:pt>
                      <c:pt idx="864">
                        <c:v>14.66</c:v>
                      </c:pt>
                      <c:pt idx="865">
                        <c:v>14.47</c:v>
                      </c:pt>
                      <c:pt idx="866">
                        <c:v>14.18</c:v>
                      </c:pt>
                      <c:pt idx="867">
                        <c:v>14.53</c:v>
                      </c:pt>
                      <c:pt idx="868">
                        <c:v>14.12</c:v>
                      </c:pt>
                      <c:pt idx="869">
                        <c:v>13.97</c:v>
                      </c:pt>
                      <c:pt idx="870">
                        <c:v>13.77</c:v>
                      </c:pt>
                      <c:pt idx="871">
                        <c:v>13.66</c:v>
                      </c:pt>
                      <c:pt idx="872">
                        <c:v>14.92</c:v>
                      </c:pt>
                      <c:pt idx="873">
                        <c:v>15.11</c:v>
                      </c:pt>
                      <c:pt idx="874">
                        <c:v>15.31</c:v>
                      </c:pt>
                      <c:pt idx="875">
                        <c:v>15.39</c:v>
                      </c:pt>
                      <c:pt idx="876">
                        <c:v>15.4</c:v>
                      </c:pt>
                      <c:pt idx="877">
                        <c:v>15.71</c:v>
                      </c:pt>
                      <c:pt idx="878">
                        <c:v>15.43</c:v>
                      </c:pt>
                      <c:pt idx="879">
                        <c:v>15.58</c:v>
                      </c:pt>
                      <c:pt idx="880">
                        <c:v>16.079999999999998</c:v>
                      </c:pt>
                      <c:pt idx="881">
                        <c:v>15.99</c:v>
                      </c:pt>
                      <c:pt idx="882">
                        <c:v>15.97</c:v>
                      </c:pt>
                      <c:pt idx="883">
                        <c:v>15.86</c:v>
                      </c:pt>
                      <c:pt idx="884">
                        <c:v>15.83</c:v>
                      </c:pt>
                      <c:pt idx="885">
                        <c:v>15.75</c:v>
                      </c:pt>
                      <c:pt idx="886">
                        <c:v>15.8</c:v>
                      </c:pt>
                      <c:pt idx="887">
                        <c:v>17.079999999999998</c:v>
                      </c:pt>
                      <c:pt idx="888">
                        <c:v>16.77</c:v>
                      </c:pt>
                      <c:pt idx="889">
                        <c:v>16.8</c:v>
                      </c:pt>
                      <c:pt idx="890">
                        <c:v>17.29</c:v>
                      </c:pt>
                      <c:pt idx="891">
                        <c:v>17.41</c:v>
                      </c:pt>
                      <c:pt idx="892">
                        <c:v>18.11</c:v>
                      </c:pt>
                      <c:pt idx="893">
                        <c:v>17.510000000000002</c:v>
                      </c:pt>
                      <c:pt idx="894">
                        <c:v>16.97</c:v>
                      </c:pt>
                      <c:pt idx="895">
                        <c:v>17.07</c:v>
                      </c:pt>
                      <c:pt idx="896">
                        <c:v>17.260000000000002</c:v>
                      </c:pt>
                      <c:pt idx="897">
                        <c:v>16.79</c:v>
                      </c:pt>
                      <c:pt idx="898">
                        <c:v>16.899999999999999</c:v>
                      </c:pt>
                      <c:pt idx="899">
                        <c:v>16.25</c:v>
                      </c:pt>
                      <c:pt idx="900">
                        <c:v>16.440000000000001</c:v>
                      </c:pt>
                      <c:pt idx="901">
                        <c:v>16.36</c:v>
                      </c:pt>
                      <c:pt idx="902">
                        <c:v>16.3</c:v>
                      </c:pt>
                      <c:pt idx="903">
                        <c:v>16.260000000000002</c:v>
                      </c:pt>
                      <c:pt idx="904">
                        <c:v>16.89</c:v>
                      </c:pt>
                      <c:pt idx="905">
                        <c:v>17.579999999999998</c:v>
                      </c:pt>
                      <c:pt idx="906">
                        <c:v>17.809999999999999</c:v>
                      </c:pt>
                      <c:pt idx="907">
                        <c:v>17.86</c:v>
                      </c:pt>
                      <c:pt idx="908">
                        <c:v>18.03</c:v>
                      </c:pt>
                      <c:pt idx="909">
                        <c:v>17.93</c:v>
                      </c:pt>
                      <c:pt idx="910">
                        <c:v>18.2</c:v>
                      </c:pt>
                      <c:pt idx="911">
                        <c:v>17.649999999999999</c:v>
                      </c:pt>
                      <c:pt idx="912">
                        <c:v>17.12</c:v>
                      </c:pt>
                      <c:pt idx="913">
                        <c:v>16.899999999999999</c:v>
                      </c:pt>
                      <c:pt idx="914">
                        <c:v>17.12</c:v>
                      </c:pt>
                      <c:pt idx="915">
                        <c:v>16.649999999999999</c:v>
                      </c:pt>
                      <c:pt idx="916">
                        <c:v>17.079999999999998</c:v>
                      </c:pt>
                      <c:pt idx="917">
                        <c:v>17.38</c:v>
                      </c:pt>
                      <c:pt idx="918">
                        <c:v>17.350000000000001</c:v>
                      </c:pt>
                      <c:pt idx="919">
                        <c:v>17.170000000000002</c:v>
                      </c:pt>
                      <c:pt idx="920">
                        <c:v>16.87</c:v>
                      </c:pt>
                      <c:pt idx="921">
                        <c:v>16.78</c:v>
                      </c:pt>
                      <c:pt idx="922">
                        <c:v>16.64</c:v>
                      </c:pt>
                      <c:pt idx="923">
                        <c:v>15.96</c:v>
                      </c:pt>
                      <c:pt idx="924">
                        <c:v>16.27</c:v>
                      </c:pt>
                      <c:pt idx="925">
                        <c:v>16.22</c:v>
                      </c:pt>
                      <c:pt idx="926">
                        <c:v>15.68</c:v>
                      </c:pt>
                      <c:pt idx="927">
                        <c:v>15.3</c:v>
                      </c:pt>
                      <c:pt idx="928">
                        <c:v>15.42</c:v>
                      </c:pt>
                      <c:pt idx="929">
                        <c:v>15.21</c:v>
                      </c:pt>
                      <c:pt idx="930">
                        <c:v>15.11</c:v>
                      </c:pt>
                      <c:pt idx="931">
                        <c:v>15.21</c:v>
                      </c:pt>
                      <c:pt idx="932">
                        <c:v>15.32</c:v>
                      </c:pt>
                      <c:pt idx="933">
                        <c:v>15.63</c:v>
                      </c:pt>
                      <c:pt idx="934">
                        <c:v>15.37</c:v>
                      </c:pt>
                      <c:pt idx="935">
                        <c:v>18.809999999999999</c:v>
                      </c:pt>
                      <c:pt idx="936">
                        <c:v>19.36</c:v>
                      </c:pt>
                      <c:pt idx="937">
                        <c:v>19.57</c:v>
                      </c:pt>
                      <c:pt idx="938">
                        <c:v>19.18</c:v>
                      </c:pt>
                      <c:pt idx="939">
                        <c:v>18.16</c:v>
                      </c:pt>
                      <c:pt idx="940">
                        <c:v>17.87</c:v>
                      </c:pt>
                      <c:pt idx="941">
                        <c:v>17.86</c:v>
                      </c:pt>
                      <c:pt idx="942">
                        <c:v>17.98</c:v>
                      </c:pt>
                      <c:pt idx="943">
                        <c:v>17.43</c:v>
                      </c:pt>
                      <c:pt idx="944">
                        <c:v>17.329999999999998</c:v>
                      </c:pt>
                      <c:pt idx="945">
                        <c:v>18.11</c:v>
                      </c:pt>
                      <c:pt idx="946">
                        <c:v>17.34</c:v>
                      </c:pt>
                      <c:pt idx="947">
                        <c:v>17.14</c:v>
                      </c:pt>
                      <c:pt idx="948">
                        <c:v>17.57</c:v>
                      </c:pt>
                      <c:pt idx="949">
                        <c:v>16.75</c:v>
                      </c:pt>
                      <c:pt idx="950">
                        <c:v>17.75</c:v>
                      </c:pt>
                      <c:pt idx="951">
                        <c:v>17.52</c:v>
                      </c:pt>
                      <c:pt idx="952">
                        <c:v>18.05</c:v>
                      </c:pt>
                      <c:pt idx="953">
                        <c:v>18.489999999999998</c:v>
                      </c:pt>
                      <c:pt idx="954">
                        <c:v>18.05</c:v>
                      </c:pt>
                      <c:pt idx="955">
                        <c:v>18.36</c:v>
                      </c:pt>
                      <c:pt idx="956">
                        <c:v>18.41</c:v>
                      </c:pt>
                      <c:pt idx="957">
                        <c:v>18.48</c:v>
                      </c:pt>
                      <c:pt idx="958">
                        <c:v>18.559999999999999</c:v>
                      </c:pt>
                      <c:pt idx="959">
                        <c:v>18.43</c:v>
                      </c:pt>
                      <c:pt idx="960">
                        <c:v>17.87</c:v>
                      </c:pt>
                      <c:pt idx="961">
                        <c:v>18.7</c:v>
                      </c:pt>
                      <c:pt idx="962">
                        <c:v>18.190000000000001</c:v>
                      </c:pt>
                      <c:pt idx="963">
                        <c:v>18.32</c:v>
                      </c:pt>
                      <c:pt idx="964">
                        <c:v>18.54</c:v>
                      </c:pt>
                      <c:pt idx="965">
                        <c:v>19.09</c:v>
                      </c:pt>
                      <c:pt idx="966">
                        <c:v>19.53</c:v>
                      </c:pt>
                      <c:pt idx="967">
                        <c:v>19.55</c:v>
                      </c:pt>
                      <c:pt idx="968">
                        <c:v>19.16</c:v>
                      </c:pt>
                      <c:pt idx="969">
                        <c:v>18.43</c:v>
                      </c:pt>
                      <c:pt idx="970">
                        <c:v>18.73</c:v>
                      </c:pt>
                      <c:pt idx="971">
                        <c:v>19.12</c:v>
                      </c:pt>
                      <c:pt idx="972">
                        <c:v>19.12</c:v>
                      </c:pt>
                      <c:pt idx="973">
                        <c:v>17.57</c:v>
                      </c:pt>
                      <c:pt idx="974">
                        <c:v>17.57</c:v>
                      </c:pt>
                      <c:pt idx="975">
                        <c:v>17.16</c:v>
                      </c:pt>
                      <c:pt idx="976">
                        <c:v>17.86</c:v>
                      </c:pt>
                      <c:pt idx="977">
                        <c:v>17.649999999999999</c:v>
                      </c:pt>
                      <c:pt idx="978">
                        <c:v>17.97</c:v>
                      </c:pt>
                      <c:pt idx="979">
                        <c:v>19.45</c:v>
                      </c:pt>
                      <c:pt idx="980">
                        <c:v>19.5</c:v>
                      </c:pt>
                      <c:pt idx="981">
                        <c:v>19.63</c:v>
                      </c:pt>
                      <c:pt idx="982">
                        <c:v>19.54</c:v>
                      </c:pt>
                      <c:pt idx="983">
                        <c:v>19.82</c:v>
                      </c:pt>
                      <c:pt idx="984">
                        <c:v>19.600000000000001</c:v>
                      </c:pt>
                      <c:pt idx="985">
                        <c:v>19.989999999999998</c:v>
                      </c:pt>
                      <c:pt idx="986">
                        <c:v>19.96</c:v>
                      </c:pt>
                      <c:pt idx="987">
                        <c:v>19.399999999999999</c:v>
                      </c:pt>
                      <c:pt idx="988">
                        <c:v>19.77</c:v>
                      </c:pt>
                      <c:pt idx="989">
                        <c:v>19.75</c:v>
                      </c:pt>
                      <c:pt idx="990">
                        <c:v>19.88</c:v>
                      </c:pt>
                      <c:pt idx="991">
                        <c:v>19.510000000000002</c:v>
                      </c:pt>
                      <c:pt idx="992">
                        <c:v>18.920000000000002</c:v>
                      </c:pt>
                      <c:pt idx="993">
                        <c:v>19.899999999999999</c:v>
                      </c:pt>
                      <c:pt idx="994">
                        <c:v>19.739999999999998</c:v>
                      </c:pt>
                      <c:pt idx="995">
                        <c:v>19.47</c:v>
                      </c:pt>
                      <c:pt idx="996">
                        <c:v>19.77</c:v>
                      </c:pt>
                      <c:pt idx="997">
                        <c:v>18.96</c:v>
                      </c:pt>
                      <c:pt idx="998">
                        <c:v>19.27</c:v>
                      </c:pt>
                      <c:pt idx="999">
                        <c:v>18.690000000000001</c:v>
                      </c:pt>
                      <c:pt idx="1000">
                        <c:v>18.670000000000002</c:v>
                      </c:pt>
                      <c:pt idx="1001">
                        <c:v>18.100000000000001</c:v>
                      </c:pt>
                      <c:pt idx="1002">
                        <c:v>18.18</c:v>
                      </c:pt>
                      <c:pt idx="1003">
                        <c:v>17.66</c:v>
                      </c:pt>
                      <c:pt idx="1004">
                        <c:v>17.350000000000001</c:v>
                      </c:pt>
                      <c:pt idx="1005">
                        <c:v>16.98</c:v>
                      </c:pt>
                      <c:pt idx="1006">
                        <c:v>16.190000000000001</c:v>
                      </c:pt>
                      <c:pt idx="1007">
                        <c:v>16.32</c:v>
                      </c:pt>
                      <c:pt idx="1008">
                        <c:v>15.02</c:v>
                      </c:pt>
                      <c:pt idx="1009">
                        <c:v>14.97</c:v>
                      </c:pt>
                      <c:pt idx="1010">
                        <c:v>14.84</c:v>
                      </c:pt>
                      <c:pt idx="1011">
                        <c:v>14.35</c:v>
                      </c:pt>
                      <c:pt idx="1012">
                        <c:v>14.3</c:v>
                      </c:pt>
                      <c:pt idx="1013">
                        <c:v>14.11</c:v>
                      </c:pt>
                      <c:pt idx="1014">
                        <c:v>13.92</c:v>
                      </c:pt>
                      <c:pt idx="1015">
                        <c:v>14.01</c:v>
                      </c:pt>
                      <c:pt idx="1016">
                        <c:v>14.09</c:v>
                      </c:pt>
                      <c:pt idx="1017">
                        <c:v>14.35</c:v>
                      </c:pt>
                      <c:pt idx="1018">
                        <c:v>14.24</c:v>
                      </c:pt>
                      <c:pt idx="1019">
                        <c:v>14.15</c:v>
                      </c:pt>
                      <c:pt idx="1020">
                        <c:v>13.86</c:v>
                      </c:pt>
                      <c:pt idx="1021">
                        <c:v>13.62</c:v>
                      </c:pt>
                      <c:pt idx="1022">
                        <c:v>13.63</c:v>
                      </c:pt>
                      <c:pt idx="1023">
                        <c:v>13.8</c:v>
                      </c:pt>
                      <c:pt idx="1024">
                        <c:v>14.41</c:v>
                      </c:pt>
                      <c:pt idx="1025">
                        <c:v>14.72</c:v>
                      </c:pt>
                      <c:pt idx="1026">
                        <c:v>14.86</c:v>
                      </c:pt>
                      <c:pt idx="1027">
                        <c:v>14.55</c:v>
                      </c:pt>
                      <c:pt idx="1028">
                        <c:v>14.15</c:v>
                      </c:pt>
                      <c:pt idx="1029">
                        <c:v>14.23</c:v>
                      </c:pt>
                      <c:pt idx="1030">
                        <c:v>14.38</c:v>
                      </c:pt>
                      <c:pt idx="1031">
                        <c:v>13.98</c:v>
                      </c:pt>
                      <c:pt idx="1032">
                        <c:v>14.13</c:v>
                      </c:pt>
                      <c:pt idx="1033">
                        <c:v>14.69</c:v>
                      </c:pt>
                      <c:pt idx="1034">
                        <c:v>14.7</c:v>
                      </c:pt>
                      <c:pt idx="1035">
                        <c:v>15.23</c:v>
                      </c:pt>
                      <c:pt idx="1036">
                        <c:v>14.83</c:v>
                      </c:pt>
                      <c:pt idx="1037">
                        <c:v>14.81</c:v>
                      </c:pt>
                      <c:pt idx="1038">
                        <c:v>14.83</c:v>
                      </c:pt>
                      <c:pt idx="1039">
                        <c:v>14.93</c:v>
                      </c:pt>
                      <c:pt idx="1040">
                        <c:v>14.75</c:v>
                      </c:pt>
                      <c:pt idx="1041">
                        <c:v>14.51</c:v>
                      </c:pt>
                      <c:pt idx="1042">
                        <c:v>14.43</c:v>
                      </c:pt>
                      <c:pt idx="1043">
                        <c:v>14.41</c:v>
                      </c:pt>
                      <c:pt idx="1044">
                        <c:v>14.33</c:v>
                      </c:pt>
                      <c:pt idx="1045">
                        <c:v>14.75</c:v>
                      </c:pt>
                      <c:pt idx="1046">
                        <c:v>14.53</c:v>
                      </c:pt>
                      <c:pt idx="1047">
                        <c:v>14.64</c:v>
                      </c:pt>
                      <c:pt idx="1048">
                        <c:v>14.04</c:v>
                      </c:pt>
                      <c:pt idx="1049">
                        <c:v>14.42</c:v>
                      </c:pt>
                      <c:pt idx="1050">
                        <c:v>14</c:v>
                      </c:pt>
                      <c:pt idx="1051">
                        <c:v>13.99</c:v>
                      </c:pt>
                      <c:pt idx="1052">
                        <c:v>14.06</c:v>
                      </c:pt>
                      <c:pt idx="1053">
                        <c:v>13.98</c:v>
                      </c:pt>
                      <c:pt idx="1054">
                        <c:v>14.18</c:v>
                      </c:pt>
                      <c:pt idx="1055">
                        <c:v>14.48</c:v>
                      </c:pt>
                      <c:pt idx="1056">
                        <c:v>13.88</c:v>
                      </c:pt>
                      <c:pt idx="1057">
                        <c:v>13.86</c:v>
                      </c:pt>
                      <c:pt idx="1058">
                        <c:v>13.94</c:v>
                      </c:pt>
                      <c:pt idx="1059">
                        <c:v>14.3</c:v>
                      </c:pt>
                      <c:pt idx="1060">
                        <c:v>14.24</c:v>
                      </c:pt>
                      <c:pt idx="1061">
                        <c:v>15.21</c:v>
                      </c:pt>
                      <c:pt idx="1062">
                        <c:v>15.06</c:v>
                      </c:pt>
                      <c:pt idx="1063">
                        <c:v>14.79</c:v>
                      </c:pt>
                      <c:pt idx="1064">
                        <c:v>15.07</c:v>
                      </c:pt>
                      <c:pt idx="1065">
                        <c:v>14.78</c:v>
                      </c:pt>
                      <c:pt idx="1066">
                        <c:v>14.56</c:v>
                      </c:pt>
                      <c:pt idx="1067">
                        <c:v>15.21</c:v>
                      </c:pt>
                      <c:pt idx="1068">
                        <c:v>15.53</c:v>
                      </c:pt>
                      <c:pt idx="1069">
                        <c:v>15.29</c:v>
                      </c:pt>
                      <c:pt idx="1070">
                        <c:v>15.49</c:v>
                      </c:pt>
                      <c:pt idx="1071">
                        <c:v>15.29</c:v>
                      </c:pt>
                      <c:pt idx="1072">
                        <c:v>15.07</c:v>
                      </c:pt>
                      <c:pt idx="1073">
                        <c:v>14.15</c:v>
                      </c:pt>
                      <c:pt idx="1074">
                        <c:v>14.2</c:v>
                      </c:pt>
                      <c:pt idx="1075">
                        <c:v>14.77</c:v>
                      </c:pt>
                      <c:pt idx="1076">
                        <c:v>13.97</c:v>
                      </c:pt>
                      <c:pt idx="1077">
                        <c:v>13.96</c:v>
                      </c:pt>
                      <c:pt idx="1078">
                        <c:v>14.15</c:v>
                      </c:pt>
                      <c:pt idx="1079">
                        <c:v>14.59</c:v>
                      </c:pt>
                      <c:pt idx="1080">
                        <c:v>14.47</c:v>
                      </c:pt>
                      <c:pt idx="1081">
                        <c:v>14.41</c:v>
                      </c:pt>
                      <c:pt idx="1082">
                        <c:v>14.37</c:v>
                      </c:pt>
                      <c:pt idx="1083">
                        <c:v>14.37</c:v>
                      </c:pt>
                      <c:pt idx="1084">
                        <c:v>14.49</c:v>
                      </c:pt>
                      <c:pt idx="1085">
                        <c:v>14.6</c:v>
                      </c:pt>
                      <c:pt idx="1086">
                        <c:v>14.5</c:v>
                      </c:pt>
                      <c:pt idx="1087">
                        <c:v>15.06</c:v>
                      </c:pt>
                      <c:pt idx="1088">
                        <c:v>14.87</c:v>
                      </c:pt>
                      <c:pt idx="1089">
                        <c:v>13.01</c:v>
                      </c:pt>
                      <c:pt idx="1090">
                        <c:v>13.04</c:v>
                      </c:pt>
                      <c:pt idx="1091">
                        <c:v>13.11</c:v>
                      </c:pt>
                      <c:pt idx="1092">
                        <c:v>13</c:v>
                      </c:pt>
                      <c:pt idx="1093">
                        <c:v>12.6</c:v>
                      </c:pt>
                      <c:pt idx="1094">
                        <c:v>12.48</c:v>
                      </c:pt>
                      <c:pt idx="1095">
                        <c:v>12.27</c:v>
                      </c:pt>
                      <c:pt idx="1096">
                        <c:v>12.58</c:v>
                      </c:pt>
                      <c:pt idx="1097">
                        <c:v>11.9</c:v>
                      </c:pt>
                      <c:pt idx="1098">
                        <c:v>11.89</c:v>
                      </c:pt>
                      <c:pt idx="1099">
                        <c:v>12.17</c:v>
                      </c:pt>
                      <c:pt idx="1100">
                        <c:v>12.2</c:v>
                      </c:pt>
                      <c:pt idx="1101">
                        <c:v>12.01</c:v>
                      </c:pt>
                      <c:pt idx="1102">
                        <c:v>12.08</c:v>
                      </c:pt>
                      <c:pt idx="1103">
                        <c:v>11.99</c:v>
                      </c:pt>
                      <c:pt idx="1104">
                        <c:v>11.72</c:v>
                      </c:pt>
                      <c:pt idx="1105">
                        <c:v>11.82</c:v>
                      </c:pt>
                      <c:pt idx="1106">
                        <c:v>11.76</c:v>
                      </c:pt>
                      <c:pt idx="1107">
                        <c:v>11.45</c:v>
                      </c:pt>
                      <c:pt idx="1108">
                        <c:v>11.21</c:v>
                      </c:pt>
                      <c:pt idx="1109">
                        <c:v>11.24</c:v>
                      </c:pt>
                      <c:pt idx="1110">
                        <c:v>11.59</c:v>
                      </c:pt>
                      <c:pt idx="1111">
                        <c:v>11.42</c:v>
                      </c:pt>
                      <c:pt idx="1112">
                        <c:v>11.5</c:v>
                      </c:pt>
                      <c:pt idx="1113">
                        <c:v>12.09</c:v>
                      </c:pt>
                      <c:pt idx="1114">
                        <c:v>12.36</c:v>
                      </c:pt>
                      <c:pt idx="1115">
                        <c:v>12.34</c:v>
                      </c:pt>
                      <c:pt idx="1116">
                        <c:v>12.36</c:v>
                      </c:pt>
                      <c:pt idx="1117">
                        <c:v>12.06</c:v>
                      </c:pt>
                      <c:pt idx="1118">
                        <c:v>11.72</c:v>
                      </c:pt>
                      <c:pt idx="1119">
                        <c:v>11.85</c:v>
                      </c:pt>
                      <c:pt idx="1120">
                        <c:v>11.42</c:v>
                      </c:pt>
                      <c:pt idx="1121">
                        <c:v>11.29</c:v>
                      </c:pt>
                      <c:pt idx="1122">
                        <c:v>11.45</c:v>
                      </c:pt>
                      <c:pt idx="1123">
                        <c:v>11.49</c:v>
                      </c:pt>
                      <c:pt idx="1124">
                        <c:v>11.67</c:v>
                      </c:pt>
                      <c:pt idx="1125">
                        <c:v>11.7</c:v>
                      </c:pt>
                      <c:pt idx="1126">
                        <c:v>11.9</c:v>
                      </c:pt>
                      <c:pt idx="1127">
                        <c:v>11.88</c:v>
                      </c:pt>
                      <c:pt idx="1128">
                        <c:v>11.83</c:v>
                      </c:pt>
                      <c:pt idx="1129">
                        <c:v>11.73</c:v>
                      </c:pt>
                      <c:pt idx="1130">
                        <c:v>11.29</c:v>
                      </c:pt>
                      <c:pt idx="1131">
                        <c:v>11.43</c:v>
                      </c:pt>
                      <c:pt idx="1132">
                        <c:v>11.77</c:v>
                      </c:pt>
                      <c:pt idx="1133">
                        <c:v>11.75</c:v>
                      </c:pt>
                      <c:pt idx="1134">
                        <c:v>11.51</c:v>
                      </c:pt>
                      <c:pt idx="1135">
                        <c:v>11.68</c:v>
                      </c:pt>
                      <c:pt idx="1136">
                        <c:v>11.72</c:v>
                      </c:pt>
                      <c:pt idx="1137">
                        <c:v>11.63</c:v>
                      </c:pt>
                      <c:pt idx="1138">
                        <c:v>11.67</c:v>
                      </c:pt>
                      <c:pt idx="1139">
                        <c:v>11.8</c:v>
                      </c:pt>
                      <c:pt idx="1140">
                        <c:v>11.68</c:v>
                      </c:pt>
                      <c:pt idx="1141">
                        <c:v>12.02</c:v>
                      </c:pt>
                      <c:pt idx="1142">
                        <c:v>12.72</c:v>
                      </c:pt>
                      <c:pt idx="1143">
                        <c:v>12.54</c:v>
                      </c:pt>
                      <c:pt idx="1144">
                        <c:v>12.75</c:v>
                      </c:pt>
                      <c:pt idx="1145">
                        <c:v>13.01</c:v>
                      </c:pt>
                      <c:pt idx="1146">
                        <c:v>13.5</c:v>
                      </c:pt>
                      <c:pt idx="1147">
                        <c:v>13.1</c:v>
                      </c:pt>
                      <c:pt idx="1148">
                        <c:v>12.23</c:v>
                      </c:pt>
                      <c:pt idx="1149">
                        <c:v>12.51</c:v>
                      </c:pt>
                      <c:pt idx="1150">
                        <c:v>12.35</c:v>
                      </c:pt>
                      <c:pt idx="1151">
                        <c:v>12.47</c:v>
                      </c:pt>
                      <c:pt idx="1152">
                        <c:v>12.72</c:v>
                      </c:pt>
                      <c:pt idx="1153">
                        <c:v>12.88</c:v>
                      </c:pt>
                      <c:pt idx="1154">
                        <c:v>13.62</c:v>
                      </c:pt>
                      <c:pt idx="1155">
                        <c:v>13.37</c:v>
                      </c:pt>
                      <c:pt idx="1156">
                        <c:v>13.56</c:v>
                      </c:pt>
                      <c:pt idx="1157">
                        <c:v>13.44</c:v>
                      </c:pt>
                      <c:pt idx="1158">
                        <c:v>13.24</c:v>
                      </c:pt>
                      <c:pt idx="1159">
                        <c:v>13.36</c:v>
                      </c:pt>
                      <c:pt idx="1160">
                        <c:v>13.31</c:v>
                      </c:pt>
                      <c:pt idx="1161">
                        <c:v>12.72</c:v>
                      </c:pt>
                      <c:pt idx="1162">
                        <c:v>12.21</c:v>
                      </c:pt>
                      <c:pt idx="1163">
                        <c:v>12.81</c:v>
                      </c:pt>
                      <c:pt idx="1164">
                        <c:v>12.83</c:v>
                      </c:pt>
                      <c:pt idx="1165">
                        <c:v>12.86</c:v>
                      </c:pt>
                      <c:pt idx="1166">
                        <c:v>12.73</c:v>
                      </c:pt>
                      <c:pt idx="1167">
                        <c:v>12.76</c:v>
                      </c:pt>
                      <c:pt idx="1168">
                        <c:v>12.82</c:v>
                      </c:pt>
                      <c:pt idx="1169">
                        <c:v>12.89</c:v>
                      </c:pt>
                      <c:pt idx="1170">
                        <c:v>12.56</c:v>
                      </c:pt>
                      <c:pt idx="1171">
                        <c:v>12.37</c:v>
                      </c:pt>
                      <c:pt idx="1172">
                        <c:v>12.4</c:v>
                      </c:pt>
                      <c:pt idx="1173">
                        <c:v>12.44</c:v>
                      </c:pt>
                      <c:pt idx="1174">
                        <c:v>12.9</c:v>
                      </c:pt>
                      <c:pt idx="1175">
                        <c:v>13.2</c:v>
                      </c:pt>
                      <c:pt idx="1176">
                        <c:v>13.31</c:v>
                      </c:pt>
                      <c:pt idx="1177">
                        <c:v>13.99</c:v>
                      </c:pt>
                      <c:pt idx="1178">
                        <c:v>13.27</c:v>
                      </c:pt>
                      <c:pt idx="1179">
                        <c:v>13.25</c:v>
                      </c:pt>
                      <c:pt idx="1180">
                        <c:v>13.48</c:v>
                      </c:pt>
                      <c:pt idx="1181">
                        <c:v>13.73</c:v>
                      </c:pt>
                      <c:pt idx="1182">
                        <c:v>14.91</c:v>
                      </c:pt>
                      <c:pt idx="1183">
                        <c:v>15.07</c:v>
                      </c:pt>
                      <c:pt idx="1184">
                        <c:v>15.37</c:v>
                      </c:pt>
                      <c:pt idx="1185">
                        <c:v>15.9</c:v>
                      </c:pt>
                      <c:pt idx="1186">
                        <c:v>15.8</c:v>
                      </c:pt>
                      <c:pt idx="1187">
                        <c:v>15.39</c:v>
                      </c:pt>
                      <c:pt idx="1188">
                        <c:v>15.53</c:v>
                      </c:pt>
                      <c:pt idx="1189">
                        <c:v>15.52</c:v>
                      </c:pt>
                      <c:pt idx="1190">
                        <c:v>15.83</c:v>
                      </c:pt>
                      <c:pt idx="1191">
                        <c:v>16.809999999999999</c:v>
                      </c:pt>
                      <c:pt idx="1192">
                        <c:v>16.84</c:v>
                      </c:pt>
                      <c:pt idx="1193">
                        <c:v>16.649999999999999</c:v>
                      </c:pt>
                      <c:pt idx="1194">
                        <c:v>16.37</c:v>
                      </c:pt>
                      <c:pt idx="1195">
                        <c:v>15.84</c:v>
                      </c:pt>
                      <c:pt idx="1196">
                        <c:v>16.5</c:v>
                      </c:pt>
                      <c:pt idx="1197">
                        <c:v>17.02</c:v>
                      </c:pt>
                      <c:pt idx="1198">
                        <c:v>15.51</c:v>
                      </c:pt>
                      <c:pt idx="1199">
                        <c:v>15.26</c:v>
                      </c:pt>
                      <c:pt idx="1200">
                        <c:v>15.24</c:v>
                      </c:pt>
                      <c:pt idx="1201">
                        <c:v>15.06</c:v>
                      </c:pt>
                      <c:pt idx="1202">
                        <c:v>15.19</c:v>
                      </c:pt>
                      <c:pt idx="1203">
                        <c:v>15.27</c:v>
                      </c:pt>
                      <c:pt idx="1204">
                        <c:v>15.87</c:v>
                      </c:pt>
                      <c:pt idx="1205">
                        <c:v>15.55</c:v>
                      </c:pt>
                      <c:pt idx="1206">
                        <c:v>14.68</c:v>
                      </c:pt>
                      <c:pt idx="1207">
                        <c:v>14.9</c:v>
                      </c:pt>
                      <c:pt idx="1208">
                        <c:v>14.62</c:v>
                      </c:pt>
                      <c:pt idx="1209">
                        <c:v>14.83</c:v>
                      </c:pt>
                      <c:pt idx="1210">
                        <c:v>13.78</c:v>
                      </c:pt>
                      <c:pt idx="1211">
                        <c:v>13.48</c:v>
                      </c:pt>
                      <c:pt idx="1212">
                        <c:v>13.57</c:v>
                      </c:pt>
                      <c:pt idx="1213">
                        <c:v>13.76</c:v>
                      </c:pt>
                      <c:pt idx="1214">
                        <c:v>13.8</c:v>
                      </c:pt>
                      <c:pt idx="1215">
                        <c:v>14.05</c:v>
                      </c:pt>
                      <c:pt idx="1216">
                        <c:v>14.16</c:v>
                      </c:pt>
                      <c:pt idx="1217">
                        <c:v>13.83</c:v>
                      </c:pt>
                      <c:pt idx="1218">
                        <c:v>14.61</c:v>
                      </c:pt>
                      <c:pt idx="1219">
                        <c:v>14.65</c:v>
                      </c:pt>
                      <c:pt idx="1220">
                        <c:v>15.04</c:v>
                      </c:pt>
                      <c:pt idx="1221">
                        <c:v>15.75</c:v>
                      </c:pt>
                      <c:pt idx="1222">
                        <c:v>15.6</c:v>
                      </c:pt>
                      <c:pt idx="1223">
                        <c:v>15.43</c:v>
                      </c:pt>
                      <c:pt idx="1224">
                        <c:v>15.89</c:v>
                      </c:pt>
                      <c:pt idx="1225">
                        <c:v>15.42</c:v>
                      </c:pt>
                      <c:pt idx="1226">
                        <c:v>15.03</c:v>
                      </c:pt>
                      <c:pt idx="1227">
                        <c:v>15.35</c:v>
                      </c:pt>
                      <c:pt idx="1228">
                        <c:v>14.97</c:v>
                      </c:pt>
                      <c:pt idx="1229">
                        <c:v>16</c:v>
                      </c:pt>
                      <c:pt idx="1230">
                        <c:v>16.21</c:v>
                      </c:pt>
                      <c:pt idx="1231">
                        <c:v>15.12</c:v>
                      </c:pt>
                      <c:pt idx="1232">
                        <c:v>14.51</c:v>
                      </c:pt>
                      <c:pt idx="1233">
                        <c:v>13.73</c:v>
                      </c:pt>
                      <c:pt idx="1234">
                        <c:v>13.8</c:v>
                      </c:pt>
                      <c:pt idx="1235">
                        <c:v>13.8</c:v>
                      </c:pt>
                      <c:pt idx="1236">
                        <c:v>13.99</c:v>
                      </c:pt>
                      <c:pt idx="1237">
                        <c:v>13.92</c:v>
                      </c:pt>
                      <c:pt idx="1238">
                        <c:v>13.94</c:v>
                      </c:pt>
                      <c:pt idx="1239">
                        <c:v>13.8</c:v>
                      </c:pt>
                      <c:pt idx="1240">
                        <c:v>13.07</c:v>
                      </c:pt>
                      <c:pt idx="1241">
                        <c:v>12.09</c:v>
                      </c:pt>
                      <c:pt idx="1242">
                        <c:v>11.29</c:v>
                      </c:pt>
                      <c:pt idx="1243">
                        <c:v>11.05</c:v>
                      </c:pt>
                      <c:pt idx="1244">
                        <c:v>10.73</c:v>
                      </c:pt>
                      <c:pt idx="1245">
                        <c:v>10.62</c:v>
                      </c:pt>
                      <c:pt idx="1246">
                        <c:v>11.15</c:v>
                      </c:pt>
                      <c:pt idx="1247">
                        <c:v>11.18</c:v>
                      </c:pt>
                      <c:pt idx="1248">
                        <c:v>10.93</c:v>
                      </c:pt>
                      <c:pt idx="1249">
                        <c:v>10.69</c:v>
                      </c:pt>
                      <c:pt idx="1250">
                        <c:v>10.58</c:v>
                      </c:pt>
                      <c:pt idx="1251">
                        <c:v>10.55</c:v>
                      </c:pt>
                      <c:pt idx="1252">
                        <c:v>10.18</c:v>
                      </c:pt>
                      <c:pt idx="1253">
                        <c:v>10.039999999999999</c:v>
                      </c:pt>
                      <c:pt idx="1254">
                        <c:v>10.210000000000001</c:v>
                      </c:pt>
                      <c:pt idx="1255">
                        <c:v>10.02</c:v>
                      </c:pt>
                      <c:pt idx="1256">
                        <c:v>9.7200000000000006</c:v>
                      </c:pt>
                      <c:pt idx="1257">
                        <c:v>9.52</c:v>
                      </c:pt>
                      <c:pt idx="1258">
                        <c:v>9.66</c:v>
                      </c:pt>
                      <c:pt idx="1259">
                        <c:v>9.64</c:v>
                      </c:pt>
                      <c:pt idx="1260">
                        <c:v>10.050000000000001</c:v>
                      </c:pt>
                      <c:pt idx="1261">
                        <c:v>9.8699999999999992</c:v>
                      </c:pt>
                      <c:pt idx="1262">
                        <c:v>10.19</c:v>
                      </c:pt>
                      <c:pt idx="1263">
                        <c:v>10.130000000000001</c:v>
                      </c:pt>
                      <c:pt idx="1264">
                        <c:v>10.3</c:v>
                      </c:pt>
                      <c:pt idx="1265">
                        <c:v>10.67</c:v>
                      </c:pt>
                      <c:pt idx="1266">
                        <c:v>10.39</c:v>
                      </c:pt>
                      <c:pt idx="1267">
                        <c:v>10.69</c:v>
                      </c:pt>
                      <c:pt idx="1268">
                        <c:v>10.86</c:v>
                      </c:pt>
                      <c:pt idx="1269">
                        <c:v>10.69</c:v>
                      </c:pt>
                      <c:pt idx="1270">
                        <c:v>10.91</c:v>
                      </c:pt>
                      <c:pt idx="1271">
                        <c:v>10.210000000000001</c:v>
                      </c:pt>
                      <c:pt idx="1272">
                        <c:v>10.51</c:v>
                      </c:pt>
                      <c:pt idx="1273">
                        <c:v>10.63</c:v>
                      </c:pt>
                      <c:pt idx="1274">
                        <c:v>10.98</c:v>
                      </c:pt>
                      <c:pt idx="1275">
                        <c:v>10.54</c:v>
                      </c:pt>
                      <c:pt idx="1276">
                        <c:v>9.9499999999999993</c:v>
                      </c:pt>
                      <c:pt idx="1277">
                        <c:v>10.01</c:v>
                      </c:pt>
                      <c:pt idx="1278">
                        <c:v>9.94</c:v>
                      </c:pt>
                      <c:pt idx="1279">
                        <c:v>9.7799999999999994</c:v>
                      </c:pt>
                      <c:pt idx="1280">
                        <c:v>9.8000000000000007</c:v>
                      </c:pt>
                      <c:pt idx="1281">
                        <c:v>10.15</c:v>
                      </c:pt>
                      <c:pt idx="1282">
                        <c:v>11.08</c:v>
                      </c:pt>
                      <c:pt idx="1283">
                        <c:v>10.27</c:v>
                      </c:pt>
                      <c:pt idx="1284">
                        <c:v>10.62</c:v>
                      </c:pt>
                      <c:pt idx="1285">
                        <c:v>10.6</c:v>
                      </c:pt>
                      <c:pt idx="1286">
                        <c:v>10.72</c:v>
                      </c:pt>
                      <c:pt idx="1287">
                        <c:v>10.35</c:v>
                      </c:pt>
                      <c:pt idx="1288">
                        <c:v>10.29</c:v>
                      </c:pt>
                      <c:pt idx="1289">
                        <c:v>10.56</c:v>
                      </c:pt>
                      <c:pt idx="1290">
                        <c:v>10.98</c:v>
                      </c:pt>
                      <c:pt idx="1291">
                        <c:v>11.09</c:v>
                      </c:pt>
                      <c:pt idx="1292">
                        <c:v>11.08</c:v>
                      </c:pt>
                      <c:pt idx="1293">
                        <c:v>11.98</c:v>
                      </c:pt>
                      <c:pt idx="1294">
                        <c:v>11.83</c:v>
                      </c:pt>
                      <c:pt idx="1295">
                        <c:v>11.97</c:v>
                      </c:pt>
                      <c:pt idx="1296">
                        <c:v>12.23</c:v>
                      </c:pt>
                      <c:pt idx="1297">
                        <c:v>12</c:v>
                      </c:pt>
                      <c:pt idx="1298">
                        <c:v>12.08</c:v>
                      </c:pt>
                      <c:pt idx="1299">
                        <c:v>12.17</c:v>
                      </c:pt>
                      <c:pt idx="1300">
                        <c:v>11.82</c:v>
                      </c:pt>
                      <c:pt idx="1301">
                        <c:v>12.11</c:v>
                      </c:pt>
                      <c:pt idx="1302">
                        <c:v>12.02</c:v>
                      </c:pt>
                      <c:pt idx="1303">
                        <c:v>12.09</c:v>
                      </c:pt>
                      <c:pt idx="1304">
                        <c:v>12.29</c:v>
                      </c:pt>
                      <c:pt idx="1305">
                        <c:v>12.23</c:v>
                      </c:pt>
                      <c:pt idx="1306">
                        <c:v>12.32</c:v>
                      </c:pt>
                      <c:pt idx="1307">
                        <c:v>12.39</c:v>
                      </c:pt>
                      <c:pt idx="1308">
                        <c:v>12.4</c:v>
                      </c:pt>
                      <c:pt idx="1309">
                        <c:v>12.48</c:v>
                      </c:pt>
                      <c:pt idx="1310">
                        <c:v>12.96</c:v>
                      </c:pt>
                      <c:pt idx="1311">
                        <c:v>12.94</c:v>
                      </c:pt>
                      <c:pt idx="1312">
                        <c:v>13.06</c:v>
                      </c:pt>
                      <c:pt idx="1313">
                        <c:v>12.68</c:v>
                      </c:pt>
                      <c:pt idx="1314">
                        <c:v>12.38</c:v>
                      </c:pt>
                      <c:pt idx="1315">
                        <c:v>12.67</c:v>
                      </c:pt>
                      <c:pt idx="1316">
                        <c:v>12.87</c:v>
                      </c:pt>
                      <c:pt idx="1317">
                        <c:v>12.3</c:v>
                      </c:pt>
                      <c:pt idx="1318">
                        <c:v>12.45</c:v>
                      </c:pt>
                      <c:pt idx="1319">
                        <c:v>13.14</c:v>
                      </c:pt>
                      <c:pt idx="1320">
                        <c:v>13.11</c:v>
                      </c:pt>
                      <c:pt idx="1321">
                        <c:v>12.95</c:v>
                      </c:pt>
                      <c:pt idx="1322">
                        <c:v>12.96</c:v>
                      </c:pt>
                      <c:pt idx="1323">
                        <c:v>12.9</c:v>
                      </c:pt>
                      <c:pt idx="1324">
                        <c:v>11.65</c:v>
                      </c:pt>
                      <c:pt idx="1325">
                        <c:v>11.2</c:v>
                      </c:pt>
                      <c:pt idx="1326">
                        <c:v>10.67</c:v>
                      </c:pt>
                      <c:pt idx="1327">
                        <c:v>10.89</c:v>
                      </c:pt>
                      <c:pt idx="1328">
                        <c:v>10.5</c:v>
                      </c:pt>
                      <c:pt idx="1329">
                        <c:v>11.14</c:v>
                      </c:pt>
                      <c:pt idx="1330">
                        <c:v>10.77</c:v>
                      </c:pt>
                      <c:pt idx="1331">
                        <c:v>10.69</c:v>
                      </c:pt>
                      <c:pt idx="1332">
                        <c:v>10.130000000000001</c:v>
                      </c:pt>
                      <c:pt idx="1333">
                        <c:v>11.77</c:v>
                      </c:pt>
                      <c:pt idx="1334">
                        <c:v>11.5</c:v>
                      </c:pt>
                      <c:pt idx="1335">
                        <c:v>11.61</c:v>
                      </c:pt>
                      <c:pt idx="1336">
                        <c:v>11.55</c:v>
                      </c:pt>
                      <c:pt idx="1337">
                        <c:v>10.78</c:v>
                      </c:pt>
                      <c:pt idx="1338">
                        <c:v>11</c:v>
                      </c:pt>
                      <c:pt idx="1339">
                        <c:v>10.210000000000001</c:v>
                      </c:pt>
                      <c:pt idx="1340">
                        <c:v>10.4</c:v>
                      </c:pt>
                      <c:pt idx="1341">
                        <c:v>10.9</c:v>
                      </c:pt>
                      <c:pt idx="1342">
                        <c:v>11.58</c:v>
                      </c:pt>
                      <c:pt idx="1343">
                        <c:v>11.24</c:v>
                      </c:pt>
                      <c:pt idx="1344">
                        <c:v>11.65</c:v>
                      </c:pt>
                      <c:pt idx="1345">
                        <c:v>10.66</c:v>
                      </c:pt>
                      <c:pt idx="1346">
                        <c:v>10.6</c:v>
                      </c:pt>
                      <c:pt idx="1347">
                        <c:v>11.08</c:v>
                      </c:pt>
                      <c:pt idx="1348">
                        <c:v>11.14</c:v>
                      </c:pt>
                      <c:pt idx="1349">
                        <c:v>11.65</c:v>
                      </c:pt>
                      <c:pt idx="1350">
                        <c:v>11.11</c:v>
                      </c:pt>
                      <c:pt idx="1351">
                        <c:v>11.38</c:v>
                      </c:pt>
                      <c:pt idx="1352">
                        <c:v>10.98</c:v>
                      </c:pt>
                      <c:pt idx="1353">
                        <c:v>10.54</c:v>
                      </c:pt>
                      <c:pt idx="1354">
                        <c:v>11.51</c:v>
                      </c:pt>
                      <c:pt idx="1355">
                        <c:v>11.04</c:v>
                      </c:pt>
                      <c:pt idx="1356">
                        <c:v>11.03</c:v>
                      </c:pt>
                      <c:pt idx="1357">
                        <c:v>11.61</c:v>
                      </c:pt>
                      <c:pt idx="1358">
                        <c:v>10.86</c:v>
                      </c:pt>
                      <c:pt idx="1359">
                        <c:v>10.52</c:v>
                      </c:pt>
                      <c:pt idx="1360">
                        <c:v>11.29</c:v>
                      </c:pt>
                      <c:pt idx="1361">
                        <c:v>11.8</c:v>
                      </c:pt>
                      <c:pt idx="1362">
                        <c:v>12.01</c:v>
                      </c:pt>
                      <c:pt idx="1363">
                        <c:v>13.55</c:v>
                      </c:pt>
                      <c:pt idx="1364">
                        <c:v>12.66</c:v>
                      </c:pt>
                      <c:pt idx="1365">
                        <c:v>12.65</c:v>
                      </c:pt>
                      <c:pt idx="1366">
                        <c:v>11.48</c:v>
                      </c:pt>
                      <c:pt idx="1367">
                        <c:v>11.35</c:v>
                      </c:pt>
                      <c:pt idx="1368">
                        <c:v>11.67</c:v>
                      </c:pt>
                      <c:pt idx="1369">
                        <c:v>11.52</c:v>
                      </c:pt>
                      <c:pt idx="1370">
                        <c:v>12.36</c:v>
                      </c:pt>
                      <c:pt idx="1371">
                        <c:v>12.01</c:v>
                      </c:pt>
                      <c:pt idx="1372">
                        <c:v>11.02</c:v>
                      </c:pt>
                      <c:pt idx="1373">
                        <c:v>10.86</c:v>
                      </c:pt>
                      <c:pt idx="1374">
                        <c:v>10.73</c:v>
                      </c:pt>
                      <c:pt idx="1375">
                        <c:v>10.82</c:v>
                      </c:pt>
                      <c:pt idx="1376">
                        <c:v>10.43</c:v>
                      </c:pt>
                      <c:pt idx="1377">
                        <c:v>9.76</c:v>
                      </c:pt>
                      <c:pt idx="1378">
                        <c:v>9.33</c:v>
                      </c:pt>
                      <c:pt idx="1379">
                        <c:v>8.85</c:v>
                      </c:pt>
                      <c:pt idx="1380">
                        <c:v>9.61</c:v>
                      </c:pt>
                      <c:pt idx="1381">
                        <c:v>9.34</c:v>
                      </c:pt>
                      <c:pt idx="1382">
                        <c:v>9.42</c:v>
                      </c:pt>
                      <c:pt idx="1383">
                        <c:v>9.89</c:v>
                      </c:pt>
                      <c:pt idx="1384">
                        <c:v>10.34</c:v>
                      </c:pt>
                      <c:pt idx="1385">
                        <c:v>10.29</c:v>
                      </c:pt>
                      <c:pt idx="1386">
                        <c:v>10.14</c:v>
                      </c:pt>
                      <c:pt idx="1387">
                        <c:v>10.14</c:v>
                      </c:pt>
                      <c:pt idx="1388">
                        <c:v>10.11</c:v>
                      </c:pt>
                      <c:pt idx="1389">
                        <c:v>9.75</c:v>
                      </c:pt>
                      <c:pt idx="1390">
                        <c:v>10.99</c:v>
                      </c:pt>
                      <c:pt idx="1391">
                        <c:v>10.8</c:v>
                      </c:pt>
                      <c:pt idx="1392">
                        <c:v>10.76</c:v>
                      </c:pt>
                      <c:pt idx="1393">
                        <c:v>10.9</c:v>
                      </c:pt>
                      <c:pt idx="1394">
                        <c:v>10.220000000000001</c:v>
                      </c:pt>
                      <c:pt idx="1395">
                        <c:v>9.27</c:v>
                      </c:pt>
                      <c:pt idx="1396">
                        <c:v>9.5500000000000007</c:v>
                      </c:pt>
                      <c:pt idx="1397">
                        <c:v>9.6</c:v>
                      </c:pt>
                      <c:pt idx="1398">
                        <c:v>9.15</c:v>
                      </c:pt>
                      <c:pt idx="1399">
                        <c:v>8.66</c:v>
                      </c:pt>
                      <c:pt idx="1400">
                        <c:v>9.74</c:v>
                      </c:pt>
                      <c:pt idx="1401">
                        <c:v>9.11</c:v>
                      </c:pt>
                      <c:pt idx="1402">
                        <c:v>8.9700000000000006</c:v>
                      </c:pt>
                      <c:pt idx="1403">
                        <c:v>7.76</c:v>
                      </c:pt>
                      <c:pt idx="1404">
                        <c:v>7.43</c:v>
                      </c:pt>
                      <c:pt idx="1405">
                        <c:v>7.12</c:v>
                      </c:pt>
                      <c:pt idx="1406">
                        <c:v>7.2</c:v>
                      </c:pt>
                      <c:pt idx="1407">
                        <c:v>7.24</c:v>
                      </c:pt>
                      <c:pt idx="1408">
                        <c:v>6.92</c:v>
                      </c:pt>
                      <c:pt idx="1409">
                        <c:v>7.15</c:v>
                      </c:pt>
                      <c:pt idx="1410">
                        <c:v>7.16</c:v>
                      </c:pt>
                      <c:pt idx="1411">
                        <c:v>6.37</c:v>
                      </c:pt>
                      <c:pt idx="1412">
                        <c:v>5.53</c:v>
                      </c:pt>
                      <c:pt idx="1413">
                        <c:v>4.8899999999999997</c:v>
                      </c:pt>
                      <c:pt idx="1414">
                        <c:v>4.9800000000000004</c:v>
                      </c:pt>
                      <c:pt idx="1415">
                        <c:v>5</c:v>
                      </c:pt>
                      <c:pt idx="1416">
                        <c:v>5.27</c:v>
                      </c:pt>
                      <c:pt idx="1417">
                        <c:v>5.68</c:v>
                      </c:pt>
                      <c:pt idx="1418">
                        <c:v>5.72</c:v>
                      </c:pt>
                      <c:pt idx="1419">
                        <c:v>4.8499999999999996</c:v>
                      </c:pt>
                      <c:pt idx="1420">
                        <c:v>4.3499999999999996</c:v>
                      </c:pt>
                      <c:pt idx="1421">
                        <c:v>4.74</c:v>
                      </c:pt>
                      <c:pt idx="1422">
                        <c:v>4.5999999999999996</c:v>
                      </c:pt>
                      <c:pt idx="1423">
                        <c:v>4.42</c:v>
                      </c:pt>
                      <c:pt idx="1424">
                        <c:v>4.6500000000000004</c:v>
                      </c:pt>
                      <c:pt idx="1425">
                        <c:v>4.2</c:v>
                      </c:pt>
                      <c:pt idx="1426">
                        <c:v>3.94</c:v>
                      </c:pt>
                      <c:pt idx="1427">
                        <c:v>3.94</c:v>
                      </c:pt>
                      <c:pt idx="1428">
                        <c:v>4.33</c:v>
                      </c:pt>
                      <c:pt idx="1429">
                        <c:v>4.07</c:v>
                      </c:pt>
                      <c:pt idx="1430">
                        <c:v>3.96</c:v>
                      </c:pt>
                      <c:pt idx="1431">
                        <c:v>4.2</c:v>
                      </c:pt>
                      <c:pt idx="1432">
                        <c:v>3.74</c:v>
                      </c:pt>
                      <c:pt idx="1433">
                        <c:v>4.1100000000000003</c:v>
                      </c:pt>
                      <c:pt idx="1434">
                        <c:v>4.3099999999999996</c:v>
                      </c:pt>
                      <c:pt idx="1435">
                        <c:v>5.61</c:v>
                      </c:pt>
                      <c:pt idx="1436">
                        <c:v>6.17</c:v>
                      </c:pt>
                      <c:pt idx="1437">
                        <c:v>6.71</c:v>
                      </c:pt>
                      <c:pt idx="1438">
                        <c:v>6.55</c:v>
                      </c:pt>
                      <c:pt idx="1439">
                        <c:v>6.77</c:v>
                      </c:pt>
                      <c:pt idx="1440">
                        <c:v>6.97</c:v>
                      </c:pt>
                      <c:pt idx="1441">
                        <c:v>6.85</c:v>
                      </c:pt>
                      <c:pt idx="1442">
                        <c:v>7.57</c:v>
                      </c:pt>
                      <c:pt idx="1443">
                        <c:v>6.42</c:v>
                      </c:pt>
                      <c:pt idx="1444">
                        <c:v>6.24</c:v>
                      </c:pt>
                      <c:pt idx="1445">
                        <c:v>6.12</c:v>
                      </c:pt>
                      <c:pt idx="1446">
                        <c:v>6.69</c:v>
                      </c:pt>
                      <c:pt idx="1447">
                        <c:v>6.52</c:v>
                      </c:pt>
                      <c:pt idx="1448">
                        <c:v>6.46</c:v>
                      </c:pt>
                      <c:pt idx="1449">
                        <c:v>6.9</c:v>
                      </c:pt>
                      <c:pt idx="1450">
                        <c:v>7.36</c:v>
                      </c:pt>
                      <c:pt idx="1451">
                        <c:v>6.99</c:v>
                      </c:pt>
                      <c:pt idx="1452">
                        <c:v>6.74</c:v>
                      </c:pt>
                      <c:pt idx="1453">
                        <c:v>7.23</c:v>
                      </c:pt>
                      <c:pt idx="1454">
                        <c:v>7.85</c:v>
                      </c:pt>
                      <c:pt idx="1455">
                        <c:v>7.68</c:v>
                      </c:pt>
                      <c:pt idx="1456">
                        <c:v>7.83</c:v>
                      </c:pt>
                      <c:pt idx="1457">
                        <c:v>8.33</c:v>
                      </c:pt>
                      <c:pt idx="1458">
                        <c:v>8.18</c:v>
                      </c:pt>
                      <c:pt idx="1459">
                        <c:v>8.1</c:v>
                      </c:pt>
                      <c:pt idx="1460">
                        <c:v>8.1</c:v>
                      </c:pt>
                      <c:pt idx="1461">
                        <c:v>8.3000000000000007</c:v>
                      </c:pt>
                      <c:pt idx="1462">
                        <c:v>8</c:v>
                      </c:pt>
                      <c:pt idx="1463">
                        <c:v>8.41</c:v>
                      </c:pt>
                      <c:pt idx="1464">
                        <c:v>8.77</c:v>
                      </c:pt>
                      <c:pt idx="1465">
                        <c:v>8.39</c:v>
                      </c:pt>
                      <c:pt idx="1466">
                        <c:v>8.86</c:v>
                      </c:pt>
                      <c:pt idx="1467">
                        <c:v>8.77</c:v>
                      </c:pt>
                      <c:pt idx="1468">
                        <c:v>9.31</c:v>
                      </c:pt>
                      <c:pt idx="1469">
                        <c:v>9.83</c:v>
                      </c:pt>
                      <c:pt idx="1470">
                        <c:v>10.49</c:v>
                      </c:pt>
                      <c:pt idx="1471">
                        <c:v>11.48</c:v>
                      </c:pt>
                      <c:pt idx="1472">
                        <c:v>12.02</c:v>
                      </c:pt>
                      <c:pt idx="1473">
                        <c:v>12.41</c:v>
                      </c:pt>
                      <c:pt idx="1474">
                        <c:v>11.82</c:v>
                      </c:pt>
                      <c:pt idx="1475">
                        <c:v>11.63</c:v>
                      </c:pt>
                      <c:pt idx="1476">
                        <c:v>11.78</c:v>
                      </c:pt>
                      <c:pt idx="1477">
                        <c:v>11.61</c:v>
                      </c:pt>
                      <c:pt idx="1478">
                        <c:v>12.02</c:v>
                      </c:pt>
                      <c:pt idx="1479">
                        <c:v>12.02</c:v>
                      </c:pt>
                      <c:pt idx="1480">
                        <c:v>11.95</c:v>
                      </c:pt>
                      <c:pt idx="1481">
                        <c:v>12.24</c:v>
                      </c:pt>
                      <c:pt idx="1482">
                        <c:v>12.03</c:v>
                      </c:pt>
                      <c:pt idx="1483">
                        <c:v>13</c:v>
                      </c:pt>
                      <c:pt idx="1484">
                        <c:v>13.06</c:v>
                      </c:pt>
                      <c:pt idx="1485">
                        <c:v>12.73</c:v>
                      </c:pt>
                      <c:pt idx="1486">
                        <c:v>12.94</c:v>
                      </c:pt>
                      <c:pt idx="1487">
                        <c:v>13.46</c:v>
                      </c:pt>
                      <c:pt idx="1488">
                        <c:v>13.01</c:v>
                      </c:pt>
                      <c:pt idx="1489">
                        <c:v>11.83</c:v>
                      </c:pt>
                      <c:pt idx="1490">
                        <c:v>11.18</c:v>
                      </c:pt>
                      <c:pt idx="1491">
                        <c:v>9.82</c:v>
                      </c:pt>
                      <c:pt idx="1492">
                        <c:v>9.69</c:v>
                      </c:pt>
                      <c:pt idx="1493">
                        <c:v>9.11</c:v>
                      </c:pt>
                      <c:pt idx="1494">
                        <c:v>8.91</c:v>
                      </c:pt>
                      <c:pt idx="1495">
                        <c:v>9.99</c:v>
                      </c:pt>
                      <c:pt idx="1496">
                        <c:v>10</c:v>
                      </c:pt>
                      <c:pt idx="1497">
                        <c:v>10.59</c:v>
                      </c:pt>
                      <c:pt idx="1498">
                        <c:v>10.53</c:v>
                      </c:pt>
                      <c:pt idx="1499">
                        <c:v>12.05</c:v>
                      </c:pt>
                      <c:pt idx="1500">
                        <c:v>11.84</c:v>
                      </c:pt>
                      <c:pt idx="1501">
                        <c:v>11.29</c:v>
                      </c:pt>
                      <c:pt idx="1502">
                        <c:v>11.16</c:v>
                      </c:pt>
                      <c:pt idx="1503">
                        <c:v>11.27</c:v>
                      </c:pt>
                      <c:pt idx="1504">
                        <c:v>10.73</c:v>
                      </c:pt>
                      <c:pt idx="1505">
                        <c:v>10.4</c:v>
                      </c:pt>
                      <c:pt idx="1506">
                        <c:v>9.7100000000000009</c:v>
                      </c:pt>
                      <c:pt idx="1507">
                        <c:v>9.9</c:v>
                      </c:pt>
                      <c:pt idx="1508">
                        <c:v>9.77</c:v>
                      </c:pt>
                      <c:pt idx="1509">
                        <c:v>10.64</c:v>
                      </c:pt>
                      <c:pt idx="1510">
                        <c:v>10.5</c:v>
                      </c:pt>
                      <c:pt idx="1511">
                        <c:v>7.92</c:v>
                      </c:pt>
                      <c:pt idx="1512">
                        <c:v>8.24</c:v>
                      </c:pt>
                      <c:pt idx="1513">
                        <c:v>8.68</c:v>
                      </c:pt>
                      <c:pt idx="1514">
                        <c:v>9.7100000000000009</c:v>
                      </c:pt>
                      <c:pt idx="1515">
                        <c:v>9.73</c:v>
                      </c:pt>
                      <c:pt idx="1516">
                        <c:v>9.92</c:v>
                      </c:pt>
                      <c:pt idx="1517">
                        <c:v>10.24</c:v>
                      </c:pt>
                      <c:pt idx="1518">
                        <c:v>10.07</c:v>
                      </c:pt>
                      <c:pt idx="1519">
                        <c:v>10.25</c:v>
                      </c:pt>
                      <c:pt idx="1520">
                        <c:v>10.220000000000001</c:v>
                      </c:pt>
                      <c:pt idx="1521">
                        <c:v>11.65</c:v>
                      </c:pt>
                      <c:pt idx="1522">
                        <c:v>11.21</c:v>
                      </c:pt>
                      <c:pt idx="1523">
                        <c:v>10.93</c:v>
                      </c:pt>
                      <c:pt idx="1524">
                        <c:v>11.04</c:v>
                      </c:pt>
                      <c:pt idx="1525">
                        <c:v>11.2</c:v>
                      </c:pt>
                      <c:pt idx="1526">
                        <c:v>11.84</c:v>
                      </c:pt>
                      <c:pt idx="1527">
                        <c:v>12.5</c:v>
                      </c:pt>
                      <c:pt idx="1528">
                        <c:v>12.33</c:v>
                      </c:pt>
                      <c:pt idx="1529">
                        <c:v>11.37</c:v>
                      </c:pt>
                      <c:pt idx="1530">
                        <c:v>13.64</c:v>
                      </c:pt>
                      <c:pt idx="1531">
                        <c:v>15.06</c:v>
                      </c:pt>
                      <c:pt idx="1532">
                        <c:v>15.72</c:v>
                      </c:pt>
                      <c:pt idx="1533">
                        <c:v>15.05</c:v>
                      </c:pt>
                      <c:pt idx="1534">
                        <c:v>16.3</c:v>
                      </c:pt>
                      <c:pt idx="1535">
                        <c:v>16.41</c:v>
                      </c:pt>
                      <c:pt idx="1536">
                        <c:v>17.11</c:v>
                      </c:pt>
                      <c:pt idx="1537">
                        <c:v>16.920000000000002</c:v>
                      </c:pt>
                      <c:pt idx="1538">
                        <c:v>16.78</c:v>
                      </c:pt>
                      <c:pt idx="1539">
                        <c:v>16.5</c:v>
                      </c:pt>
                      <c:pt idx="1540">
                        <c:v>17.25</c:v>
                      </c:pt>
                      <c:pt idx="1541">
                        <c:v>17.84</c:v>
                      </c:pt>
                      <c:pt idx="1542">
                        <c:v>18.399999999999999</c:v>
                      </c:pt>
                      <c:pt idx="1543">
                        <c:v>18.62</c:v>
                      </c:pt>
                      <c:pt idx="1544">
                        <c:v>19.38</c:v>
                      </c:pt>
                      <c:pt idx="1545">
                        <c:v>19.940000000000001</c:v>
                      </c:pt>
                      <c:pt idx="1546">
                        <c:v>20.56</c:v>
                      </c:pt>
                      <c:pt idx="1547">
                        <c:v>20.11</c:v>
                      </c:pt>
                      <c:pt idx="1548">
                        <c:v>19.399999999999999</c:v>
                      </c:pt>
                      <c:pt idx="1549">
                        <c:v>19.77</c:v>
                      </c:pt>
                      <c:pt idx="1550">
                        <c:v>20.02</c:v>
                      </c:pt>
                      <c:pt idx="1551">
                        <c:v>19.8</c:v>
                      </c:pt>
                      <c:pt idx="1552">
                        <c:v>19.59</c:v>
                      </c:pt>
                      <c:pt idx="1553">
                        <c:v>19.809999999999999</c:v>
                      </c:pt>
                      <c:pt idx="1554">
                        <c:v>20.56</c:v>
                      </c:pt>
                      <c:pt idx="1555">
                        <c:v>20.02</c:v>
                      </c:pt>
                      <c:pt idx="1556">
                        <c:v>19.399999999999999</c:v>
                      </c:pt>
                      <c:pt idx="1557">
                        <c:v>19.649999999999999</c:v>
                      </c:pt>
                      <c:pt idx="1558">
                        <c:v>19.87</c:v>
                      </c:pt>
                      <c:pt idx="1559">
                        <c:v>20.46</c:v>
                      </c:pt>
                      <c:pt idx="1560">
                        <c:v>19.350000000000001</c:v>
                      </c:pt>
                      <c:pt idx="1561">
                        <c:v>19.649999999999999</c:v>
                      </c:pt>
                      <c:pt idx="1562">
                        <c:v>20.149999999999999</c:v>
                      </c:pt>
                      <c:pt idx="1563">
                        <c:v>20.079999999999998</c:v>
                      </c:pt>
                      <c:pt idx="1564">
                        <c:v>20.99</c:v>
                      </c:pt>
                      <c:pt idx="1565">
                        <c:v>21.35</c:v>
                      </c:pt>
                      <c:pt idx="1566">
                        <c:v>21.29</c:v>
                      </c:pt>
                      <c:pt idx="1567">
                        <c:v>22.13</c:v>
                      </c:pt>
                      <c:pt idx="1568">
                        <c:v>22.83</c:v>
                      </c:pt>
                      <c:pt idx="1569">
                        <c:v>22.61</c:v>
                      </c:pt>
                      <c:pt idx="1570">
                        <c:v>22.73</c:v>
                      </c:pt>
                      <c:pt idx="1571">
                        <c:v>22.97</c:v>
                      </c:pt>
                      <c:pt idx="1572">
                        <c:v>23.29</c:v>
                      </c:pt>
                      <c:pt idx="1573">
                        <c:v>23.26</c:v>
                      </c:pt>
                      <c:pt idx="1574">
                        <c:v>23.35</c:v>
                      </c:pt>
                      <c:pt idx="1575">
                        <c:v>23.39</c:v>
                      </c:pt>
                      <c:pt idx="1576">
                        <c:v>23.66</c:v>
                      </c:pt>
                      <c:pt idx="1577">
                        <c:v>22.89</c:v>
                      </c:pt>
                      <c:pt idx="1578">
                        <c:v>22.68</c:v>
                      </c:pt>
                      <c:pt idx="1579">
                        <c:v>21.82</c:v>
                      </c:pt>
                      <c:pt idx="1580">
                        <c:v>20.07</c:v>
                      </c:pt>
                      <c:pt idx="1581">
                        <c:v>20.57</c:v>
                      </c:pt>
                      <c:pt idx="1582">
                        <c:v>20.23</c:v>
                      </c:pt>
                      <c:pt idx="1583">
                        <c:v>20.66</c:v>
                      </c:pt>
                      <c:pt idx="1584">
                        <c:v>20.83</c:v>
                      </c:pt>
                      <c:pt idx="1585">
                        <c:v>20.67</c:v>
                      </c:pt>
                      <c:pt idx="1586">
                        <c:v>18.95</c:v>
                      </c:pt>
                      <c:pt idx="1587">
                        <c:v>18.260000000000002</c:v>
                      </c:pt>
                      <c:pt idx="1588">
                        <c:v>18.78</c:v>
                      </c:pt>
                      <c:pt idx="1589">
                        <c:v>18.82</c:v>
                      </c:pt>
                      <c:pt idx="1590">
                        <c:v>18.98</c:v>
                      </c:pt>
                      <c:pt idx="1591">
                        <c:v>19.149999999999999</c:v>
                      </c:pt>
                      <c:pt idx="1592">
                        <c:v>18.97</c:v>
                      </c:pt>
                      <c:pt idx="1593">
                        <c:v>18.95</c:v>
                      </c:pt>
                      <c:pt idx="1594">
                        <c:v>19.38</c:v>
                      </c:pt>
                      <c:pt idx="1595">
                        <c:v>19.5</c:v>
                      </c:pt>
                      <c:pt idx="1596">
                        <c:v>19.09</c:v>
                      </c:pt>
                      <c:pt idx="1597">
                        <c:v>19.18</c:v>
                      </c:pt>
                      <c:pt idx="1598">
                        <c:v>19.329999999999998</c:v>
                      </c:pt>
                      <c:pt idx="1599">
                        <c:v>18.41</c:v>
                      </c:pt>
                      <c:pt idx="1600">
                        <c:v>17.260000000000002</c:v>
                      </c:pt>
                      <c:pt idx="1601">
                        <c:v>18.23</c:v>
                      </c:pt>
                      <c:pt idx="1602">
                        <c:v>17.420000000000002</c:v>
                      </c:pt>
                      <c:pt idx="1603">
                        <c:v>17.97</c:v>
                      </c:pt>
                      <c:pt idx="1604">
                        <c:v>18.14</c:v>
                      </c:pt>
                      <c:pt idx="1605">
                        <c:v>18.89</c:v>
                      </c:pt>
                      <c:pt idx="1606">
                        <c:v>18.809999999999999</c:v>
                      </c:pt>
                      <c:pt idx="1607">
                        <c:v>18.84</c:v>
                      </c:pt>
                      <c:pt idx="1608">
                        <c:v>19.62</c:v>
                      </c:pt>
                      <c:pt idx="1609">
                        <c:v>19.440000000000001</c:v>
                      </c:pt>
                      <c:pt idx="1610">
                        <c:v>20.190000000000001</c:v>
                      </c:pt>
                      <c:pt idx="1611">
                        <c:v>20.87</c:v>
                      </c:pt>
                      <c:pt idx="1612">
                        <c:v>20.99</c:v>
                      </c:pt>
                      <c:pt idx="1613">
                        <c:v>21.13</c:v>
                      </c:pt>
                      <c:pt idx="1614">
                        <c:v>21.63</c:v>
                      </c:pt>
                      <c:pt idx="1615">
                        <c:v>21.11</c:v>
                      </c:pt>
                      <c:pt idx="1616">
                        <c:v>21.5</c:v>
                      </c:pt>
                      <c:pt idx="1617">
                        <c:v>21.22</c:v>
                      </c:pt>
                      <c:pt idx="1618">
                        <c:v>20.59</c:v>
                      </c:pt>
                      <c:pt idx="1619">
                        <c:v>21.28</c:v>
                      </c:pt>
                      <c:pt idx="1620">
                        <c:v>21.11</c:v>
                      </c:pt>
                      <c:pt idx="1621">
                        <c:v>21.29</c:v>
                      </c:pt>
                      <c:pt idx="1622">
                        <c:v>20.95</c:v>
                      </c:pt>
                      <c:pt idx="1623">
                        <c:v>19.47</c:v>
                      </c:pt>
                      <c:pt idx="1624">
                        <c:v>18.600000000000001</c:v>
                      </c:pt>
                      <c:pt idx="1625">
                        <c:v>18.71</c:v>
                      </c:pt>
                      <c:pt idx="1626">
                        <c:v>19.510000000000002</c:v>
                      </c:pt>
                      <c:pt idx="1627">
                        <c:v>19.59</c:v>
                      </c:pt>
                      <c:pt idx="1628">
                        <c:v>18.29</c:v>
                      </c:pt>
                      <c:pt idx="1629">
                        <c:v>18.98</c:v>
                      </c:pt>
                      <c:pt idx="1630">
                        <c:v>17.45</c:v>
                      </c:pt>
                      <c:pt idx="1631">
                        <c:v>16.829999999999998</c:v>
                      </c:pt>
                      <c:pt idx="1632">
                        <c:v>17.420000000000002</c:v>
                      </c:pt>
                      <c:pt idx="1633">
                        <c:v>18.38</c:v>
                      </c:pt>
                      <c:pt idx="1634">
                        <c:v>19.559999999999999</c:v>
                      </c:pt>
                      <c:pt idx="1635">
                        <c:v>20.02</c:v>
                      </c:pt>
                      <c:pt idx="1636">
                        <c:v>19.850000000000001</c:v>
                      </c:pt>
                      <c:pt idx="1637">
                        <c:v>19.27</c:v>
                      </c:pt>
                      <c:pt idx="1638">
                        <c:v>19.239999999999998</c:v>
                      </c:pt>
                      <c:pt idx="1639">
                        <c:v>18.739999999999998</c:v>
                      </c:pt>
                      <c:pt idx="1640">
                        <c:v>21.04</c:v>
                      </c:pt>
                      <c:pt idx="1641">
                        <c:v>23.07</c:v>
                      </c:pt>
                      <c:pt idx="1642">
                        <c:v>23.45</c:v>
                      </c:pt>
                      <c:pt idx="1643">
                        <c:v>22.86</c:v>
                      </c:pt>
                      <c:pt idx="1644">
                        <c:v>22.53</c:v>
                      </c:pt>
                      <c:pt idx="1645">
                        <c:v>22.15</c:v>
                      </c:pt>
                      <c:pt idx="1646">
                        <c:v>23.55</c:v>
                      </c:pt>
                      <c:pt idx="1647">
                        <c:v>23.58</c:v>
                      </c:pt>
                      <c:pt idx="1648">
                        <c:v>23.26</c:v>
                      </c:pt>
                      <c:pt idx="1649">
                        <c:v>23.51</c:v>
                      </c:pt>
                      <c:pt idx="1650">
                        <c:v>22.91</c:v>
                      </c:pt>
                      <c:pt idx="1651">
                        <c:v>22.55</c:v>
                      </c:pt>
                      <c:pt idx="1652">
                        <c:v>23.4</c:v>
                      </c:pt>
                      <c:pt idx="1653">
                        <c:v>22.82</c:v>
                      </c:pt>
                      <c:pt idx="1654">
                        <c:v>21.19</c:v>
                      </c:pt>
                      <c:pt idx="1655">
                        <c:v>21.03</c:v>
                      </c:pt>
                      <c:pt idx="1656">
                        <c:v>22.98</c:v>
                      </c:pt>
                      <c:pt idx="1657">
                        <c:v>23.96</c:v>
                      </c:pt>
                      <c:pt idx="1658">
                        <c:v>25.13</c:v>
                      </c:pt>
                      <c:pt idx="1659">
                        <c:v>25.13</c:v>
                      </c:pt>
                      <c:pt idx="1660">
                        <c:v>26.43</c:v>
                      </c:pt>
                      <c:pt idx="1661">
                        <c:v>26.7</c:v>
                      </c:pt>
                      <c:pt idx="1662">
                        <c:v>25.87</c:v>
                      </c:pt>
                      <c:pt idx="1663">
                        <c:v>26.2</c:v>
                      </c:pt>
                      <c:pt idx="1664">
                        <c:v>29.34</c:v>
                      </c:pt>
                      <c:pt idx="1665">
                        <c:v>29.28</c:v>
                      </c:pt>
                      <c:pt idx="1666">
                        <c:v>29.11</c:v>
                      </c:pt>
                      <c:pt idx="1667">
                        <c:v>29.59</c:v>
                      </c:pt>
                      <c:pt idx="1668">
                        <c:v>28.08</c:v>
                      </c:pt>
                      <c:pt idx="1669">
                        <c:v>28.19</c:v>
                      </c:pt>
                      <c:pt idx="1670">
                        <c:v>28.42</c:v>
                      </c:pt>
                      <c:pt idx="1671">
                        <c:v>28.3</c:v>
                      </c:pt>
                      <c:pt idx="1672">
                        <c:v>28.56</c:v>
                      </c:pt>
                      <c:pt idx="1673">
                        <c:v>28.43</c:v>
                      </c:pt>
                      <c:pt idx="1674">
                        <c:v>28.02</c:v>
                      </c:pt>
                      <c:pt idx="1675">
                        <c:v>28.34</c:v>
                      </c:pt>
                      <c:pt idx="1676">
                        <c:v>27.13</c:v>
                      </c:pt>
                      <c:pt idx="1677">
                        <c:v>27.79</c:v>
                      </c:pt>
                      <c:pt idx="1678">
                        <c:v>27.79</c:v>
                      </c:pt>
                      <c:pt idx="1679">
                        <c:v>28.5</c:v>
                      </c:pt>
                      <c:pt idx="1680">
                        <c:v>28.99</c:v>
                      </c:pt>
                      <c:pt idx="1681">
                        <c:v>29.03</c:v>
                      </c:pt>
                      <c:pt idx="1682">
                        <c:v>30.29</c:v>
                      </c:pt>
                      <c:pt idx="1683">
                        <c:v>30.8</c:v>
                      </c:pt>
                      <c:pt idx="1684">
                        <c:v>30.89</c:v>
                      </c:pt>
                      <c:pt idx="1685">
                        <c:v>31.5</c:v>
                      </c:pt>
                      <c:pt idx="1686">
                        <c:v>30.76</c:v>
                      </c:pt>
                      <c:pt idx="1687">
                        <c:v>30.34</c:v>
                      </c:pt>
                      <c:pt idx="1688">
                        <c:v>30.03</c:v>
                      </c:pt>
                      <c:pt idx="1689">
                        <c:v>30.79</c:v>
                      </c:pt>
                      <c:pt idx="1690">
                        <c:v>30.72</c:v>
                      </c:pt>
                      <c:pt idx="1691">
                        <c:v>30.66</c:v>
                      </c:pt>
                      <c:pt idx="1692">
                        <c:v>32.299999999999997</c:v>
                      </c:pt>
                      <c:pt idx="1693">
                        <c:v>31.6</c:v>
                      </c:pt>
                      <c:pt idx="1694">
                        <c:v>32.49</c:v>
                      </c:pt>
                      <c:pt idx="1695">
                        <c:v>32.32</c:v>
                      </c:pt>
                      <c:pt idx="1696">
                        <c:v>31.88</c:v>
                      </c:pt>
                      <c:pt idx="1697">
                        <c:v>32.65</c:v>
                      </c:pt>
                      <c:pt idx="1698">
                        <c:v>32.4</c:v>
                      </c:pt>
                      <c:pt idx="1699">
                        <c:v>32.869999999999997</c:v>
                      </c:pt>
                      <c:pt idx="1700">
                        <c:v>33.25</c:v>
                      </c:pt>
                      <c:pt idx="1701">
                        <c:v>32.96</c:v>
                      </c:pt>
                      <c:pt idx="1702">
                        <c:v>33.17</c:v>
                      </c:pt>
                      <c:pt idx="1703">
                        <c:v>34.06</c:v>
                      </c:pt>
                      <c:pt idx="1704">
                        <c:v>34.51</c:v>
                      </c:pt>
                      <c:pt idx="1705">
                        <c:v>34.89</c:v>
                      </c:pt>
                      <c:pt idx="1706">
                        <c:v>34.32</c:v>
                      </c:pt>
                      <c:pt idx="1707">
                        <c:v>34.24</c:v>
                      </c:pt>
                      <c:pt idx="1708">
                        <c:v>34.56</c:v>
                      </c:pt>
                      <c:pt idx="1709">
                        <c:v>34.44</c:v>
                      </c:pt>
                      <c:pt idx="1710">
                        <c:v>34.909999999999997</c:v>
                      </c:pt>
                      <c:pt idx="1711">
                        <c:v>35.020000000000003</c:v>
                      </c:pt>
                      <c:pt idx="1712">
                        <c:v>35.299999999999997</c:v>
                      </c:pt>
                      <c:pt idx="1713">
                        <c:v>35.49</c:v>
                      </c:pt>
                      <c:pt idx="1714">
                        <c:v>36.369999999999997</c:v>
                      </c:pt>
                      <c:pt idx="1715">
                        <c:v>36.159999999999997</c:v>
                      </c:pt>
                      <c:pt idx="1716">
                        <c:v>36.39</c:v>
                      </c:pt>
                      <c:pt idx="1717">
                        <c:v>36.47</c:v>
                      </c:pt>
                      <c:pt idx="1718">
                        <c:v>36.44</c:v>
                      </c:pt>
                      <c:pt idx="1719">
                        <c:v>36.68</c:v>
                      </c:pt>
                      <c:pt idx="1720">
                        <c:v>36.29</c:v>
                      </c:pt>
                      <c:pt idx="1721">
                        <c:v>36.369999999999997</c:v>
                      </c:pt>
                      <c:pt idx="1722">
                        <c:v>36.1</c:v>
                      </c:pt>
                      <c:pt idx="1723">
                        <c:v>36.39</c:v>
                      </c:pt>
                      <c:pt idx="1724">
                        <c:v>36.880000000000003</c:v>
                      </c:pt>
                      <c:pt idx="1725">
                        <c:v>36.9</c:v>
                      </c:pt>
                      <c:pt idx="1726">
                        <c:v>36.49</c:v>
                      </c:pt>
                      <c:pt idx="1727">
                        <c:v>36.700000000000003</c:v>
                      </c:pt>
                      <c:pt idx="1728">
                        <c:v>36.93</c:v>
                      </c:pt>
                      <c:pt idx="1729">
                        <c:v>37.24</c:v>
                      </c:pt>
                      <c:pt idx="1730">
                        <c:v>36.78</c:v>
                      </c:pt>
                      <c:pt idx="1731">
                        <c:v>37.880000000000003</c:v>
                      </c:pt>
                      <c:pt idx="1732">
                        <c:v>37.909999999999997</c:v>
                      </c:pt>
                      <c:pt idx="1733">
                        <c:v>38.06</c:v>
                      </c:pt>
                      <c:pt idx="1734">
                        <c:v>37.99</c:v>
                      </c:pt>
                      <c:pt idx="1735">
                        <c:v>38.549999999999997</c:v>
                      </c:pt>
                      <c:pt idx="1736">
                        <c:v>38.72</c:v>
                      </c:pt>
                      <c:pt idx="1737">
                        <c:v>38.67</c:v>
                      </c:pt>
                      <c:pt idx="1738">
                        <c:v>38.35</c:v>
                      </c:pt>
                      <c:pt idx="1739">
                        <c:v>38.83</c:v>
                      </c:pt>
                      <c:pt idx="1740">
                        <c:v>38.29</c:v>
                      </c:pt>
                      <c:pt idx="1741">
                        <c:v>38.700000000000003</c:v>
                      </c:pt>
                      <c:pt idx="1742">
                        <c:v>38.71</c:v>
                      </c:pt>
                      <c:pt idx="1743">
                        <c:v>39.04</c:v>
                      </c:pt>
                      <c:pt idx="1744">
                        <c:v>38.74</c:v>
                      </c:pt>
                      <c:pt idx="1745">
                        <c:v>38.67</c:v>
                      </c:pt>
                      <c:pt idx="1746">
                        <c:v>38.51</c:v>
                      </c:pt>
                      <c:pt idx="1747">
                        <c:v>36.85</c:v>
                      </c:pt>
                      <c:pt idx="1748">
                        <c:v>36.5</c:v>
                      </c:pt>
                      <c:pt idx="1749">
                        <c:v>36.07</c:v>
                      </c:pt>
                      <c:pt idx="1750">
                        <c:v>35.700000000000003</c:v>
                      </c:pt>
                      <c:pt idx="1751">
                        <c:v>35.659999999999997</c:v>
                      </c:pt>
                      <c:pt idx="1752">
                        <c:v>36.04</c:v>
                      </c:pt>
                      <c:pt idx="1753">
                        <c:v>34.86</c:v>
                      </c:pt>
                      <c:pt idx="1754">
                        <c:v>34.61</c:v>
                      </c:pt>
                      <c:pt idx="1755">
                        <c:v>34.049999999999997</c:v>
                      </c:pt>
                      <c:pt idx="1756">
                        <c:v>34</c:v>
                      </c:pt>
                      <c:pt idx="1757">
                        <c:v>33.97</c:v>
                      </c:pt>
                      <c:pt idx="1758">
                        <c:v>33.67</c:v>
                      </c:pt>
                      <c:pt idx="1759">
                        <c:v>34.36</c:v>
                      </c:pt>
                      <c:pt idx="1760">
                        <c:v>34.659999999999997</c:v>
                      </c:pt>
                      <c:pt idx="1761">
                        <c:v>34.93</c:v>
                      </c:pt>
                      <c:pt idx="1762">
                        <c:v>34.770000000000003</c:v>
                      </c:pt>
                      <c:pt idx="1763">
                        <c:v>34.07</c:v>
                      </c:pt>
                      <c:pt idx="1764">
                        <c:v>34.119999999999997</c:v>
                      </c:pt>
                      <c:pt idx="1765">
                        <c:v>34.049999999999997</c:v>
                      </c:pt>
                      <c:pt idx="1766">
                        <c:v>34.270000000000003</c:v>
                      </c:pt>
                      <c:pt idx="1767">
                        <c:v>33.96</c:v>
                      </c:pt>
                      <c:pt idx="1768">
                        <c:v>34.43</c:v>
                      </c:pt>
                      <c:pt idx="1769">
                        <c:v>34.299999999999997</c:v>
                      </c:pt>
                      <c:pt idx="1770">
                        <c:v>34.26</c:v>
                      </c:pt>
                      <c:pt idx="1771">
                        <c:v>35.049999999999997</c:v>
                      </c:pt>
                      <c:pt idx="1772">
                        <c:v>34.99</c:v>
                      </c:pt>
                      <c:pt idx="1773">
                        <c:v>35.21</c:v>
                      </c:pt>
                      <c:pt idx="1774">
                        <c:v>35.56</c:v>
                      </c:pt>
                      <c:pt idx="1775">
                        <c:v>34.89</c:v>
                      </c:pt>
                      <c:pt idx="1776">
                        <c:v>33.909999999999997</c:v>
                      </c:pt>
                      <c:pt idx="1777">
                        <c:v>33.840000000000003</c:v>
                      </c:pt>
                      <c:pt idx="1778">
                        <c:v>33.840000000000003</c:v>
                      </c:pt>
                      <c:pt idx="1779">
                        <c:v>34.07</c:v>
                      </c:pt>
                      <c:pt idx="1780">
                        <c:v>34.68</c:v>
                      </c:pt>
                      <c:pt idx="1781">
                        <c:v>34.17</c:v>
                      </c:pt>
                      <c:pt idx="1782">
                        <c:v>34.44</c:v>
                      </c:pt>
                      <c:pt idx="1783">
                        <c:v>33.89</c:v>
                      </c:pt>
                      <c:pt idx="1784">
                        <c:v>34.01</c:v>
                      </c:pt>
                      <c:pt idx="1785">
                        <c:v>33.5</c:v>
                      </c:pt>
                      <c:pt idx="1786">
                        <c:v>33.299999999999997</c:v>
                      </c:pt>
                      <c:pt idx="1787">
                        <c:v>32.979999999999997</c:v>
                      </c:pt>
                      <c:pt idx="1788">
                        <c:v>33.01</c:v>
                      </c:pt>
                      <c:pt idx="1789">
                        <c:v>33.01</c:v>
                      </c:pt>
                      <c:pt idx="1790">
                        <c:v>33.299999999999997</c:v>
                      </c:pt>
                      <c:pt idx="1791">
                        <c:v>32.56</c:v>
                      </c:pt>
                      <c:pt idx="1792">
                        <c:v>33.979999999999997</c:v>
                      </c:pt>
                      <c:pt idx="1793">
                        <c:v>33.619999999999997</c:v>
                      </c:pt>
                      <c:pt idx="1794">
                        <c:v>33.08</c:v>
                      </c:pt>
                      <c:pt idx="1795">
                        <c:v>33.409999999999997</c:v>
                      </c:pt>
                      <c:pt idx="1796">
                        <c:v>33.32</c:v>
                      </c:pt>
                      <c:pt idx="1797">
                        <c:v>32.92</c:v>
                      </c:pt>
                      <c:pt idx="1798">
                        <c:v>33.07</c:v>
                      </c:pt>
                      <c:pt idx="1799">
                        <c:v>32.409999999999997</c:v>
                      </c:pt>
                      <c:pt idx="1800">
                        <c:v>31.69</c:v>
                      </c:pt>
                      <c:pt idx="1801">
                        <c:v>32.08</c:v>
                      </c:pt>
                      <c:pt idx="1802">
                        <c:v>31.62</c:v>
                      </c:pt>
                      <c:pt idx="1803">
                        <c:v>30.9</c:v>
                      </c:pt>
                      <c:pt idx="1804">
                        <c:v>31.07</c:v>
                      </c:pt>
                      <c:pt idx="1805">
                        <c:v>31.63</c:v>
                      </c:pt>
                      <c:pt idx="1806">
                        <c:v>31.5</c:v>
                      </c:pt>
                      <c:pt idx="1807">
                        <c:v>30.64</c:v>
                      </c:pt>
                      <c:pt idx="1808">
                        <c:v>30.77</c:v>
                      </c:pt>
                      <c:pt idx="1809">
                        <c:v>30.71</c:v>
                      </c:pt>
                      <c:pt idx="1810">
                        <c:v>31.38</c:v>
                      </c:pt>
                      <c:pt idx="1811">
                        <c:v>33.83</c:v>
                      </c:pt>
                      <c:pt idx="1812">
                        <c:v>33.909999999999997</c:v>
                      </c:pt>
                      <c:pt idx="1813">
                        <c:v>33.53</c:v>
                      </c:pt>
                      <c:pt idx="1814">
                        <c:v>32.83</c:v>
                      </c:pt>
                      <c:pt idx="1815">
                        <c:v>33.47</c:v>
                      </c:pt>
                      <c:pt idx="1816">
                        <c:v>33.409999999999997</c:v>
                      </c:pt>
                      <c:pt idx="1817">
                        <c:v>32.770000000000003</c:v>
                      </c:pt>
                      <c:pt idx="1818">
                        <c:v>33.21</c:v>
                      </c:pt>
                      <c:pt idx="1819">
                        <c:v>33.75</c:v>
                      </c:pt>
                      <c:pt idx="1820">
                        <c:v>33.17</c:v>
                      </c:pt>
                      <c:pt idx="1821">
                        <c:v>33.74</c:v>
                      </c:pt>
                      <c:pt idx="1822">
                        <c:v>33.75</c:v>
                      </c:pt>
                      <c:pt idx="1823">
                        <c:v>32.78</c:v>
                      </c:pt>
                      <c:pt idx="1824">
                        <c:v>33.19</c:v>
                      </c:pt>
                      <c:pt idx="1825">
                        <c:v>32.229999999999997</c:v>
                      </c:pt>
                      <c:pt idx="1826">
                        <c:v>32.35</c:v>
                      </c:pt>
                      <c:pt idx="1827">
                        <c:v>31.09</c:v>
                      </c:pt>
                      <c:pt idx="1828">
                        <c:v>30.94</c:v>
                      </c:pt>
                      <c:pt idx="1829">
                        <c:v>31.08</c:v>
                      </c:pt>
                      <c:pt idx="1830">
                        <c:v>32.409999999999997</c:v>
                      </c:pt>
                      <c:pt idx="1831">
                        <c:v>32.340000000000003</c:v>
                      </c:pt>
                      <c:pt idx="1832">
                        <c:v>32.56</c:v>
                      </c:pt>
                      <c:pt idx="1833">
                        <c:v>32.39</c:v>
                      </c:pt>
                      <c:pt idx="1834">
                        <c:v>32.770000000000003</c:v>
                      </c:pt>
                      <c:pt idx="1835">
                        <c:v>34.520000000000003</c:v>
                      </c:pt>
                      <c:pt idx="1836">
                        <c:v>35.26</c:v>
                      </c:pt>
                      <c:pt idx="1837">
                        <c:v>36.19</c:v>
                      </c:pt>
                      <c:pt idx="1838">
                        <c:v>36.909999999999997</c:v>
                      </c:pt>
                      <c:pt idx="1839">
                        <c:v>36.119999999999997</c:v>
                      </c:pt>
                      <c:pt idx="1840">
                        <c:v>35.630000000000003</c:v>
                      </c:pt>
                      <c:pt idx="1841">
                        <c:v>36.17</c:v>
                      </c:pt>
                      <c:pt idx="1842">
                        <c:v>35.71</c:v>
                      </c:pt>
                      <c:pt idx="1843">
                        <c:v>36.659999999999997</c:v>
                      </c:pt>
                      <c:pt idx="1844">
                        <c:v>37.020000000000003</c:v>
                      </c:pt>
                      <c:pt idx="1845">
                        <c:v>37.32</c:v>
                      </c:pt>
                      <c:pt idx="1846">
                        <c:v>37.630000000000003</c:v>
                      </c:pt>
                      <c:pt idx="1847">
                        <c:v>37.67</c:v>
                      </c:pt>
                      <c:pt idx="1848">
                        <c:v>37.5</c:v>
                      </c:pt>
                      <c:pt idx="1849">
                        <c:v>36.96</c:v>
                      </c:pt>
                      <c:pt idx="1850">
                        <c:v>36.299999999999997</c:v>
                      </c:pt>
                      <c:pt idx="1851">
                        <c:v>35.69</c:v>
                      </c:pt>
                      <c:pt idx="1852">
                        <c:v>35.19</c:v>
                      </c:pt>
                      <c:pt idx="1853">
                        <c:v>35.18</c:v>
                      </c:pt>
                      <c:pt idx="1854">
                        <c:v>34.6</c:v>
                      </c:pt>
                      <c:pt idx="1855">
                        <c:v>34.340000000000003</c:v>
                      </c:pt>
                      <c:pt idx="1856">
                        <c:v>34.450000000000003</c:v>
                      </c:pt>
                      <c:pt idx="1857">
                        <c:v>34.89</c:v>
                      </c:pt>
                      <c:pt idx="1858">
                        <c:v>34.630000000000003</c:v>
                      </c:pt>
                      <c:pt idx="1859">
                        <c:v>34.25</c:v>
                      </c:pt>
                      <c:pt idx="1860">
                        <c:v>34.54</c:v>
                      </c:pt>
                      <c:pt idx="1861">
                        <c:v>34.22</c:v>
                      </c:pt>
                      <c:pt idx="1862">
                        <c:v>34.26</c:v>
                      </c:pt>
                      <c:pt idx="1863">
                        <c:v>34.69</c:v>
                      </c:pt>
                      <c:pt idx="1864">
                        <c:v>35.32</c:v>
                      </c:pt>
                      <c:pt idx="1865">
                        <c:v>35.79</c:v>
                      </c:pt>
                      <c:pt idx="1866">
                        <c:v>36.1</c:v>
                      </c:pt>
                      <c:pt idx="1867">
                        <c:v>36.17</c:v>
                      </c:pt>
                      <c:pt idx="1868">
                        <c:v>36.4</c:v>
                      </c:pt>
                      <c:pt idx="1869">
                        <c:v>36.49</c:v>
                      </c:pt>
                      <c:pt idx="1870">
                        <c:v>36.83</c:v>
                      </c:pt>
                      <c:pt idx="1871">
                        <c:v>36.340000000000003</c:v>
                      </c:pt>
                      <c:pt idx="1872">
                        <c:v>35.9</c:v>
                      </c:pt>
                      <c:pt idx="1873">
                        <c:v>36.46</c:v>
                      </c:pt>
                      <c:pt idx="1874">
                        <c:v>36.58</c:v>
                      </c:pt>
                      <c:pt idx="1875">
                        <c:v>35.93</c:v>
                      </c:pt>
                      <c:pt idx="1876">
                        <c:v>37.19</c:v>
                      </c:pt>
                      <c:pt idx="1877">
                        <c:v>37.4</c:v>
                      </c:pt>
                      <c:pt idx="1878">
                        <c:v>36.78</c:v>
                      </c:pt>
                      <c:pt idx="1879">
                        <c:v>36.76</c:v>
                      </c:pt>
                      <c:pt idx="1880">
                        <c:v>37.68</c:v>
                      </c:pt>
                      <c:pt idx="1881">
                        <c:v>37.270000000000003</c:v>
                      </c:pt>
                      <c:pt idx="1882">
                        <c:v>37.44</c:v>
                      </c:pt>
                      <c:pt idx="1883">
                        <c:v>37.409999999999997</c:v>
                      </c:pt>
                      <c:pt idx="1884">
                        <c:v>36.36</c:v>
                      </c:pt>
                      <c:pt idx="1885">
                        <c:v>35.04</c:v>
                      </c:pt>
                      <c:pt idx="1886">
                        <c:v>34.89</c:v>
                      </c:pt>
                      <c:pt idx="1887">
                        <c:v>34.71</c:v>
                      </c:pt>
                      <c:pt idx="1888">
                        <c:v>34.04</c:v>
                      </c:pt>
                      <c:pt idx="1889">
                        <c:v>33.869999999999997</c:v>
                      </c:pt>
                      <c:pt idx="1890">
                        <c:v>33.44</c:v>
                      </c:pt>
                      <c:pt idx="1891">
                        <c:v>33.229999999999997</c:v>
                      </c:pt>
                      <c:pt idx="1892">
                        <c:v>32.9</c:v>
                      </c:pt>
                      <c:pt idx="1893">
                        <c:v>33.450000000000003</c:v>
                      </c:pt>
                      <c:pt idx="1894">
                        <c:v>33.78</c:v>
                      </c:pt>
                      <c:pt idx="1895">
                        <c:v>33.01</c:v>
                      </c:pt>
                      <c:pt idx="1896">
                        <c:v>32.92</c:v>
                      </c:pt>
                      <c:pt idx="1897">
                        <c:v>33.08</c:v>
                      </c:pt>
                      <c:pt idx="1898">
                        <c:v>33.42</c:v>
                      </c:pt>
                      <c:pt idx="1899">
                        <c:v>33.869999999999997</c:v>
                      </c:pt>
                      <c:pt idx="1900">
                        <c:v>33.74</c:v>
                      </c:pt>
                      <c:pt idx="1901">
                        <c:v>33.76</c:v>
                      </c:pt>
                      <c:pt idx="1902">
                        <c:v>33.869999999999997</c:v>
                      </c:pt>
                      <c:pt idx="1903">
                        <c:v>34.6</c:v>
                      </c:pt>
                      <c:pt idx="1904">
                        <c:v>33.53</c:v>
                      </c:pt>
                      <c:pt idx="1905">
                        <c:v>33.25</c:v>
                      </c:pt>
                      <c:pt idx="1906">
                        <c:v>33.04</c:v>
                      </c:pt>
                      <c:pt idx="1907">
                        <c:v>33.15</c:v>
                      </c:pt>
                      <c:pt idx="1908">
                        <c:v>31.93</c:v>
                      </c:pt>
                      <c:pt idx="1909">
                        <c:v>31.84</c:v>
                      </c:pt>
                      <c:pt idx="1910">
                        <c:v>31.18</c:v>
                      </c:pt>
                      <c:pt idx="1911">
                        <c:v>30.76</c:v>
                      </c:pt>
                      <c:pt idx="1912">
                        <c:v>31.12</c:v>
                      </c:pt>
                      <c:pt idx="1913">
                        <c:v>30.22</c:v>
                      </c:pt>
                      <c:pt idx="1914">
                        <c:v>30.42</c:v>
                      </c:pt>
                      <c:pt idx="1915">
                        <c:v>30.48</c:v>
                      </c:pt>
                      <c:pt idx="1916">
                        <c:v>31.51</c:v>
                      </c:pt>
                      <c:pt idx="1917">
                        <c:v>31.79</c:v>
                      </c:pt>
                      <c:pt idx="1918">
                        <c:v>31.35</c:v>
                      </c:pt>
                      <c:pt idx="1919">
                        <c:v>30.36</c:v>
                      </c:pt>
                      <c:pt idx="1920">
                        <c:v>30.93</c:v>
                      </c:pt>
                      <c:pt idx="1921">
                        <c:v>31.54</c:v>
                      </c:pt>
                      <c:pt idx="1922">
                        <c:v>31.92</c:v>
                      </c:pt>
                      <c:pt idx="1923">
                        <c:v>31.16</c:v>
                      </c:pt>
                      <c:pt idx="1924">
                        <c:v>31.85</c:v>
                      </c:pt>
                      <c:pt idx="1925">
                        <c:v>31.61</c:v>
                      </c:pt>
                      <c:pt idx="1926">
                        <c:v>30.8</c:v>
                      </c:pt>
                      <c:pt idx="1927">
                        <c:v>29.16</c:v>
                      </c:pt>
                      <c:pt idx="1928">
                        <c:v>29.02</c:v>
                      </c:pt>
                      <c:pt idx="1929">
                        <c:v>29.2</c:v>
                      </c:pt>
                      <c:pt idx="1930">
                        <c:v>29.1</c:v>
                      </c:pt>
                      <c:pt idx="1931">
                        <c:v>28.21</c:v>
                      </c:pt>
                      <c:pt idx="1932">
                        <c:v>28.56</c:v>
                      </c:pt>
                      <c:pt idx="1933">
                        <c:v>28.93</c:v>
                      </c:pt>
                      <c:pt idx="1934">
                        <c:v>28.84</c:v>
                      </c:pt>
                      <c:pt idx="1935">
                        <c:v>29.99</c:v>
                      </c:pt>
                      <c:pt idx="1936">
                        <c:v>29.15</c:v>
                      </c:pt>
                      <c:pt idx="1937">
                        <c:v>28.56</c:v>
                      </c:pt>
                      <c:pt idx="1938">
                        <c:v>28.17</c:v>
                      </c:pt>
                      <c:pt idx="1939">
                        <c:v>28.26</c:v>
                      </c:pt>
                      <c:pt idx="1940">
                        <c:v>28.13</c:v>
                      </c:pt>
                      <c:pt idx="1941">
                        <c:v>28.05</c:v>
                      </c:pt>
                      <c:pt idx="1942">
                        <c:v>28.53</c:v>
                      </c:pt>
                      <c:pt idx="1943">
                        <c:v>27.64</c:v>
                      </c:pt>
                      <c:pt idx="1944">
                        <c:v>27.46</c:v>
                      </c:pt>
                      <c:pt idx="1945">
                        <c:v>27.34</c:v>
                      </c:pt>
                      <c:pt idx="1946">
                        <c:v>27.68</c:v>
                      </c:pt>
                      <c:pt idx="1947">
                        <c:v>28.27</c:v>
                      </c:pt>
                      <c:pt idx="1948">
                        <c:v>27.61</c:v>
                      </c:pt>
                      <c:pt idx="1949">
                        <c:v>27.3</c:v>
                      </c:pt>
                      <c:pt idx="1950">
                        <c:v>26.85</c:v>
                      </c:pt>
                      <c:pt idx="1951">
                        <c:v>26.82</c:v>
                      </c:pt>
                      <c:pt idx="1952">
                        <c:v>28.16</c:v>
                      </c:pt>
                      <c:pt idx="1953">
                        <c:v>27.72</c:v>
                      </c:pt>
                      <c:pt idx="1954">
                        <c:v>29.19</c:v>
                      </c:pt>
                      <c:pt idx="1955">
                        <c:v>29.66</c:v>
                      </c:pt>
                      <c:pt idx="1956">
                        <c:v>29.57</c:v>
                      </c:pt>
                      <c:pt idx="1957">
                        <c:v>29.71</c:v>
                      </c:pt>
                      <c:pt idx="1958">
                        <c:v>29.59</c:v>
                      </c:pt>
                      <c:pt idx="1959">
                        <c:v>30.88</c:v>
                      </c:pt>
                      <c:pt idx="1960">
                        <c:v>30.92</c:v>
                      </c:pt>
                      <c:pt idx="1961">
                        <c:v>31.03</c:v>
                      </c:pt>
                      <c:pt idx="1962">
                        <c:v>30.32</c:v>
                      </c:pt>
                      <c:pt idx="1963">
                        <c:v>31.47</c:v>
                      </c:pt>
                      <c:pt idx="1964">
                        <c:v>31.05</c:v>
                      </c:pt>
                      <c:pt idx="1965">
                        <c:v>31.85</c:v>
                      </c:pt>
                      <c:pt idx="1966">
                        <c:v>31.06</c:v>
                      </c:pt>
                      <c:pt idx="1967">
                        <c:v>30.4</c:v>
                      </c:pt>
                      <c:pt idx="1968">
                        <c:v>30.93</c:v>
                      </c:pt>
                      <c:pt idx="1969">
                        <c:v>31.66</c:v>
                      </c:pt>
                      <c:pt idx="1970">
                        <c:v>31.98</c:v>
                      </c:pt>
                      <c:pt idx="1971">
                        <c:v>32.68</c:v>
                      </c:pt>
                      <c:pt idx="1972">
                        <c:v>32.04</c:v>
                      </c:pt>
                      <c:pt idx="1973">
                        <c:v>31.76</c:v>
                      </c:pt>
                      <c:pt idx="1974">
                        <c:v>31.96</c:v>
                      </c:pt>
                      <c:pt idx="1975">
                        <c:v>32.549999999999997</c:v>
                      </c:pt>
                      <c:pt idx="1976">
                        <c:v>32.619999999999997</c:v>
                      </c:pt>
                      <c:pt idx="1977">
                        <c:v>32.39</c:v>
                      </c:pt>
                      <c:pt idx="1978">
                        <c:v>31.43</c:v>
                      </c:pt>
                      <c:pt idx="1979">
                        <c:v>31.13</c:v>
                      </c:pt>
                      <c:pt idx="1980">
                        <c:v>30.34</c:v>
                      </c:pt>
                      <c:pt idx="1981">
                        <c:v>30.36</c:v>
                      </c:pt>
                      <c:pt idx="1982">
                        <c:v>29.9</c:v>
                      </c:pt>
                      <c:pt idx="1983">
                        <c:v>29.42</c:v>
                      </c:pt>
                      <c:pt idx="1984">
                        <c:v>29.86</c:v>
                      </c:pt>
                      <c:pt idx="1985">
                        <c:v>28.52</c:v>
                      </c:pt>
                      <c:pt idx="1986">
                        <c:v>28.56</c:v>
                      </c:pt>
                      <c:pt idx="1987">
                        <c:v>28.24</c:v>
                      </c:pt>
                      <c:pt idx="1988">
                        <c:v>28.05</c:v>
                      </c:pt>
                      <c:pt idx="1989">
                        <c:v>29.25</c:v>
                      </c:pt>
                      <c:pt idx="1990">
                        <c:v>29.27</c:v>
                      </c:pt>
                      <c:pt idx="1991">
                        <c:v>31.92</c:v>
                      </c:pt>
                      <c:pt idx="1992">
                        <c:v>32.79</c:v>
                      </c:pt>
                      <c:pt idx="1993">
                        <c:v>33.76</c:v>
                      </c:pt>
                      <c:pt idx="1994">
                        <c:v>32.42</c:v>
                      </c:pt>
                      <c:pt idx="1995">
                        <c:v>32.1</c:v>
                      </c:pt>
                      <c:pt idx="1996">
                        <c:v>31.7</c:v>
                      </c:pt>
                      <c:pt idx="1997">
                        <c:v>31.92</c:v>
                      </c:pt>
                      <c:pt idx="1998">
                        <c:v>32.380000000000003</c:v>
                      </c:pt>
                      <c:pt idx="1999">
                        <c:v>33.1</c:v>
                      </c:pt>
                      <c:pt idx="2000">
                        <c:v>33.36</c:v>
                      </c:pt>
                      <c:pt idx="2001">
                        <c:v>32.590000000000003</c:v>
                      </c:pt>
                      <c:pt idx="2002">
                        <c:v>33</c:v>
                      </c:pt>
                      <c:pt idx="2003">
                        <c:v>32.99</c:v>
                      </c:pt>
                      <c:pt idx="2004">
                        <c:v>32.979999999999997</c:v>
                      </c:pt>
                      <c:pt idx="2005">
                        <c:v>33.53</c:v>
                      </c:pt>
                      <c:pt idx="2006">
                        <c:v>33.799999999999997</c:v>
                      </c:pt>
                      <c:pt idx="2007">
                        <c:v>33.08</c:v>
                      </c:pt>
                      <c:pt idx="2008">
                        <c:v>33.44</c:v>
                      </c:pt>
                      <c:pt idx="2009">
                        <c:v>33.299999999999997</c:v>
                      </c:pt>
                      <c:pt idx="2010">
                        <c:v>33.28</c:v>
                      </c:pt>
                      <c:pt idx="2011">
                        <c:v>32.840000000000003</c:v>
                      </c:pt>
                      <c:pt idx="2012">
                        <c:v>31.54</c:v>
                      </c:pt>
                      <c:pt idx="2013">
                        <c:v>31.4</c:v>
                      </c:pt>
                      <c:pt idx="2014">
                        <c:v>31.49</c:v>
                      </c:pt>
                      <c:pt idx="2015">
                        <c:v>32.270000000000003</c:v>
                      </c:pt>
                      <c:pt idx="2016">
                        <c:v>31.93</c:v>
                      </c:pt>
                      <c:pt idx="2017">
                        <c:v>31.51</c:v>
                      </c:pt>
                      <c:pt idx="2018">
                        <c:v>32.450000000000003</c:v>
                      </c:pt>
                      <c:pt idx="2019">
                        <c:v>32.22</c:v>
                      </c:pt>
                      <c:pt idx="2020">
                        <c:v>34.26</c:v>
                      </c:pt>
                      <c:pt idx="2021">
                        <c:v>35.04</c:v>
                      </c:pt>
                      <c:pt idx="2022">
                        <c:v>35.53</c:v>
                      </c:pt>
                      <c:pt idx="2023">
                        <c:v>35.67</c:v>
                      </c:pt>
                      <c:pt idx="2024">
                        <c:v>35.33</c:v>
                      </c:pt>
                      <c:pt idx="2025">
                        <c:v>35.64</c:v>
                      </c:pt>
                      <c:pt idx="2026">
                        <c:v>35.69</c:v>
                      </c:pt>
                      <c:pt idx="2027">
                        <c:v>35.700000000000003</c:v>
                      </c:pt>
                      <c:pt idx="2028">
                        <c:v>35.340000000000003</c:v>
                      </c:pt>
                      <c:pt idx="2029">
                        <c:v>35.729999999999997</c:v>
                      </c:pt>
                      <c:pt idx="2030">
                        <c:v>35.25</c:v>
                      </c:pt>
                      <c:pt idx="2031">
                        <c:v>35.01</c:v>
                      </c:pt>
                      <c:pt idx="2032">
                        <c:v>34.57</c:v>
                      </c:pt>
                      <c:pt idx="2033">
                        <c:v>34.869999999999997</c:v>
                      </c:pt>
                      <c:pt idx="2034">
                        <c:v>34.65</c:v>
                      </c:pt>
                      <c:pt idx="2035">
                        <c:v>35.19</c:v>
                      </c:pt>
                      <c:pt idx="2036">
                        <c:v>33.64</c:v>
                      </c:pt>
                      <c:pt idx="2037">
                        <c:v>34.08</c:v>
                      </c:pt>
                      <c:pt idx="2038">
                        <c:v>34.25</c:v>
                      </c:pt>
                      <c:pt idx="2039">
                        <c:v>34.72</c:v>
                      </c:pt>
                      <c:pt idx="2040">
                        <c:v>35</c:v>
                      </c:pt>
                      <c:pt idx="2041">
                        <c:v>35.6</c:v>
                      </c:pt>
                      <c:pt idx="2042">
                        <c:v>35.22</c:v>
                      </c:pt>
                      <c:pt idx="2043">
                        <c:v>35.36</c:v>
                      </c:pt>
                      <c:pt idx="2044">
                        <c:v>35.49</c:v>
                      </c:pt>
                      <c:pt idx="2045">
                        <c:v>34.85</c:v>
                      </c:pt>
                      <c:pt idx="2046">
                        <c:v>35.17</c:v>
                      </c:pt>
                      <c:pt idx="2047">
                        <c:v>33.14</c:v>
                      </c:pt>
                      <c:pt idx="2048">
                        <c:v>33.68</c:v>
                      </c:pt>
                      <c:pt idx="2049">
                        <c:v>33.92</c:v>
                      </c:pt>
                      <c:pt idx="2050">
                        <c:v>33.5</c:v>
                      </c:pt>
                      <c:pt idx="2051">
                        <c:v>33.58</c:v>
                      </c:pt>
                      <c:pt idx="2052">
                        <c:v>33.979999999999997</c:v>
                      </c:pt>
                      <c:pt idx="2053">
                        <c:v>33.950000000000003</c:v>
                      </c:pt>
                      <c:pt idx="2054">
                        <c:v>33.99</c:v>
                      </c:pt>
                      <c:pt idx="2055">
                        <c:v>33.78</c:v>
                      </c:pt>
                      <c:pt idx="2056">
                        <c:v>32.479999999999997</c:v>
                      </c:pt>
                      <c:pt idx="2057">
                        <c:v>31.99</c:v>
                      </c:pt>
                      <c:pt idx="2058">
                        <c:v>32.04</c:v>
                      </c:pt>
                      <c:pt idx="2059">
                        <c:v>31.7</c:v>
                      </c:pt>
                      <c:pt idx="2060">
                        <c:v>30.81</c:v>
                      </c:pt>
                      <c:pt idx="2061">
                        <c:v>38.28</c:v>
                      </c:pt>
                      <c:pt idx="2062">
                        <c:v>38.4</c:v>
                      </c:pt>
                      <c:pt idx="2063">
                        <c:v>39.01</c:v>
                      </c:pt>
                      <c:pt idx="2064">
                        <c:v>39.26</c:v>
                      </c:pt>
                      <c:pt idx="2065">
                        <c:v>38.49</c:v>
                      </c:pt>
                      <c:pt idx="2066">
                        <c:v>38.840000000000003</c:v>
                      </c:pt>
                      <c:pt idx="2067">
                        <c:v>38.880000000000003</c:v>
                      </c:pt>
                      <c:pt idx="2068">
                        <c:v>38.270000000000003</c:v>
                      </c:pt>
                      <c:pt idx="2069">
                        <c:v>38.28</c:v>
                      </c:pt>
                      <c:pt idx="2070">
                        <c:v>36.79</c:v>
                      </c:pt>
                      <c:pt idx="2071">
                        <c:v>37.28</c:v>
                      </c:pt>
                      <c:pt idx="2072">
                        <c:v>37.409999999999997</c:v>
                      </c:pt>
                      <c:pt idx="2073">
                        <c:v>38.64</c:v>
                      </c:pt>
                      <c:pt idx="2074">
                        <c:v>38.35</c:v>
                      </c:pt>
                      <c:pt idx="2075">
                        <c:v>38.67</c:v>
                      </c:pt>
                      <c:pt idx="2076">
                        <c:v>39.29</c:v>
                      </c:pt>
                      <c:pt idx="2077">
                        <c:v>39.46</c:v>
                      </c:pt>
                      <c:pt idx="2078">
                        <c:v>39.26</c:v>
                      </c:pt>
                      <c:pt idx="2079">
                        <c:v>40.5</c:v>
                      </c:pt>
                      <c:pt idx="2080">
                        <c:v>38.880000000000003</c:v>
                      </c:pt>
                      <c:pt idx="2081">
                        <c:v>39.07</c:v>
                      </c:pt>
                      <c:pt idx="2082">
                        <c:v>39.19</c:v>
                      </c:pt>
                      <c:pt idx="2083">
                        <c:v>38.79</c:v>
                      </c:pt>
                      <c:pt idx="2084">
                        <c:v>38.979999999999997</c:v>
                      </c:pt>
                      <c:pt idx="2085">
                        <c:v>40.58</c:v>
                      </c:pt>
                      <c:pt idx="2086">
                        <c:v>41.18</c:v>
                      </c:pt>
                      <c:pt idx="2087">
                        <c:v>42.43</c:v>
                      </c:pt>
                      <c:pt idx="2088">
                        <c:v>42.31</c:v>
                      </c:pt>
                      <c:pt idx="2089">
                        <c:v>41.47</c:v>
                      </c:pt>
                      <c:pt idx="2090">
                        <c:v>40.29</c:v>
                      </c:pt>
                      <c:pt idx="2091">
                        <c:v>40.14</c:v>
                      </c:pt>
                      <c:pt idx="2092">
                        <c:v>40.75</c:v>
                      </c:pt>
                      <c:pt idx="2093">
                        <c:v>40.22</c:v>
                      </c:pt>
                      <c:pt idx="2094">
                        <c:v>40.67</c:v>
                      </c:pt>
                      <c:pt idx="2095">
                        <c:v>40.75</c:v>
                      </c:pt>
                      <c:pt idx="2096">
                        <c:v>40.51</c:v>
                      </c:pt>
                      <c:pt idx="2097">
                        <c:v>40.450000000000003</c:v>
                      </c:pt>
                      <c:pt idx="2098">
                        <c:v>39.409999999999997</c:v>
                      </c:pt>
                      <c:pt idx="2099">
                        <c:v>39.68</c:v>
                      </c:pt>
                      <c:pt idx="2100">
                        <c:v>39.85</c:v>
                      </c:pt>
                      <c:pt idx="2101">
                        <c:v>39.58</c:v>
                      </c:pt>
                      <c:pt idx="2102">
                        <c:v>40.11</c:v>
                      </c:pt>
                      <c:pt idx="2103">
                        <c:v>39.28</c:v>
                      </c:pt>
                      <c:pt idx="2104">
                        <c:v>39.31</c:v>
                      </c:pt>
                      <c:pt idx="2105">
                        <c:v>40.28</c:v>
                      </c:pt>
                      <c:pt idx="2106">
                        <c:v>40.65</c:v>
                      </c:pt>
                      <c:pt idx="2107">
                        <c:v>40.93</c:v>
                      </c:pt>
                      <c:pt idx="2108">
                        <c:v>41.54</c:v>
                      </c:pt>
                      <c:pt idx="2109">
                        <c:v>41.48</c:v>
                      </c:pt>
                      <c:pt idx="2110">
                        <c:v>41.41</c:v>
                      </c:pt>
                      <c:pt idx="2111">
                        <c:v>42.64</c:v>
                      </c:pt>
                      <c:pt idx="2112">
                        <c:v>41.79</c:v>
                      </c:pt>
                      <c:pt idx="2113">
                        <c:v>40.1</c:v>
                      </c:pt>
                      <c:pt idx="2114">
                        <c:v>39.93</c:v>
                      </c:pt>
                      <c:pt idx="2115">
                        <c:v>39.71</c:v>
                      </c:pt>
                      <c:pt idx="2116">
                        <c:v>39.43</c:v>
                      </c:pt>
                      <c:pt idx="2117">
                        <c:v>36.340000000000003</c:v>
                      </c:pt>
                      <c:pt idx="2118">
                        <c:v>35.25</c:v>
                      </c:pt>
                      <c:pt idx="2119">
                        <c:v>35.619999999999997</c:v>
                      </c:pt>
                      <c:pt idx="2120">
                        <c:v>34.69</c:v>
                      </c:pt>
                      <c:pt idx="2121">
                        <c:v>35.58</c:v>
                      </c:pt>
                      <c:pt idx="2122">
                        <c:v>35.67</c:v>
                      </c:pt>
                      <c:pt idx="2123">
                        <c:v>35.65</c:v>
                      </c:pt>
                      <c:pt idx="2124">
                        <c:v>36.770000000000003</c:v>
                      </c:pt>
                      <c:pt idx="2125">
                        <c:v>37</c:v>
                      </c:pt>
                      <c:pt idx="2126">
                        <c:v>36.49</c:v>
                      </c:pt>
                      <c:pt idx="2127">
                        <c:v>35.36</c:v>
                      </c:pt>
                      <c:pt idx="2128">
                        <c:v>35.31</c:v>
                      </c:pt>
                      <c:pt idx="2129">
                        <c:v>34.76</c:v>
                      </c:pt>
                      <c:pt idx="2130">
                        <c:v>35.01</c:v>
                      </c:pt>
                      <c:pt idx="2131">
                        <c:v>35.479999999999997</c:v>
                      </c:pt>
                      <c:pt idx="2132">
                        <c:v>36.31</c:v>
                      </c:pt>
                      <c:pt idx="2133">
                        <c:v>36</c:v>
                      </c:pt>
                      <c:pt idx="2134">
                        <c:v>35.619999999999997</c:v>
                      </c:pt>
                      <c:pt idx="2135">
                        <c:v>35.270000000000003</c:v>
                      </c:pt>
                      <c:pt idx="2136">
                        <c:v>34.340000000000003</c:v>
                      </c:pt>
                      <c:pt idx="2137">
                        <c:v>33.5</c:v>
                      </c:pt>
                      <c:pt idx="2138">
                        <c:v>32.69</c:v>
                      </c:pt>
                      <c:pt idx="2139">
                        <c:v>33.49</c:v>
                      </c:pt>
                      <c:pt idx="2140">
                        <c:v>33.67</c:v>
                      </c:pt>
                      <c:pt idx="2141">
                        <c:v>33.99</c:v>
                      </c:pt>
                      <c:pt idx="2142">
                        <c:v>33.47</c:v>
                      </c:pt>
                      <c:pt idx="2143">
                        <c:v>32.31</c:v>
                      </c:pt>
                      <c:pt idx="2144">
                        <c:v>31.43</c:v>
                      </c:pt>
                      <c:pt idx="2145">
                        <c:v>31.68</c:v>
                      </c:pt>
                      <c:pt idx="2146">
                        <c:v>32.619999999999997</c:v>
                      </c:pt>
                      <c:pt idx="2147">
                        <c:v>33.770000000000003</c:v>
                      </c:pt>
                      <c:pt idx="2148">
                        <c:v>34.42</c:v>
                      </c:pt>
                      <c:pt idx="2149">
                        <c:v>33.020000000000003</c:v>
                      </c:pt>
                      <c:pt idx="2150">
                        <c:v>32.9</c:v>
                      </c:pt>
                      <c:pt idx="2151">
                        <c:v>32.770000000000003</c:v>
                      </c:pt>
                      <c:pt idx="2152">
                        <c:v>33.229999999999997</c:v>
                      </c:pt>
                      <c:pt idx="2153">
                        <c:v>32.36</c:v>
                      </c:pt>
                      <c:pt idx="2154">
                        <c:v>32.36</c:v>
                      </c:pt>
                      <c:pt idx="2155">
                        <c:v>33.090000000000003</c:v>
                      </c:pt>
                      <c:pt idx="2156">
                        <c:v>34.53</c:v>
                      </c:pt>
                      <c:pt idx="2157">
                        <c:v>35.01</c:v>
                      </c:pt>
                      <c:pt idx="2158">
                        <c:v>35.47</c:v>
                      </c:pt>
                      <c:pt idx="2159">
                        <c:v>35.21</c:v>
                      </c:pt>
                      <c:pt idx="2160">
                        <c:v>33.880000000000003</c:v>
                      </c:pt>
                      <c:pt idx="2161">
                        <c:v>32.26</c:v>
                      </c:pt>
                      <c:pt idx="2162">
                        <c:v>32.14</c:v>
                      </c:pt>
                      <c:pt idx="2163">
                        <c:v>31.61</c:v>
                      </c:pt>
                      <c:pt idx="2164">
                        <c:v>31.6</c:v>
                      </c:pt>
                      <c:pt idx="2165">
                        <c:v>32.99</c:v>
                      </c:pt>
                      <c:pt idx="2166">
                        <c:v>35.31</c:v>
                      </c:pt>
                      <c:pt idx="2167">
                        <c:v>35.450000000000003</c:v>
                      </c:pt>
                      <c:pt idx="2168">
                        <c:v>34.26</c:v>
                      </c:pt>
                      <c:pt idx="2169">
                        <c:v>33.9</c:v>
                      </c:pt>
                      <c:pt idx="2170">
                        <c:v>33.35</c:v>
                      </c:pt>
                      <c:pt idx="2171">
                        <c:v>33.56</c:v>
                      </c:pt>
                      <c:pt idx="2172">
                        <c:v>32.950000000000003</c:v>
                      </c:pt>
                      <c:pt idx="2173">
                        <c:v>33.6</c:v>
                      </c:pt>
                      <c:pt idx="2174">
                        <c:v>33.659999999999997</c:v>
                      </c:pt>
                      <c:pt idx="2175">
                        <c:v>32.590000000000003</c:v>
                      </c:pt>
                      <c:pt idx="2176">
                        <c:v>32.33</c:v>
                      </c:pt>
                      <c:pt idx="2177">
                        <c:v>32.04</c:v>
                      </c:pt>
                      <c:pt idx="2178">
                        <c:v>32.409999999999997</c:v>
                      </c:pt>
                      <c:pt idx="2179">
                        <c:v>33.229999999999997</c:v>
                      </c:pt>
                      <c:pt idx="2180">
                        <c:v>32.409999999999997</c:v>
                      </c:pt>
                      <c:pt idx="2181">
                        <c:v>32.729999999999997</c:v>
                      </c:pt>
                      <c:pt idx="2182">
                        <c:v>32.130000000000003</c:v>
                      </c:pt>
                      <c:pt idx="2183">
                        <c:v>32.56</c:v>
                      </c:pt>
                      <c:pt idx="2184">
                        <c:v>31.81</c:v>
                      </c:pt>
                      <c:pt idx="2185">
                        <c:v>32.17</c:v>
                      </c:pt>
                      <c:pt idx="2186">
                        <c:v>32.57</c:v>
                      </c:pt>
                      <c:pt idx="2187">
                        <c:v>32.65</c:v>
                      </c:pt>
                      <c:pt idx="2188">
                        <c:v>34.299999999999997</c:v>
                      </c:pt>
                      <c:pt idx="2189">
                        <c:v>34.74</c:v>
                      </c:pt>
                      <c:pt idx="2190">
                        <c:v>35.31</c:v>
                      </c:pt>
                      <c:pt idx="2191">
                        <c:v>35.53</c:v>
                      </c:pt>
                      <c:pt idx="2192">
                        <c:v>35.619999999999997</c:v>
                      </c:pt>
                      <c:pt idx="2193">
                        <c:v>36.4</c:v>
                      </c:pt>
                      <c:pt idx="2194">
                        <c:v>36.4</c:v>
                      </c:pt>
                      <c:pt idx="2195">
                        <c:v>36.869999999999997</c:v>
                      </c:pt>
                      <c:pt idx="2196">
                        <c:v>38.119999999999997</c:v>
                      </c:pt>
                      <c:pt idx="2197">
                        <c:v>38.46</c:v>
                      </c:pt>
                      <c:pt idx="2198">
                        <c:v>38.299999999999997</c:v>
                      </c:pt>
                      <c:pt idx="2199">
                        <c:v>38.130000000000003</c:v>
                      </c:pt>
                      <c:pt idx="2200">
                        <c:v>37.75</c:v>
                      </c:pt>
                      <c:pt idx="2201">
                        <c:v>37.32</c:v>
                      </c:pt>
                      <c:pt idx="2202">
                        <c:v>36.99</c:v>
                      </c:pt>
                      <c:pt idx="2203">
                        <c:v>37.57</c:v>
                      </c:pt>
                      <c:pt idx="2204">
                        <c:v>38.03</c:v>
                      </c:pt>
                      <c:pt idx="2205">
                        <c:v>38.29</c:v>
                      </c:pt>
                      <c:pt idx="2206">
                        <c:v>37.76</c:v>
                      </c:pt>
                      <c:pt idx="2207">
                        <c:v>36.94</c:v>
                      </c:pt>
                      <c:pt idx="2208">
                        <c:v>37.89</c:v>
                      </c:pt>
                      <c:pt idx="2209">
                        <c:v>35.78</c:v>
                      </c:pt>
                      <c:pt idx="2210">
                        <c:v>36.630000000000003</c:v>
                      </c:pt>
                      <c:pt idx="2211">
                        <c:v>37.799999999999997</c:v>
                      </c:pt>
                      <c:pt idx="2212">
                        <c:v>38.03</c:v>
                      </c:pt>
                      <c:pt idx="2213">
                        <c:v>38.58</c:v>
                      </c:pt>
                      <c:pt idx="2214">
                        <c:v>39.11</c:v>
                      </c:pt>
                      <c:pt idx="2215">
                        <c:v>38.04</c:v>
                      </c:pt>
                      <c:pt idx="2216">
                        <c:v>37.61</c:v>
                      </c:pt>
                      <c:pt idx="2217">
                        <c:v>37.36</c:v>
                      </c:pt>
                      <c:pt idx="2218">
                        <c:v>38.75</c:v>
                      </c:pt>
                      <c:pt idx="2219">
                        <c:v>38.479999999999997</c:v>
                      </c:pt>
                      <c:pt idx="2220">
                        <c:v>38.33</c:v>
                      </c:pt>
                      <c:pt idx="2221">
                        <c:v>39.799999999999997</c:v>
                      </c:pt>
                      <c:pt idx="2222">
                        <c:v>39.14</c:v>
                      </c:pt>
                      <c:pt idx="2223">
                        <c:v>38.56</c:v>
                      </c:pt>
                      <c:pt idx="2224">
                        <c:v>38.35</c:v>
                      </c:pt>
                      <c:pt idx="2225">
                        <c:v>38.119999999999997</c:v>
                      </c:pt>
                      <c:pt idx="2226">
                        <c:v>38.26</c:v>
                      </c:pt>
                      <c:pt idx="2227">
                        <c:v>38.78</c:v>
                      </c:pt>
                      <c:pt idx="2228">
                        <c:v>39.5</c:v>
                      </c:pt>
                      <c:pt idx="2229">
                        <c:v>38.99</c:v>
                      </c:pt>
                      <c:pt idx="2230">
                        <c:v>40.450000000000003</c:v>
                      </c:pt>
                      <c:pt idx="2231">
                        <c:v>42.03</c:v>
                      </c:pt>
                      <c:pt idx="2232">
                        <c:v>42.91</c:v>
                      </c:pt>
                      <c:pt idx="2233">
                        <c:v>42.56</c:v>
                      </c:pt>
                      <c:pt idx="2234">
                        <c:v>43.31</c:v>
                      </c:pt>
                      <c:pt idx="2235">
                        <c:v>43.91</c:v>
                      </c:pt>
                      <c:pt idx="2236">
                        <c:v>43.78</c:v>
                      </c:pt>
                      <c:pt idx="2237">
                        <c:v>44.12</c:v>
                      </c:pt>
                      <c:pt idx="2238">
                        <c:v>43.04</c:v>
                      </c:pt>
                      <c:pt idx="2239">
                        <c:v>43.84</c:v>
                      </c:pt>
                      <c:pt idx="2240">
                        <c:v>42.4</c:v>
                      </c:pt>
                      <c:pt idx="2241">
                        <c:v>42.96</c:v>
                      </c:pt>
                      <c:pt idx="2242">
                        <c:v>44.94</c:v>
                      </c:pt>
                      <c:pt idx="2243">
                        <c:v>46.42</c:v>
                      </c:pt>
                      <c:pt idx="2244">
                        <c:v>46.53</c:v>
                      </c:pt>
                      <c:pt idx="2245">
                        <c:v>45.75</c:v>
                      </c:pt>
                      <c:pt idx="2246">
                        <c:v>46.48</c:v>
                      </c:pt>
                      <c:pt idx="2247">
                        <c:v>45.51</c:v>
                      </c:pt>
                      <c:pt idx="2248">
                        <c:v>46.16</c:v>
                      </c:pt>
                      <c:pt idx="2249">
                        <c:v>46.21</c:v>
                      </c:pt>
                      <c:pt idx="2250">
                        <c:v>46.13</c:v>
                      </c:pt>
                      <c:pt idx="2251">
                        <c:v>46.5</c:v>
                      </c:pt>
                      <c:pt idx="2252">
                        <c:v>46.08</c:v>
                      </c:pt>
                      <c:pt idx="2253">
                        <c:v>43.97</c:v>
                      </c:pt>
                      <c:pt idx="2254">
                        <c:v>43.1</c:v>
                      </c:pt>
                      <c:pt idx="2255">
                        <c:v>44.37</c:v>
                      </c:pt>
                      <c:pt idx="2256">
                        <c:v>44.47</c:v>
                      </c:pt>
                      <c:pt idx="2257">
                        <c:v>43.07</c:v>
                      </c:pt>
                      <c:pt idx="2258">
                        <c:v>42</c:v>
                      </c:pt>
                      <c:pt idx="2259">
                        <c:v>42.45</c:v>
                      </c:pt>
                      <c:pt idx="2260">
                        <c:v>41.65</c:v>
                      </c:pt>
                      <c:pt idx="2261">
                        <c:v>40.6</c:v>
                      </c:pt>
                      <c:pt idx="2262">
                        <c:v>39.04</c:v>
                      </c:pt>
                      <c:pt idx="2263">
                        <c:v>38.869999999999997</c:v>
                      </c:pt>
                      <c:pt idx="2264">
                        <c:v>39.299999999999997</c:v>
                      </c:pt>
                      <c:pt idx="2265">
                        <c:v>39.83</c:v>
                      </c:pt>
                      <c:pt idx="2266">
                        <c:v>39.5</c:v>
                      </c:pt>
                      <c:pt idx="2267">
                        <c:v>36.54</c:v>
                      </c:pt>
                      <c:pt idx="2268">
                        <c:v>36.31</c:v>
                      </c:pt>
                      <c:pt idx="2269">
                        <c:v>37.86</c:v>
                      </c:pt>
                      <c:pt idx="2270">
                        <c:v>38.32</c:v>
                      </c:pt>
                      <c:pt idx="2271">
                        <c:v>37.75</c:v>
                      </c:pt>
                      <c:pt idx="2272">
                        <c:v>37.58</c:v>
                      </c:pt>
                      <c:pt idx="2273">
                        <c:v>35.74</c:v>
                      </c:pt>
                      <c:pt idx="2274">
                        <c:v>36.869999999999997</c:v>
                      </c:pt>
                      <c:pt idx="2275">
                        <c:v>37.44</c:v>
                      </c:pt>
                      <c:pt idx="2276">
                        <c:v>37.78</c:v>
                      </c:pt>
                      <c:pt idx="2277">
                        <c:v>39.729999999999997</c:v>
                      </c:pt>
                      <c:pt idx="2278">
                        <c:v>38.340000000000003</c:v>
                      </c:pt>
                      <c:pt idx="2279">
                        <c:v>40.42</c:v>
                      </c:pt>
                      <c:pt idx="2280">
                        <c:v>40.54</c:v>
                      </c:pt>
                      <c:pt idx="2281">
                        <c:v>39.299999999999997</c:v>
                      </c:pt>
                      <c:pt idx="2282">
                        <c:v>39.28</c:v>
                      </c:pt>
                      <c:pt idx="2283">
                        <c:v>39.6</c:v>
                      </c:pt>
                      <c:pt idx="2284">
                        <c:v>36.479999999999997</c:v>
                      </c:pt>
                      <c:pt idx="2285">
                        <c:v>33.82</c:v>
                      </c:pt>
                      <c:pt idx="2286">
                        <c:v>34.380000000000003</c:v>
                      </c:pt>
                      <c:pt idx="2287">
                        <c:v>35.64</c:v>
                      </c:pt>
                      <c:pt idx="2288">
                        <c:v>36.14</c:v>
                      </c:pt>
                      <c:pt idx="2289">
                        <c:v>36.94</c:v>
                      </c:pt>
                      <c:pt idx="2290">
                        <c:v>36.83</c:v>
                      </c:pt>
                      <c:pt idx="2291">
                        <c:v>38.22</c:v>
                      </c:pt>
                      <c:pt idx="2292">
                        <c:v>39.590000000000003</c:v>
                      </c:pt>
                      <c:pt idx="2293">
                        <c:v>39.69</c:v>
                      </c:pt>
                      <c:pt idx="2294">
                        <c:v>39.86</c:v>
                      </c:pt>
                      <c:pt idx="2295">
                        <c:v>39.200000000000003</c:v>
                      </c:pt>
                      <c:pt idx="2296">
                        <c:v>38.799999999999997</c:v>
                      </c:pt>
                      <c:pt idx="2297">
                        <c:v>41.89</c:v>
                      </c:pt>
                      <c:pt idx="2298">
                        <c:v>41.26</c:v>
                      </c:pt>
                      <c:pt idx="2299">
                        <c:v>40.32</c:v>
                      </c:pt>
                      <c:pt idx="2300">
                        <c:v>40.11</c:v>
                      </c:pt>
                      <c:pt idx="2301">
                        <c:v>39.78</c:v>
                      </c:pt>
                      <c:pt idx="2302">
                        <c:v>38.76</c:v>
                      </c:pt>
                      <c:pt idx="2303">
                        <c:v>40.26</c:v>
                      </c:pt>
                      <c:pt idx="2304">
                        <c:v>42.8</c:v>
                      </c:pt>
                      <c:pt idx="2305">
                        <c:v>42.75</c:v>
                      </c:pt>
                      <c:pt idx="2306">
                        <c:v>39.299999999999997</c:v>
                      </c:pt>
                      <c:pt idx="2307">
                        <c:v>38.21</c:v>
                      </c:pt>
                      <c:pt idx="2308">
                        <c:v>39.5</c:v>
                      </c:pt>
                      <c:pt idx="2309">
                        <c:v>36.58</c:v>
                      </c:pt>
                      <c:pt idx="2310">
                        <c:v>34.79</c:v>
                      </c:pt>
                      <c:pt idx="2311">
                        <c:v>34.380000000000003</c:v>
                      </c:pt>
                      <c:pt idx="2312">
                        <c:v>35.380000000000003</c:v>
                      </c:pt>
                      <c:pt idx="2313">
                        <c:v>35.11</c:v>
                      </c:pt>
                      <c:pt idx="2314">
                        <c:v>36.770000000000003</c:v>
                      </c:pt>
                      <c:pt idx="2315">
                        <c:v>35.24</c:v>
                      </c:pt>
                      <c:pt idx="2316">
                        <c:v>35.89</c:v>
                      </c:pt>
                      <c:pt idx="2317">
                        <c:v>35.450000000000003</c:v>
                      </c:pt>
                      <c:pt idx="2318">
                        <c:v>36.03</c:v>
                      </c:pt>
                      <c:pt idx="2319">
                        <c:v>34.01</c:v>
                      </c:pt>
                      <c:pt idx="2320">
                        <c:v>34.880000000000003</c:v>
                      </c:pt>
                      <c:pt idx="2321">
                        <c:v>34.42</c:v>
                      </c:pt>
                      <c:pt idx="2322">
                        <c:v>32.130000000000003</c:v>
                      </c:pt>
                      <c:pt idx="2323">
                        <c:v>29.87</c:v>
                      </c:pt>
                      <c:pt idx="2324">
                        <c:v>30.45</c:v>
                      </c:pt>
                      <c:pt idx="2325">
                        <c:v>31.34</c:v>
                      </c:pt>
                      <c:pt idx="2326">
                        <c:v>32.299999999999997</c:v>
                      </c:pt>
                      <c:pt idx="2327">
                        <c:v>34.82</c:v>
                      </c:pt>
                      <c:pt idx="2328">
                        <c:v>33.770000000000003</c:v>
                      </c:pt>
                      <c:pt idx="2329">
                        <c:v>32.369999999999997</c:v>
                      </c:pt>
                      <c:pt idx="2330">
                        <c:v>32.14</c:v>
                      </c:pt>
                      <c:pt idx="2331">
                        <c:v>35.590000000000003</c:v>
                      </c:pt>
                      <c:pt idx="2332">
                        <c:v>38.549999999999997</c:v>
                      </c:pt>
                      <c:pt idx="2333">
                        <c:v>40.22</c:v>
                      </c:pt>
                      <c:pt idx="2334">
                        <c:v>41.59</c:v>
                      </c:pt>
                      <c:pt idx="2335">
                        <c:v>42.54</c:v>
                      </c:pt>
                      <c:pt idx="2336">
                        <c:v>41.71</c:v>
                      </c:pt>
                      <c:pt idx="2337">
                        <c:v>42</c:v>
                      </c:pt>
                      <c:pt idx="2338">
                        <c:v>41.31</c:v>
                      </c:pt>
                      <c:pt idx="2339">
                        <c:v>41.99</c:v>
                      </c:pt>
                      <c:pt idx="2340">
                        <c:v>44.27</c:v>
                      </c:pt>
                      <c:pt idx="2341">
                        <c:v>45.17</c:v>
                      </c:pt>
                      <c:pt idx="2342">
                        <c:v>44.36</c:v>
                      </c:pt>
                      <c:pt idx="2343">
                        <c:v>46.46</c:v>
                      </c:pt>
                      <c:pt idx="2344">
                        <c:v>47.11</c:v>
                      </c:pt>
                      <c:pt idx="2345">
                        <c:v>46.61</c:v>
                      </c:pt>
                      <c:pt idx="2346">
                        <c:v>45.81</c:v>
                      </c:pt>
                      <c:pt idx="2347">
                        <c:v>43.5</c:v>
                      </c:pt>
                      <c:pt idx="2348">
                        <c:v>43.47</c:v>
                      </c:pt>
                      <c:pt idx="2349">
                        <c:v>42.89</c:v>
                      </c:pt>
                      <c:pt idx="2350">
                        <c:v>41.6</c:v>
                      </c:pt>
                      <c:pt idx="2351">
                        <c:v>42.85</c:v>
                      </c:pt>
                      <c:pt idx="2352">
                        <c:v>46.61</c:v>
                      </c:pt>
                      <c:pt idx="2353">
                        <c:v>46.01</c:v>
                      </c:pt>
                      <c:pt idx="2354">
                        <c:v>46.68</c:v>
                      </c:pt>
                      <c:pt idx="2355">
                        <c:v>45.4</c:v>
                      </c:pt>
                      <c:pt idx="2356">
                        <c:v>45.82</c:v>
                      </c:pt>
                      <c:pt idx="2357">
                        <c:v>43.55</c:v>
                      </c:pt>
                      <c:pt idx="2358">
                        <c:v>45.05</c:v>
                      </c:pt>
                      <c:pt idx="2359">
                        <c:v>41.89</c:v>
                      </c:pt>
                      <c:pt idx="2360">
                        <c:v>45.99</c:v>
                      </c:pt>
                      <c:pt idx="2361">
                        <c:v>46.8</c:v>
                      </c:pt>
                      <c:pt idx="2362">
                        <c:v>50.65</c:v>
                      </c:pt>
                      <c:pt idx="2363">
                        <c:v>51.44</c:v>
                      </c:pt>
                      <c:pt idx="2364">
                        <c:v>53.17</c:v>
                      </c:pt>
                      <c:pt idx="2365">
                        <c:v>52.96</c:v>
                      </c:pt>
                      <c:pt idx="2366">
                        <c:v>54.04</c:v>
                      </c:pt>
                      <c:pt idx="2367">
                        <c:v>54.45</c:v>
                      </c:pt>
                      <c:pt idx="2368">
                        <c:v>56.08</c:v>
                      </c:pt>
                      <c:pt idx="2369">
                        <c:v>55.46</c:v>
                      </c:pt>
                      <c:pt idx="2370">
                        <c:v>55.67</c:v>
                      </c:pt>
                      <c:pt idx="2371">
                        <c:v>55.34</c:v>
                      </c:pt>
                      <c:pt idx="2372">
                        <c:v>55.92</c:v>
                      </c:pt>
                      <c:pt idx="2373">
                        <c:v>56.3</c:v>
                      </c:pt>
                      <c:pt idx="2374">
                        <c:v>55.05</c:v>
                      </c:pt>
                      <c:pt idx="2375">
                        <c:v>55.34</c:v>
                      </c:pt>
                      <c:pt idx="2376">
                        <c:v>54.25</c:v>
                      </c:pt>
                      <c:pt idx="2377">
                        <c:v>54.89</c:v>
                      </c:pt>
                      <c:pt idx="2378">
                        <c:v>54.08</c:v>
                      </c:pt>
                      <c:pt idx="2379">
                        <c:v>53.3</c:v>
                      </c:pt>
                      <c:pt idx="2380">
                        <c:v>55.12</c:v>
                      </c:pt>
                      <c:pt idx="2381">
                        <c:v>55.49</c:v>
                      </c:pt>
                      <c:pt idx="2382">
                        <c:v>53.52</c:v>
                      </c:pt>
                      <c:pt idx="2383">
                        <c:v>53.62</c:v>
                      </c:pt>
                      <c:pt idx="2384">
                        <c:v>52.9</c:v>
                      </c:pt>
                      <c:pt idx="2385">
                        <c:v>51.62</c:v>
                      </c:pt>
                      <c:pt idx="2386">
                        <c:v>50.44</c:v>
                      </c:pt>
                      <c:pt idx="2387">
                        <c:v>48.69</c:v>
                      </c:pt>
                      <c:pt idx="2388">
                        <c:v>48.94</c:v>
                      </c:pt>
                      <c:pt idx="2389">
                        <c:v>48.86</c:v>
                      </c:pt>
                      <c:pt idx="2390">
                        <c:v>49.24</c:v>
                      </c:pt>
                      <c:pt idx="2391">
                        <c:v>47.41</c:v>
                      </c:pt>
                      <c:pt idx="2392">
                        <c:v>47.85</c:v>
                      </c:pt>
                      <c:pt idx="2393">
                        <c:v>48.53</c:v>
                      </c:pt>
                      <c:pt idx="2394">
                        <c:v>49.88</c:v>
                      </c:pt>
                      <c:pt idx="2395">
                        <c:v>48.33</c:v>
                      </c:pt>
                      <c:pt idx="2396">
                        <c:v>49.85</c:v>
                      </c:pt>
                      <c:pt idx="2397">
                        <c:v>48.82</c:v>
                      </c:pt>
                      <c:pt idx="2398">
                        <c:v>49.76</c:v>
                      </c:pt>
                      <c:pt idx="2399">
                        <c:v>49.79</c:v>
                      </c:pt>
                      <c:pt idx="2400">
                        <c:v>49.78</c:v>
                      </c:pt>
                      <c:pt idx="2401">
                        <c:v>49.38</c:v>
                      </c:pt>
                      <c:pt idx="2402">
                        <c:v>51.64</c:v>
                      </c:pt>
                      <c:pt idx="2403">
                        <c:v>51.73</c:v>
                      </c:pt>
                      <c:pt idx="2404">
                        <c:v>49.98</c:v>
                      </c:pt>
                      <c:pt idx="2405">
                        <c:v>48.82</c:v>
                      </c:pt>
                      <c:pt idx="2406">
                        <c:v>47.42</c:v>
                      </c:pt>
                      <c:pt idx="2407">
                        <c:v>48.38</c:v>
                      </c:pt>
                      <c:pt idx="2408">
                        <c:v>48.62</c:v>
                      </c:pt>
                      <c:pt idx="2409">
                        <c:v>46.83</c:v>
                      </c:pt>
                      <c:pt idx="2410">
                        <c:v>47.35</c:v>
                      </c:pt>
                      <c:pt idx="2411">
                        <c:v>48.72</c:v>
                      </c:pt>
                      <c:pt idx="2412">
                        <c:v>48.27</c:v>
                      </c:pt>
                      <c:pt idx="2413">
                        <c:v>51.61</c:v>
                      </c:pt>
                      <c:pt idx="2414">
                        <c:v>51.88</c:v>
                      </c:pt>
                      <c:pt idx="2415">
                        <c:v>49.85</c:v>
                      </c:pt>
                      <c:pt idx="2416">
                        <c:v>51.14</c:v>
                      </c:pt>
                      <c:pt idx="2417">
                        <c:v>53.2</c:v>
                      </c:pt>
                      <c:pt idx="2418">
                        <c:v>54.34</c:v>
                      </c:pt>
                      <c:pt idx="2419">
                        <c:v>54.92</c:v>
                      </c:pt>
                      <c:pt idx="2420">
                        <c:v>56.17</c:v>
                      </c:pt>
                      <c:pt idx="2421">
                        <c:v>55.89</c:v>
                      </c:pt>
                      <c:pt idx="2422">
                        <c:v>54.79</c:v>
                      </c:pt>
                      <c:pt idx="2423">
                        <c:v>53.3</c:v>
                      </c:pt>
                      <c:pt idx="2424">
                        <c:v>51.72</c:v>
                      </c:pt>
                      <c:pt idx="2425">
                        <c:v>50.61</c:v>
                      </c:pt>
                      <c:pt idx="2426">
                        <c:v>51.93</c:v>
                      </c:pt>
                      <c:pt idx="2427">
                        <c:v>52.31</c:v>
                      </c:pt>
                      <c:pt idx="2428">
                        <c:v>53.7</c:v>
                      </c:pt>
                      <c:pt idx="2429">
                        <c:v>57.23</c:v>
                      </c:pt>
                      <c:pt idx="2430">
                        <c:v>57.44</c:v>
                      </c:pt>
                      <c:pt idx="2431">
                        <c:v>56.25</c:v>
                      </c:pt>
                      <c:pt idx="2432">
                        <c:v>55.77</c:v>
                      </c:pt>
                      <c:pt idx="2433">
                        <c:v>55.08</c:v>
                      </c:pt>
                      <c:pt idx="2434">
                        <c:v>55.55</c:v>
                      </c:pt>
                      <c:pt idx="2435">
                        <c:v>55.24</c:v>
                      </c:pt>
                      <c:pt idx="2436">
                        <c:v>54.08</c:v>
                      </c:pt>
                      <c:pt idx="2437">
                        <c:v>54.55</c:v>
                      </c:pt>
                      <c:pt idx="2438">
                        <c:v>54.34</c:v>
                      </c:pt>
                      <c:pt idx="2439">
                        <c:v>54.88</c:v>
                      </c:pt>
                      <c:pt idx="2440">
                        <c:v>52.43</c:v>
                      </c:pt>
                      <c:pt idx="2441">
                        <c:v>51.78</c:v>
                      </c:pt>
                      <c:pt idx="2442">
                        <c:v>52</c:v>
                      </c:pt>
                      <c:pt idx="2443">
                        <c:v>50.29</c:v>
                      </c:pt>
                      <c:pt idx="2444">
                        <c:v>48.93</c:v>
                      </c:pt>
                      <c:pt idx="2445">
                        <c:v>49.48</c:v>
                      </c:pt>
                      <c:pt idx="2446">
                        <c:v>47.79</c:v>
                      </c:pt>
                      <c:pt idx="2447">
                        <c:v>48.45</c:v>
                      </c:pt>
                      <c:pt idx="2448">
                        <c:v>50.14</c:v>
                      </c:pt>
                      <c:pt idx="2449">
                        <c:v>51.71</c:v>
                      </c:pt>
                      <c:pt idx="2450">
                        <c:v>52.4</c:v>
                      </c:pt>
                      <c:pt idx="2451">
                        <c:v>51.98</c:v>
                      </c:pt>
                      <c:pt idx="2452">
                        <c:v>52.95</c:v>
                      </c:pt>
                      <c:pt idx="2453">
                        <c:v>52.45</c:v>
                      </c:pt>
                      <c:pt idx="2454">
                        <c:v>51.86</c:v>
                      </c:pt>
                      <c:pt idx="2455">
                        <c:v>51.01</c:v>
                      </c:pt>
                      <c:pt idx="2456">
                        <c:v>52.95</c:v>
                      </c:pt>
                      <c:pt idx="2457">
                        <c:v>55.24</c:v>
                      </c:pt>
                      <c:pt idx="2458">
                        <c:v>55.43</c:v>
                      </c:pt>
                      <c:pt idx="2459">
                        <c:v>54.65</c:v>
                      </c:pt>
                      <c:pt idx="2460">
                        <c:v>53.52</c:v>
                      </c:pt>
                      <c:pt idx="2461">
                        <c:v>53.62</c:v>
                      </c:pt>
                      <c:pt idx="2462">
                        <c:v>53.89</c:v>
                      </c:pt>
                      <c:pt idx="2463">
                        <c:v>55.64</c:v>
                      </c:pt>
                      <c:pt idx="2464">
                        <c:v>56.76</c:v>
                      </c:pt>
                      <c:pt idx="2465">
                        <c:v>56.89</c:v>
                      </c:pt>
                      <c:pt idx="2466">
                        <c:v>56.26</c:v>
                      </c:pt>
                      <c:pt idx="2467">
                        <c:v>57.034999999999997</c:v>
                      </c:pt>
                      <c:pt idx="2468">
                        <c:v>53.085000000000001</c:v>
                      </c:pt>
                      <c:pt idx="2469">
                        <c:v>53.83</c:v>
                      </c:pt>
                      <c:pt idx="2470">
                        <c:v>55.16</c:v>
                      </c:pt>
                      <c:pt idx="2471">
                        <c:v>53.215000000000003</c:v>
                      </c:pt>
                      <c:pt idx="2472">
                        <c:v>54.2</c:v>
                      </c:pt>
                      <c:pt idx="2473">
                        <c:v>55.45</c:v>
                      </c:pt>
                      <c:pt idx="2474">
                        <c:v>57.58</c:v>
                      </c:pt>
                      <c:pt idx="2475">
                        <c:v>59.3</c:v>
                      </c:pt>
                      <c:pt idx="2476">
                        <c:v>59.174999999999997</c:v>
                      </c:pt>
                      <c:pt idx="2477">
                        <c:v>59.034999999999997</c:v>
                      </c:pt>
                      <c:pt idx="2478">
                        <c:v>60.92</c:v>
                      </c:pt>
                      <c:pt idx="2479">
                        <c:v>60.9</c:v>
                      </c:pt>
                      <c:pt idx="2480">
                        <c:v>59.48</c:v>
                      </c:pt>
                      <c:pt idx="2481">
                        <c:v>58.734999999999999</c:v>
                      </c:pt>
                      <c:pt idx="2482">
                        <c:v>58.04</c:v>
                      </c:pt>
                      <c:pt idx="2483">
                        <c:v>59.174999999999997</c:v>
                      </c:pt>
                      <c:pt idx="2484">
                        <c:v>59.375</c:v>
                      </c:pt>
                      <c:pt idx="2485">
                        <c:v>59.79</c:v>
                      </c:pt>
                      <c:pt idx="2486">
                        <c:v>60.045000000000002</c:v>
                      </c:pt>
                      <c:pt idx="2487">
                        <c:v>59.475000000000001</c:v>
                      </c:pt>
                      <c:pt idx="2488">
                        <c:v>59.575000000000003</c:v>
                      </c:pt>
                      <c:pt idx="2489">
                        <c:v>59.14</c:v>
                      </c:pt>
                      <c:pt idx="2490">
                        <c:v>59.305</c:v>
                      </c:pt>
                      <c:pt idx="2491">
                        <c:v>59.085000000000001</c:v>
                      </c:pt>
                      <c:pt idx="2492">
                        <c:v>58.195</c:v>
                      </c:pt>
                      <c:pt idx="2493">
                        <c:v>58.1</c:v>
                      </c:pt>
                      <c:pt idx="2494">
                        <c:v>57.02</c:v>
                      </c:pt>
                      <c:pt idx="2495">
                        <c:v>56.854999999999997</c:v>
                      </c:pt>
                      <c:pt idx="2496">
                        <c:v>55.72</c:v>
                      </c:pt>
                      <c:pt idx="2497">
                        <c:v>56.024999999999999</c:v>
                      </c:pt>
                      <c:pt idx="2498">
                        <c:v>57.765000000000001</c:v>
                      </c:pt>
                      <c:pt idx="2499">
                        <c:v>56.435000000000002</c:v>
                      </c:pt>
                      <c:pt idx="2500">
                        <c:v>55.33</c:v>
                      </c:pt>
                      <c:pt idx="2501">
                        <c:v>54.3</c:v>
                      </c:pt>
                      <c:pt idx="2502">
                        <c:v>54.95</c:v>
                      </c:pt>
                      <c:pt idx="2503">
                        <c:v>54.475000000000001</c:v>
                      </c:pt>
                      <c:pt idx="2504">
                        <c:v>53.82</c:v>
                      </c:pt>
                      <c:pt idx="2505">
                        <c:v>52.744999999999997</c:v>
                      </c:pt>
                      <c:pt idx="2506">
                        <c:v>50.65</c:v>
                      </c:pt>
                      <c:pt idx="2507">
                        <c:v>48.96</c:v>
                      </c:pt>
                      <c:pt idx="2508">
                        <c:v>50.36</c:v>
                      </c:pt>
                      <c:pt idx="2509">
                        <c:v>49.35</c:v>
                      </c:pt>
                      <c:pt idx="2510">
                        <c:v>50.9</c:v>
                      </c:pt>
                      <c:pt idx="2511">
                        <c:v>49.924999999999997</c:v>
                      </c:pt>
                      <c:pt idx="2512">
                        <c:v>48.42</c:v>
                      </c:pt>
                      <c:pt idx="2513">
                        <c:v>48.805</c:v>
                      </c:pt>
                      <c:pt idx="2514">
                        <c:v>51.96</c:v>
                      </c:pt>
                      <c:pt idx="2515">
                        <c:v>54.005000000000003</c:v>
                      </c:pt>
                      <c:pt idx="2516">
                        <c:v>52.164999999999999</c:v>
                      </c:pt>
                      <c:pt idx="2517">
                        <c:v>51.325000000000003</c:v>
                      </c:pt>
                      <c:pt idx="2518">
                        <c:v>52.42</c:v>
                      </c:pt>
                      <c:pt idx="2519">
                        <c:v>51.945</c:v>
                      </c:pt>
                      <c:pt idx="2520">
                        <c:v>48.545000000000002</c:v>
                      </c:pt>
                      <c:pt idx="2521">
                        <c:v>48.83</c:v>
                      </c:pt>
                      <c:pt idx="2522">
                        <c:v>47.397500000000001</c:v>
                      </c:pt>
                      <c:pt idx="2523">
                        <c:v>47.744999999999997</c:v>
                      </c:pt>
                      <c:pt idx="2524">
                        <c:v>47.75</c:v>
                      </c:pt>
                      <c:pt idx="2525">
                        <c:v>49.14</c:v>
                      </c:pt>
                      <c:pt idx="2526">
                        <c:v>47.024999999999999</c:v>
                      </c:pt>
                      <c:pt idx="2527">
                        <c:v>48.215000000000003</c:v>
                      </c:pt>
                      <c:pt idx="2528">
                        <c:v>47.674999999999997</c:v>
                      </c:pt>
                      <c:pt idx="2529">
                        <c:v>46.36</c:v>
                      </c:pt>
                      <c:pt idx="2530">
                        <c:v>49.024999999999999</c:v>
                      </c:pt>
                      <c:pt idx="2531">
                        <c:v>49.494999999999997</c:v>
                      </c:pt>
                      <c:pt idx="2532">
                        <c:v>49.54</c:v>
                      </c:pt>
                      <c:pt idx="2533">
                        <c:v>47.715000000000003</c:v>
                      </c:pt>
                      <c:pt idx="2534">
                        <c:v>47.755000000000003</c:v>
                      </c:pt>
                      <c:pt idx="2535">
                        <c:v>45.7</c:v>
                      </c:pt>
                      <c:pt idx="2536">
                        <c:v>46.81</c:v>
                      </c:pt>
                      <c:pt idx="2537">
                        <c:v>45.587499999999999</c:v>
                      </c:pt>
                      <c:pt idx="2538">
                        <c:v>44.564999999999998</c:v>
                      </c:pt>
                      <c:pt idx="2539">
                        <c:v>42.695</c:v>
                      </c:pt>
                      <c:pt idx="2540">
                        <c:v>43.1</c:v>
                      </c:pt>
                      <c:pt idx="2541">
                        <c:v>43.515000000000001</c:v>
                      </c:pt>
                      <c:pt idx="2542">
                        <c:v>43.305</c:v>
                      </c:pt>
                      <c:pt idx="2543">
                        <c:v>42.115000000000002</c:v>
                      </c:pt>
                      <c:pt idx="2544">
                        <c:v>42.255000000000003</c:v>
                      </c:pt>
                      <c:pt idx="2545">
                        <c:v>41.494999999999997</c:v>
                      </c:pt>
                      <c:pt idx="2546">
                        <c:v>40.86</c:v>
                      </c:pt>
                      <c:pt idx="2547">
                        <c:v>40.865000000000002</c:v>
                      </c:pt>
                      <c:pt idx="2548">
                        <c:v>40.700000000000003</c:v>
                      </c:pt>
                      <c:pt idx="2549">
                        <c:v>40.72</c:v>
                      </c:pt>
                      <c:pt idx="2550">
                        <c:v>39.655000000000001</c:v>
                      </c:pt>
                      <c:pt idx="2551">
                        <c:v>39.08</c:v>
                      </c:pt>
                      <c:pt idx="2552">
                        <c:v>39.57</c:v>
                      </c:pt>
                      <c:pt idx="2553">
                        <c:v>38.93</c:v>
                      </c:pt>
                      <c:pt idx="2554">
                        <c:v>39.274999999999999</c:v>
                      </c:pt>
                      <c:pt idx="2555">
                        <c:v>38.479999999999997</c:v>
                      </c:pt>
                      <c:pt idx="2556">
                        <c:v>38.094999999999999</c:v>
                      </c:pt>
                      <c:pt idx="2557">
                        <c:v>35.994999999999997</c:v>
                      </c:pt>
                      <c:pt idx="2558">
                        <c:v>35.18</c:v>
                      </c:pt>
                      <c:pt idx="2559">
                        <c:v>35.6</c:v>
                      </c:pt>
                      <c:pt idx="2560">
                        <c:v>33.555</c:v>
                      </c:pt>
                      <c:pt idx="2561">
                        <c:v>33.33</c:v>
                      </c:pt>
                      <c:pt idx="2562">
                        <c:v>33.524999999999999</c:v>
                      </c:pt>
                      <c:pt idx="2563">
                        <c:v>35.18</c:v>
                      </c:pt>
                      <c:pt idx="2564">
                        <c:v>35.685000000000002</c:v>
                      </c:pt>
                      <c:pt idx="2565">
                        <c:v>36.045000000000002</c:v>
                      </c:pt>
                      <c:pt idx="2566">
                        <c:v>36.61</c:v>
                      </c:pt>
                      <c:pt idx="2567">
                        <c:v>36.414999999999999</c:v>
                      </c:pt>
                      <c:pt idx="2568">
                        <c:v>35.034999999999997</c:v>
                      </c:pt>
                      <c:pt idx="2569">
                        <c:v>35.195</c:v>
                      </c:pt>
                      <c:pt idx="2570">
                        <c:v>35.020000000000003</c:v>
                      </c:pt>
                      <c:pt idx="2571">
                        <c:v>36.604999999999997</c:v>
                      </c:pt>
                      <c:pt idx="2572">
                        <c:v>37.305</c:v>
                      </c:pt>
                      <c:pt idx="2573">
                        <c:v>37.034999999999997</c:v>
                      </c:pt>
                      <c:pt idx="2574">
                        <c:v>37.5</c:v>
                      </c:pt>
                      <c:pt idx="2575">
                        <c:v>37.015000000000001</c:v>
                      </c:pt>
                      <c:pt idx="2576">
                        <c:v>35.770000000000003</c:v>
                      </c:pt>
                      <c:pt idx="2577">
                        <c:v>35.369999999999997</c:v>
                      </c:pt>
                      <c:pt idx="2578">
                        <c:v>35.19</c:v>
                      </c:pt>
                      <c:pt idx="2579">
                        <c:v>34.914999999999999</c:v>
                      </c:pt>
                      <c:pt idx="2580">
                        <c:v>35.54</c:v>
                      </c:pt>
                      <c:pt idx="2581">
                        <c:v>34.39</c:v>
                      </c:pt>
                      <c:pt idx="2582">
                        <c:v>33.03</c:v>
                      </c:pt>
                      <c:pt idx="2583">
                        <c:v>32.159999999999997</c:v>
                      </c:pt>
                      <c:pt idx="2584">
                        <c:v>30.04</c:v>
                      </c:pt>
                      <c:pt idx="2585">
                        <c:v>31.585000000000001</c:v>
                      </c:pt>
                      <c:pt idx="2586">
                        <c:v>31.83</c:v>
                      </c:pt>
                      <c:pt idx="2587">
                        <c:v>32.06</c:v>
                      </c:pt>
                      <c:pt idx="2588">
                        <c:v>32.99</c:v>
                      </c:pt>
                      <c:pt idx="2589">
                        <c:v>31.58</c:v>
                      </c:pt>
                      <c:pt idx="2590">
                        <c:v>31.48</c:v>
                      </c:pt>
                      <c:pt idx="2591">
                        <c:v>29.594999999999999</c:v>
                      </c:pt>
                      <c:pt idx="2592">
                        <c:v>29.27</c:v>
                      </c:pt>
                      <c:pt idx="2593">
                        <c:v>29.09</c:v>
                      </c:pt>
                      <c:pt idx="2594">
                        <c:v>29.565000000000001</c:v>
                      </c:pt>
                      <c:pt idx="2595">
                        <c:v>30.535</c:v>
                      </c:pt>
                      <c:pt idx="2596">
                        <c:v>32.33</c:v>
                      </c:pt>
                      <c:pt idx="2597">
                        <c:v>33.284999999999997</c:v>
                      </c:pt>
                      <c:pt idx="2598">
                        <c:v>31.72</c:v>
                      </c:pt>
                      <c:pt idx="2599">
                        <c:v>32.53</c:v>
                      </c:pt>
                      <c:pt idx="2600">
                        <c:v>32.594999999999999</c:v>
                      </c:pt>
                      <c:pt idx="2601">
                        <c:v>34.04</c:v>
                      </c:pt>
                      <c:pt idx="2602">
                        <c:v>32.950000000000003</c:v>
                      </c:pt>
                      <c:pt idx="2603">
                        <c:v>32.905000000000001</c:v>
                      </c:pt>
                      <c:pt idx="2604">
                        <c:v>33.515000000000001</c:v>
                      </c:pt>
                      <c:pt idx="2605">
                        <c:v>33.524999999999999</c:v>
                      </c:pt>
                      <c:pt idx="2606">
                        <c:v>32.630000000000003</c:v>
                      </c:pt>
                      <c:pt idx="2607">
                        <c:v>32.465000000000003</c:v>
                      </c:pt>
                      <c:pt idx="2608">
                        <c:v>32.18</c:v>
                      </c:pt>
                      <c:pt idx="2609">
                        <c:v>30.375</c:v>
                      </c:pt>
                      <c:pt idx="2610">
                        <c:v>30.74</c:v>
                      </c:pt>
                      <c:pt idx="2611">
                        <c:v>29.33</c:v>
                      </c:pt>
                      <c:pt idx="2612">
                        <c:v>31.405000000000001</c:v>
                      </c:pt>
                      <c:pt idx="2613">
                        <c:v>33.085000000000001</c:v>
                      </c:pt>
                      <c:pt idx="2614">
                        <c:v>34.51</c:v>
                      </c:pt>
                      <c:pt idx="2615">
                        <c:v>33.244999999999997</c:v>
                      </c:pt>
                      <c:pt idx="2616">
                        <c:v>35.534999999999997</c:v>
                      </c:pt>
                      <c:pt idx="2617">
                        <c:v>33.295000000000002</c:v>
                      </c:pt>
                      <c:pt idx="2618">
                        <c:v>33.81</c:v>
                      </c:pt>
                      <c:pt idx="2619">
                        <c:v>32.78</c:v>
                      </c:pt>
                      <c:pt idx="2620">
                        <c:v>31.81</c:v>
                      </c:pt>
                      <c:pt idx="2621">
                        <c:v>33.844999999999999</c:v>
                      </c:pt>
                      <c:pt idx="2622">
                        <c:v>33.674999999999997</c:v>
                      </c:pt>
                      <c:pt idx="2623">
                        <c:v>33.984999999999999</c:v>
                      </c:pt>
                      <c:pt idx="2624">
                        <c:v>34.86</c:v>
                      </c:pt>
                      <c:pt idx="2625">
                        <c:v>35.854999999999997</c:v>
                      </c:pt>
                      <c:pt idx="2626">
                        <c:v>36.5</c:v>
                      </c:pt>
                      <c:pt idx="2627">
                        <c:v>35.119999999999997</c:v>
                      </c:pt>
                      <c:pt idx="2628">
                        <c:v>36.25</c:v>
                      </c:pt>
                      <c:pt idx="2629">
                        <c:v>33.795000000000002</c:v>
                      </c:pt>
                      <c:pt idx="2630">
                        <c:v>34.515000000000001</c:v>
                      </c:pt>
                      <c:pt idx="2631">
                        <c:v>35.22</c:v>
                      </c:pt>
                      <c:pt idx="2632">
                        <c:v>35.244999999999997</c:v>
                      </c:pt>
                      <c:pt idx="2633">
                        <c:v>36.869999999999997</c:v>
                      </c:pt>
                      <c:pt idx="2634">
                        <c:v>37.765000000000001</c:v>
                      </c:pt>
                      <c:pt idx="2635">
                        <c:v>38.86</c:v>
                      </c:pt>
                      <c:pt idx="2636">
                        <c:v>38.244999999999997</c:v>
                      </c:pt>
                      <c:pt idx="2637">
                        <c:v>38.075000000000003</c:v>
                      </c:pt>
                      <c:pt idx="2638">
                        <c:v>40.200000000000003</c:v>
                      </c:pt>
                      <c:pt idx="2639">
                        <c:v>39.78</c:v>
                      </c:pt>
                      <c:pt idx="2640">
                        <c:v>40.25</c:v>
                      </c:pt>
                      <c:pt idx="2641">
                        <c:v>39.204999999999998</c:v>
                      </c:pt>
                      <c:pt idx="2642">
                        <c:v>40.4</c:v>
                      </c:pt>
                      <c:pt idx="2643">
                        <c:v>40.590000000000003</c:v>
                      </c:pt>
                      <c:pt idx="2644">
                        <c:v>42.11</c:v>
                      </c:pt>
                      <c:pt idx="2645">
                        <c:v>42.68</c:v>
                      </c:pt>
                      <c:pt idx="2646">
                        <c:v>42.384999999999998</c:v>
                      </c:pt>
                      <c:pt idx="2647">
                        <c:v>42.835000000000001</c:v>
                      </c:pt>
                      <c:pt idx="2648">
                        <c:v>43.024999999999999</c:v>
                      </c:pt>
                      <c:pt idx="2649">
                        <c:v>42.965000000000003</c:v>
                      </c:pt>
                      <c:pt idx="2650">
                        <c:v>43.664999999999999</c:v>
                      </c:pt>
                      <c:pt idx="2651">
                        <c:v>43.14</c:v>
                      </c:pt>
                      <c:pt idx="2652">
                        <c:v>41.77</c:v>
                      </c:pt>
                      <c:pt idx="2653">
                        <c:v>41.83</c:v>
                      </c:pt>
                      <c:pt idx="2654">
                        <c:v>41.44</c:v>
                      </c:pt>
                      <c:pt idx="2655">
                        <c:v>39.585000000000001</c:v>
                      </c:pt>
                      <c:pt idx="2656">
                        <c:v>38.954999999999998</c:v>
                      </c:pt>
                      <c:pt idx="2657">
                        <c:v>39.895000000000003</c:v>
                      </c:pt>
                      <c:pt idx="2658">
                        <c:v>40.545000000000002</c:v>
                      </c:pt>
                      <c:pt idx="2659">
                        <c:v>39.255000000000003</c:v>
                      </c:pt>
                      <c:pt idx="2660">
                        <c:v>40.134999999999998</c:v>
                      </c:pt>
                      <c:pt idx="2661">
                        <c:v>40.615000000000002</c:v>
                      </c:pt>
                      <c:pt idx="2662">
                        <c:v>40.33</c:v>
                      </c:pt>
                      <c:pt idx="2663">
                        <c:v>40.265000000000001</c:v>
                      </c:pt>
                      <c:pt idx="2664">
                        <c:v>40.25</c:v>
                      </c:pt>
                      <c:pt idx="2665">
                        <c:v>40.04</c:v>
                      </c:pt>
                      <c:pt idx="2666">
                        <c:v>40.31</c:v>
                      </c:pt>
                      <c:pt idx="2667">
                        <c:v>40.354999999999997</c:v>
                      </c:pt>
                      <c:pt idx="2668">
                        <c:v>39.42</c:v>
                      </c:pt>
                      <c:pt idx="2669">
                        <c:v>39.619999999999997</c:v>
                      </c:pt>
                      <c:pt idx="2670">
                        <c:v>38.225000000000001</c:v>
                      </c:pt>
                      <c:pt idx="2671">
                        <c:v>37.58</c:v>
                      </c:pt>
                      <c:pt idx="2672">
                        <c:v>37.034999999999997</c:v>
                      </c:pt>
                      <c:pt idx="2673">
                        <c:v>36.340000000000003</c:v>
                      </c:pt>
                      <c:pt idx="2674">
                        <c:v>38.119999999999997</c:v>
                      </c:pt>
                      <c:pt idx="2675">
                        <c:v>38.58</c:v>
                      </c:pt>
                      <c:pt idx="2676">
                        <c:v>38.299999999999997</c:v>
                      </c:pt>
                      <c:pt idx="2677">
                        <c:v>37.56</c:v>
                      </c:pt>
                      <c:pt idx="2678">
                        <c:v>36.840000000000003</c:v>
                      </c:pt>
                      <c:pt idx="2679">
                        <c:v>37.085000000000001</c:v>
                      </c:pt>
                      <c:pt idx="2680">
                        <c:v>35.515000000000001</c:v>
                      </c:pt>
                      <c:pt idx="2681">
                        <c:v>35.79</c:v>
                      </c:pt>
                      <c:pt idx="2682">
                        <c:v>35.115000000000002</c:v>
                      </c:pt>
                      <c:pt idx="2683">
                        <c:v>33.369999999999997</c:v>
                      </c:pt>
                      <c:pt idx="2684">
                        <c:v>35.229999999999997</c:v>
                      </c:pt>
                      <c:pt idx="2685">
                        <c:v>36.255000000000003</c:v>
                      </c:pt>
                      <c:pt idx="2686">
                        <c:v>33.344999999999999</c:v>
                      </c:pt>
                      <c:pt idx="2687">
                        <c:v>34.409999999999997</c:v>
                      </c:pt>
                      <c:pt idx="2688">
                        <c:v>35.625</c:v>
                      </c:pt>
                      <c:pt idx="2689">
                        <c:v>35.994999999999997</c:v>
                      </c:pt>
                      <c:pt idx="2690">
                        <c:v>37.115000000000002</c:v>
                      </c:pt>
                      <c:pt idx="2691">
                        <c:v>38.14</c:v>
                      </c:pt>
                      <c:pt idx="2692">
                        <c:v>41.76</c:v>
                      </c:pt>
                      <c:pt idx="2693">
                        <c:v>42.3</c:v>
                      </c:pt>
                      <c:pt idx="2694">
                        <c:v>42.15</c:v>
                      </c:pt>
                      <c:pt idx="2695">
                        <c:v>42.54</c:v>
                      </c:pt>
                      <c:pt idx="2696">
                        <c:v>43.075000000000003</c:v>
                      </c:pt>
                      <c:pt idx="2697">
                        <c:v>42.384999999999998</c:v>
                      </c:pt>
                      <c:pt idx="2698">
                        <c:v>44.045000000000002</c:v>
                      </c:pt>
                      <c:pt idx="2699">
                        <c:v>44.05</c:v>
                      </c:pt>
                      <c:pt idx="2700">
                        <c:v>42.82</c:v>
                      </c:pt>
                      <c:pt idx="2701">
                        <c:v>43.655000000000001</c:v>
                      </c:pt>
                      <c:pt idx="2702">
                        <c:v>41.98</c:v>
                      </c:pt>
                      <c:pt idx="2703">
                        <c:v>41.73</c:v>
                      </c:pt>
                      <c:pt idx="2704">
                        <c:v>40.145000000000003</c:v>
                      </c:pt>
                      <c:pt idx="2705">
                        <c:v>40.44</c:v>
                      </c:pt>
                      <c:pt idx="2706">
                        <c:v>40.545000000000002</c:v>
                      </c:pt>
                      <c:pt idx="2707">
                        <c:v>40.9</c:v>
                      </c:pt>
                      <c:pt idx="2708">
                        <c:v>40.465000000000003</c:v>
                      </c:pt>
                      <c:pt idx="2709">
                        <c:v>39.225000000000001</c:v>
                      </c:pt>
                      <c:pt idx="2710">
                        <c:v>38.979999999999997</c:v>
                      </c:pt>
                      <c:pt idx="2711">
                        <c:v>38.270000000000003</c:v>
                      </c:pt>
                      <c:pt idx="2712">
                        <c:v>39.725000000000001</c:v>
                      </c:pt>
                      <c:pt idx="2713">
                        <c:v>39.045000000000002</c:v>
                      </c:pt>
                      <c:pt idx="2714">
                        <c:v>39.42</c:v>
                      </c:pt>
                      <c:pt idx="2715">
                        <c:v>38.405000000000001</c:v>
                      </c:pt>
                      <c:pt idx="2716">
                        <c:v>38.869999999999997</c:v>
                      </c:pt>
                      <c:pt idx="2717">
                        <c:v>39.185000000000002</c:v>
                      </c:pt>
                      <c:pt idx="2718">
                        <c:v>38.134999999999998</c:v>
                      </c:pt>
                      <c:pt idx="2719">
                        <c:v>39.935000000000002</c:v>
                      </c:pt>
                      <c:pt idx="2720">
                        <c:v>41.9</c:v>
                      </c:pt>
                      <c:pt idx="2721">
                        <c:v>42.59</c:v>
                      </c:pt>
                      <c:pt idx="2722">
                        <c:v>41.954999999999998</c:v>
                      </c:pt>
                      <c:pt idx="2723">
                        <c:v>42.07</c:v>
                      </c:pt>
                      <c:pt idx="2724">
                        <c:v>43.66</c:v>
                      </c:pt>
                      <c:pt idx="2725">
                        <c:v>42.795000000000002</c:v>
                      </c:pt>
                      <c:pt idx="2726">
                        <c:v>42.664999999999999</c:v>
                      </c:pt>
                      <c:pt idx="2727">
                        <c:v>42.284999999999997</c:v>
                      </c:pt>
                      <c:pt idx="2728">
                        <c:v>42.36</c:v>
                      </c:pt>
                      <c:pt idx="2729">
                        <c:v>42.344999999999999</c:v>
                      </c:pt>
                      <c:pt idx="2730">
                        <c:v>42.68</c:v>
                      </c:pt>
                      <c:pt idx="2731">
                        <c:v>42.24</c:v>
                      </c:pt>
                      <c:pt idx="2732">
                        <c:v>40.784999999999997</c:v>
                      </c:pt>
                      <c:pt idx="2733">
                        <c:v>40.58</c:v>
                      </c:pt>
                      <c:pt idx="2734">
                        <c:v>41.47</c:v>
                      </c:pt>
                      <c:pt idx="2735">
                        <c:v>41.284999999999997</c:v>
                      </c:pt>
                      <c:pt idx="2736">
                        <c:v>41.6</c:v>
                      </c:pt>
                      <c:pt idx="2737">
                        <c:v>39.78</c:v>
                      </c:pt>
                      <c:pt idx="2738">
                        <c:v>39.75</c:v>
                      </c:pt>
                      <c:pt idx="2739">
                        <c:v>38.85</c:v>
                      </c:pt>
                      <c:pt idx="2740">
                        <c:v>38.39</c:v>
                      </c:pt>
                      <c:pt idx="2741">
                        <c:v>37.305</c:v>
                      </c:pt>
                      <c:pt idx="2742">
                        <c:v>36.68</c:v>
                      </c:pt>
                      <c:pt idx="2743">
                        <c:v>39.085000000000001</c:v>
                      </c:pt>
                      <c:pt idx="2744">
                        <c:v>36.725000000000001</c:v>
                      </c:pt>
                      <c:pt idx="2745">
                        <c:v>38.725000000000001</c:v>
                      </c:pt>
                      <c:pt idx="2746">
                        <c:v>39.74</c:v>
                      </c:pt>
                      <c:pt idx="2747">
                        <c:v>40.674999999999997</c:v>
                      </c:pt>
                      <c:pt idx="2748">
                        <c:v>41.49</c:v>
                      </c:pt>
                      <c:pt idx="2749">
                        <c:v>39.86</c:v>
                      </c:pt>
                      <c:pt idx="2750">
                        <c:v>39.314999999999998</c:v>
                      </c:pt>
                      <c:pt idx="2751">
                        <c:v>39.5</c:v>
                      </c:pt>
                      <c:pt idx="2752">
                        <c:v>37.865000000000002</c:v>
                      </c:pt>
                      <c:pt idx="2753">
                        <c:v>37.965000000000003</c:v>
                      </c:pt>
                      <c:pt idx="2754">
                        <c:v>38.115000000000002</c:v>
                      </c:pt>
                      <c:pt idx="2755">
                        <c:v>37.424999999999997</c:v>
                      </c:pt>
                      <c:pt idx="2756">
                        <c:v>37.24</c:v>
                      </c:pt>
                      <c:pt idx="2757">
                        <c:v>37.17</c:v>
                      </c:pt>
                      <c:pt idx="2758">
                        <c:v>37.49</c:v>
                      </c:pt>
                      <c:pt idx="2759">
                        <c:v>36.39</c:v>
                      </c:pt>
                      <c:pt idx="2760">
                        <c:v>34.805</c:v>
                      </c:pt>
                      <c:pt idx="2761">
                        <c:v>33.655000000000001</c:v>
                      </c:pt>
                      <c:pt idx="2762">
                        <c:v>32.93</c:v>
                      </c:pt>
                      <c:pt idx="2763">
                        <c:v>32.700000000000003</c:v>
                      </c:pt>
                      <c:pt idx="2764">
                        <c:v>34.305</c:v>
                      </c:pt>
                      <c:pt idx="2765">
                        <c:v>34.159999999999997</c:v>
                      </c:pt>
                      <c:pt idx="2766">
                        <c:v>34.479999999999997</c:v>
                      </c:pt>
                      <c:pt idx="2767">
                        <c:v>33.344999999999999</c:v>
                      </c:pt>
                      <c:pt idx="2768">
                        <c:v>34.049999999999997</c:v>
                      </c:pt>
                      <c:pt idx="2769">
                        <c:v>35.545000000000002</c:v>
                      </c:pt>
                      <c:pt idx="2770">
                        <c:v>36.575000000000003</c:v>
                      </c:pt>
                      <c:pt idx="2771">
                        <c:v>35.04</c:v>
                      </c:pt>
                      <c:pt idx="2772">
                        <c:v>35.07</c:v>
                      </c:pt>
                      <c:pt idx="2773">
                        <c:v>35.734999999999999</c:v>
                      </c:pt>
                      <c:pt idx="2774">
                        <c:v>36.075000000000003</c:v>
                      </c:pt>
                      <c:pt idx="2775">
                        <c:v>35.659999999999997</c:v>
                      </c:pt>
                      <c:pt idx="2776">
                        <c:v>35.31</c:v>
                      </c:pt>
                      <c:pt idx="2777">
                        <c:v>35.185000000000002</c:v>
                      </c:pt>
                      <c:pt idx="2778">
                        <c:v>34.630000000000003</c:v>
                      </c:pt>
                      <c:pt idx="2779">
                        <c:v>33.840000000000003</c:v>
                      </c:pt>
                      <c:pt idx="2780">
                        <c:v>34</c:v>
                      </c:pt>
                      <c:pt idx="2781">
                        <c:v>32.24</c:v>
                      </c:pt>
                      <c:pt idx="2782">
                        <c:v>30.9</c:v>
                      </c:pt>
                      <c:pt idx="2783">
                        <c:v>30.305</c:v>
                      </c:pt>
                      <c:pt idx="2784">
                        <c:v>31.49</c:v>
                      </c:pt>
                      <c:pt idx="2785">
                        <c:v>32.130000000000003</c:v>
                      </c:pt>
                      <c:pt idx="2786">
                        <c:v>31.565000000000001</c:v>
                      </c:pt>
                      <c:pt idx="2787">
                        <c:v>32.055</c:v>
                      </c:pt>
                      <c:pt idx="2788">
                        <c:v>32.72</c:v>
                      </c:pt>
                      <c:pt idx="2789">
                        <c:v>31.114999999999998</c:v>
                      </c:pt>
                      <c:pt idx="2790">
                        <c:v>31.045000000000002</c:v>
                      </c:pt>
                      <c:pt idx="2791">
                        <c:v>30.234999999999999</c:v>
                      </c:pt>
                      <c:pt idx="2792">
                        <c:v>29.68</c:v>
                      </c:pt>
                      <c:pt idx="2793">
                        <c:v>31.824999999999999</c:v>
                      </c:pt>
                      <c:pt idx="2794">
                        <c:v>33.034999999999997</c:v>
                      </c:pt>
                      <c:pt idx="2795">
                        <c:v>31.49</c:v>
                      </c:pt>
                      <c:pt idx="2796">
                        <c:v>30.94</c:v>
                      </c:pt>
                      <c:pt idx="2797">
                        <c:v>31.19</c:v>
                      </c:pt>
                      <c:pt idx="2798">
                        <c:v>31.704999999999998</c:v>
                      </c:pt>
                      <c:pt idx="2799">
                        <c:v>31.995000000000001</c:v>
                      </c:pt>
                      <c:pt idx="2800">
                        <c:v>32.229999999999997</c:v>
                      </c:pt>
                      <c:pt idx="2801">
                        <c:v>31.55</c:v>
                      </c:pt>
                      <c:pt idx="2802">
                        <c:v>32.57</c:v>
                      </c:pt>
                      <c:pt idx="2803">
                        <c:v>30.15</c:v>
                      </c:pt>
                      <c:pt idx="2804">
                        <c:v>29.204999999999998</c:v>
                      </c:pt>
                      <c:pt idx="2805">
                        <c:v>27.754999999999999</c:v>
                      </c:pt>
                      <c:pt idx="2806">
                        <c:v>29.285</c:v>
                      </c:pt>
                      <c:pt idx="2807">
                        <c:v>29.975000000000001</c:v>
                      </c:pt>
                      <c:pt idx="2808">
                        <c:v>29.91</c:v>
                      </c:pt>
                      <c:pt idx="2809">
                        <c:v>29.875</c:v>
                      </c:pt>
                      <c:pt idx="2810">
                        <c:v>29.39</c:v>
                      </c:pt>
                      <c:pt idx="2811">
                        <c:v>29.085000000000001</c:v>
                      </c:pt>
                      <c:pt idx="2812">
                        <c:v>28.5</c:v>
                      </c:pt>
                      <c:pt idx="2813">
                        <c:v>27.75</c:v>
                      </c:pt>
                      <c:pt idx="2814">
                        <c:v>26.91</c:v>
                      </c:pt>
                      <c:pt idx="2815">
                        <c:v>25.454999999999998</c:v>
                      </c:pt>
                      <c:pt idx="2816">
                        <c:v>24.09</c:v>
                      </c:pt>
                      <c:pt idx="2817">
                        <c:v>23.954999999999998</c:v>
                      </c:pt>
                      <c:pt idx="2818">
                        <c:v>23.32</c:v>
                      </c:pt>
                      <c:pt idx="2819">
                        <c:v>23.344999999999999</c:v>
                      </c:pt>
                      <c:pt idx="2820">
                        <c:v>22.55</c:v>
                      </c:pt>
                      <c:pt idx="2821">
                        <c:v>22.5</c:v>
                      </c:pt>
                      <c:pt idx="2822">
                        <c:v>22.97</c:v>
                      </c:pt>
                      <c:pt idx="2823">
                        <c:v>24.86</c:v>
                      </c:pt>
                      <c:pt idx="2824">
                        <c:v>25.285</c:v>
                      </c:pt>
                      <c:pt idx="2825">
                        <c:v>25.055</c:v>
                      </c:pt>
                      <c:pt idx="2826">
                        <c:v>25.164999999999999</c:v>
                      </c:pt>
                      <c:pt idx="2827">
                        <c:v>25.375</c:v>
                      </c:pt>
                      <c:pt idx="2828">
                        <c:v>24.4</c:v>
                      </c:pt>
                      <c:pt idx="2829">
                        <c:v>23.59</c:v>
                      </c:pt>
                      <c:pt idx="2830">
                        <c:v>22.59</c:v>
                      </c:pt>
                      <c:pt idx="2831">
                        <c:v>25.25</c:v>
                      </c:pt>
                      <c:pt idx="2832">
                        <c:v>25.24</c:v>
                      </c:pt>
                      <c:pt idx="2833">
                        <c:v>26.195</c:v>
                      </c:pt>
                      <c:pt idx="2834">
                        <c:v>27.57</c:v>
                      </c:pt>
                      <c:pt idx="2835">
                        <c:v>30.21</c:v>
                      </c:pt>
                      <c:pt idx="2836">
                        <c:v>29.945</c:v>
                      </c:pt>
                      <c:pt idx="2837">
                        <c:v>29.48</c:v>
                      </c:pt>
                      <c:pt idx="2838">
                        <c:v>28.24</c:v>
                      </c:pt>
                      <c:pt idx="2839">
                        <c:v>28.164999999999999</c:v>
                      </c:pt>
                      <c:pt idx="2840">
                        <c:v>26.83</c:v>
                      </c:pt>
                      <c:pt idx="2841">
                        <c:v>28.44</c:v>
                      </c:pt>
                      <c:pt idx="2842">
                        <c:v>29.06</c:v>
                      </c:pt>
                      <c:pt idx="2843">
                        <c:v>26.1</c:v>
                      </c:pt>
                      <c:pt idx="2844">
                        <c:v>24.875</c:v>
                      </c:pt>
                      <c:pt idx="2845">
                        <c:v>24.995000000000001</c:v>
                      </c:pt>
                      <c:pt idx="2846">
                        <c:v>24.17</c:v>
                      </c:pt>
                      <c:pt idx="2847">
                        <c:v>25</c:v>
                      </c:pt>
                      <c:pt idx="2848">
                        <c:v>24.76</c:v>
                      </c:pt>
                      <c:pt idx="2849">
                        <c:v>24.335000000000001</c:v>
                      </c:pt>
                      <c:pt idx="2850">
                        <c:v>22.585000000000001</c:v>
                      </c:pt>
                      <c:pt idx="2851">
                        <c:v>23.004999999999999</c:v>
                      </c:pt>
                      <c:pt idx="2852">
                        <c:v>24.555</c:v>
                      </c:pt>
                      <c:pt idx="2853">
                        <c:v>25.49</c:v>
                      </c:pt>
                      <c:pt idx="2854">
                        <c:v>24.52</c:v>
                      </c:pt>
                      <c:pt idx="2855">
                        <c:v>25.925000000000001</c:v>
                      </c:pt>
                      <c:pt idx="2856">
                        <c:v>25.004999999999999</c:v>
                      </c:pt>
                      <c:pt idx="2857">
                        <c:v>24.32</c:v>
                      </c:pt>
                      <c:pt idx="2858">
                        <c:v>21.324999999999999</c:v>
                      </c:pt>
                      <c:pt idx="2859">
                        <c:v>20.48</c:v>
                      </c:pt>
                      <c:pt idx="2860">
                        <c:v>19.135000000000002</c:v>
                      </c:pt>
                      <c:pt idx="2861">
                        <c:v>19.84</c:v>
                      </c:pt>
                      <c:pt idx="2862">
                        <c:v>19.579999999999998</c:v>
                      </c:pt>
                      <c:pt idx="2863">
                        <c:v>20.225000000000001</c:v>
                      </c:pt>
                      <c:pt idx="2864">
                        <c:v>20.364999999999998</c:v>
                      </c:pt>
                      <c:pt idx="2865">
                        <c:v>19.555</c:v>
                      </c:pt>
                      <c:pt idx="2866">
                        <c:v>21.7</c:v>
                      </c:pt>
                      <c:pt idx="2867">
                        <c:v>21.87</c:v>
                      </c:pt>
                      <c:pt idx="2868">
                        <c:v>22.4</c:v>
                      </c:pt>
                      <c:pt idx="2869">
                        <c:v>22.13</c:v>
                      </c:pt>
                      <c:pt idx="2870">
                        <c:v>22.795000000000002</c:v>
                      </c:pt>
                      <c:pt idx="2871">
                        <c:v>22.05</c:v>
                      </c:pt>
                      <c:pt idx="2872">
                        <c:v>20.309999999999999</c:v>
                      </c:pt>
                      <c:pt idx="2873">
                        <c:v>20.68</c:v>
                      </c:pt>
                      <c:pt idx="2874">
                        <c:v>20.875</c:v>
                      </c:pt>
                      <c:pt idx="2875">
                        <c:v>20.785</c:v>
                      </c:pt>
                      <c:pt idx="2876">
                        <c:v>19.855</c:v>
                      </c:pt>
                      <c:pt idx="2877">
                        <c:v>19.055</c:v>
                      </c:pt>
                      <c:pt idx="2878">
                        <c:v>19.265000000000001</c:v>
                      </c:pt>
                      <c:pt idx="2879">
                        <c:v>21.06</c:v>
                      </c:pt>
                      <c:pt idx="2880">
                        <c:v>21.524999999999999</c:v>
                      </c:pt>
                      <c:pt idx="2881">
                        <c:v>20.329999999999998</c:v>
                      </c:pt>
                      <c:pt idx="2882">
                        <c:v>20.434999999999999</c:v>
                      </c:pt>
                      <c:pt idx="2883">
                        <c:v>19.5</c:v>
                      </c:pt>
                      <c:pt idx="2884">
                        <c:v>20.02</c:v>
                      </c:pt>
                      <c:pt idx="2885">
                        <c:v>18.934999999999999</c:v>
                      </c:pt>
                      <c:pt idx="2886">
                        <c:v>18.465</c:v>
                      </c:pt>
                      <c:pt idx="2887">
                        <c:v>18.52</c:v>
                      </c:pt>
                      <c:pt idx="2888">
                        <c:v>18.38</c:v>
                      </c:pt>
                      <c:pt idx="2889">
                        <c:v>17.78</c:v>
                      </c:pt>
                      <c:pt idx="2890">
                        <c:v>17.085000000000001</c:v>
                      </c:pt>
                      <c:pt idx="2891">
                        <c:v>16.940000000000001</c:v>
                      </c:pt>
                      <c:pt idx="2892">
                        <c:v>15.824999999999999</c:v>
                      </c:pt>
                      <c:pt idx="2893">
                        <c:v>16.105</c:v>
                      </c:pt>
                      <c:pt idx="2894">
                        <c:v>14.205</c:v>
                      </c:pt>
                      <c:pt idx="2895">
                        <c:v>15.21</c:v>
                      </c:pt>
                      <c:pt idx="2896">
                        <c:v>15.045</c:v>
                      </c:pt>
                      <c:pt idx="2897">
                        <c:v>14.66</c:v>
                      </c:pt>
                      <c:pt idx="2898">
                        <c:v>13.994999999999999</c:v>
                      </c:pt>
                      <c:pt idx="2899">
                        <c:v>14.39</c:v>
                      </c:pt>
                      <c:pt idx="2900">
                        <c:v>14.135</c:v>
                      </c:pt>
                      <c:pt idx="2901">
                        <c:v>14.22</c:v>
                      </c:pt>
                      <c:pt idx="2902">
                        <c:v>13.56</c:v>
                      </c:pt>
                      <c:pt idx="2903">
                        <c:v>15.255000000000001</c:v>
                      </c:pt>
                      <c:pt idx="2904">
                        <c:v>14.7</c:v>
                      </c:pt>
                      <c:pt idx="2905">
                        <c:v>13.96</c:v>
                      </c:pt>
                      <c:pt idx="2906">
                        <c:v>13.645</c:v>
                      </c:pt>
                      <c:pt idx="2907">
                        <c:v>14.66</c:v>
                      </c:pt>
                      <c:pt idx="2908">
                        <c:v>14.904999999999999</c:v>
                      </c:pt>
                      <c:pt idx="2909">
                        <c:v>14.175000000000001</c:v>
                      </c:pt>
                      <c:pt idx="2910">
                        <c:v>13.64</c:v>
                      </c:pt>
                      <c:pt idx="2911">
                        <c:v>12.585000000000001</c:v>
                      </c:pt>
                      <c:pt idx="2912">
                        <c:v>12.295</c:v>
                      </c:pt>
                      <c:pt idx="2913">
                        <c:v>12.57</c:v>
                      </c:pt>
                      <c:pt idx="2914">
                        <c:v>13.34</c:v>
                      </c:pt>
                      <c:pt idx="2915">
                        <c:v>14.035</c:v>
                      </c:pt>
                      <c:pt idx="2916">
                        <c:v>12.815</c:v>
                      </c:pt>
                      <c:pt idx="2917">
                        <c:v>12.47</c:v>
                      </c:pt>
                      <c:pt idx="2918">
                        <c:v>11.404999999999999</c:v>
                      </c:pt>
                      <c:pt idx="2919">
                        <c:v>11.28</c:v>
                      </c:pt>
                      <c:pt idx="2920">
                        <c:v>11.75</c:v>
                      </c:pt>
                      <c:pt idx="2921">
                        <c:v>11.07</c:v>
                      </c:pt>
                      <c:pt idx="2922">
                        <c:v>11.845000000000001</c:v>
                      </c:pt>
                      <c:pt idx="2923">
                        <c:v>11.515000000000001</c:v>
                      </c:pt>
                      <c:pt idx="2924">
                        <c:v>12.9</c:v>
                      </c:pt>
                      <c:pt idx="2925">
                        <c:v>12.72</c:v>
                      </c:pt>
                      <c:pt idx="2926">
                        <c:v>14.625</c:v>
                      </c:pt>
                      <c:pt idx="2927">
                        <c:v>13.994999999999999</c:v>
                      </c:pt>
                      <c:pt idx="2928">
                        <c:v>15.404999999999999</c:v>
                      </c:pt>
                      <c:pt idx="2929">
                        <c:v>14.11</c:v>
                      </c:pt>
                      <c:pt idx="2930">
                        <c:v>12.22</c:v>
                      </c:pt>
                      <c:pt idx="2931">
                        <c:v>11.865</c:v>
                      </c:pt>
                      <c:pt idx="2932">
                        <c:v>11.57</c:v>
                      </c:pt>
                      <c:pt idx="2933">
                        <c:v>11.29</c:v>
                      </c:pt>
                      <c:pt idx="2934">
                        <c:v>10.865</c:v>
                      </c:pt>
                      <c:pt idx="2935">
                        <c:v>10.66</c:v>
                      </c:pt>
                      <c:pt idx="2936">
                        <c:v>11.664999999999999</c:v>
                      </c:pt>
                      <c:pt idx="2937">
                        <c:v>11.66</c:v>
                      </c:pt>
                      <c:pt idx="2938">
                        <c:v>12.445</c:v>
                      </c:pt>
                      <c:pt idx="2939">
                        <c:v>11.255000000000001</c:v>
                      </c:pt>
                      <c:pt idx="2940">
                        <c:v>11.14</c:v>
                      </c:pt>
                      <c:pt idx="2941">
                        <c:v>11.445</c:v>
                      </c:pt>
                      <c:pt idx="2942">
                        <c:v>9.8699999999999992</c:v>
                      </c:pt>
                      <c:pt idx="2943">
                        <c:v>10.005000000000001</c:v>
                      </c:pt>
                      <c:pt idx="2944">
                        <c:v>8.4</c:v>
                      </c:pt>
                      <c:pt idx="2945">
                        <c:v>8.7550000000000008</c:v>
                      </c:pt>
                      <c:pt idx="2946">
                        <c:v>9.0250000000000004</c:v>
                      </c:pt>
                      <c:pt idx="2947">
                        <c:v>10.91</c:v>
                      </c:pt>
                      <c:pt idx="2948">
                        <c:v>10.455</c:v>
                      </c:pt>
                      <c:pt idx="2949">
                        <c:v>11.994999999999999</c:v>
                      </c:pt>
                      <c:pt idx="2950">
                        <c:v>12.664999999999999</c:v>
                      </c:pt>
                      <c:pt idx="2951">
                        <c:v>11.53</c:v>
                      </c:pt>
                      <c:pt idx="2952">
                        <c:v>10.96</c:v>
                      </c:pt>
                      <c:pt idx="2953">
                        <c:v>8.8000000000000007</c:v>
                      </c:pt>
                      <c:pt idx="2954">
                        <c:v>10.119999999999999</c:v>
                      </c:pt>
                      <c:pt idx="2955">
                        <c:v>10.84</c:v>
                      </c:pt>
                      <c:pt idx="2956">
                        <c:v>11.57</c:v>
                      </c:pt>
                      <c:pt idx="2957">
                        <c:v>13.005000000000001</c:v>
                      </c:pt>
                      <c:pt idx="2958">
                        <c:v>11.145</c:v>
                      </c:pt>
                      <c:pt idx="2959">
                        <c:v>12.39</c:v>
                      </c:pt>
                      <c:pt idx="2960">
                        <c:v>13.73</c:v>
                      </c:pt>
                      <c:pt idx="2961">
                        <c:v>13.44</c:v>
                      </c:pt>
                      <c:pt idx="2962">
                        <c:v>15.03</c:v>
                      </c:pt>
                      <c:pt idx="2963">
                        <c:v>16.47</c:v>
                      </c:pt>
                      <c:pt idx="2964">
                        <c:v>14.42</c:v>
                      </c:pt>
                      <c:pt idx="2965">
                        <c:v>15.01</c:v>
                      </c:pt>
                      <c:pt idx="2966">
                        <c:v>14.12</c:v>
                      </c:pt>
                      <c:pt idx="2967">
                        <c:v>13.37</c:v>
                      </c:pt>
                      <c:pt idx="2968">
                        <c:v>11.875</c:v>
                      </c:pt>
                      <c:pt idx="2969">
                        <c:v>13.14</c:v>
                      </c:pt>
                      <c:pt idx="2970">
                        <c:v>13.46</c:v>
                      </c:pt>
                      <c:pt idx="2971">
                        <c:v>16.37</c:v>
                      </c:pt>
                      <c:pt idx="2972">
                        <c:v>18.36</c:v>
                      </c:pt>
                      <c:pt idx="2973">
                        <c:v>16.695</c:v>
                      </c:pt>
                      <c:pt idx="2974">
                        <c:v>16.555</c:v>
                      </c:pt>
                      <c:pt idx="2975">
                        <c:v>20.47</c:v>
                      </c:pt>
                      <c:pt idx="2976">
                        <c:v>22.684999999999999</c:v>
                      </c:pt>
                      <c:pt idx="2977">
                        <c:v>19.204999999999998</c:v>
                      </c:pt>
                      <c:pt idx="2978">
                        <c:v>21.3</c:v>
                      </c:pt>
                      <c:pt idx="2979">
                        <c:v>19.344999999999999</c:v>
                      </c:pt>
                      <c:pt idx="2980">
                        <c:v>21.855</c:v>
                      </c:pt>
                      <c:pt idx="2981">
                        <c:v>22.8</c:v>
                      </c:pt>
                      <c:pt idx="2982">
                        <c:v>26.48</c:v>
                      </c:pt>
                      <c:pt idx="2983">
                        <c:v>28.425000000000001</c:v>
                      </c:pt>
                      <c:pt idx="2984">
                        <c:v>26.61</c:v>
                      </c:pt>
                      <c:pt idx="2985">
                        <c:v>34.200000000000003</c:v>
                      </c:pt>
                      <c:pt idx="2986">
                        <c:v>33.25</c:v>
                      </c:pt>
                      <c:pt idx="2987">
                        <c:v>34.755000000000003</c:v>
                      </c:pt>
                      <c:pt idx="2988">
                        <c:v>36.164999999999999</c:v>
                      </c:pt>
                      <c:pt idx="2989">
                        <c:v>33.49</c:v>
                      </c:pt>
                      <c:pt idx="2990">
                        <c:v>32.704999999999998</c:v>
                      </c:pt>
                      <c:pt idx="2991">
                        <c:v>33.125</c:v>
                      </c:pt>
                      <c:pt idx="2992">
                        <c:v>32.92</c:v>
                      </c:pt>
                      <c:pt idx="2993">
                        <c:v>34.130000000000003</c:v>
                      </c:pt>
                      <c:pt idx="2994">
                        <c:v>34.590000000000003</c:v>
                      </c:pt>
                      <c:pt idx="2995">
                        <c:v>32.58</c:v>
                      </c:pt>
                      <c:pt idx="2996">
                        <c:v>36.03</c:v>
                      </c:pt>
                      <c:pt idx="2997">
                        <c:v>37.465000000000003</c:v>
                      </c:pt>
                      <c:pt idx="2998">
                        <c:v>40.18</c:v>
                      </c:pt>
                      <c:pt idx="2999">
                        <c:v>41.524999999999999</c:v>
                      </c:pt>
                      <c:pt idx="3000">
                        <c:v>44.66</c:v>
                      </c:pt>
                      <c:pt idx="3001">
                        <c:v>45.545000000000002</c:v>
                      </c:pt>
                      <c:pt idx="3002">
                        <c:v>44.265000000000001</c:v>
                      </c:pt>
                      <c:pt idx="3003">
                        <c:v>43.905000000000001</c:v>
                      </c:pt>
                      <c:pt idx="3004">
                        <c:v>45.3</c:v>
                      </c:pt>
                      <c:pt idx="3005">
                        <c:v>45.545000000000002</c:v>
                      </c:pt>
                      <c:pt idx="3006">
                        <c:v>42.35</c:v>
                      </c:pt>
                      <c:pt idx="3007">
                        <c:v>41.67</c:v>
                      </c:pt>
                      <c:pt idx="3008">
                        <c:v>42.195</c:v>
                      </c:pt>
                      <c:pt idx="3009">
                        <c:v>44.25</c:v>
                      </c:pt>
                      <c:pt idx="3010">
                        <c:v>41.835000000000001</c:v>
                      </c:pt>
                      <c:pt idx="3011">
                        <c:v>41.15</c:v>
                      </c:pt>
                      <c:pt idx="3012">
                        <c:v>43.63</c:v>
                      </c:pt>
                      <c:pt idx="3013">
                        <c:v>43.835000000000001</c:v>
                      </c:pt>
                      <c:pt idx="3014">
                        <c:v>39.5</c:v>
                      </c:pt>
                      <c:pt idx="3015">
                        <c:v>40.174999999999997</c:v>
                      </c:pt>
                      <c:pt idx="3016">
                        <c:v>48.375</c:v>
                      </c:pt>
                      <c:pt idx="3017">
                        <c:v>50.695</c:v>
                      </c:pt>
                      <c:pt idx="3018">
                        <c:v>47.814999999999998</c:v>
                      </c:pt>
                      <c:pt idx="3019">
                        <c:v>47.79</c:v>
                      </c:pt>
                      <c:pt idx="3020">
                        <c:v>47.29</c:v>
                      </c:pt>
                      <c:pt idx="3021">
                        <c:v>49.37</c:v>
                      </c:pt>
                      <c:pt idx="3022">
                        <c:v>50.265000000000001</c:v>
                      </c:pt>
                      <c:pt idx="3023">
                        <c:v>53.505000000000003</c:v>
                      </c:pt>
                      <c:pt idx="3024">
                        <c:v>49.725000000000001</c:v>
                      </c:pt>
                      <c:pt idx="3025">
                        <c:v>50.715000000000003</c:v>
                      </c:pt>
                      <c:pt idx="3026">
                        <c:v>52.484999999999999</c:v>
                      </c:pt>
                      <c:pt idx="3027">
                        <c:v>54.854999999999997</c:v>
                      </c:pt>
                      <c:pt idx="3028">
                        <c:v>53.094999999999999</c:v>
                      </c:pt>
                      <c:pt idx="3029">
                        <c:v>51.88</c:v>
                      </c:pt>
                      <c:pt idx="3030">
                        <c:v>52.604999999999997</c:v>
                      </c:pt>
                      <c:pt idx="3031">
                        <c:v>54.795000000000002</c:v>
                      </c:pt>
                      <c:pt idx="3032">
                        <c:v>53.784999999999997</c:v>
                      </c:pt>
                      <c:pt idx="3033">
                        <c:v>57.774999999999999</c:v>
                      </c:pt>
                      <c:pt idx="3034">
                        <c:v>58.594999999999999</c:v>
                      </c:pt>
                      <c:pt idx="3035">
                        <c:v>58.155000000000001</c:v>
                      </c:pt>
                      <c:pt idx="3036">
                        <c:v>58.73</c:v>
                      </c:pt>
                      <c:pt idx="3037">
                        <c:v>57.86</c:v>
                      </c:pt>
                      <c:pt idx="3038">
                        <c:v>59.274999999999999</c:v>
                      </c:pt>
                      <c:pt idx="3039">
                        <c:v>58.515000000000001</c:v>
                      </c:pt>
                      <c:pt idx="3040">
                        <c:v>61.09</c:v>
                      </c:pt>
                      <c:pt idx="3041">
                        <c:v>61.145000000000003</c:v>
                      </c:pt>
                      <c:pt idx="3042">
                        <c:v>62.33</c:v>
                      </c:pt>
                      <c:pt idx="3043">
                        <c:v>61.65</c:v>
                      </c:pt>
                      <c:pt idx="3044">
                        <c:v>60.045000000000002</c:v>
                      </c:pt>
                      <c:pt idx="3045">
                        <c:v>59.704999999999998</c:v>
                      </c:pt>
                      <c:pt idx="3046">
                        <c:v>59.13</c:v>
                      </c:pt>
                      <c:pt idx="3047">
                        <c:v>57.884999999999998</c:v>
                      </c:pt>
                      <c:pt idx="3048">
                        <c:v>55.774999999999999</c:v>
                      </c:pt>
                      <c:pt idx="3049">
                        <c:v>57.1</c:v>
                      </c:pt>
                      <c:pt idx="3050">
                        <c:v>57.79</c:v>
                      </c:pt>
                      <c:pt idx="3051">
                        <c:v>57.854999999999997</c:v>
                      </c:pt>
                      <c:pt idx="3052">
                        <c:v>59.844999999999999</c:v>
                      </c:pt>
                      <c:pt idx="3053">
                        <c:v>58.82</c:v>
                      </c:pt>
                      <c:pt idx="3054">
                        <c:v>58.594999999999999</c:v>
                      </c:pt>
                      <c:pt idx="3055">
                        <c:v>59.545000000000002</c:v>
                      </c:pt>
                      <c:pt idx="3056">
                        <c:v>62.93</c:v>
                      </c:pt>
                      <c:pt idx="3057">
                        <c:v>62.414999999999999</c:v>
                      </c:pt>
                      <c:pt idx="3058">
                        <c:v>62.09</c:v>
                      </c:pt>
                      <c:pt idx="3059">
                        <c:v>59.715000000000003</c:v>
                      </c:pt>
                      <c:pt idx="3060">
                        <c:v>58.68</c:v>
                      </c:pt>
                      <c:pt idx="3061">
                        <c:v>57.33</c:v>
                      </c:pt>
                      <c:pt idx="3062">
                        <c:v>57.11</c:v>
                      </c:pt>
                      <c:pt idx="3063">
                        <c:v>57.18</c:v>
                      </c:pt>
                      <c:pt idx="3064">
                        <c:v>58.66</c:v>
                      </c:pt>
                      <c:pt idx="3065">
                        <c:v>57.994999999999997</c:v>
                      </c:pt>
                      <c:pt idx="3066">
                        <c:v>55.115000000000002</c:v>
                      </c:pt>
                      <c:pt idx="3067">
                        <c:v>56.875</c:v>
                      </c:pt>
                      <c:pt idx="3068">
                        <c:v>55.36</c:v>
                      </c:pt>
                      <c:pt idx="3069">
                        <c:v>57.9</c:v>
                      </c:pt>
                      <c:pt idx="3070">
                        <c:v>58.49</c:v>
                      </c:pt>
                      <c:pt idx="3071">
                        <c:v>58.04</c:v>
                      </c:pt>
                      <c:pt idx="3072">
                        <c:v>59.325000000000003</c:v>
                      </c:pt>
                      <c:pt idx="3073">
                        <c:v>57.57</c:v>
                      </c:pt>
                      <c:pt idx="3074">
                        <c:v>56.33</c:v>
                      </c:pt>
                      <c:pt idx="3075">
                        <c:v>56.61</c:v>
                      </c:pt>
                      <c:pt idx="3076">
                        <c:v>52.75</c:v>
                      </c:pt>
                      <c:pt idx="3077">
                        <c:v>52.695</c:v>
                      </c:pt>
                      <c:pt idx="3078">
                        <c:v>54.825000000000003</c:v>
                      </c:pt>
                      <c:pt idx="3079">
                        <c:v>54.905000000000001</c:v>
                      </c:pt>
                      <c:pt idx="3080">
                        <c:v>53.875</c:v>
                      </c:pt>
                      <c:pt idx="3081">
                        <c:v>53.51</c:v>
                      </c:pt>
                      <c:pt idx="3082">
                        <c:v>51.844999999999999</c:v>
                      </c:pt>
                      <c:pt idx="3083">
                        <c:v>49.865000000000002</c:v>
                      </c:pt>
                      <c:pt idx="3084">
                        <c:v>48.814999999999998</c:v>
                      </c:pt>
                      <c:pt idx="3085">
                        <c:v>48.11</c:v>
                      </c:pt>
                      <c:pt idx="3086">
                        <c:v>48.854999999999997</c:v>
                      </c:pt>
                      <c:pt idx="3087">
                        <c:v>48.72</c:v>
                      </c:pt>
                      <c:pt idx="3088">
                        <c:v>46.204999999999998</c:v>
                      </c:pt>
                      <c:pt idx="3089">
                        <c:v>44.38</c:v>
                      </c:pt>
                      <c:pt idx="3090">
                        <c:v>43.8</c:v>
                      </c:pt>
                      <c:pt idx="3091">
                        <c:v>49.344999999999999</c:v>
                      </c:pt>
                      <c:pt idx="3092">
                        <c:v>47.305</c:v>
                      </c:pt>
                      <c:pt idx="3093">
                        <c:v>50.805</c:v>
                      </c:pt>
                      <c:pt idx="3094">
                        <c:v>50.94</c:v>
                      </c:pt>
                      <c:pt idx="3095">
                        <c:v>50.734999999999999</c:v>
                      </c:pt>
                      <c:pt idx="3096">
                        <c:v>46.984999999999999</c:v>
                      </c:pt>
                      <c:pt idx="3097">
                        <c:v>52.17</c:v>
                      </c:pt>
                      <c:pt idx="3098">
                        <c:v>52.04</c:v>
                      </c:pt>
                      <c:pt idx="3099">
                        <c:v>49.465000000000003</c:v>
                      </c:pt>
                      <c:pt idx="3100">
                        <c:v>51.725000000000001</c:v>
                      </c:pt>
                      <c:pt idx="3101">
                        <c:v>50.43</c:v>
                      </c:pt>
                      <c:pt idx="3102">
                        <c:v>53.284999999999997</c:v>
                      </c:pt>
                      <c:pt idx="3103">
                        <c:v>51.81</c:v>
                      </c:pt>
                      <c:pt idx="3104">
                        <c:v>50.16</c:v>
                      </c:pt>
                      <c:pt idx="3105">
                        <c:v>50.28</c:v>
                      </c:pt>
                      <c:pt idx="3106">
                        <c:v>49.68</c:v>
                      </c:pt>
                      <c:pt idx="3107">
                        <c:v>49.935000000000002</c:v>
                      </c:pt>
                      <c:pt idx="3108">
                        <c:v>49.664999999999999</c:v>
                      </c:pt>
                      <c:pt idx="3109">
                        <c:v>48.97</c:v>
                      </c:pt>
                      <c:pt idx="3110">
                        <c:v>46.15</c:v>
                      </c:pt>
                      <c:pt idx="3111">
                        <c:v>47.08</c:v>
                      </c:pt>
                      <c:pt idx="3112">
                        <c:v>46.365000000000002</c:v>
                      </c:pt>
                      <c:pt idx="3113">
                        <c:v>46.74</c:v>
                      </c:pt>
                      <c:pt idx="3114">
                        <c:v>43.53</c:v>
                      </c:pt>
                      <c:pt idx="3115">
                        <c:v>42.484999999999999</c:v>
                      </c:pt>
                      <c:pt idx="3116">
                        <c:v>42.954999999999998</c:v>
                      </c:pt>
                      <c:pt idx="3117">
                        <c:v>45.59</c:v>
                      </c:pt>
                      <c:pt idx="3118">
                        <c:v>44.41</c:v>
                      </c:pt>
                      <c:pt idx="3119">
                        <c:v>43.395000000000003</c:v>
                      </c:pt>
                      <c:pt idx="3120">
                        <c:v>43.125</c:v>
                      </c:pt>
                      <c:pt idx="3121">
                        <c:v>42.65</c:v>
                      </c:pt>
                      <c:pt idx="3122">
                        <c:v>41.715000000000003</c:v>
                      </c:pt>
                      <c:pt idx="3123">
                        <c:v>38.65</c:v>
                      </c:pt>
                      <c:pt idx="3124">
                        <c:v>40.76</c:v>
                      </c:pt>
                      <c:pt idx="3125">
                        <c:v>42.064999999999998</c:v>
                      </c:pt>
                      <c:pt idx="3126">
                        <c:v>44.314999999999998</c:v>
                      </c:pt>
                      <c:pt idx="3127">
                        <c:v>47.42</c:v>
                      </c:pt>
                      <c:pt idx="3128">
                        <c:v>49.055</c:v>
                      </c:pt>
                      <c:pt idx="3129">
                        <c:v>47.06</c:v>
                      </c:pt>
                      <c:pt idx="3130">
                        <c:v>48.43</c:v>
                      </c:pt>
                      <c:pt idx="3131">
                        <c:v>47.9</c:v>
                      </c:pt>
                      <c:pt idx="3132">
                        <c:v>47.73</c:v>
                      </c:pt>
                      <c:pt idx="3133">
                        <c:v>49.854999999999997</c:v>
                      </c:pt>
                      <c:pt idx="3134">
                        <c:v>51.645000000000003</c:v>
                      </c:pt>
                      <c:pt idx="3135">
                        <c:v>51.22</c:v>
                      </c:pt>
                      <c:pt idx="3136">
                        <c:v>52.274999999999999</c:v>
                      </c:pt>
                      <c:pt idx="3137">
                        <c:v>51.954999999999998</c:v>
                      </c:pt>
                      <c:pt idx="3138">
                        <c:v>51.875</c:v>
                      </c:pt>
                      <c:pt idx="3139">
                        <c:v>51.454999999999998</c:v>
                      </c:pt>
                      <c:pt idx="3140">
                        <c:v>50.46</c:v>
                      </c:pt>
                      <c:pt idx="3141">
                        <c:v>49.18</c:v>
                      </c:pt>
                      <c:pt idx="3142">
                        <c:v>47.454999999999998</c:v>
                      </c:pt>
                      <c:pt idx="3143">
                        <c:v>51.055</c:v>
                      </c:pt>
                      <c:pt idx="3144">
                        <c:v>51.524999999999999</c:v>
                      </c:pt>
                      <c:pt idx="3145">
                        <c:v>51.354999999999997</c:v>
                      </c:pt>
                      <c:pt idx="3146">
                        <c:v>54.09</c:v>
                      </c:pt>
                      <c:pt idx="3147">
                        <c:v>54.05</c:v>
                      </c:pt>
                      <c:pt idx="3148">
                        <c:v>52.445</c:v>
                      </c:pt>
                      <c:pt idx="3149">
                        <c:v>50.8</c:v>
                      </c:pt>
                      <c:pt idx="3150">
                        <c:v>48.685000000000002</c:v>
                      </c:pt>
                      <c:pt idx="3151">
                        <c:v>48.424999999999997</c:v>
                      </c:pt>
                      <c:pt idx="3152">
                        <c:v>49.465000000000003</c:v>
                      </c:pt>
                      <c:pt idx="3153">
                        <c:v>48.325000000000003</c:v>
                      </c:pt>
                      <c:pt idx="3154">
                        <c:v>46.954999999999998</c:v>
                      </c:pt>
                      <c:pt idx="3155">
                        <c:v>44.64</c:v>
                      </c:pt>
                      <c:pt idx="3156">
                        <c:v>44.65</c:v>
                      </c:pt>
                      <c:pt idx="3157">
                        <c:v>46.58</c:v>
                      </c:pt>
                      <c:pt idx="3158">
                        <c:v>45.03</c:v>
                      </c:pt>
                      <c:pt idx="3159">
                        <c:v>45.924999999999997</c:v>
                      </c:pt>
                      <c:pt idx="3160">
                        <c:v>46.25</c:v>
                      </c:pt>
                      <c:pt idx="3161">
                        <c:v>49.884999999999998</c:v>
                      </c:pt>
                      <c:pt idx="3162">
                        <c:v>52</c:v>
                      </c:pt>
                      <c:pt idx="3163">
                        <c:v>50.69</c:v>
                      </c:pt>
                      <c:pt idx="3164">
                        <c:v>49.625</c:v>
                      </c:pt>
                      <c:pt idx="3165">
                        <c:v>55.8</c:v>
                      </c:pt>
                      <c:pt idx="3166">
                        <c:v>54.05</c:v>
                      </c:pt>
                      <c:pt idx="3167">
                        <c:v>56.75</c:v>
                      </c:pt>
                      <c:pt idx="3168">
                        <c:v>55.085000000000001</c:v>
                      </c:pt>
                      <c:pt idx="3169">
                        <c:v>56.024999999999999</c:v>
                      </c:pt>
                      <c:pt idx="3170">
                        <c:v>58.84</c:v>
                      </c:pt>
                      <c:pt idx="3171">
                        <c:v>57.005000000000003</c:v>
                      </c:pt>
                      <c:pt idx="3172">
                        <c:v>58.93</c:v>
                      </c:pt>
                      <c:pt idx="3173">
                        <c:v>56.414999999999999</c:v>
                      </c:pt>
                      <c:pt idx="3174">
                        <c:v>55.92</c:v>
                      </c:pt>
                      <c:pt idx="3175">
                        <c:v>55.575000000000003</c:v>
                      </c:pt>
                      <c:pt idx="3176">
                        <c:v>53.365000000000002</c:v>
                      </c:pt>
                      <c:pt idx="3177">
                        <c:v>56.875</c:v>
                      </c:pt>
                      <c:pt idx="3178">
                        <c:v>55.314999999999998</c:v>
                      </c:pt>
                      <c:pt idx="3179">
                        <c:v>55.47</c:v>
                      </c:pt>
                      <c:pt idx="3180">
                        <c:v>56.95</c:v>
                      </c:pt>
                      <c:pt idx="3181">
                        <c:v>56.73</c:v>
                      </c:pt>
                      <c:pt idx="3182">
                        <c:v>58.7</c:v>
                      </c:pt>
                      <c:pt idx="3183">
                        <c:v>56.53</c:v>
                      </c:pt>
                      <c:pt idx="3184">
                        <c:v>54.064999999999998</c:v>
                      </c:pt>
                      <c:pt idx="3185">
                        <c:v>54.13</c:v>
                      </c:pt>
                      <c:pt idx="3186">
                        <c:v>53.75</c:v>
                      </c:pt>
                      <c:pt idx="3187">
                        <c:v>54.575000000000003</c:v>
                      </c:pt>
                      <c:pt idx="3188">
                        <c:v>55.59</c:v>
                      </c:pt>
                      <c:pt idx="3189">
                        <c:v>53.4</c:v>
                      </c:pt>
                      <c:pt idx="3190">
                        <c:v>51.954999999999998</c:v>
                      </c:pt>
                      <c:pt idx="3191">
                        <c:v>52.604999999999997</c:v>
                      </c:pt>
                      <c:pt idx="3192">
                        <c:v>53.854999999999997</c:v>
                      </c:pt>
                      <c:pt idx="3193">
                        <c:v>53.784999999999997</c:v>
                      </c:pt>
                      <c:pt idx="3194">
                        <c:v>52.75</c:v>
                      </c:pt>
                      <c:pt idx="3195">
                        <c:v>51.65</c:v>
                      </c:pt>
                      <c:pt idx="3196">
                        <c:v>48.534999999999997</c:v>
                      </c:pt>
                      <c:pt idx="3197">
                        <c:v>48.05</c:v>
                      </c:pt>
                      <c:pt idx="3198">
                        <c:v>45.75</c:v>
                      </c:pt>
                      <c:pt idx="3199">
                        <c:v>45.984999999999999</c:v>
                      </c:pt>
                      <c:pt idx="3200">
                        <c:v>44.534999999999997</c:v>
                      </c:pt>
                      <c:pt idx="3201">
                        <c:v>45.85</c:v>
                      </c:pt>
                      <c:pt idx="3202">
                        <c:v>44.725000000000001</c:v>
                      </c:pt>
                      <c:pt idx="3203">
                        <c:v>45.524999999999999</c:v>
                      </c:pt>
                      <c:pt idx="3204">
                        <c:v>43.71</c:v>
                      </c:pt>
                      <c:pt idx="3205">
                        <c:v>42.55</c:v>
                      </c:pt>
                      <c:pt idx="3206">
                        <c:v>41.02</c:v>
                      </c:pt>
                      <c:pt idx="3207">
                        <c:v>42.86</c:v>
                      </c:pt>
                      <c:pt idx="3208">
                        <c:v>43.564999999999998</c:v>
                      </c:pt>
                      <c:pt idx="3209">
                        <c:v>42.795000000000002</c:v>
                      </c:pt>
                      <c:pt idx="3210">
                        <c:v>40.645000000000003</c:v>
                      </c:pt>
                      <c:pt idx="3211">
                        <c:v>39.979999999999997</c:v>
                      </c:pt>
                      <c:pt idx="3212">
                        <c:v>38.450000000000003</c:v>
                      </c:pt>
                      <c:pt idx="3213">
                        <c:v>38.935000000000002</c:v>
                      </c:pt>
                      <c:pt idx="3214">
                        <c:v>41.674999999999997</c:v>
                      </c:pt>
                      <c:pt idx="3215">
                        <c:v>43.9</c:v>
                      </c:pt>
                      <c:pt idx="3216">
                        <c:v>42.93</c:v>
                      </c:pt>
                      <c:pt idx="3217">
                        <c:v>45.354999999999997</c:v>
                      </c:pt>
                      <c:pt idx="3218">
                        <c:v>43.89</c:v>
                      </c:pt>
                      <c:pt idx="3219">
                        <c:v>42.734999999999999</c:v>
                      </c:pt>
                      <c:pt idx="3220">
                        <c:v>45.28</c:v>
                      </c:pt>
                      <c:pt idx="3221">
                        <c:v>44.88</c:v>
                      </c:pt>
                      <c:pt idx="3222">
                        <c:v>46.99</c:v>
                      </c:pt>
                      <c:pt idx="3223">
                        <c:v>46.884999999999998</c:v>
                      </c:pt>
                      <c:pt idx="3224">
                        <c:v>44.87</c:v>
                      </c:pt>
                      <c:pt idx="3225">
                        <c:v>47.05</c:v>
                      </c:pt>
                      <c:pt idx="3226">
                        <c:v>47.5</c:v>
                      </c:pt>
                      <c:pt idx="3227">
                        <c:v>49.494999999999997</c:v>
                      </c:pt>
                      <c:pt idx="3228">
                        <c:v>48.83</c:v>
                      </c:pt>
                      <c:pt idx="3229">
                        <c:v>46.55</c:v>
                      </c:pt>
                      <c:pt idx="3230">
                        <c:v>45.95</c:v>
                      </c:pt>
                      <c:pt idx="3231">
                        <c:v>46.47</c:v>
                      </c:pt>
                      <c:pt idx="3232">
                        <c:v>47.28</c:v>
                      </c:pt>
                      <c:pt idx="3233">
                        <c:v>45.5</c:v>
                      </c:pt>
                      <c:pt idx="3234">
                        <c:v>44.305</c:v>
                      </c:pt>
                      <c:pt idx="3235">
                        <c:v>44.445</c:v>
                      </c:pt>
                      <c:pt idx="3236">
                        <c:v>42.83</c:v>
                      </c:pt>
                      <c:pt idx="3237">
                        <c:v>42.55</c:v>
                      </c:pt>
                      <c:pt idx="3238">
                        <c:v>42.34</c:v>
                      </c:pt>
                      <c:pt idx="3239">
                        <c:v>41.41</c:v>
                      </c:pt>
                      <c:pt idx="3240">
                        <c:v>41.034999999999997</c:v>
                      </c:pt>
                      <c:pt idx="3241">
                        <c:v>39.17</c:v>
                      </c:pt>
                      <c:pt idx="3242">
                        <c:v>40.625</c:v>
                      </c:pt>
                      <c:pt idx="3243">
                        <c:v>41.424999999999997</c:v>
                      </c:pt>
                      <c:pt idx="3244">
                        <c:v>40.655000000000001</c:v>
                      </c:pt>
                      <c:pt idx="3245">
                        <c:v>41.43</c:v>
                      </c:pt>
                      <c:pt idx="3246">
                        <c:v>41.76</c:v>
                      </c:pt>
                      <c:pt idx="3247">
                        <c:v>42.21</c:v>
                      </c:pt>
                      <c:pt idx="3248">
                        <c:v>40.875</c:v>
                      </c:pt>
                      <c:pt idx="3249">
                        <c:v>39.484999999999999</c:v>
                      </c:pt>
                      <c:pt idx="3250">
                        <c:v>38.72</c:v>
                      </c:pt>
                      <c:pt idx="3251">
                        <c:v>38.090000000000003</c:v>
                      </c:pt>
                      <c:pt idx="3252">
                        <c:v>38.067399999999999</c:v>
                      </c:pt>
                      <c:pt idx="3253">
                        <c:v>39.090000000000003</c:v>
                      </c:pt>
                      <c:pt idx="3254">
                        <c:v>39.65</c:v>
                      </c:pt>
                      <c:pt idx="3255">
                        <c:v>39.75</c:v>
                      </c:pt>
                      <c:pt idx="3256">
                        <c:v>38.884999999999998</c:v>
                      </c:pt>
                      <c:pt idx="3257">
                        <c:v>37.92</c:v>
                      </c:pt>
                      <c:pt idx="3258">
                        <c:v>37.305</c:v>
                      </c:pt>
                      <c:pt idx="3259">
                        <c:v>36.145000000000003</c:v>
                      </c:pt>
                      <c:pt idx="3260">
                        <c:v>35.674999999999997</c:v>
                      </c:pt>
                      <c:pt idx="3261">
                        <c:v>36.19</c:v>
                      </c:pt>
                      <c:pt idx="3262">
                        <c:v>35.575000000000003</c:v>
                      </c:pt>
                      <c:pt idx="3263">
                        <c:v>35.47</c:v>
                      </c:pt>
                      <c:pt idx="3264">
                        <c:v>35.984999999999999</c:v>
                      </c:pt>
                      <c:pt idx="3265">
                        <c:v>35.835000000000001</c:v>
                      </c:pt>
                      <c:pt idx="3266">
                        <c:v>36.46</c:v>
                      </c:pt>
                      <c:pt idx="3267">
                        <c:v>36.5</c:v>
                      </c:pt>
                      <c:pt idx="3268">
                        <c:v>35.765000000000001</c:v>
                      </c:pt>
                      <c:pt idx="3269">
                        <c:v>36.075000000000003</c:v>
                      </c:pt>
                      <c:pt idx="3270">
                        <c:v>35.814999999999998</c:v>
                      </c:pt>
                      <c:pt idx="3271">
                        <c:v>34.335000000000001</c:v>
                      </c:pt>
                      <c:pt idx="3272">
                        <c:v>33.68</c:v>
                      </c:pt>
                      <c:pt idx="3273">
                        <c:v>33.58</c:v>
                      </c:pt>
                      <c:pt idx="3274">
                        <c:v>34.005000000000003</c:v>
                      </c:pt>
                      <c:pt idx="3275">
                        <c:v>35</c:v>
                      </c:pt>
                      <c:pt idx="3276">
                        <c:v>34.68</c:v>
                      </c:pt>
                      <c:pt idx="3277">
                        <c:v>35.18</c:v>
                      </c:pt>
                      <c:pt idx="3278">
                        <c:v>34.57</c:v>
                      </c:pt>
                      <c:pt idx="3279">
                        <c:v>35.075000000000003</c:v>
                      </c:pt>
                      <c:pt idx="3280">
                        <c:v>35.67</c:v>
                      </c:pt>
                      <c:pt idx="3281">
                        <c:v>35.555</c:v>
                      </c:pt>
                      <c:pt idx="3282">
                        <c:v>34.924999999999997</c:v>
                      </c:pt>
                      <c:pt idx="3283">
                        <c:v>34.965000000000003</c:v>
                      </c:pt>
                      <c:pt idx="3284">
                        <c:v>35.229999999999997</c:v>
                      </c:pt>
                      <c:pt idx="3285">
                        <c:v>34.49</c:v>
                      </c:pt>
                      <c:pt idx="3286">
                        <c:v>33.799999999999997</c:v>
                      </c:pt>
                      <c:pt idx="3287">
                        <c:v>33.700000000000003</c:v>
                      </c:pt>
                      <c:pt idx="3288">
                        <c:v>33.365000000000002</c:v>
                      </c:pt>
                      <c:pt idx="3289">
                        <c:v>33.094999999999999</c:v>
                      </c:pt>
                      <c:pt idx="3290">
                        <c:v>32.104999999999997</c:v>
                      </c:pt>
                      <c:pt idx="3291">
                        <c:v>32.36</c:v>
                      </c:pt>
                      <c:pt idx="3292">
                        <c:v>32.35</c:v>
                      </c:pt>
                      <c:pt idx="3293">
                        <c:v>30.954999999999998</c:v>
                      </c:pt>
                      <c:pt idx="3294">
                        <c:v>31.285</c:v>
                      </c:pt>
                      <c:pt idx="3295">
                        <c:v>31.18</c:v>
                      </c:pt>
                      <c:pt idx="3296">
                        <c:v>31.22</c:v>
                      </c:pt>
                      <c:pt idx="3297">
                        <c:v>30.355</c:v>
                      </c:pt>
                      <c:pt idx="3298">
                        <c:v>30.08</c:v>
                      </c:pt>
                      <c:pt idx="3299">
                        <c:v>28.19</c:v>
                      </c:pt>
                      <c:pt idx="3300">
                        <c:v>28.01</c:v>
                      </c:pt>
                      <c:pt idx="3301">
                        <c:v>28.97</c:v>
                      </c:pt>
                      <c:pt idx="3302">
                        <c:v>28.37</c:v>
                      </c:pt>
                      <c:pt idx="3303">
                        <c:v>28.824999999999999</c:v>
                      </c:pt>
                      <c:pt idx="3304">
                        <c:v>28.094999999999999</c:v>
                      </c:pt>
                      <c:pt idx="3305">
                        <c:v>27.72</c:v>
                      </c:pt>
                      <c:pt idx="3306">
                        <c:v>26.545000000000002</c:v>
                      </c:pt>
                      <c:pt idx="3307">
                        <c:v>27.315000000000001</c:v>
                      </c:pt>
                      <c:pt idx="3308">
                        <c:v>28.11</c:v>
                      </c:pt>
                      <c:pt idx="3309">
                        <c:v>28.704999999999998</c:v>
                      </c:pt>
                      <c:pt idx="3310">
                        <c:v>27.875</c:v>
                      </c:pt>
                      <c:pt idx="3311">
                        <c:v>30.96</c:v>
                      </c:pt>
                      <c:pt idx="3312">
                        <c:v>29.954999999999998</c:v>
                      </c:pt>
                      <c:pt idx="3313">
                        <c:v>29.78</c:v>
                      </c:pt>
                      <c:pt idx="3314">
                        <c:v>29.24</c:v>
                      </c:pt>
                      <c:pt idx="3315">
                        <c:v>28.245000000000001</c:v>
                      </c:pt>
                      <c:pt idx="3316">
                        <c:v>28.92</c:v>
                      </c:pt>
                      <c:pt idx="3317">
                        <c:v>28.315000000000001</c:v>
                      </c:pt>
                      <c:pt idx="3318">
                        <c:v>28.094999999999999</c:v>
                      </c:pt>
                      <c:pt idx="3319">
                        <c:v>26.625</c:v>
                      </c:pt>
                      <c:pt idx="3320">
                        <c:v>26.715</c:v>
                      </c:pt>
                      <c:pt idx="3321">
                        <c:v>26.98</c:v>
                      </c:pt>
                      <c:pt idx="3322">
                        <c:v>27.204999999999998</c:v>
                      </c:pt>
                      <c:pt idx="3323">
                        <c:v>27.28</c:v>
                      </c:pt>
                      <c:pt idx="3324">
                        <c:v>28.385000000000002</c:v>
                      </c:pt>
                      <c:pt idx="3325">
                        <c:v>28.754999999999999</c:v>
                      </c:pt>
                      <c:pt idx="3326">
                        <c:v>28.25</c:v>
                      </c:pt>
                      <c:pt idx="3327">
                        <c:v>27.545000000000002</c:v>
                      </c:pt>
                      <c:pt idx="3328">
                        <c:v>29.19</c:v>
                      </c:pt>
                      <c:pt idx="3329">
                        <c:v>28.17</c:v>
                      </c:pt>
                      <c:pt idx="3330">
                        <c:v>27.484999999999999</c:v>
                      </c:pt>
                      <c:pt idx="3331">
                        <c:v>26.375</c:v>
                      </c:pt>
                      <c:pt idx="3332">
                        <c:v>26.29</c:v>
                      </c:pt>
                      <c:pt idx="3333">
                        <c:v>26.745000000000001</c:v>
                      </c:pt>
                      <c:pt idx="3334">
                        <c:v>26.7</c:v>
                      </c:pt>
                      <c:pt idx="3335">
                        <c:v>27.504999999999999</c:v>
                      </c:pt>
                      <c:pt idx="3336">
                        <c:v>26.594999999999999</c:v>
                      </c:pt>
                      <c:pt idx="3337">
                        <c:v>25.95</c:v>
                      </c:pt>
                      <c:pt idx="3338">
                        <c:v>26.125</c:v>
                      </c:pt>
                      <c:pt idx="3339">
                        <c:v>25.74</c:v>
                      </c:pt>
                      <c:pt idx="3340">
                        <c:v>25.245000000000001</c:v>
                      </c:pt>
                      <c:pt idx="3341">
                        <c:v>27.864999999999998</c:v>
                      </c:pt>
                      <c:pt idx="3342">
                        <c:v>27.98</c:v>
                      </c:pt>
                      <c:pt idx="3343">
                        <c:v>28.065000000000001</c:v>
                      </c:pt>
                      <c:pt idx="3344">
                        <c:v>26.92</c:v>
                      </c:pt>
                      <c:pt idx="3345">
                        <c:v>27.425000000000001</c:v>
                      </c:pt>
                      <c:pt idx="3346">
                        <c:v>29.19</c:v>
                      </c:pt>
                      <c:pt idx="3347">
                        <c:v>30.055</c:v>
                      </c:pt>
                      <c:pt idx="3348">
                        <c:v>30.04</c:v>
                      </c:pt>
                      <c:pt idx="3349">
                        <c:v>29.864999999999998</c:v>
                      </c:pt>
                      <c:pt idx="3350">
                        <c:v>29.414999999999999</c:v>
                      </c:pt>
                      <c:pt idx="3351">
                        <c:v>30.675000000000001</c:v>
                      </c:pt>
                      <c:pt idx="3352">
                        <c:v>30.905000000000001</c:v>
                      </c:pt>
                      <c:pt idx="3353">
                        <c:v>31</c:v>
                      </c:pt>
                      <c:pt idx="3354">
                        <c:v>30.87</c:v>
                      </c:pt>
                      <c:pt idx="3355">
                        <c:v>30.465</c:v>
                      </c:pt>
                      <c:pt idx="3356">
                        <c:v>30.75</c:v>
                      </c:pt>
                      <c:pt idx="3357">
                        <c:v>30.82</c:v>
                      </c:pt>
                      <c:pt idx="3358">
                        <c:v>30.4</c:v>
                      </c:pt>
                      <c:pt idx="3359">
                        <c:v>30.725000000000001</c:v>
                      </c:pt>
                      <c:pt idx="3360">
                        <c:v>30.93</c:v>
                      </c:pt>
                      <c:pt idx="3361">
                        <c:v>29.204999999999998</c:v>
                      </c:pt>
                      <c:pt idx="3362">
                        <c:v>27.815000000000001</c:v>
                      </c:pt>
                      <c:pt idx="3363">
                        <c:v>28.7</c:v>
                      </c:pt>
                      <c:pt idx="3364">
                        <c:v>28.08</c:v>
                      </c:pt>
                      <c:pt idx="3365">
                        <c:v>28.495000000000001</c:v>
                      </c:pt>
                      <c:pt idx="3366">
                        <c:v>28.965</c:v>
                      </c:pt>
                      <c:pt idx="3367">
                        <c:v>29.41</c:v>
                      </c:pt>
                      <c:pt idx="3368">
                        <c:v>30.414999999999999</c:v>
                      </c:pt>
                      <c:pt idx="3369">
                        <c:v>30.364999999999998</c:v>
                      </c:pt>
                      <c:pt idx="3370">
                        <c:v>30.664999999999999</c:v>
                      </c:pt>
                      <c:pt idx="3371">
                        <c:v>30.574999999999999</c:v>
                      </c:pt>
                      <c:pt idx="3372">
                        <c:v>30.125</c:v>
                      </c:pt>
                      <c:pt idx="3373">
                        <c:v>30.24</c:v>
                      </c:pt>
                      <c:pt idx="3374">
                        <c:v>29.6</c:v>
                      </c:pt>
                      <c:pt idx="3375">
                        <c:v>29.524999999999999</c:v>
                      </c:pt>
                      <c:pt idx="3376">
                        <c:v>29.7</c:v>
                      </c:pt>
                      <c:pt idx="3377">
                        <c:v>29.91</c:v>
                      </c:pt>
                      <c:pt idx="3378">
                        <c:v>29.274999999999999</c:v>
                      </c:pt>
                      <c:pt idx="3379">
                        <c:v>28.245000000000001</c:v>
                      </c:pt>
                      <c:pt idx="3380">
                        <c:v>29.06</c:v>
                      </c:pt>
                      <c:pt idx="3381">
                        <c:v>28.995000000000001</c:v>
                      </c:pt>
                      <c:pt idx="3382">
                        <c:v>28.995000000000001</c:v>
                      </c:pt>
                      <c:pt idx="3383">
                        <c:v>28.25</c:v>
                      </c:pt>
                      <c:pt idx="3384">
                        <c:v>27.5</c:v>
                      </c:pt>
                      <c:pt idx="3385">
                        <c:v>27.195</c:v>
                      </c:pt>
                      <c:pt idx="3386">
                        <c:v>26.875</c:v>
                      </c:pt>
                      <c:pt idx="3387">
                        <c:v>26.395</c:v>
                      </c:pt>
                      <c:pt idx="3388">
                        <c:v>25.82</c:v>
                      </c:pt>
                      <c:pt idx="3389">
                        <c:v>24.75</c:v>
                      </c:pt>
                      <c:pt idx="3390">
                        <c:v>26.734999999999999</c:v>
                      </c:pt>
                      <c:pt idx="3391">
                        <c:v>26.63</c:v>
                      </c:pt>
                      <c:pt idx="3392">
                        <c:v>26.75</c:v>
                      </c:pt>
                      <c:pt idx="3393">
                        <c:v>26.75</c:v>
                      </c:pt>
                      <c:pt idx="3394">
                        <c:v>25.72</c:v>
                      </c:pt>
                      <c:pt idx="3395">
                        <c:v>25.395</c:v>
                      </c:pt>
                      <c:pt idx="3396">
                        <c:v>25.805</c:v>
                      </c:pt>
                      <c:pt idx="3397">
                        <c:v>25.63</c:v>
                      </c:pt>
                      <c:pt idx="3398">
                        <c:v>26.72</c:v>
                      </c:pt>
                      <c:pt idx="3399">
                        <c:v>26.05</c:v>
                      </c:pt>
                      <c:pt idx="3400">
                        <c:v>26</c:v>
                      </c:pt>
                      <c:pt idx="3401">
                        <c:v>26.695</c:v>
                      </c:pt>
                      <c:pt idx="3402">
                        <c:v>26.975000000000001</c:v>
                      </c:pt>
                      <c:pt idx="3403">
                        <c:v>29.155000000000001</c:v>
                      </c:pt>
                      <c:pt idx="3404">
                        <c:v>29.655000000000001</c:v>
                      </c:pt>
                      <c:pt idx="3405">
                        <c:v>30.795000000000002</c:v>
                      </c:pt>
                      <c:pt idx="3406">
                        <c:v>29.68</c:v>
                      </c:pt>
                      <c:pt idx="3407">
                        <c:v>29.105</c:v>
                      </c:pt>
                      <c:pt idx="3408">
                        <c:v>28.54</c:v>
                      </c:pt>
                      <c:pt idx="3409">
                        <c:v>28.295000000000002</c:v>
                      </c:pt>
                      <c:pt idx="3410">
                        <c:v>28.7</c:v>
                      </c:pt>
                      <c:pt idx="3411">
                        <c:v>28.32</c:v>
                      </c:pt>
                      <c:pt idx="3412">
                        <c:v>28.335000000000001</c:v>
                      </c:pt>
                      <c:pt idx="3413">
                        <c:v>28.574999999999999</c:v>
                      </c:pt>
                      <c:pt idx="3414">
                        <c:v>27.285</c:v>
                      </c:pt>
                      <c:pt idx="3415">
                        <c:v>26.79</c:v>
                      </c:pt>
                      <c:pt idx="3416">
                        <c:v>27.36</c:v>
                      </c:pt>
                      <c:pt idx="3417">
                        <c:v>26.555</c:v>
                      </c:pt>
                      <c:pt idx="3418">
                        <c:v>26.75</c:v>
                      </c:pt>
                      <c:pt idx="3419">
                        <c:v>27.114999999999998</c:v>
                      </c:pt>
                      <c:pt idx="3420">
                        <c:v>27.195</c:v>
                      </c:pt>
                      <c:pt idx="3421">
                        <c:v>28</c:v>
                      </c:pt>
                      <c:pt idx="3422">
                        <c:v>27.565000000000001</c:v>
                      </c:pt>
                      <c:pt idx="3423">
                        <c:v>27.89</c:v>
                      </c:pt>
                      <c:pt idx="3424">
                        <c:v>27.565000000000001</c:v>
                      </c:pt>
                      <c:pt idx="3425">
                        <c:v>27.28</c:v>
                      </c:pt>
                      <c:pt idx="3426">
                        <c:v>26.45</c:v>
                      </c:pt>
                      <c:pt idx="3427">
                        <c:v>25.73</c:v>
                      </c:pt>
                      <c:pt idx="3428">
                        <c:v>26.05</c:v>
                      </c:pt>
                      <c:pt idx="3429">
                        <c:v>25.5</c:v>
                      </c:pt>
                      <c:pt idx="3430">
                        <c:v>25.25</c:v>
                      </c:pt>
                      <c:pt idx="3431">
                        <c:v>25.605</c:v>
                      </c:pt>
                      <c:pt idx="3432">
                        <c:v>25.92</c:v>
                      </c:pt>
                      <c:pt idx="3433">
                        <c:v>25.785</c:v>
                      </c:pt>
                      <c:pt idx="3434">
                        <c:v>27.2</c:v>
                      </c:pt>
                      <c:pt idx="3435">
                        <c:v>26.59</c:v>
                      </c:pt>
                      <c:pt idx="3436">
                        <c:v>28.445</c:v>
                      </c:pt>
                      <c:pt idx="3437">
                        <c:v>28.324999999999999</c:v>
                      </c:pt>
                      <c:pt idx="3438">
                        <c:v>28.07</c:v>
                      </c:pt>
                      <c:pt idx="3439">
                        <c:v>28.78</c:v>
                      </c:pt>
                      <c:pt idx="3440">
                        <c:v>29.265000000000001</c:v>
                      </c:pt>
                      <c:pt idx="3441">
                        <c:v>27.704999999999998</c:v>
                      </c:pt>
                      <c:pt idx="3442">
                        <c:v>27.63</c:v>
                      </c:pt>
                      <c:pt idx="3443">
                        <c:v>25.07</c:v>
                      </c:pt>
                      <c:pt idx="3444">
                        <c:v>25.4</c:v>
                      </c:pt>
                      <c:pt idx="3445">
                        <c:v>24.9</c:v>
                      </c:pt>
                      <c:pt idx="3446">
                        <c:v>24.594999999999999</c:v>
                      </c:pt>
                      <c:pt idx="3447">
                        <c:v>24.614999999999998</c:v>
                      </c:pt>
                      <c:pt idx="3448">
                        <c:v>23.484999999999999</c:v>
                      </c:pt>
                      <c:pt idx="3449">
                        <c:v>24.15</c:v>
                      </c:pt>
                      <c:pt idx="3450">
                        <c:v>24.52</c:v>
                      </c:pt>
                      <c:pt idx="3451">
                        <c:v>22.85</c:v>
                      </c:pt>
                      <c:pt idx="3452">
                        <c:v>23.73</c:v>
                      </c:pt>
                      <c:pt idx="3453">
                        <c:v>24.515000000000001</c:v>
                      </c:pt>
                      <c:pt idx="3454">
                        <c:v>24.965</c:v>
                      </c:pt>
                      <c:pt idx="3455">
                        <c:v>25.625</c:v>
                      </c:pt>
                      <c:pt idx="3456">
                        <c:v>25.954999999999998</c:v>
                      </c:pt>
                      <c:pt idx="3457">
                        <c:v>28.37</c:v>
                      </c:pt>
                      <c:pt idx="3458">
                        <c:v>27.83</c:v>
                      </c:pt>
                      <c:pt idx="3459">
                        <c:v>27.995000000000001</c:v>
                      </c:pt>
                      <c:pt idx="3460">
                        <c:v>28.344999999999999</c:v>
                      </c:pt>
                      <c:pt idx="3461">
                        <c:v>28.004999999999999</c:v>
                      </c:pt>
                      <c:pt idx="3462">
                        <c:v>26.54</c:v>
                      </c:pt>
                      <c:pt idx="3463">
                        <c:v>27.765000000000001</c:v>
                      </c:pt>
                      <c:pt idx="3464">
                        <c:v>27.375</c:v>
                      </c:pt>
                      <c:pt idx="3465">
                        <c:v>27.475000000000001</c:v>
                      </c:pt>
                      <c:pt idx="3466">
                        <c:v>28.47</c:v>
                      </c:pt>
                      <c:pt idx="3467">
                        <c:v>30.315000000000001</c:v>
                      </c:pt>
                      <c:pt idx="3468">
                        <c:v>32.71</c:v>
                      </c:pt>
                      <c:pt idx="3469">
                        <c:v>34.11</c:v>
                      </c:pt>
                      <c:pt idx="3470">
                        <c:v>34.909999999999997</c:v>
                      </c:pt>
                      <c:pt idx="3471">
                        <c:v>33.305</c:v>
                      </c:pt>
                      <c:pt idx="3472">
                        <c:v>33.234999999999999</c:v>
                      </c:pt>
                      <c:pt idx="3473">
                        <c:v>33.1</c:v>
                      </c:pt>
                      <c:pt idx="3474">
                        <c:v>31.565000000000001</c:v>
                      </c:pt>
                      <c:pt idx="3475">
                        <c:v>32.685000000000002</c:v>
                      </c:pt>
                      <c:pt idx="3476">
                        <c:v>32.29</c:v>
                      </c:pt>
                      <c:pt idx="3477">
                        <c:v>31.64</c:v>
                      </c:pt>
                      <c:pt idx="3478">
                        <c:v>32.784999999999997</c:v>
                      </c:pt>
                      <c:pt idx="3479">
                        <c:v>32.950000000000003</c:v>
                      </c:pt>
                      <c:pt idx="3480">
                        <c:v>33.25</c:v>
                      </c:pt>
                      <c:pt idx="3481">
                        <c:v>33.840000000000003</c:v>
                      </c:pt>
                      <c:pt idx="3482">
                        <c:v>36.045000000000002</c:v>
                      </c:pt>
                      <c:pt idx="3483">
                        <c:v>32.594999999999999</c:v>
                      </c:pt>
                      <c:pt idx="3484">
                        <c:v>31.774999999999999</c:v>
                      </c:pt>
                      <c:pt idx="3485">
                        <c:v>31.324999999999999</c:v>
                      </c:pt>
                      <c:pt idx="3486">
                        <c:v>31.04</c:v>
                      </c:pt>
                      <c:pt idx="3487">
                        <c:v>30.5</c:v>
                      </c:pt>
                      <c:pt idx="3488">
                        <c:v>32.155000000000001</c:v>
                      </c:pt>
                      <c:pt idx="3489">
                        <c:v>32.049999999999997</c:v>
                      </c:pt>
                      <c:pt idx="3490">
                        <c:v>30.74</c:v>
                      </c:pt>
                      <c:pt idx="3491">
                        <c:v>29.885000000000002</c:v>
                      </c:pt>
                      <c:pt idx="3492">
                        <c:v>30.574999999999999</c:v>
                      </c:pt>
                      <c:pt idx="3493">
                        <c:v>28.35</c:v>
                      </c:pt>
                      <c:pt idx="3494">
                        <c:v>28.094999999999999</c:v>
                      </c:pt>
                      <c:pt idx="3495">
                        <c:v>26.844999999999999</c:v>
                      </c:pt>
                      <c:pt idx="3496">
                        <c:v>25.84</c:v>
                      </c:pt>
                      <c:pt idx="3497">
                        <c:v>25.5</c:v>
                      </c:pt>
                      <c:pt idx="3498">
                        <c:v>26.315000000000001</c:v>
                      </c:pt>
                      <c:pt idx="3499">
                        <c:v>26.61</c:v>
                      </c:pt>
                      <c:pt idx="3500">
                        <c:v>26.65</c:v>
                      </c:pt>
                      <c:pt idx="3501">
                        <c:v>25.96</c:v>
                      </c:pt>
                      <c:pt idx="3502">
                        <c:v>24.885000000000002</c:v>
                      </c:pt>
                      <c:pt idx="3503">
                        <c:v>25.055</c:v>
                      </c:pt>
                      <c:pt idx="3504">
                        <c:v>24.245000000000001</c:v>
                      </c:pt>
                      <c:pt idx="3505">
                        <c:v>25.11</c:v>
                      </c:pt>
                      <c:pt idx="3506">
                        <c:v>25.94</c:v>
                      </c:pt>
                      <c:pt idx="3507">
                        <c:v>26.774999999999999</c:v>
                      </c:pt>
                      <c:pt idx="3508">
                        <c:v>26.01</c:v>
                      </c:pt>
                      <c:pt idx="3509">
                        <c:v>25.315000000000001</c:v>
                      </c:pt>
                      <c:pt idx="3510">
                        <c:v>25.73</c:v>
                      </c:pt>
                      <c:pt idx="3511">
                        <c:v>26.434999999999999</c:v>
                      </c:pt>
                      <c:pt idx="3512">
                        <c:v>27.52</c:v>
                      </c:pt>
                      <c:pt idx="3513">
                        <c:v>27.215</c:v>
                      </c:pt>
                      <c:pt idx="3514">
                        <c:v>26.475000000000001</c:v>
                      </c:pt>
                      <c:pt idx="3515">
                        <c:v>26.14</c:v>
                      </c:pt>
                      <c:pt idx="3516">
                        <c:v>26.24</c:v>
                      </c:pt>
                      <c:pt idx="3517">
                        <c:v>25.475000000000001</c:v>
                      </c:pt>
                      <c:pt idx="3518">
                        <c:v>25.965</c:v>
                      </c:pt>
                      <c:pt idx="3519">
                        <c:v>28.414999999999999</c:v>
                      </c:pt>
                      <c:pt idx="3520">
                        <c:v>29.01</c:v>
                      </c:pt>
                      <c:pt idx="3521">
                        <c:v>31.3</c:v>
                      </c:pt>
                      <c:pt idx="3522">
                        <c:v>30.83</c:v>
                      </c:pt>
                      <c:pt idx="3523">
                        <c:v>31.22</c:v>
                      </c:pt>
                      <c:pt idx="3524">
                        <c:v>32.125</c:v>
                      </c:pt>
                      <c:pt idx="3525">
                        <c:v>31.65</c:v>
                      </c:pt>
                      <c:pt idx="3526">
                        <c:v>31.484999999999999</c:v>
                      </c:pt>
                      <c:pt idx="3527">
                        <c:v>30.9</c:v>
                      </c:pt>
                      <c:pt idx="3528">
                        <c:v>30.11</c:v>
                      </c:pt>
                      <c:pt idx="3529">
                        <c:v>29.15</c:v>
                      </c:pt>
                      <c:pt idx="3530">
                        <c:v>28.69</c:v>
                      </c:pt>
                      <c:pt idx="3531">
                        <c:v>29.465</c:v>
                      </c:pt>
                      <c:pt idx="3532">
                        <c:v>30.885000000000002</c:v>
                      </c:pt>
                      <c:pt idx="3533">
                        <c:v>30.375</c:v>
                      </c:pt>
                      <c:pt idx="3534">
                        <c:v>29.574999999999999</c:v>
                      </c:pt>
                      <c:pt idx="3535">
                        <c:v>30.16</c:v>
                      </c:pt>
                      <c:pt idx="3536">
                        <c:v>29.295000000000002</c:v>
                      </c:pt>
                      <c:pt idx="3537">
                        <c:v>29.52</c:v>
                      </c:pt>
                      <c:pt idx="3538">
                        <c:v>28.9</c:v>
                      </c:pt>
                      <c:pt idx="3539">
                        <c:v>29.875</c:v>
                      </c:pt>
                      <c:pt idx="3540">
                        <c:v>26.9</c:v>
                      </c:pt>
                      <c:pt idx="3541">
                        <c:v>27.57</c:v>
                      </c:pt>
                      <c:pt idx="3542">
                        <c:v>27.44</c:v>
                      </c:pt>
                      <c:pt idx="3543">
                        <c:v>26.745000000000001</c:v>
                      </c:pt>
                      <c:pt idx="3544">
                        <c:v>27.555</c:v>
                      </c:pt>
                      <c:pt idx="3545">
                        <c:v>27.574999999999999</c:v>
                      </c:pt>
                      <c:pt idx="3546">
                        <c:v>26.885000000000002</c:v>
                      </c:pt>
                      <c:pt idx="3547">
                        <c:v>26.26</c:v>
                      </c:pt>
                      <c:pt idx="3548">
                        <c:v>26.5</c:v>
                      </c:pt>
                      <c:pt idx="3549">
                        <c:v>26.9</c:v>
                      </c:pt>
                      <c:pt idx="3550">
                        <c:v>26.725000000000001</c:v>
                      </c:pt>
                      <c:pt idx="3551">
                        <c:v>26.574999999999999</c:v>
                      </c:pt>
                      <c:pt idx="3552">
                        <c:v>27.504999999999999</c:v>
                      </c:pt>
                      <c:pt idx="3553">
                        <c:v>27.53</c:v>
                      </c:pt>
                      <c:pt idx="3554">
                        <c:v>27.68</c:v>
                      </c:pt>
                      <c:pt idx="3555">
                        <c:v>27.49</c:v>
                      </c:pt>
                      <c:pt idx="3556">
                        <c:v>27.22</c:v>
                      </c:pt>
                      <c:pt idx="3557">
                        <c:v>26.85</c:v>
                      </c:pt>
                      <c:pt idx="3558">
                        <c:v>27.17</c:v>
                      </c:pt>
                      <c:pt idx="3559">
                        <c:v>26.03</c:v>
                      </c:pt>
                      <c:pt idx="3560">
                        <c:v>26.22</c:v>
                      </c:pt>
                      <c:pt idx="3561">
                        <c:v>26.614999999999998</c:v>
                      </c:pt>
                      <c:pt idx="3562">
                        <c:v>25.864999999999998</c:v>
                      </c:pt>
                      <c:pt idx="3563">
                        <c:v>26.015000000000001</c:v>
                      </c:pt>
                      <c:pt idx="3564">
                        <c:v>25.684999999999999</c:v>
                      </c:pt>
                      <c:pt idx="3565">
                        <c:v>25.96</c:v>
                      </c:pt>
                      <c:pt idx="3566">
                        <c:v>25.9</c:v>
                      </c:pt>
                      <c:pt idx="3567">
                        <c:v>25.3</c:v>
                      </c:pt>
                      <c:pt idx="3568">
                        <c:v>25.484999999999999</c:v>
                      </c:pt>
                      <c:pt idx="3569">
                        <c:v>25.024999999999999</c:v>
                      </c:pt>
                      <c:pt idx="3570">
                        <c:v>25.09</c:v>
                      </c:pt>
                      <c:pt idx="3571">
                        <c:v>24.934999999999999</c:v>
                      </c:pt>
                      <c:pt idx="3572">
                        <c:v>25.14</c:v>
                      </c:pt>
                      <c:pt idx="3573">
                        <c:v>25.594999999999999</c:v>
                      </c:pt>
                      <c:pt idx="3574">
                        <c:v>25.475000000000001</c:v>
                      </c:pt>
                      <c:pt idx="3575">
                        <c:v>24.71</c:v>
                      </c:pt>
                      <c:pt idx="3576">
                        <c:v>24.68</c:v>
                      </c:pt>
                      <c:pt idx="3577">
                        <c:v>23.91</c:v>
                      </c:pt>
                      <c:pt idx="3578">
                        <c:v>24.31</c:v>
                      </c:pt>
                      <c:pt idx="3579">
                        <c:v>24.065000000000001</c:v>
                      </c:pt>
                      <c:pt idx="3580">
                        <c:v>23.1</c:v>
                      </c:pt>
                      <c:pt idx="3581">
                        <c:v>22.51</c:v>
                      </c:pt>
                      <c:pt idx="3582">
                        <c:v>23.46</c:v>
                      </c:pt>
                      <c:pt idx="3583">
                        <c:v>23.97</c:v>
                      </c:pt>
                      <c:pt idx="3584">
                        <c:v>23.074999999999999</c:v>
                      </c:pt>
                      <c:pt idx="3585">
                        <c:v>22.934999999999999</c:v>
                      </c:pt>
                      <c:pt idx="3586">
                        <c:v>22.99</c:v>
                      </c:pt>
                      <c:pt idx="3587">
                        <c:v>23.36</c:v>
                      </c:pt>
                      <c:pt idx="3588">
                        <c:v>23.51</c:v>
                      </c:pt>
                      <c:pt idx="3589">
                        <c:v>22.824999999999999</c:v>
                      </c:pt>
                      <c:pt idx="3590">
                        <c:v>22.54</c:v>
                      </c:pt>
                      <c:pt idx="3591">
                        <c:v>24.11</c:v>
                      </c:pt>
                      <c:pt idx="3592">
                        <c:v>24.295000000000002</c:v>
                      </c:pt>
                      <c:pt idx="3593">
                        <c:v>24.484999999999999</c:v>
                      </c:pt>
                      <c:pt idx="3594">
                        <c:v>24.155000000000001</c:v>
                      </c:pt>
                      <c:pt idx="3595">
                        <c:v>23.524999999999999</c:v>
                      </c:pt>
                      <c:pt idx="3596">
                        <c:v>22.88</c:v>
                      </c:pt>
                      <c:pt idx="3597">
                        <c:v>22.51</c:v>
                      </c:pt>
                      <c:pt idx="3598">
                        <c:v>22.64</c:v>
                      </c:pt>
                      <c:pt idx="3599">
                        <c:v>22.225000000000001</c:v>
                      </c:pt>
                      <c:pt idx="3600">
                        <c:v>21.9</c:v>
                      </c:pt>
                      <c:pt idx="3601">
                        <c:v>21.49</c:v>
                      </c:pt>
                      <c:pt idx="3602">
                        <c:v>21.475000000000001</c:v>
                      </c:pt>
                      <c:pt idx="3603">
                        <c:v>22.145</c:v>
                      </c:pt>
                      <c:pt idx="3604">
                        <c:v>21.864999999999998</c:v>
                      </c:pt>
                      <c:pt idx="3605">
                        <c:v>21.45</c:v>
                      </c:pt>
                      <c:pt idx="3606">
                        <c:v>21.344999999999999</c:v>
                      </c:pt>
                      <c:pt idx="3607">
                        <c:v>21.484999999999999</c:v>
                      </c:pt>
                      <c:pt idx="3608">
                        <c:v>21.66</c:v>
                      </c:pt>
                      <c:pt idx="3609">
                        <c:v>21.085000000000001</c:v>
                      </c:pt>
                      <c:pt idx="3610">
                        <c:v>20.58</c:v>
                      </c:pt>
                      <c:pt idx="3611">
                        <c:v>19.925000000000001</c:v>
                      </c:pt>
                      <c:pt idx="3612">
                        <c:v>20.12</c:v>
                      </c:pt>
                      <c:pt idx="3613">
                        <c:v>19.93</c:v>
                      </c:pt>
                      <c:pt idx="3614">
                        <c:v>20.399999999999999</c:v>
                      </c:pt>
                      <c:pt idx="3615">
                        <c:v>20.56</c:v>
                      </c:pt>
                      <c:pt idx="3616">
                        <c:v>20.405000000000001</c:v>
                      </c:pt>
                      <c:pt idx="3617">
                        <c:v>20.38</c:v>
                      </c:pt>
                      <c:pt idx="3618">
                        <c:v>21.27</c:v>
                      </c:pt>
                      <c:pt idx="3619">
                        <c:v>21.675000000000001</c:v>
                      </c:pt>
                      <c:pt idx="3620">
                        <c:v>21.574999999999999</c:v>
                      </c:pt>
                      <c:pt idx="3621">
                        <c:v>20.954999999999998</c:v>
                      </c:pt>
                      <c:pt idx="3622">
                        <c:v>20.504999999999999</c:v>
                      </c:pt>
                      <c:pt idx="3623">
                        <c:v>20.51</c:v>
                      </c:pt>
                      <c:pt idx="3624">
                        <c:v>20.89</c:v>
                      </c:pt>
                      <c:pt idx="3625">
                        <c:v>20.885000000000002</c:v>
                      </c:pt>
                      <c:pt idx="3626">
                        <c:v>20.274999999999999</c:v>
                      </c:pt>
                      <c:pt idx="3627">
                        <c:v>20.14</c:v>
                      </c:pt>
                      <c:pt idx="3628">
                        <c:v>20.004999999999999</c:v>
                      </c:pt>
                      <c:pt idx="3629">
                        <c:v>19.835000000000001</c:v>
                      </c:pt>
                      <c:pt idx="3630">
                        <c:v>20.175000000000001</c:v>
                      </c:pt>
                      <c:pt idx="3631">
                        <c:v>20.149999999999999</c:v>
                      </c:pt>
                      <c:pt idx="3632">
                        <c:v>20.04</c:v>
                      </c:pt>
                      <c:pt idx="3633">
                        <c:v>19.815000000000001</c:v>
                      </c:pt>
                      <c:pt idx="3634">
                        <c:v>19.324999999999999</c:v>
                      </c:pt>
                      <c:pt idx="3635">
                        <c:v>19.3</c:v>
                      </c:pt>
                      <c:pt idx="3636">
                        <c:v>19.364999999999998</c:v>
                      </c:pt>
                      <c:pt idx="3637">
                        <c:v>19.664999999999999</c:v>
                      </c:pt>
                      <c:pt idx="3638">
                        <c:v>19.715</c:v>
                      </c:pt>
                      <c:pt idx="3639">
                        <c:v>19.405000000000001</c:v>
                      </c:pt>
                      <c:pt idx="3640">
                        <c:v>19.11</c:v>
                      </c:pt>
                      <c:pt idx="3641">
                        <c:v>19.184999999999999</c:v>
                      </c:pt>
                      <c:pt idx="3642">
                        <c:v>18.965</c:v>
                      </c:pt>
                      <c:pt idx="3643">
                        <c:v>18.72</c:v>
                      </c:pt>
                      <c:pt idx="3644">
                        <c:v>18.95</c:v>
                      </c:pt>
                      <c:pt idx="3645">
                        <c:v>18.574999999999999</c:v>
                      </c:pt>
                      <c:pt idx="3646">
                        <c:v>18.34</c:v>
                      </c:pt>
                      <c:pt idx="3647">
                        <c:v>18.14</c:v>
                      </c:pt>
                      <c:pt idx="3648">
                        <c:v>18.46</c:v>
                      </c:pt>
                      <c:pt idx="3649">
                        <c:v>18.649999999999999</c:v>
                      </c:pt>
                      <c:pt idx="3650">
                        <c:v>19.27</c:v>
                      </c:pt>
                      <c:pt idx="3651">
                        <c:v>19</c:v>
                      </c:pt>
                      <c:pt idx="3652">
                        <c:v>18.34</c:v>
                      </c:pt>
                      <c:pt idx="3653">
                        <c:v>17.695</c:v>
                      </c:pt>
                      <c:pt idx="3654">
                        <c:v>17.864999999999998</c:v>
                      </c:pt>
                      <c:pt idx="3655">
                        <c:v>17.489999999999998</c:v>
                      </c:pt>
                      <c:pt idx="3656">
                        <c:v>17.48</c:v>
                      </c:pt>
                      <c:pt idx="3657">
                        <c:v>17.809999999999999</c:v>
                      </c:pt>
                      <c:pt idx="3658">
                        <c:v>18.41</c:v>
                      </c:pt>
                      <c:pt idx="3659">
                        <c:v>18.125</c:v>
                      </c:pt>
                      <c:pt idx="3660">
                        <c:v>18.04</c:v>
                      </c:pt>
                      <c:pt idx="3661">
                        <c:v>17.649999999999999</c:v>
                      </c:pt>
                      <c:pt idx="3662">
                        <c:v>17.77</c:v>
                      </c:pt>
                      <c:pt idx="3663">
                        <c:v>17.47</c:v>
                      </c:pt>
                      <c:pt idx="3664">
                        <c:v>17.309999999999999</c:v>
                      </c:pt>
                      <c:pt idx="3665">
                        <c:v>17.3</c:v>
                      </c:pt>
                      <c:pt idx="3666">
                        <c:v>16.954999999999998</c:v>
                      </c:pt>
                      <c:pt idx="3667">
                        <c:v>16.88</c:v>
                      </c:pt>
                      <c:pt idx="3668">
                        <c:v>17.16</c:v>
                      </c:pt>
                      <c:pt idx="3669">
                        <c:v>17.215</c:v>
                      </c:pt>
                      <c:pt idx="3670">
                        <c:v>16.75</c:v>
                      </c:pt>
                      <c:pt idx="3671">
                        <c:v>16.04</c:v>
                      </c:pt>
                      <c:pt idx="3672">
                        <c:v>16.03</c:v>
                      </c:pt>
                      <c:pt idx="3673">
                        <c:v>16.535</c:v>
                      </c:pt>
                      <c:pt idx="3674">
                        <c:v>17.625</c:v>
                      </c:pt>
                      <c:pt idx="3675">
                        <c:v>17.77</c:v>
                      </c:pt>
                      <c:pt idx="3676">
                        <c:v>18.125</c:v>
                      </c:pt>
                      <c:pt idx="3677">
                        <c:v>18.145</c:v>
                      </c:pt>
                      <c:pt idx="3678">
                        <c:v>18.015000000000001</c:v>
                      </c:pt>
                      <c:pt idx="3679">
                        <c:v>17.695</c:v>
                      </c:pt>
                      <c:pt idx="3680">
                        <c:v>17.329999999999998</c:v>
                      </c:pt>
                      <c:pt idx="3681">
                        <c:v>16.984999999999999</c:v>
                      </c:pt>
                      <c:pt idx="3682">
                        <c:v>17.43</c:v>
                      </c:pt>
                      <c:pt idx="3683">
                        <c:v>18.05</c:v>
                      </c:pt>
                      <c:pt idx="3684">
                        <c:v>18.12</c:v>
                      </c:pt>
                      <c:pt idx="3685">
                        <c:v>18.05</c:v>
                      </c:pt>
                      <c:pt idx="3686">
                        <c:v>18.004999999999999</c:v>
                      </c:pt>
                      <c:pt idx="3687">
                        <c:v>18.094999999999999</c:v>
                      </c:pt>
                      <c:pt idx="3688">
                        <c:v>17.09</c:v>
                      </c:pt>
                      <c:pt idx="3689">
                        <c:v>17.41</c:v>
                      </c:pt>
                      <c:pt idx="3690">
                        <c:v>18.254999999999999</c:v>
                      </c:pt>
                      <c:pt idx="3691">
                        <c:v>19.079999999999998</c:v>
                      </c:pt>
                      <c:pt idx="3692">
                        <c:v>19.22</c:v>
                      </c:pt>
                      <c:pt idx="3693">
                        <c:v>19.465</c:v>
                      </c:pt>
                      <c:pt idx="3694">
                        <c:v>19.48</c:v>
                      </c:pt>
                      <c:pt idx="3695">
                        <c:v>19.579999999999998</c:v>
                      </c:pt>
                      <c:pt idx="3696">
                        <c:v>20.004999999999999</c:v>
                      </c:pt>
                      <c:pt idx="3697">
                        <c:v>19.805</c:v>
                      </c:pt>
                      <c:pt idx="3698">
                        <c:v>19.420000000000002</c:v>
                      </c:pt>
                      <c:pt idx="3699">
                        <c:v>19.315000000000001</c:v>
                      </c:pt>
                      <c:pt idx="3700">
                        <c:v>19.36</c:v>
                      </c:pt>
                      <c:pt idx="3701">
                        <c:v>19.454999999999998</c:v>
                      </c:pt>
                      <c:pt idx="3702">
                        <c:v>20.035</c:v>
                      </c:pt>
                      <c:pt idx="3703">
                        <c:v>20.594999999999999</c:v>
                      </c:pt>
                      <c:pt idx="3704">
                        <c:v>20.74</c:v>
                      </c:pt>
                      <c:pt idx="3705">
                        <c:v>20.420000000000002</c:v>
                      </c:pt>
                      <c:pt idx="3706">
                        <c:v>20.69</c:v>
                      </c:pt>
                      <c:pt idx="3707">
                        <c:v>20.420000000000002</c:v>
                      </c:pt>
                      <c:pt idx="3708">
                        <c:v>20.46</c:v>
                      </c:pt>
                      <c:pt idx="3709">
                        <c:v>21.2</c:v>
                      </c:pt>
                      <c:pt idx="3710">
                        <c:v>21.45</c:v>
                      </c:pt>
                      <c:pt idx="3711">
                        <c:v>21.864999999999998</c:v>
                      </c:pt>
                      <c:pt idx="3712">
                        <c:v>20.704999999999998</c:v>
                      </c:pt>
                      <c:pt idx="3713">
                        <c:v>20.635000000000002</c:v>
                      </c:pt>
                      <c:pt idx="3714">
                        <c:v>20.91</c:v>
                      </c:pt>
                      <c:pt idx="3715">
                        <c:v>20.55</c:v>
                      </c:pt>
                      <c:pt idx="3716">
                        <c:v>20.23</c:v>
                      </c:pt>
                      <c:pt idx="3717">
                        <c:v>19.844999999999999</c:v>
                      </c:pt>
                      <c:pt idx="3718">
                        <c:v>19.864999999999998</c:v>
                      </c:pt>
                      <c:pt idx="3719">
                        <c:v>19.850000000000001</c:v>
                      </c:pt>
                      <c:pt idx="3720">
                        <c:v>19.585000000000001</c:v>
                      </c:pt>
                      <c:pt idx="3721">
                        <c:v>19.085000000000001</c:v>
                      </c:pt>
                      <c:pt idx="3722">
                        <c:v>19.04</c:v>
                      </c:pt>
                      <c:pt idx="3723">
                        <c:v>18.559999999999999</c:v>
                      </c:pt>
                      <c:pt idx="3724">
                        <c:v>17.954999999999998</c:v>
                      </c:pt>
                      <c:pt idx="3725">
                        <c:v>18.36</c:v>
                      </c:pt>
                      <c:pt idx="3726">
                        <c:v>18.565000000000001</c:v>
                      </c:pt>
                      <c:pt idx="3727">
                        <c:v>18.684999999999999</c:v>
                      </c:pt>
                      <c:pt idx="3728">
                        <c:v>18.829999999999998</c:v>
                      </c:pt>
                      <c:pt idx="3729">
                        <c:v>18.405000000000001</c:v>
                      </c:pt>
                      <c:pt idx="3730">
                        <c:v>17.98</c:v>
                      </c:pt>
                      <c:pt idx="3731">
                        <c:v>18.53</c:v>
                      </c:pt>
                      <c:pt idx="3732">
                        <c:v>18.649999999999999</c:v>
                      </c:pt>
                      <c:pt idx="3733">
                        <c:v>18.675000000000001</c:v>
                      </c:pt>
                      <c:pt idx="3734">
                        <c:v>18.670000000000002</c:v>
                      </c:pt>
                      <c:pt idx="3735">
                        <c:v>18.39</c:v>
                      </c:pt>
                      <c:pt idx="3736">
                        <c:v>18.579999999999998</c:v>
                      </c:pt>
                      <c:pt idx="3737">
                        <c:v>18.305</c:v>
                      </c:pt>
                      <c:pt idx="3738">
                        <c:v>18.13</c:v>
                      </c:pt>
                      <c:pt idx="3739">
                        <c:v>17.899999999999999</c:v>
                      </c:pt>
                      <c:pt idx="3740">
                        <c:v>17.78</c:v>
                      </c:pt>
                      <c:pt idx="3741">
                        <c:v>17.809999999999999</c:v>
                      </c:pt>
                      <c:pt idx="3742">
                        <c:v>17.64</c:v>
                      </c:pt>
                      <c:pt idx="3743">
                        <c:v>17.664999999999999</c:v>
                      </c:pt>
                      <c:pt idx="3744">
                        <c:v>17.87</c:v>
                      </c:pt>
                      <c:pt idx="3745">
                        <c:v>19.114999999999998</c:v>
                      </c:pt>
                      <c:pt idx="3746">
                        <c:v>19.100000000000001</c:v>
                      </c:pt>
                      <c:pt idx="3747">
                        <c:v>19.184999999999999</c:v>
                      </c:pt>
                      <c:pt idx="3748">
                        <c:v>19.05</c:v>
                      </c:pt>
                      <c:pt idx="3749">
                        <c:v>18.899999999999999</c:v>
                      </c:pt>
                      <c:pt idx="3750">
                        <c:v>18.975000000000001</c:v>
                      </c:pt>
                      <c:pt idx="3751">
                        <c:v>19.074999999999999</c:v>
                      </c:pt>
                      <c:pt idx="3752">
                        <c:v>18.649999999999999</c:v>
                      </c:pt>
                      <c:pt idx="3753">
                        <c:v>18.805</c:v>
                      </c:pt>
                      <c:pt idx="3754">
                        <c:v>18.625</c:v>
                      </c:pt>
                      <c:pt idx="3755">
                        <c:v>18.89</c:v>
                      </c:pt>
                      <c:pt idx="3756">
                        <c:v>18.684999999999999</c:v>
                      </c:pt>
                      <c:pt idx="3757">
                        <c:v>18.305</c:v>
                      </c:pt>
                      <c:pt idx="3758">
                        <c:v>18.37</c:v>
                      </c:pt>
                      <c:pt idx="3759">
                        <c:v>18.09</c:v>
                      </c:pt>
                      <c:pt idx="3760">
                        <c:v>18.495000000000001</c:v>
                      </c:pt>
                      <c:pt idx="3761">
                        <c:v>18.695</c:v>
                      </c:pt>
                      <c:pt idx="3762">
                        <c:v>18.7</c:v>
                      </c:pt>
                      <c:pt idx="3763">
                        <c:v>19.565000000000001</c:v>
                      </c:pt>
                      <c:pt idx="3764">
                        <c:v>20.315000000000001</c:v>
                      </c:pt>
                      <c:pt idx="3765">
                        <c:v>20.285</c:v>
                      </c:pt>
                      <c:pt idx="3766">
                        <c:v>19.765000000000001</c:v>
                      </c:pt>
                      <c:pt idx="3767">
                        <c:v>19.475000000000001</c:v>
                      </c:pt>
                      <c:pt idx="3768">
                        <c:v>19.559999999999999</c:v>
                      </c:pt>
                      <c:pt idx="3769">
                        <c:v>19.5</c:v>
                      </c:pt>
                      <c:pt idx="3770">
                        <c:v>20.015000000000001</c:v>
                      </c:pt>
                      <c:pt idx="3771">
                        <c:v>19.82</c:v>
                      </c:pt>
                      <c:pt idx="3772">
                        <c:v>20.190000000000001</c:v>
                      </c:pt>
                      <c:pt idx="3773">
                        <c:v>19.43</c:v>
                      </c:pt>
                      <c:pt idx="3774">
                        <c:v>18.995000000000001</c:v>
                      </c:pt>
                      <c:pt idx="3775">
                        <c:v>18.940000000000001</c:v>
                      </c:pt>
                      <c:pt idx="3776">
                        <c:v>19.265000000000001</c:v>
                      </c:pt>
                      <c:pt idx="3777">
                        <c:v>19.05</c:v>
                      </c:pt>
                      <c:pt idx="3778">
                        <c:v>18.09</c:v>
                      </c:pt>
                      <c:pt idx="3779">
                        <c:v>17.885000000000002</c:v>
                      </c:pt>
                      <c:pt idx="3780">
                        <c:v>18.11</c:v>
                      </c:pt>
                      <c:pt idx="3781">
                        <c:v>17.53</c:v>
                      </c:pt>
                      <c:pt idx="3782">
                        <c:v>18.55</c:v>
                      </c:pt>
                      <c:pt idx="3783">
                        <c:v>18.395</c:v>
                      </c:pt>
                      <c:pt idx="3784">
                        <c:v>17.855</c:v>
                      </c:pt>
                      <c:pt idx="3785">
                        <c:v>18.175000000000001</c:v>
                      </c:pt>
                      <c:pt idx="3786">
                        <c:v>17.965</c:v>
                      </c:pt>
                      <c:pt idx="3787">
                        <c:v>18.05</c:v>
                      </c:pt>
                      <c:pt idx="3788">
                        <c:v>18.47</c:v>
                      </c:pt>
                      <c:pt idx="3789">
                        <c:v>18.21</c:v>
                      </c:pt>
                      <c:pt idx="3790">
                        <c:v>18.2</c:v>
                      </c:pt>
                      <c:pt idx="3791">
                        <c:v>20.574999999999999</c:v>
                      </c:pt>
                      <c:pt idx="3792">
                        <c:v>20.995000000000001</c:v>
                      </c:pt>
                      <c:pt idx="3793">
                        <c:v>20.55</c:v>
                      </c:pt>
                      <c:pt idx="3794">
                        <c:v>20.5</c:v>
                      </c:pt>
                      <c:pt idx="3795">
                        <c:v>20.149999999999999</c:v>
                      </c:pt>
                      <c:pt idx="3796">
                        <c:v>20.05</c:v>
                      </c:pt>
                      <c:pt idx="3797">
                        <c:v>20.25</c:v>
                      </c:pt>
                      <c:pt idx="3798">
                        <c:v>19.934999999999999</c:v>
                      </c:pt>
                      <c:pt idx="3799">
                        <c:v>20.175000000000001</c:v>
                      </c:pt>
                      <c:pt idx="3800">
                        <c:v>19.899999999999999</c:v>
                      </c:pt>
                      <c:pt idx="3801">
                        <c:v>19.445</c:v>
                      </c:pt>
                      <c:pt idx="3802">
                        <c:v>19.53</c:v>
                      </c:pt>
                      <c:pt idx="3803">
                        <c:v>18.68</c:v>
                      </c:pt>
                      <c:pt idx="3804">
                        <c:v>18.61</c:v>
                      </c:pt>
                      <c:pt idx="3805">
                        <c:v>18.725000000000001</c:v>
                      </c:pt>
                      <c:pt idx="3806">
                        <c:v>18.559999999999999</c:v>
                      </c:pt>
                      <c:pt idx="3807">
                        <c:v>18.66</c:v>
                      </c:pt>
                      <c:pt idx="3808">
                        <c:v>18.954999999999998</c:v>
                      </c:pt>
                      <c:pt idx="3809">
                        <c:v>18.905000000000001</c:v>
                      </c:pt>
                      <c:pt idx="3810">
                        <c:v>18.7</c:v>
                      </c:pt>
                      <c:pt idx="3811">
                        <c:v>18.68</c:v>
                      </c:pt>
                      <c:pt idx="3812">
                        <c:v>18.895</c:v>
                      </c:pt>
                      <c:pt idx="3813">
                        <c:v>18.875</c:v>
                      </c:pt>
                      <c:pt idx="3814">
                        <c:v>18.815000000000001</c:v>
                      </c:pt>
                      <c:pt idx="3815">
                        <c:v>18.61</c:v>
                      </c:pt>
                      <c:pt idx="3816">
                        <c:v>18.265000000000001</c:v>
                      </c:pt>
                      <c:pt idx="3817">
                        <c:v>18.065000000000001</c:v>
                      </c:pt>
                      <c:pt idx="3818">
                        <c:v>17.7</c:v>
                      </c:pt>
                      <c:pt idx="3819">
                        <c:v>18.12</c:v>
                      </c:pt>
                      <c:pt idx="3820">
                        <c:v>17.8</c:v>
                      </c:pt>
                      <c:pt idx="3821">
                        <c:v>17.25</c:v>
                      </c:pt>
                      <c:pt idx="3822">
                        <c:v>16.914999999999999</c:v>
                      </c:pt>
                      <c:pt idx="3823">
                        <c:v>16.149999999999999</c:v>
                      </c:pt>
                      <c:pt idx="3824">
                        <c:v>15.83</c:v>
                      </c:pt>
                      <c:pt idx="3825">
                        <c:v>16.11</c:v>
                      </c:pt>
                      <c:pt idx="3826">
                        <c:v>15.82</c:v>
                      </c:pt>
                      <c:pt idx="3827">
                        <c:v>16.035</c:v>
                      </c:pt>
                      <c:pt idx="3828">
                        <c:v>16.25</c:v>
                      </c:pt>
                      <c:pt idx="3829">
                        <c:v>16.594999999999999</c:v>
                      </c:pt>
                      <c:pt idx="3830">
                        <c:v>17.475000000000001</c:v>
                      </c:pt>
                      <c:pt idx="3831">
                        <c:v>17.425000000000001</c:v>
                      </c:pt>
                      <c:pt idx="3832">
                        <c:v>17.204999999999998</c:v>
                      </c:pt>
                      <c:pt idx="3833">
                        <c:v>16.684999999999999</c:v>
                      </c:pt>
                      <c:pt idx="3834">
                        <c:v>16.329999999999998</c:v>
                      </c:pt>
                      <c:pt idx="3835">
                        <c:v>16.68</c:v>
                      </c:pt>
                      <c:pt idx="3836">
                        <c:v>17.010000000000002</c:v>
                      </c:pt>
                      <c:pt idx="3837">
                        <c:v>16.75</c:v>
                      </c:pt>
                      <c:pt idx="3838">
                        <c:v>17.670000000000002</c:v>
                      </c:pt>
                      <c:pt idx="3839">
                        <c:v>18</c:v>
                      </c:pt>
                      <c:pt idx="3840">
                        <c:v>17.875</c:v>
                      </c:pt>
                      <c:pt idx="3841">
                        <c:v>17.605</c:v>
                      </c:pt>
                      <c:pt idx="3842">
                        <c:v>17.524999999999999</c:v>
                      </c:pt>
                      <c:pt idx="3843">
                        <c:v>17.805</c:v>
                      </c:pt>
                      <c:pt idx="3844">
                        <c:v>17.510000000000002</c:v>
                      </c:pt>
                      <c:pt idx="3845">
                        <c:v>17.37</c:v>
                      </c:pt>
                      <c:pt idx="3846">
                        <c:v>16.495000000000001</c:v>
                      </c:pt>
                      <c:pt idx="3847">
                        <c:v>16.25</c:v>
                      </c:pt>
                      <c:pt idx="3848">
                        <c:v>16.574999999999999</c:v>
                      </c:pt>
                      <c:pt idx="3849">
                        <c:v>16.225000000000001</c:v>
                      </c:pt>
                      <c:pt idx="3850">
                        <c:v>16.975000000000001</c:v>
                      </c:pt>
                      <c:pt idx="3851">
                        <c:v>16.844999999999999</c:v>
                      </c:pt>
                      <c:pt idx="3852">
                        <c:v>16.510000000000002</c:v>
                      </c:pt>
                      <c:pt idx="3853">
                        <c:v>16.164999999999999</c:v>
                      </c:pt>
                      <c:pt idx="3854">
                        <c:v>16.260000000000002</c:v>
                      </c:pt>
                      <c:pt idx="3855">
                        <c:v>15.85</c:v>
                      </c:pt>
                      <c:pt idx="3856">
                        <c:v>15.654999999999999</c:v>
                      </c:pt>
                      <c:pt idx="3857">
                        <c:v>15.43</c:v>
                      </c:pt>
                      <c:pt idx="3858">
                        <c:v>15.824999999999999</c:v>
                      </c:pt>
                      <c:pt idx="3859">
                        <c:v>15.53</c:v>
                      </c:pt>
                      <c:pt idx="3860">
                        <c:v>16.45</c:v>
                      </c:pt>
                      <c:pt idx="3861">
                        <c:v>16.515000000000001</c:v>
                      </c:pt>
                      <c:pt idx="3862">
                        <c:v>15.96</c:v>
                      </c:pt>
                      <c:pt idx="3863">
                        <c:v>15.74</c:v>
                      </c:pt>
                      <c:pt idx="3864">
                        <c:v>16.47</c:v>
                      </c:pt>
                      <c:pt idx="3865">
                        <c:v>16.465</c:v>
                      </c:pt>
                      <c:pt idx="3866">
                        <c:v>16.795000000000002</c:v>
                      </c:pt>
                      <c:pt idx="3867">
                        <c:v>16.725000000000001</c:v>
                      </c:pt>
                      <c:pt idx="3868">
                        <c:v>16.434999999999999</c:v>
                      </c:pt>
                      <c:pt idx="3869">
                        <c:v>16.024999999999999</c:v>
                      </c:pt>
                      <c:pt idx="3870">
                        <c:v>15.21</c:v>
                      </c:pt>
                      <c:pt idx="3871">
                        <c:v>15.435</c:v>
                      </c:pt>
                      <c:pt idx="3872">
                        <c:v>14.895</c:v>
                      </c:pt>
                      <c:pt idx="3873">
                        <c:v>14.295</c:v>
                      </c:pt>
                      <c:pt idx="3874">
                        <c:v>14.2</c:v>
                      </c:pt>
                      <c:pt idx="3875">
                        <c:v>14.57</c:v>
                      </c:pt>
                      <c:pt idx="3876">
                        <c:v>14.685</c:v>
                      </c:pt>
                      <c:pt idx="3877">
                        <c:v>14.62</c:v>
                      </c:pt>
                      <c:pt idx="3878">
                        <c:v>14.305</c:v>
                      </c:pt>
                      <c:pt idx="3879">
                        <c:v>14.824999999999999</c:v>
                      </c:pt>
                      <c:pt idx="3880">
                        <c:v>15.255000000000001</c:v>
                      </c:pt>
                      <c:pt idx="3881">
                        <c:v>15.48</c:v>
                      </c:pt>
                      <c:pt idx="3882">
                        <c:v>15.244999999999999</c:v>
                      </c:pt>
                      <c:pt idx="3883">
                        <c:v>15.25</c:v>
                      </c:pt>
                      <c:pt idx="3884">
                        <c:v>14.91</c:v>
                      </c:pt>
                      <c:pt idx="3885">
                        <c:v>14.75</c:v>
                      </c:pt>
                      <c:pt idx="3886">
                        <c:v>15.9</c:v>
                      </c:pt>
                      <c:pt idx="3887">
                        <c:v>16.395</c:v>
                      </c:pt>
                      <c:pt idx="3888">
                        <c:v>16.295000000000002</c:v>
                      </c:pt>
                      <c:pt idx="3889">
                        <c:v>17.035</c:v>
                      </c:pt>
                      <c:pt idx="3890">
                        <c:v>16.16</c:v>
                      </c:pt>
                      <c:pt idx="3891">
                        <c:v>16.795000000000002</c:v>
                      </c:pt>
                      <c:pt idx="3892">
                        <c:v>17.7</c:v>
                      </c:pt>
                      <c:pt idx="3893">
                        <c:v>17.945</c:v>
                      </c:pt>
                      <c:pt idx="3894">
                        <c:v>17.645</c:v>
                      </c:pt>
                      <c:pt idx="3895">
                        <c:v>17.579999999999998</c:v>
                      </c:pt>
                      <c:pt idx="3896">
                        <c:v>17.829999999999998</c:v>
                      </c:pt>
                      <c:pt idx="3897">
                        <c:v>19.13</c:v>
                      </c:pt>
                      <c:pt idx="3898">
                        <c:v>19.305</c:v>
                      </c:pt>
                      <c:pt idx="3899">
                        <c:v>19.594999999999999</c:v>
                      </c:pt>
                      <c:pt idx="3900">
                        <c:v>19.329999999999998</c:v>
                      </c:pt>
                      <c:pt idx="3901">
                        <c:v>19.850000000000001</c:v>
                      </c:pt>
                      <c:pt idx="3902">
                        <c:v>19.715</c:v>
                      </c:pt>
                      <c:pt idx="3903">
                        <c:v>19.545000000000002</c:v>
                      </c:pt>
                      <c:pt idx="3904">
                        <c:v>19.64</c:v>
                      </c:pt>
                      <c:pt idx="3905">
                        <c:v>19.48</c:v>
                      </c:pt>
                      <c:pt idx="3906">
                        <c:v>19.29</c:v>
                      </c:pt>
                      <c:pt idx="3907">
                        <c:v>19.164999999999999</c:v>
                      </c:pt>
                      <c:pt idx="3908">
                        <c:v>18.995000000000001</c:v>
                      </c:pt>
                      <c:pt idx="3909">
                        <c:v>19.475000000000001</c:v>
                      </c:pt>
                      <c:pt idx="3910">
                        <c:v>20.975000000000001</c:v>
                      </c:pt>
                      <c:pt idx="3911">
                        <c:v>20.98</c:v>
                      </c:pt>
                      <c:pt idx="3912">
                        <c:v>20.69</c:v>
                      </c:pt>
                      <c:pt idx="3913">
                        <c:v>20.260000000000002</c:v>
                      </c:pt>
                      <c:pt idx="3914">
                        <c:v>20.97</c:v>
                      </c:pt>
                      <c:pt idx="3915">
                        <c:v>20.66</c:v>
                      </c:pt>
                      <c:pt idx="3916">
                        <c:v>20.355</c:v>
                      </c:pt>
                      <c:pt idx="3917">
                        <c:v>21.245000000000001</c:v>
                      </c:pt>
                      <c:pt idx="3918">
                        <c:v>21.66</c:v>
                      </c:pt>
                      <c:pt idx="3919">
                        <c:v>21.35</c:v>
                      </c:pt>
                      <c:pt idx="3920">
                        <c:v>21.094999999999999</c:v>
                      </c:pt>
                      <c:pt idx="3921">
                        <c:v>22.15</c:v>
                      </c:pt>
                      <c:pt idx="3922">
                        <c:v>21.324999999999999</c:v>
                      </c:pt>
                      <c:pt idx="3923">
                        <c:v>20.82</c:v>
                      </c:pt>
                      <c:pt idx="3924">
                        <c:v>20.364999999999998</c:v>
                      </c:pt>
                      <c:pt idx="3925">
                        <c:v>20.145</c:v>
                      </c:pt>
                      <c:pt idx="3926">
                        <c:v>20.47</c:v>
                      </c:pt>
                      <c:pt idx="3927">
                        <c:v>21.155000000000001</c:v>
                      </c:pt>
                      <c:pt idx="3928">
                        <c:v>20.625</c:v>
                      </c:pt>
                      <c:pt idx="3929">
                        <c:v>20.6</c:v>
                      </c:pt>
                      <c:pt idx="3930">
                        <c:v>20.87</c:v>
                      </c:pt>
                      <c:pt idx="3931">
                        <c:v>20.864999999999998</c:v>
                      </c:pt>
                      <c:pt idx="3932">
                        <c:v>19.8</c:v>
                      </c:pt>
                      <c:pt idx="3933">
                        <c:v>19.739999999999998</c:v>
                      </c:pt>
                      <c:pt idx="3934">
                        <c:v>18.55</c:v>
                      </c:pt>
                      <c:pt idx="3935">
                        <c:v>17.96</c:v>
                      </c:pt>
                      <c:pt idx="3936">
                        <c:v>18.25</c:v>
                      </c:pt>
                      <c:pt idx="3937">
                        <c:v>18.43</c:v>
                      </c:pt>
                      <c:pt idx="3938">
                        <c:v>17.95</c:v>
                      </c:pt>
                      <c:pt idx="3939">
                        <c:v>18.585000000000001</c:v>
                      </c:pt>
                      <c:pt idx="3940">
                        <c:v>19.38</c:v>
                      </c:pt>
                      <c:pt idx="3941">
                        <c:v>18.98</c:v>
                      </c:pt>
                      <c:pt idx="3942">
                        <c:v>19.504999999999999</c:v>
                      </c:pt>
                      <c:pt idx="3943">
                        <c:v>19.364999999999998</c:v>
                      </c:pt>
                      <c:pt idx="3944">
                        <c:v>19.25</c:v>
                      </c:pt>
                      <c:pt idx="3945">
                        <c:v>18.024999999999999</c:v>
                      </c:pt>
                      <c:pt idx="3946">
                        <c:v>17.93</c:v>
                      </c:pt>
                      <c:pt idx="3947">
                        <c:v>19.344999999999999</c:v>
                      </c:pt>
                      <c:pt idx="3948">
                        <c:v>20.03</c:v>
                      </c:pt>
                      <c:pt idx="3949">
                        <c:v>21.45</c:v>
                      </c:pt>
                      <c:pt idx="3950">
                        <c:v>22.225000000000001</c:v>
                      </c:pt>
                      <c:pt idx="3951">
                        <c:v>21.875</c:v>
                      </c:pt>
                      <c:pt idx="3952">
                        <c:v>21.55</c:v>
                      </c:pt>
                      <c:pt idx="3953">
                        <c:v>21.524999999999999</c:v>
                      </c:pt>
                      <c:pt idx="3954">
                        <c:v>21.975000000000001</c:v>
                      </c:pt>
                      <c:pt idx="3955">
                        <c:v>20.954999999999998</c:v>
                      </c:pt>
                      <c:pt idx="3956">
                        <c:v>21.065000000000001</c:v>
                      </c:pt>
                      <c:pt idx="3957">
                        <c:v>21.085000000000001</c:v>
                      </c:pt>
                      <c:pt idx="3958">
                        <c:v>21.05</c:v>
                      </c:pt>
                      <c:pt idx="3959">
                        <c:v>20.100000000000001</c:v>
                      </c:pt>
                      <c:pt idx="3960">
                        <c:v>19.829999999999998</c:v>
                      </c:pt>
                      <c:pt idx="3961">
                        <c:v>19.78</c:v>
                      </c:pt>
                      <c:pt idx="3962">
                        <c:v>20.635000000000002</c:v>
                      </c:pt>
                      <c:pt idx="3963">
                        <c:v>22.45</c:v>
                      </c:pt>
                      <c:pt idx="3964">
                        <c:v>22.074999999999999</c:v>
                      </c:pt>
                      <c:pt idx="3965">
                        <c:v>22.484999999999999</c:v>
                      </c:pt>
                      <c:pt idx="3966">
                        <c:v>22.364999999999998</c:v>
                      </c:pt>
                      <c:pt idx="3967">
                        <c:v>21.434999999999999</c:v>
                      </c:pt>
                      <c:pt idx="3968">
                        <c:v>22.86</c:v>
                      </c:pt>
                      <c:pt idx="3969">
                        <c:v>23.12</c:v>
                      </c:pt>
                      <c:pt idx="3970">
                        <c:v>22.12</c:v>
                      </c:pt>
                      <c:pt idx="3971">
                        <c:v>22.475000000000001</c:v>
                      </c:pt>
                      <c:pt idx="3972">
                        <c:v>22.574999999999999</c:v>
                      </c:pt>
                      <c:pt idx="3973">
                        <c:v>21.765000000000001</c:v>
                      </c:pt>
                      <c:pt idx="3974">
                        <c:v>21.32</c:v>
                      </c:pt>
                      <c:pt idx="3975">
                        <c:v>21.21</c:v>
                      </c:pt>
                      <c:pt idx="3976">
                        <c:v>20.6</c:v>
                      </c:pt>
                      <c:pt idx="3977">
                        <c:v>20.32</c:v>
                      </c:pt>
                      <c:pt idx="3978">
                        <c:v>20.274999999999999</c:v>
                      </c:pt>
                      <c:pt idx="3979">
                        <c:v>20.57</c:v>
                      </c:pt>
                      <c:pt idx="3980">
                        <c:v>20.085000000000001</c:v>
                      </c:pt>
                      <c:pt idx="3981">
                        <c:v>19.285</c:v>
                      </c:pt>
                      <c:pt idx="3982">
                        <c:v>19.745000000000001</c:v>
                      </c:pt>
                      <c:pt idx="3983">
                        <c:v>20.234999999999999</c:v>
                      </c:pt>
                      <c:pt idx="3984">
                        <c:v>20.175000000000001</c:v>
                      </c:pt>
                      <c:pt idx="3985">
                        <c:v>19.239999999999998</c:v>
                      </c:pt>
                      <c:pt idx="3986">
                        <c:v>19.489999999999998</c:v>
                      </c:pt>
                      <c:pt idx="3987">
                        <c:v>20.5</c:v>
                      </c:pt>
                      <c:pt idx="3988">
                        <c:v>19.850000000000001</c:v>
                      </c:pt>
                      <c:pt idx="3989">
                        <c:v>20.004999999999999</c:v>
                      </c:pt>
                      <c:pt idx="3990">
                        <c:v>20.524999999999999</c:v>
                      </c:pt>
                      <c:pt idx="3991">
                        <c:v>19.364999999999998</c:v>
                      </c:pt>
                      <c:pt idx="3992">
                        <c:v>19.375</c:v>
                      </c:pt>
                      <c:pt idx="3993">
                        <c:v>19.225000000000001</c:v>
                      </c:pt>
                      <c:pt idx="3994">
                        <c:v>18.98</c:v>
                      </c:pt>
                      <c:pt idx="3995">
                        <c:v>18.78</c:v>
                      </c:pt>
                      <c:pt idx="3996">
                        <c:v>18.68</c:v>
                      </c:pt>
                      <c:pt idx="3997">
                        <c:v>18.54</c:v>
                      </c:pt>
                      <c:pt idx="3998">
                        <c:v>18.535</c:v>
                      </c:pt>
                      <c:pt idx="3999">
                        <c:v>18.68</c:v>
                      </c:pt>
                      <c:pt idx="4000">
                        <c:v>18.98</c:v>
                      </c:pt>
                      <c:pt idx="4001">
                        <c:v>18.27</c:v>
                      </c:pt>
                      <c:pt idx="4002">
                        <c:v>18.260000000000002</c:v>
                      </c:pt>
                      <c:pt idx="4003">
                        <c:v>18.7</c:v>
                      </c:pt>
                      <c:pt idx="4004">
                        <c:v>18.594999999999999</c:v>
                      </c:pt>
                      <c:pt idx="4005">
                        <c:v>18.57</c:v>
                      </c:pt>
                      <c:pt idx="4006">
                        <c:v>18.885000000000002</c:v>
                      </c:pt>
                      <c:pt idx="4007">
                        <c:v>17.934999999999999</c:v>
                      </c:pt>
                      <c:pt idx="4008">
                        <c:v>17.995000000000001</c:v>
                      </c:pt>
                      <c:pt idx="4009">
                        <c:v>18.7</c:v>
                      </c:pt>
                      <c:pt idx="4010">
                        <c:v>18.215</c:v>
                      </c:pt>
                      <c:pt idx="4011">
                        <c:v>17.504999999999999</c:v>
                      </c:pt>
                      <c:pt idx="4012">
                        <c:v>16.885000000000002</c:v>
                      </c:pt>
                      <c:pt idx="4013">
                        <c:v>17.87</c:v>
                      </c:pt>
                      <c:pt idx="4014">
                        <c:v>17.149999999999999</c:v>
                      </c:pt>
                      <c:pt idx="4015">
                        <c:v>16.55</c:v>
                      </c:pt>
                      <c:pt idx="4016">
                        <c:v>16.704999999999998</c:v>
                      </c:pt>
                      <c:pt idx="4017">
                        <c:v>16.11</c:v>
                      </c:pt>
                      <c:pt idx="4018">
                        <c:v>16.475000000000001</c:v>
                      </c:pt>
                      <c:pt idx="4019">
                        <c:v>17.155000000000001</c:v>
                      </c:pt>
                      <c:pt idx="4020">
                        <c:v>17.100000000000001</c:v>
                      </c:pt>
                      <c:pt idx="4021">
                        <c:v>17.09</c:v>
                      </c:pt>
                      <c:pt idx="4022">
                        <c:v>16.844999999999999</c:v>
                      </c:pt>
                      <c:pt idx="4023">
                        <c:v>16.38</c:v>
                      </c:pt>
                      <c:pt idx="4024">
                        <c:v>15.845000000000001</c:v>
                      </c:pt>
                      <c:pt idx="4025">
                        <c:v>15.895</c:v>
                      </c:pt>
                      <c:pt idx="4026">
                        <c:v>15.94</c:v>
                      </c:pt>
                      <c:pt idx="4027">
                        <c:v>15.755000000000001</c:v>
                      </c:pt>
                      <c:pt idx="4028">
                        <c:v>15.645</c:v>
                      </c:pt>
                      <c:pt idx="4029">
                        <c:v>15.54</c:v>
                      </c:pt>
                      <c:pt idx="4030">
                        <c:v>15.574999999999999</c:v>
                      </c:pt>
                      <c:pt idx="4031">
                        <c:v>15.36</c:v>
                      </c:pt>
                      <c:pt idx="4032">
                        <c:v>15.234999999999999</c:v>
                      </c:pt>
                      <c:pt idx="4033">
                        <c:v>15.385</c:v>
                      </c:pt>
                      <c:pt idx="4034">
                        <c:v>15.09</c:v>
                      </c:pt>
                      <c:pt idx="4035">
                        <c:v>15.13</c:v>
                      </c:pt>
                      <c:pt idx="4036">
                        <c:v>15</c:v>
                      </c:pt>
                      <c:pt idx="4037">
                        <c:v>14.86</c:v>
                      </c:pt>
                      <c:pt idx="4038">
                        <c:v>14.22</c:v>
                      </c:pt>
                      <c:pt idx="4039">
                        <c:v>13.494999999999999</c:v>
                      </c:pt>
                      <c:pt idx="4040">
                        <c:v>14.515000000000001</c:v>
                      </c:pt>
                      <c:pt idx="4041">
                        <c:v>14.75</c:v>
                      </c:pt>
                      <c:pt idx="4042">
                        <c:v>14.75</c:v>
                      </c:pt>
                      <c:pt idx="4043">
                        <c:v>14.16</c:v>
                      </c:pt>
                      <c:pt idx="4044">
                        <c:v>14.45</c:v>
                      </c:pt>
                      <c:pt idx="4045">
                        <c:v>14.164999999999999</c:v>
                      </c:pt>
                      <c:pt idx="4046">
                        <c:v>13.925000000000001</c:v>
                      </c:pt>
                      <c:pt idx="4047">
                        <c:v>14.2</c:v>
                      </c:pt>
                      <c:pt idx="4048">
                        <c:v>13.1</c:v>
                      </c:pt>
                      <c:pt idx="4049">
                        <c:v>13.244999999999999</c:v>
                      </c:pt>
                      <c:pt idx="4050">
                        <c:v>13.225</c:v>
                      </c:pt>
                      <c:pt idx="4051">
                        <c:v>13.414999999999999</c:v>
                      </c:pt>
                      <c:pt idx="4052">
                        <c:v>13.4</c:v>
                      </c:pt>
                      <c:pt idx="4053">
                        <c:v>13.395</c:v>
                      </c:pt>
                      <c:pt idx="4054">
                        <c:v>13.25</c:v>
                      </c:pt>
                      <c:pt idx="4055">
                        <c:v>13.5</c:v>
                      </c:pt>
                      <c:pt idx="4056">
                        <c:v>13.625</c:v>
                      </c:pt>
                      <c:pt idx="4057">
                        <c:v>13.795</c:v>
                      </c:pt>
                      <c:pt idx="4058">
                        <c:v>13.135</c:v>
                      </c:pt>
                      <c:pt idx="4059">
                        <c:v>12.955</c:v>
                      </c:pt>
                      <c:pt idx="4060">
                        <c:v>12.465</c:v>
                      </c:pt>
                      <c:pt idx="4061">
                        <c:v>12.55</c:v>
                      </c:pt>
                      <c:pt idx="4062">
                        <c:v>12.5</c:v>
                      </c:pt>
                      <c:pt idx="4063">
                        <c:v>12.255000000000001</c:v>
                      </c:pt>
                      <c:pt idx="4064">
                        <c:v>11.805</c:v>
                      </c:pt>
                      <c:pt idx="4065">
                        <c:v>11.955</c:v>
                      </c:pt>
                      <c:pt idx="4066">
                        <c:v>12.25</c:v>
                      </c:pt>
                      <c:pt idx="4067">
                        <c:v>12.43</c:v>
                      </c:pt>
                      <c:pt idx="4068">
                        <c:v>12.455</c:v>
                      </c:pt>
                      <c:pt idx="4069">
                        <c:v>12.37</c:v>
                      </c:pt>
                      <c:pt idx="4070">
                        <c:v>12.23</c:v>
                      </c:pt>
                      <c:pt idx="4071">
                        <c:v>12.255000000000001</c:v>
                      </c:pt>
                      <c:pt idx="4072">
                        <c:v>12.12</c:v>
                      </c:pt>
                      <c:pt idx="4073">
                        <c:v>12.164999999999999</c:v>
                      </c:pt>
                      <c:pt idx="4074">
                        <c:v>12.025</c:v>
                      </c:pt>
                      <c:pt idx="4075">
                        <c:v>12.25</c:v>
                      </c:pt>
                      <c:pt idx="4076">
                        <c:v>12.19</c:v>
                      </c:pt>
                      <c:pt idx="4077">
                        <c:v>11.97</c:v>
                      </c:pt>
                      <c:pt idx="4078">
                        <c:v>12.045</c:v>
                      </c:pt>
                      <c:pt idx="4079">
                        <c:v>11.81</c:v>
                      </c:pt>
                      <c:pt idx="4080">
                        <c:v>12.18</c:v>
                      </c:pt>
                      <c:pt idx="4081">
                        <c:v>12.75</c:v>
                      </c:pt>
                      <c:pt idx="4082">
                        <c:v>12.46</c:v>
                      </c:pt>
                      <c:pt idx="4083">
                        <c:v>12.164999999999999</c:v>
                      </c:pt>
                      <c:pt idx="4084">
                        <c:v>11.815</c:v>
                      </c:pt>
                      <c:pt idx="4085">
                        <c:v>11.725</c:v>
                      </c:pt>
                      <c:pt idx="4086">
                        <c:v>11.5</c:v>
                      </c:pt>
                      <c:pt idx="4087">
                        <c:v>11.41</c:v>
                      </c:pt>
                      <c:pt idx="4088">
                        <c:v>11.59</c:v>
                      </c:pt>
                      <c:pt idx="4089">
                        <c:v>11.48</c:v>
                      </c:pt>
                      <c:pt idx="4090">
                        <c:v>11.46</c:v>
                      </c:pt>
                      <c:pt idx="4091">
                        <c:v>11.375</c:v>
                      </c:pt>
                      <c:pt idx="4092">
                        <c:v>11.01</c:v>
                      </c:pt>
                      <c:pt idx="4093">
                        <c:v>10.69</c:v>
                      </c:pt>
                      <c:pt idx="4094">
                        <c:v>10.945</c:v>
                      </c:pt>
                      <c:pt idx="4095">
                        <c:v>10.435</c:v>
                      </c:pt>
                      <c:pt idx="4096">
                        <c:v>10.33</c:v>
                      </c:pt>
                      <c:pt idx="4097">
                        <c:v>9.99</c:v>
                      </c:pt>
                      <c:pt idx="4098">
                        <c:v>9.75</c:v>
                      </c:pt>
                      <c:pt idx="4099">
                        <c:v>9.9</c:v>
                      </c:pt>
                      <c:pt idx="4100">
                        <c:v>9.5150000000000006</c:v>
                      </c:pt>
                      <c:pt idx="4101">
                        <c:v>9.625</c:v>
                      </c:pt>
                      <c:pt idx="4102">
                        <c:v>9.4949999999999992</c:v>
                      </c:pt>
                      <c:pt idx="4103">
                        <c:v>9.26</c:v>
                      </c:pt>
                      <c:pt idx="4104">
                        <c:v>8.9700000000000006</c:v>
                      </c:pt>
                      <c:pt idx="4105">
                        <c:v>9.1</c:v>
                      </c:pt>
                      <c:pt idx="4106">
                        <c:v>9.09</c:v>
                      </c:pt>
                      <c:pt idx="4107">
                        <c:v>9.0299999999999994</c:v>
                      </c:pt>
                      <c:pt idx="4108">
                        <c:v>8.6549999999999994</c:v>
                      </c:pt>
                      <c:pt idx="4109">
                        <c:v>8.73</c:v>
                      </c:pt>
                      <c:pt idx="4110">
                        <c:v>8.6999999999999993</c:v>
                      </c:pt>
                      <c:pt idx="4111">
                        <c:v>8.85</c:v>
                      </c:pt>
                      <c:pt idx="4112">
                        <c:v>9.2200000000000006</c:v>
                      </c:pt>
                      <c:pt idx="4113">
                        <c:v>9.09</c:v>
                      </c:pt>
                      <c:pt idx="4114">
                        <c:v>9.14</c:v>
                      </c:pt>
                      <c:pt idx="4115">
                        <c:v>9.34</c:v>
                      </c:pt>
                      <c:pt idx="4116">
                        <c:v>9.3249999999999993</c:v>
                      </c:pt>
                      <c:pt idx="4117">
                        <c:v>9.15</c:v>
                      </c:pt>
                      <c:pt idx="4118">
                        <c:v>9.2899999999999991</c:v>
                      </c:pt>
                      <c:pt idx="4119">
                        <c:v>9.2249999999999996</c:v>
                      </c:pt>
                      <c:pt idx="4120">
                        <c:v>9.0449999999999999</c:v>
                      </c:pt>
                      <c:pt idx="4121">
                        <c:v>8.85</c:v>
                      </c:pt>
                      <c:pt idx="4122">
                        <c:v>8.6750000000000007</c:v>
                      </c:pt>
                      <c:pt idx="4123">
                        <c:v>8.7550000000000008</c:v>
                      </c:pt>
                      <c:pt idx="4124">
                        <c:v>8.52</c:v>
                      </c:pt>
                      <c:pt idx="4125">
                        <c:v>8.5250000000000004</c:v>
                      </c:pt>
                      <c:pt idx="4126">
                        <c:v>8.67</c:v>
                      </c:pt>
                      <c:pt idx="4127">
                        <c:v>8.2100000000000009</c:v>
                      </c:pt>
                      <c:pt idx="4128">
                        <c:v>8.49</c:v>
                      </c:pt>
                      <c:pt idx="4129">
                        <c:v>8.4049999999999994</c:v>
                      </c:pt>
                      <c:pt idx="4130">
                        <c:v>8.7449999999999992</c:v>
                      </c:pt>
                      <c:pt idx="4131">
                        <c:v>8.56</c:v>
                      </c:pt>
                      <c:pt idx="4132">
                        <c:v>8.66</c:v>
                      </c:pt>
                      <c:pt idx="4133">
                        <c:v>8.8350000000000009</c:v>
                      </c:pt>
                      <c:pt idx="4134">
                        <c:v>8.5500000000000007</c:v>
                      </c:pt>
                      <c:pt idx="4135">
                        <c:v>8.4049999999999994</c:v>
                      </c:pt>
                      <c:pt idx="4136">
                        <c:v>8.125</c:v>
                      </c:pt>
                      <c:pt idx="4137">
                        <c:v>8.09</c:v>
                      </c:pt>
                      <c:pt idx="4138">
                        <c:v>8.5150000000000006</c:v>
                      </c:pt>
                      <c:pt idx="4139">
                        <c:v>8.4649999999999999</c:v>
                      </c:pt>
                      <c:pt idx="4140">
                        <c:v>8.5250000000000004</c:v>
                      </c:pt>
                      <c:pt idx="4141">
                        <c:v>8.4749999999999996</c:v>
                      </c:pt>
                      <c:pt idx="4142">
                        <c:v>8.51</c:v>
                      </c:pt>
                      <c:pt idx="4143">
                        <c:v>8.5350000000000001</c:v>
                      </c:pt>
                      <c:pt idx="4144">
                        <c:v>8.4949999999999992</c:v>
                      </c:pt>
                      <c:pt idx="4145">
                        <c:v>8.4149999999999991</c:v>
                      </c:pt>
                      <c:pt idx="4146">
                        <c:v>8.6199999999999992</c:v>
                      </c:pt>
                      <c:pt idx="4147">
                        <c:v>8.6349999999999998</c:v>
                      </c:pt>
                      <c:pt idx="4148">
                        <c:v>8.56</c:v>
                      </c:pt>
                      <c:pt idx="4149">
                        <c:v>8.32</c:v>
                      </c:pt>
                      <c:pt idx="4150">
                        <c:v>8.4499999999999993</c:v>
                      </c:pt>
                      <c:pt idx="4151">
                        <c:v>8.41</c:v>
                      </c:pt>
                      <c:pt idx="4152">
                        <c:v>8.23</c:v>
                      </c:pt>
                      <c:pt idx="4153">
                        <c:v>8.4049999999999994</c:v>
                      </c:pt>
                      <c:pt idx="4154">
                        <c:v>8.36</c:v>
                      </c:pt>
                      <c:pt idx="4155">
                        <c:v>8.4700000000000006</c:v>
                      </c:pt>
                      <c:pt idx="4156">
                        <c:v>8.42</c:v>
                      </c:pt>
                      <c:pt idx="4157">
                        <c:v>9.08</c:v>
                      </c:pt>
                      <c:pt idx="4158">
                        <c:v>9.4849999999999994</c:v>
                      </c:pt>
                      <c:pt idx="4159">
                        <c:v>9.1649999999999991</c:v>
                      </c:pt>
                      <c:pt idx="4160">
                        <c:v>9.3849999999999998</c:v>
                      </c:pt>
                      <c:pt idx="4161">
                        <c:v>9.4649999999999999</c:v>
                      </c:pt>
                      <c:pt idx="4162">
                        <c:v>9.4250000000000007</c:v>
                      </c:pt>
                      <c:pt idx="4163">
                        <c:v>9.3699999999999992</c:v>
                      </c:pt>
                      <c:pt idx="4164">
                        <c:v>9.4049999999999994</c:v>
                      </c:pt>
                      <c:pt idx="4165">
                        <c:v>9.2899999999999991</c:v>
                      </c:pt>
                      <c:pt idx="4166">
                        <c:v>9.44</c:v>
                      </c:pt>
                      <c:pt idx="4167">
                        <c:v>9.1199999999999992</c:v>
                      </c:pt>
                      <c:pt idx="4168">
                        <c:v>8.8149999999999995</c:v>
                      </c:pt>
                      <c:pt idx="4169">
                        <c:v>9.1649999999999991</c:v>
                      </c:pt>
                      <c:pt idx="4170">
                        <c:v>8.5</c:v>
                      </c:pt>
                      <c:pt idx="4171">
                        <c:v>8.49</c:v>
                      </c:pt>
                      <c:pt idx="4172">
                        <c:v>8.65</c:v>
                      </c:pt>
                      <c:pt idx="4173">
                        <c:v>8.5</c:v>
                      </c:pt>
                      <c:pt idx="4174">
                        <c:v>8.3149999999999995</c:v>
                      </c:pt>
                      <c:pt idx="4175">
                        <c:v>8.5350000000000001</c:v>
                      </c:pt>
                      <c:pt idx="4176">
                        <c:v>8.8000000000000007</c:v>
                      </c:pt>
                      <c:pt idx="4177">
                        <c:v>8.7249999999999996</c:v>
                      </c:pt>
                      <c:pt idx="4178">
                        <c:v>8.39</c:v>
                      </c:pt>
                      <c:pt idx="4179">
                        <c:v>8.34</c:v>
                      </c:pt>
                      <c:pt idx="4180">
                        <c:v>8.35</c:v>
                      </c:pt>
                      <c:pt idx="4181">
                        <c:v>8.24</c:v>
                      </c:pt>
                      <c:pt idx="4182">
                        <c:v>8.2899999999999991</c:v>
                      </c:pt>
                      <c:pt idx="4183">
                        <c:v>8.1750000000000007</c:v>
                      </c:pt>
                      <c:pt idx="4184">
                        <c:v>8.1999999999999993</c:v>
                      </c:pt>
                      <c:pt idx="4185">
                        <c:v>8.06</c:v>
                      </c:pt>
                      <c:pt idx="4186">
                        <c:v>8.0050000000000008</c:v>
                      </c:pt>
                      <c:pt idx="4187">
                        <c:v>7.7350000000000003</c:v>
                      </c:pt>
                      <c:pt idx="4188">
                        <c:v>7.6349999999999998</c:v>
                      </c:pt>
                      <c:pt idx="4189">
                        <c:v>7.19</c:v>
                      </c:pt>
                      <c:pt idx="4190">
                        <c:v>7.2</c:v>
                      </c:pt>
                      <c:pt idx="4191">
                        <c:v>7.3250000000000002</c:v>
                      </c:pt>
                      <c:pt idx="4192">
                        <c:v>7.6</c:v>
                      </c:pt>
                      <c:pt idx="4193">
                        <c:v>7.5449999999999999</c:v>
                      </c:pt>
                      <c:pt idx="4194">
                        <c:v>7.75</c:v>
                      </c:pt>
                      <c:pt idx="4195">
                        <c:v>7.7949999999999999</c:v>
                      </c:pt>
                      <c:pt idx="4196">
                        <c:v>7.39</c:v>
                      </c:pt>
                      <c:pt idx="4197">
                        <c:v>7.3</c:v>
                      </c:pt>
                      <c:pt idx="4198">
                        <c:v>7.4749999999999996</c:v>
                      </c:pt>
                      <c:pt idx="4199">
                        <c:v>7.65</c:v>
                      </c:pt>
                      <c:pt idx="4200">
                        <c:v>7.1</c:v>
                      </c:pt>
                      <c:pt idx="4201">
                        <c:v>6.875</c:v>
                      </c:pt>
                      <c:pt idx="4202">
                        <c:v>6.93</c:v>
                      </c:pt>
                      <c:pt idx="4203">
                        <c:v>6.8849999999999998</c:v>
                      </c:pt>
                      <c:pt idx="4204">
                        <c:v>6.68</c:v>
                      </c:pt>
                      <c:pt idx="4205">
                        <c:v>6.4</c:v>
                      </c:pt>
                      <c:pt idx="4206">
                        <c:v>6.34</c:v>
                      </c:pt>
                      <c:pt idx="4207">
                        <c:v>6.43</c:v>
                      </c:pt>
                      <c:pt idx="4208">
                        <c:v>6.5049999999999999</c:v>
                      </c:pt>
                      <c:pt idx="4209">
                        <c:v>6.7850000000000001</c:v>
                      </c:pt>
                      <c:pt idx="4210">
                        <c:v>6.9450000000000003</c:v>
                      </c:pt>
                      <c:pt idx="4211">
                        <c:v>6.7850000000000001</c:v>
                      </c:pt>
                      <c:pt idx="4212">
                        <c:v>6.7</c:v>
                      </c:pt>
                      <c:pt idx="4213">
                        <c:v>6.39</c:v>
                      </c:pt>
                      <c:pt idx="4214">
                        <c:v>6.1</c:v>
                      </c:pt>
                      <c:pt idx="4215">
                        <c:v>6.27</c:v>
                      </c:pt>
                      <c:pt idx="4216">
                        <c:v>6.2249999999999996</c:v>
                      </c:pt>
                      <c:pt idx="4217">
                        <c:v>6.3</c:v>
                      </c:pt>
                      <c:pt idx="4218">
                        <c:v>6.125</c:v>
                      </c:pt>
                      <c:pt idx="4219">
                        <c:v>6.37</c:v>
                      </c:pt>
                      <c:pt idx="4220">
                        <c:v>6.36</c:v>
                      </c:pt>
                      <c:pt idx="4221">
                        <c:v>6.36</c:v>
                      </c:pt>
                      <c:pt idx="4222">
                        <c:v>6.07</c:v>
                      </c:pt>
                      <c:pt idx="4223">
                        <c:v>6.05</c:v>
                      </c:pt>
                      <c:pt idx="4224">
                        <c:v>6.0350000000000001</c:v>
                      </c:pt>
                      <c:pt idx="4225">
                        <c:v>5.77</c:v>
                      </c:pt>
                      <c:pt idx="4226">
                        <c:v>6.1150000000000002</c:v>
                      </c:pt>
                      <c:pt idx="4227">
                        <c:v>5.4550000000000001</c:v>
                      </c:pt>
                      <c:pt idx="4228">
                        <c:v>6.1749999999999998</c:v>
                      </c:pt>
                      <c:pt idx="4229">
                        <c:v>5.5049999999999999</c:v>
                      </c:pt>
                      <c:pt idx="4230">
                        <c:v>5.24</c:v>
                      </c:pt>
                      <c:pt idx="4231">
                        <c:v>5.54</c:v>
                      </c:pt>
                      <c:pt idx="4232">
                        <c:v>5.61</c:v>
                      </c:pt>
                      <c:pt idx="4233">
                        <c:v>5.9950000000000001</c:v>
                      </c:pt>
                      <c:pt idx="4234">
                        <c:v>6.3049999999999997</c:v>
                      </c:pt>
                      <c:pt idx="4235">
                        <c:v>6.45</c:v>
                      </c:pt>
                      <c:pt idx="4236">
                        <c:v>6.75</c:v>
                      </c:pt>
                      <c:pt idx="4237">
                        <c:v>6.73</c:v>
                      </c:pt>
                      <c:pt idx="4238">
                        <c:v>6.48</c:v>
                      </c:pt>
                      <c:pt idx="4239">
                        <c:v>6.3550000000000004</c:v>
                      </c:pt>
                      <c:pt idx="4240">
                        <c:v>6.22</c:v>
                      </c:pt>
                      <c:pt idx="4241">
                        <c:v>6.1</c:v>
                      </c:pt>
                      <c:pt idx="4242">
                        <c:v>6.4</c:v>
                      </c:pt>
                      <c:pt idx="4243">
                        <c:v>6.75</c:v>
                      </c:pt>
                      <c:pt idx="4244">
                        <c:v>6.7649999999999997</c:v>
                      </c:pt>
                      <c:pt idx="4245">
                        <c:v>6.6050000000000004</c:v>
                      </c:pt>
                      <c:pt idx="4246">
                        <c:v>6.6550000000000002</c:v>
                      </c:pt>
                      <c:pt idx="4247">
                        <c:v>7.125</c:v>
                      </c:pt>
                      <c:pt idx="4248">
                        <c:v>7.2</c:v>
                      </c:pt>
                      <c:pt idx="4249">
                        <c:v>7.25</c:v>
                      </c:pt>
                      <c:pt idx="4250">
                        <c:v>7.49</c:v>
                      </c:pt>
                      <c:pt idx="4251">
                        <c:v>7.17</c:v>
                      </c:pt>
                      <c:pt idx="4252">
                        <c:v>7.6950000000000003</c:v>
                      </c:pt>
                      <c:pt idx="4253">
                        <c:v>7.4950000000000001</c:v>
                      </c:pt>
                      <c:pt idx="4254">
                        <c:v>7.2</c:v>
                      </c:pt>
                      <c:pt idx="4255">
                        <c:v>7.12</c:v>
                      </c:pt>
                      <c:pt idx="4256">
                        <c:v>7.35</c:v>
                      </c:pt>
                      <c:pt idx="4257">
                        <c:v>8.1999999999999993</c:v>
                      </c:pt>
                      <c:pt idx="4258">
                        <c:v>8.3000000000000007</c:v>
                      </c:pt>
                      <c:pt idx="4259">
                        <c:v>8.5850000000000009</c:v>
                      </c:pt>
                      <c:pt idx="4260">
                        <c:v>8.35</c:v>
                      </c:pt>
                      <c:pt idx="4261">
                        <c:v>8.3149999999999995</c:v>
                      </c:pt>
                      <c:pt idx="4262">
                        <c:v>8.02</c:v>
                      </c:pt>
                      <c:pt idx="4263">
                        <c:v>7.9</c:v>
                      </c:pt>
                      <c:pt idx="4264">
                        <c:v>7.7949999999999999</c:v>
                      </c:pt>
                      <c:pt idx="4265">
                        <c:v>8.1</c:v>
                      </c:pt>
                      <c:pt idx="4266">
                        <c:v>7.8550000000000004</c:v>
                      </c:pt>
                      <c:pt idx="4267">
                        <c:v>7.79</c:v>
                      </c:pt>
                      <c:pt idx="4268">
                        <c:v>7.93</c:v>
                      </c:pt>
                      <c:pt idx="4269">
                        <c:v>7.6050000000000004</c:v>
                      </c:pt>
                      <c:pt idx="4270">
                        <c:v>7.5250000000000004</c:v>
                      </c:pt>
                      <c:pt idx="4271">
                        <c:v>7.3</c:v>
                      </c:pt>
                      <c:pt idx="4272">
                        <c:v>7.0250000000000004</c:v>
                      </c:pt>
                      <c:pt idx="4273">
                        <c:v>7.35</c:v>
                      </c:pt>
                      <c:pt idx="4274">
                        <c:v>7.45</c:v>
                      </c:pt>
                      <c:pt idx="4275">
                        <c:v>7.6349999999999998</c:v>
                      </c:pt>
                      <c:pt idx="4276">
                        <c:v>7.7750000000000004</c:v>
                      </c:pt>
                      <c:pt idx="4277">
                        <c:v>7.665</c:v>
                      </c:pt>
                      <c:pt idx="4278">
                        <c:v>7.25</c:v>
                      </c:pt>
                      <c:pt idx="4279">
                        <c:v>7.28</c:v>
                      </c:pt>
                      <c:pt idx="4280">
                        <c:v>6.94</c:v>
                      </c:pt>
                      <c:pt idx="4281">
                        <c:v>6.4749999999999996</c:v>
                      </c:pt>
                      <c:pt idx="4282">
                        <c:v>7.2949999999999999</c:v>
                      </c:pt>
                      <c:pt idx="4283">
                        <c:v>7.8650000000000002</c:v>
                      </c:pt>
                      <c:pt idx="4284">
                        <c:v>8.0350000000000001</c:v>
                      </c:pt>
                      <c:pt idx="4285">
                        <c:v>8.1300000000000008</c:v>
                      </c:pt>
                      <c:pt idx="4286">
                        <c:v>8.31</c:v>
                      </c:pt>
                      <c:pt idx="4287">
                        <c:v>8.6750000000000007</c:v>
                      </c:pt>
                      <c:pt idx="4288">
                        <c:v>8.6150000000000002</c:v>
                      </c:pt>
                      <c:pt idx="4289">
                        <c:v>8.8800000000000008</c:v>
                      </c:pt>
                      <c:pt idx="4290">
                        <c:v>9.02</c:v>
                      </c:pt>
                      <c:pt idx="4291">
                        <c:v>9.11</c:v>
                      </c:pt>
                      <c:pt idx="4292">
                        <c:v>8.7349999999999994</c:v>
                      </c:pt>
                      <c:pt idx="4293">
                        <c:v>8.5500000000000007</c:v>
                      </c:pt>
                      <c:pt idx="4294">
                        <c:v>8.31</c:v>
                      </c:pt>
                      <c:pt idx="4295">
                        <c:v>8.5250000000000004</c:v>
                      </c:pt>
                      <c:pt idx="4296">
                        <c:v>9.11</c:v>
                      </c:pt>
                      <c:pt idx="4297">
                        <c:v>9.2550000000000008</c:v>
                      </c:pt>
                      <c:pt idx="4298">
                        <c:v>9.4499999999999993</c:v>
                      </c:pt>
                      <c:pt idx="4299">
                        <c:v>9.5299999999999994</c:v>
                      </c:pt>
                      <c:pt idx="4300">
                        <c:v>9.59</c:v>
                      </c:pt>
                      <c:pt idx="4301">
                        <c:v>9.6300000000000008</c:v>
                      </c:pt>
                      <c:pt idx="4302">
                        <c:v>9.4350000000000005</c:v>
                      </c:pt>
                      <c:pt idx="4303">
                        <c:v>9.3049999999999997</c:v>
                      </c:pt>
                      <c:pt idx="4304">
                        <c:v>9.2100000000000009</c:v>
                      </c:pt>
                      <c:pt idx="4305">
                        <c:v>9.08</c:v>
                      </c:pt>
                      <c:pt idx="4306">
                        <c:v>9.2200000000000006</c:v>
                      </c:pt>
                      <c:pt idx="4307">
                        <c:v>9.25</c:v>
                      </c:pt>
                      <c:pt idx="4308">
                        <c:v>9.3000000000000007</c:v>
                      </c:pt>
                      <c:pt idx="4309">
                        <c:v>9.92</c:v>
                      </c:pt>
                      <c:pt idx="4310">
                        <c:v>10.050000000000001</c:v>
                      </c:pt>
                      <c:pt idx="4311">
                        <c:v>9.9450000000000003</c:v>
                      </c:pt>
                      <c:pt idx="4312">
                        <c:v>10.08</c:v>
                      </c:pt>
                      <c:pt idx="4313">
                        <c:v>9.57</c:v>
                      </c:pt>
                      <c:pt idx="4314">
                        <c:v>9.93</c:v>
                      </c:pt>
                      <c:pt idx="4315">
                        <c:v>10.4</c:v>
                      </c:pt>
                      <c:pt idx="4316">
                        <c:v>10.025</c:v>
                      </c:pt>
                      <c:pt idx="4317">
                        <c:v>9.875</c:v>
                      </c:pt>
                      <c:pt idx="4318">
                        <c:v>9.7899999999999991</c:v>
                      </c:pt>
                      <c:pt idx="4319">
                        <c:v>9.5500000000000007</c:v>
                      </c:pt>
                      <c:pt idx="4320">
                        <c:v>9.3000000000000007</c:v>
                      </c:pt>
                      <c:pt idx="4321">
                        <c:v>9.125</c:v>
                      </c:pt>
                      <c:pt idx="4322">
                        <c:v>8.9749999999999996</c:v>
                      </c:pt>
                      <c:pt idx="4323">
                        <c:v>9.375</c:v>
                      </c:pt>
                      <c:pt idx="4324">
                        <c:v>9.16</c:v>
                      </c:pt>
                      <c:pt idx="4325">
                        <c:v>9.0850000000000009</c:v>
                      </c:pt>
                      <c:pt idx="4326">
                        <c:v>9.0150000000000006</c:v>
                      </c:pt>
                      <c:pt idx="4327">
                        <c:v>8.84</c:v>
                      </c:pt>
                      <c:pt idx="4328">
                        <c:v>8.8450000000000006</c:v>
                      </c:pt>
                      <c:pt idx="4329">
                        <c:v>8.94</c:v>
                      </c:pt>
                      <c:pt idx="4330">
                        <c:v>8.8000000000000007</c:v>
                      </c:pt>
                      <c:pt idx="4331">
                        <c:v>8.91</c:v>
                      </c:pt>
                      <c:pt idx="4332">
                        <c:v>8.8800000000000008</c:v>
                      </c:pt>
                      <c:pt idx="4333">
                        <c:v>9.1999999999999993</c:v>
                      </c:pt>
                      <c:pt idx="4334">
                        <c:v>9.0449999999999999</c:v>
                      </c:pt>
                      <c:pt idx="4335">
                        <c:v>8.6649999999999991</c:v>
                      </c:pt>
                      <c:pt idx="4336">
                        <c:v>8.8149999999999995</c:v>
                      </c:pt>
                      <c:pt idx="4337">
                        <c:v>9.1050000000000004</c:v>
                      </c:pt>
                      <c:pt idx="4338">
                        <c:v>9.1649999999999991</c:v>
                      </c:pt>
                      <c:pt idx="4339">
                        <c:v>9.1050000000000004</c:v>
                      </c:pt>
                      <c:pt idx="4340">
                        <c:v>9.1549999999999994</c:v>
                      </c:pt>
                      <c:pt idx="4341">
                        <c:v>9.2149999999999999</c:v>
                      </c:pt>
                      <c:pt idx="4342">
                        <c:v>8.81</c:v>
                      </c:pt>
                      <c:pt idx="4343">
                        <c:v>8.7750000000000004</c:v>
                      </c:pt>
                      <c:pt idx="4344">
                        <c:v>8.73</c:v>
                      </c:pt>
                      <c:pt idx="4345">
                        <c:v>8.875</c:v>
                      </c:pt>
                      <c:pt idx="4346">
                        <c:v>8.7850000000000001</c:v>
                      </c:pt>
                      <c:pt idx="4347">
                        <c:v>8.57</c:v>
                      </c:pt>
                      <c:pt idx="4348">
                        <c:v>8.6300000000000008</c:v>
                      </c:pt>
                      <c:pt idx="4349">
                        <c:v>8.5749999999999993</c:v>
                      </c:pt>
                      <c:pt idx="4350">
                        <c:v>8.875</c:v>
                      </c:pt>
                      <c:pt idx="4351">
                        <c:v>8.81</c:v>
                      </c:pt>
                      <c:pt idx="4352">
                        <c:v>8.85</c:v>
                      </c:pt>
                      <c:pt idx="4353">
                        <c:v>8.2249999999999996</c:v>
                      </c:pt>
                      <c:pt idx="4354">
                        <c:v>8.1</c:v>
                      </c:pt>
                      <c:pt idx="4355">
                        <c:v>8.09</c:v>
                      </c:pt>
                      <c:pt idx="4356">
                        <c:v>8.0649999999999995</c:v>
                      </c:pt>
                      <c:pt idx="4357">
                        <c:v>8.2349999999999994</c:v>
                      </c:pt>
                      <c:pt idx="4358">
                        <c:v>8.0500000000000007</c:v>
                      </c:pt>
                      <c:pt idx="4359">
                        <c:v>7.7450000000000001</c:v>
                      </c:pt>
                      <c:pt idx="4360">
                        <c:v>7.62</c:v>
                      </c:pt>
                      <c:pt idx="4361">
                        <c:v>7.6950000000000003</c:v>
                      </c:pt>
                      <c:pt idx="4362">
                        <c:v>7.76</c:v>
                      </c:pt>
                      <c:pt idx="4363">
                        <c:v>7.89</c:v>
                      </c:pt>
                      <c:pt idx="4364">
                        <c:v>7.65</c:v>
                      </c:pt>
                      <c:pt idx="4365">
                        <c:v>7.7249999999999996</c:v>
                      </c:pt>
                      <c:pt idx="4366">
                        <c:v>7.8150000000000004</c:v>
                      </c:pt>
                      <c:pt idx="4367">
                        <c:v>7.93</c:v>
                      </c:pt>
                      <c:pt idx="4368">
                        <c:v>7.7149999999999999</c:v>
                      </c:pt>
                      <c:pt idx="4369">
                        <c:v>7.3250000000000002</c:v>
                      </c:pt>
                      <c:pt idx="4370">
                        <c:v>7.35</c:v>
                      </c:pt>
                      <c:pt idx="4371">
                        <c:v>7.0949999999999998</c:v>
                      </c:pt>
                      <c:pt idx="4372">
                        <c:v>6.99</c:v>
                      </c:pt>
                      <c:pt idx="4373">
                        <c:v>7.15</c:v>
                      </c:pt>
                      <c:pt idx="4374">
                        <c:v>7.2149999999999999</c:v>
                      </c:pt>
                      <c:pt idx="4375">
                        <c:v>7.85</c:v>
                      </c:pt>
                      <c:pt idx="4376">
                        <c:v>7.7350000000000003</c:v>
                      </c:pt>
                      <c:pt idx="4377">
                        <c:v>7.98</c:v>
                      </c:pt>
                      <c:pt idx="4378">
                        <c:v>7.68</c:v>
                      </c:pt>
                      <c:pt idx="4379">
                        <c:v>7.7750000000000004</c:v>
                      </c:pt>
                      <c:pt idx="4380">
                        <c:v>7.66</c:v>
                      </c:pt>
                      <c:pt idx="4381">
                        <c:v>7.7050000000000001</c:v>
                      </c:pt>
                      <c:pt idx="4382">
                        <c:v>7.7450000000000001</c:v>
                      </c:pt>
                      <c:pt idx="4383">
                        <c:v>7.9249999999999998</c:v>
                      </c:pt>
                      <c:pt idx="4384">
                        <c:v>7.7750000000000004</c:v>
                      </c:pt>
                      <c:pt idx="4385">
                        <c:v>7.5250000000000004</c:v>
                      </c:pt>
                      <c:pt idx="4386">
                        <c:v>7.5250000000000004</c:v>
                      </c:pt>
                      <c:pt idx="4387">
                        <c:v>7.4</c:v>
                      </c:pt>
                      <c:pt idx="4388">
                        <c:v>7.08</c:v>
                      </c:pt>
                      <c:pt idx="4389">
                        <c:v>6.9649999999999999</c:v>
                      </c:pt>
                      <c:pt idx="4390">
                        <c:v>6.8150000000000004</c:v>
                      </c:pt>
                      <c:pt idx="4391">
                        <c:v>6.8</c:v>
                      </c:pt>
                      <c:pt idx="4392">
                        <c:v>6.7450000000000001</c:v>
                      </c:pt>
                      <c:pt idx="4393">
                        <c:v>6.7249999999999996</c:v>
                      </c:pt>
                      <c:pt idx="4394">
                        <c:v>6.87</c:v>
                      </c:pt>
                      <c:pt idx="4395">
                        <c:v>6.77</c:v>
                      </c:pt>
                      <c:pt idx="4396">
                        <c:v>6.8449999999999998</c:v>
                      </c:pt>
                      <c:pt idx="4397">
                        <c:v>6.8</c:v>
                      </c:pt>
                      <c:pt idx="4398">
                        <c:v>6.9249999999999998</c:v>
                      </c:pt>
                      <c:pt idx="4399">
                        <c:v>6.6749999999999998</c:v>
                      </c:pt>
                      <c:pt idx="4400">
                        <c:v>6.875</c:v>
                      </c:pt>
                      <c:pt idx="4401">
                        <c:v>6.625</c:v>
                      </c:pt>
                      <c:pt idx="4402">
                        <c:v>6.59</c:v>
                      </c:pt>
                      <c:pt idx="4403">
                        <c:v>6.64</c:v>
                      </c:pt>
                      <c:pt idx="4404">
                        <c:v>6.6950000000000003</c:v>
                      </c:pt>
                      <c:pt idx="4405">
                        <c:v>6.5</c:v>
                      </c:pt>
                      <c:pt idx="4406">
                        <c:v>6.4749999999999996</c:v>
                      </c:pt>
                      <c:pt idx="4407">
                        <c:v>6.3550000000000004</c:v>
                      </c:pt>
                      <c:pt idx="4408">
                        <c:v>6.25</c:v>
                      </c:pt>
                      <c:pt idx="4409">
                        <c:v>6.2850000000000001</c:v>
                      </c:pt>
                      <c:pt idx="4410">
                        <c:v>6.5549999999999997</c:v>
                      </c:pt>
                      <c:pt idx="4411">
                        <c:v>6.11</c:v>
                      </c:pt>
                      <c:pt idx="4412">
                        <c:v>6.38</c:v>
                      </c:pt>
                      <c:pt idx="4413">
                        <c:v>6.4950000000000001</c:v>
                      </c:pt>
                      <c:pt idx="4414">
                        <c:v>6.4950000000000001</c:v>
                      </c:pt>
                      <c:pt idx="4415">
                        <c:v>6.55</c:v>
                      </c:pt>
                      <c:pt idx="4416">
                        <c:v>6.9</c:v>
                      </c:pt>
                      <c:pt idx="4417">
                        <c:v>6.9649999999999999</c:v>
                      </c:pt>
                      <c:pt idx="4418">
                        <c:v>6.8949999999999996</c:v>
                      </c:pt>
                      <c:pt idx="4419">
                        <c:v>6.66</c:v>
                      </c:pt>
                      <c:pt idx="4420">
                        <c:v>6.6749999999999998</c:v>
                      </c:pt>
                      <c:pt idx="4421">
                        <c:v>6.28</c:v>
                      </c:pt>
                      <c:pt idx="4422">
                        <c:v>6.17</c:v>
                      </c:pt>
                      <c:pt idx="4423">
                        <c:v>5.9050000000000002</c:v>
                      </c:pt>
                      <c:pt idx="4424">
                        <c:v>5.81</c:v>
                      </c:pt>
                      <c:pt idx="4425">
                        <c:v>5.9050000000000002</c:v>
                      </c:pt>
                      <c:pt idx="4426">
                        <c:v>5.8949999999999996</c:v>
                      </c:pt>
                      <c:pt idx="4427">
                        <c:v>5.78</c:v>
                      </c:pt>
                      <c:pt idx="4428">
                        <c:v>5.9550000000000001</c:v>
                      </c:pt>
                      <c:pt idx="4429">
                        <c:v>6.06</c:v>
                      </c:pt>
                      <c:pt idx="4430">
                        <c:v>5.8849999999999998</c:v>
                      </c:pt>
                      <c:pt idx="4431">
                        <c:v>6.01</c:v>
                      </c:pt>
                      <c:pt idx="4432">
                        <c:v>5.7649999999999997</c:v>
                      </c:pt>
                      <c:pt idx="4433">
                        <c:v>5.6449999999999996</c:v>
                      </c:pt>
                      <c:pt idx="4434">
                        <c:v>5.54</c:v>
                      </c:pt>
                      <c:pt idx="4435">
                        <c:v>5.5449999999999999</c:v>
                      </c:pt>
                      <c:pt idx="4436">
                        <c:v>5.57</c:v>
                      </c:pt>
                      <c:pt idx="4437">
                        <c:v>5.55</c:v>
                      </c:pt>
                      <c:pt idx="4438">
                        <c:v>5.07</c:v>
                      </c:pt>
                      <c:pt idx="4439">
                        <c:v>5.3</c:v>
                      </c:pt>
                      <c:pt idx="4440">
                        <c:v>5.4249999999999998</c:v>
                      </c:pt>
                      <c:pt idx="4441">
                        <c:v>5.375</c:v>
                      </c:pt>
                      <c:pt idx="4442">
                        <c:v>5.0049999999999999</c:v>
                      </c:pt>
                      <c:pt idx="4443">
                        <c:v>5</c:v>
                      </c:pt>
                      <c:pt idx="4444">
                        <c:v>5.08</c:v>
                      </c:pt>
                      <c:pt idx="4445">
                        <c:v>5.14</c:v>
                      </c:pt>
                      <c:pt idx="4446">
                        <c:v>5.0149999999999997</c:v>
                      </c:pt>
                      <c:pt idx="4447">
                        <c:v>4.9950000000000001</c:v>
                      </c:pt>
                      <c:pt idx="4448">
                        <c:v>4.75</c:v>
                      </c:pt>
                      <c:pt idx="4449">
                        <c:v>4.9649999999999999</c:v>
                      </c:pt>
                      <c:pt idx="4450">
                        <c:v>4.9400000000000004</c:v>
                      </c:pt>
                      <c:pt idx="4451">
                        <c:v>5.2249999999999996</c:v>
                      </c:pt>
                      <c:pt idx="4452">
                        <c:v>5.14</c:v>
                      </c:pt>
                      <c:pt idx="4453">
                        <c:v>5.31</c:v>
                      </c:pt>
                      <c:pt idx="4454">
                        <c:v>5.2649999999999997</c:v>
                      </c:pt>
                      <c:pt idx="4455">
                        <c:v>5.4950000000000001</c:v>
                      </c:pt>
                      <c:pt idx="4456">
                        <c:v>5.2750000000000004</c:v>
                      </c:pt>
                      <c:pt idx="4457">
                        <c:v>5.37</c:v>
                      </c:pt>
                      <c:pt idx="4458">
                        <c:v>5.7350000000000003</c:v>
                      </c:pt>
                      <c:pt idx="4459">
                        <c:v>5.98</c:v>
                      </c:pt>
                      <c:pt idx="4460">
                        <c:v>5.91</c:v>
                      </c:pt>
                      <c:pt idx="4461">
                        <c:v>5.8150000000000004</c:v>
                      </c:pt>
                      <c:pt idx="4462">
                        <c:v>5.6550000000000002</c:v>
                      </c:pt>
                      <c:pt idx="4463">
                        <c:v>5.9850000000000003</c:v>
                      </c:pt>
                      <c:pt idx="4464">
                        <c:v>6.04</c:v>
                      </c:pt>
                      <c:pt idx="4465">
                        <c:v>6.125</c:v>
                      </c:pt>
                      <c:pt idx="4466">
                        <c:v>6.0250000000000004</c:v>
                      </c:pt>
                      <c:pt idx="4467">
                        <c:v>6.19</c:v>
                      </c:pt>
                      <c:pt idx="4468">
                        <c:v>6.1150000000000002</c:v>
                      </c:pt>
                      <c:pt idx="4469">
                        <c:v>6.2</c:v>
                      </c:pt>
                      <c:pt idx="4470">
                        <c:v>6.17</c:v>
                      </c:pt>
                      <c:pt idx="4471">
                        <c:v>6.26</c:v>
                      </c:pt>
                      <c:pt idx="4472">
                        <c:v>6.0350000000000001</c:v>
                      </c:pt>
                      <c:pt idx="4473">
                        <c:v>6.01</c:v>
                      </c:pt>
                      <c:pt idx="4474">
                        <c:v>5.93</c:v>
                      </c:pt>
                      <c:pt idx="4475">
                        <c:v>5.8949999999999996</c:v>
                      </c:pt>
                      <c:pt idx="4476">
                        <c:v>5.64</c:v>
                      </c:pt>
                      <c:pt idx="4477">
                        <c:v>5.5650000000000004</c:v>
                      </c:pt>
                      <c:pt idx="4478">
                        <c:v>5.51</c:v>
                      </c:pt>
                      <c:pt idx="4479">
                        <c:v>5.4550000000000001</c:v>
                      </c:pt>
                      <c:pt idx="4480">
                        <c:v>5.5449999999999999</c:v>
                      </c:pt>
                      <c:pt idx="4481">
                        <c:v>5.49</c:v>
                      </c:pt>
                      <c:pt idx="4482">
                        <c:v>5.4850000000000003</c:v>
                      </c:pt>
                      <c:pt idx="4483">
                        <c:v>5.46</c:v>
                      </c:pt>
                      <c:pt idx="4484">
                        <c:v>5.5</c:v>
                      </c:pt>
                      <c:pt idx="4485">
                        <c:v>5.38</c:v>
                      </c:pt>
                      <c:pt idx="4486">
                        <c:v>5.25</c:v>
                      </c:pt>
                      <c:pt idx="4487">
                        <c:v>6.05</c:v>
                      </c:pt>
                      <c:pt idx="4488">
                        <c:v>5.9050000000000002</c:v>
                      </c:pt>
                      <c:pt idx="4489">
                        <c:v>5.95</c:v>
                      </c:pt>
                      <c:pt idx="4490">
                        <c:v>6.01</c:v>
                      </c:pt>
                      <c:pt idx="4491">
                        <c:v>6.3250000000000002</c:v>
                      </c:pt>
                      <c:pt idx="4492">
                        <c:v>6.29</c:v>
                      </c:pt>
                      <c:pt idx="4493">
                        <c:v>6.125</c:v>
                      </c:pt>
                      <c:pt idx="4494">
                        <c:v>5.84</c:v>
                      </c:pt>
                      <c:pt idx="4495">
                        <c:v>5.9450000000000003</c:v>
                      </c:pt>
                      <c:pt idx="4496">
                        <c:v>5.9450000000000003</c:v>
                      </c:pt>
                      <c:pt idx="4497">
                        <c:v>5.77</c:v>
                      </c:pt>
                      <c:pt idx="4498">
                        <c:v>5.36</c:v>
                      </c:pt>
                      <c:pt idx="4499">
                        <c:v>5.2</c:v>
                      </c:pt>
                      <c:pt idx="4500">
                        <c:v>5.36</c:v>
                      </c:pt>
                      <c:pt idx="4501">
                        <c:v>5.36</c:v>
                      </c:pt>
                      <c:pt idx="4502">
                        <c:v>5.5250000000000004</c:v>
                      </c:pt>
                      <c:pt idx="4503">
                        <c:v>6.0949999999999998</c:v>
                      </c:pt>
                      <c:pt idx="4504">
                        <c:v>6.39</c:v>
                      </c:pt>
                      <c:pt idx="4505">
                        <c:v>6.4649999999999999</c:v>
                      </c:pt>
                      <c:pt idx="4506">
                        <c:v>6.5549999999999997</c:v>
                      </c:pt>
                      <c:pt idx="4507">
                        <c:v>6.85</c:v>
                      </c:pt>
                      <c:pt idx="4508">
                        <c:v>7.33</c:v>
                      </c:pt>
                      <c:pt idx="4509">
                        <c:v>7.4850000000000003</c:v>
                      </c:pt>
                      <c:pt idx="4510">
                        <c:v>7.5</c:v>
                      </c:pt>
                      <c:pt idx="4511">
                        <c:v>7.34</c:v>
                      </c:pt>
                      <c:pt idx="4512">
                        <c:v>7.585</c:v>
                      </c:pt>
                      <c:pt idx="4513">
                        <c:v>7.6550000000000002</c:v>
                      </c:pt>
                      <c:pt idx="4514">
                        <c:v>7.9749999999999996</c:v>
                      </c:pt>
                      <c:pt idx="4515">
                        <c:v>7.6950000000000003</c:v>
                      </c:pt>
                      <c:pt idx="4516">
                        <c:v>8.1950000000000003</c:v>
                      </c:pt>
                      <c:pt idx="4517">
                        <c:v>8.1449999999999996</c:v>
                      </c:pt>
                      <c:pt idx="4518">
                        <c:v>7.99</c:v>
                      </c:pt>
                      <c:pt idx="4519">
                        <c:v>7.835</c:v>
                      </c:pt>
                      <c:pt idx="4520">
                        <c:v>7.99</c:v>
                      </c:pt>
                      <c:pt idx="4521">
                        <c:v>8.0850000000000009</c:v>
                      </c:pt>
                      <c:pt idx="4522">
                        <c:v>8.0299999999999994</c:v>
                      </c:pt>
                      <c:pt idx="4523">
                        <c:v>7.99</c:v>
                      </c:pt>
                      <c:pt idx="4524">
                        <c:v>8.49</c:v>
                      </c:pt>
                      <c:pt idx="4525">
                        <c:v>8.1</c:v>
                      </c:pt>
                      <c:pt idx="4526">
                        <c:v>7.8250000000000002</c:v>
                      </c:pt>
                      <c:pt idx="4527">
                        <c:v>7.7050000000000001</c:v>
                      </c:pt>
                      <c:pt idx="4528">
                        <c:v>7.25</c:v>
                      </c:pt>
                      <c:pt idx="4529">
                        <c:v>7.19</c:v>
                      </c:pt>
                      <c:pt idx="4530">
                        <c:v>7.25</c:v>
                      </c:pt>
                      <c:pt idx="4531">
                        <c:v>7.0650000000000004</c:v>
                      </c:pt>
                      <c:pt idx="4532">
                        <c:v>6.95</c:v>
                      </c:pt>
                      <c:pt idx="4533">
                        <c:v>7</c:v>
                      </c:pt>
                      <c:pt idx="4534">
                        <c:v>7</c:v>
                      </c:pt>
                      <c:pt idx="4535">
                        <c:v>7.22</c:v>
                      </c:pt>
                      <c:pt idx="4536">
                        <c:v>7.08</c:v>
                      </c:pt>
                      <c:pt idx="4537">
                        <c:v>7.125</c:v>
                      </c:pt>
                      <c:pt idx="4538">
                        <c:v>7.165</c:v>
                      </c:pt>
                      <c:pt idx="4539">
                        <c:v>7</c:v>
                      </c:pt>
                      <c:pt idx="4540">
                        <c:v>6.95</c:v>
                      </c:pt>
                      <c:pt idx="4541">
                        <c:v>6.9450000000000003</c:v>
                      </c:pt>
                      <c:pt idx="4542">
                        <c:v>6.95</c:v>
                      </c:pt>
                      <c:pt idx="4543">
                        <c:v>7.1150000000000002</c:v>
                      </c:pt>
                      <c:pt idx="4544">
                        <c:v>7.09</c:v>
                      </c:pt>
                      <c:pt idx="4545">
                        <c:v>6.9749999999999996</c:v>
                      </c:pt>
                      <c:pt idx="4546">
                        <c:v>6.85</c:v>
                      </c:pt>
                      <c:pt idx="4547">
                        <c:v>6.8</c:v>
                      </c:pt>
                      <c:pt idx="4548">
                        <c:v>6.56</c:v>
                      </c:pt>
                      <c:pt idx="4549">
                        <c:v>6.7949999999999999</c:v>
                      </c:pt>
                      <c:pt idx="4550">
                        <c:v>6.2450000000000001</c:v>
                      </c:pt>
                      <c:pt idx="4551">
                        <c:v>6.35</c:v>
                      </c:pt>
                      <c:pt idx="4552">
                        <c:v>6.5250000000000004</c:v>
                      </c:pt>
                      <c:pt idx="4553">
                        <c:v>6.38</c:v>
                      </c:pt>
                      <c:pt idx="4554">
                        <c:v>6.5049999999999999</c:v>
                      </c:pt>
                      <c:pt idx="4555">
                        <c:v>6.3049999999999997</c:v>
                      </c:pt>
                      <c:pt idx="4556">
                        <c:v>6.2649999999999997</c:v>
                      </c:pt>
                      <c:pt idx="4557">
                        <c:v>6.33</c:v>
                      </c:pt>
                      <c:pt idx="4558">
                        <c:v>6.33</c:v>
                      </c:pt>
                      <c:pt idx="4559">
                        <c:v>6.3250000000000002</c:v>
                      </c:pt>
                      <c:pt idx="4560">
                        <c:v>6.375</c:v>
                      </c:pt>
                      <c:pt idx="4561">
                        <c:v>6.4050000000000002</c:v>
                      </c:pt>
                      <c:pt idx="4562">
                        <c:v>6.58</c:v>
                      </c:pt>
                      <c:pt idx="4563">
                        <c:v>6.84</c:v>
                      </c:pt>
                      <c:pt idx="4564">
                        <c:v>7.2249999999999996</c:v>
                      </c:pt>
                      <c:pt idx="4565">
                        <c:v>7.125</c:v>
                      </c:pt>
                      <c:pt idx="4566">
                        <c:v>7.1349999999999998</c:v>
                      </c:pt>
                      <c:pt idx="4567">
                        <c:v>7.2750000000000004</c:v>
                      </c:pt>
                      <c:pt idx="4568">
                        <c:v>7.02</c:v>
                      </c:pt>
                      <c:pt idx="4569">
                        <c:v>7.0250000000000004</c:v>
                      </c:pt>
                      <c:pt idx="4570">
                        <c:v>7</c:v>
                      </c:pt>
                      <c:pt idx="4571">
                        <c:v>7.0449999999999999</c:v>
                      </c:pt>
                      <c:pt idx="4572">
                        <c:v>6.68</c:v>
                      </c:pt>
                      <c:pt idx="4573">
                        <c:v>6.1449999999999996</c:v>
                      </c:pt>
                      <c:pt idx="4574">
                        <c:v>6.0049999999999999</c:v>
                      </c:pt>
                      <c:pt idx="4575">
                        <c:v>6.23</c:v>
                      </c:pt>
                      <c:pt idx="4576">
                        <c:v>6.17</c:v>
                      </c:pt>
                      <c:pt idx="4577">
                        <c:v>6.2850000000000001</c:v>
                      </c:pt>
                      <c:pt idx="4578">
                        <c:v>6.3650000000000002</c:v>
                      </c:pt>
                      <c:pt idx="4579">
                        <c:v>6.4450000000000003</c:v>
                      </c:pt>
                      <c:pt idx="4580">
                        <c:v>6.4050000000000002</c:v>
                      </c:pt>
                      <c:pt idx="4581">
                        <c:v>6.3250000000000002</c:v>
                      </c:pt>
                      <c:pt idx="4582">
                        <c:v>6.415</c:v>
                      </c:pt>
                      <c:pt idx="4583">
                        <c:v>6.39</c:v>
                      </c:pt>
                      <c:pt idx="4584">
                        <c:v>5.85</c:v>
                      </c:pt>
                      <c:pt idx="4585">
                        <c:v>5.72</c:v>
                      </c:pt>
                      <c:pt idx="4586">
                        <c:v>5.61</c:v>
                      </c:pt>
                      <c:pt idx="4587">
                        <c:v>5.5625</c:v>
                      </c:pt>
                      <c:pt idx="4588">
                        <c:v>5.7812999999999999</c:v>
                      </c:pt>
                      <c:pt idx="4589">
                        <c:v>5.9375</c:v>
                      </c:pt>
                      <c:pt idx="4590">
                        <c:v>5.9375</c:v>
                      </c:pt>
                      <c:pt idx="4591">
                        <c:v>5.4375</c:v>
                      </c:pt>
                      <c:pt idx="4592">
                        <c:v>4.5312999999999999</c:v>
                      </c:pt>
                      <c:pt idx="4593">
                        <c:v>4.5</c:v>
                      </c:pt>
                      <c:pt idx="4594">
                        <c:v>4.4687999999999999</c:v>
                      </c:pt>
                      <c:pt idx="4595">
                        <c:v>4.4062999999999999</c:v>
                      </c:pt>
                      <c:pt idx="4596">
                        <c:v>4.3125</c:v>
                      </c:pt>
                      <c:pt idx="4597">
                        <c:v>4.3437999999999999</c:v>
                      </c:pt>
                      <c:pt idx="4598">
                        <c:v>4.1562999999999999</c:v>
                      </c:pt>
                      <c:pt idx="4599">
                        <c:v>4.1562999999999999</c:v>
                      </c:pt>
                      <c:pt idx="4600">
                        <c:v>4.1562999999999999</c:v>
                      </c:pt>
                      <c:pt idx="4601">
                        <c:v>4.2812999999999999</c:v>
                      </c:pt>
                      <c:pt idx="4602">
                        <c:v>4.5625</c:v>
                      </c:pt>
                      <c:pt idx="4603">
                        <c:v>4.375</c:v>
                      </c:pt>
                      <c:pt idx="4604">
                        <c:v>4.4375</c:v>
                      </c:pt>
                      <c:pt idx="4605">
                        <c:v>4.4062999999999999</c:v>
                      </c:pt>
                      <c:pt idx="4606">
                        <c:v>4.1562999999999999</c:v>
                      </c:pt>
                      <c:pt idx="4607">
                        <c:v>4.0625</c:v>
                      </c:pt>
                      <c:pt idx="4608">
                        <c:v>4</c:v>
                      </c:pt>
                      <c:pt idx="4609">
                        <c:v>4.0625</c:v>
                      </c:pt>
                      <c:pt idx="4610">
                        <c:v>3.9375</c:v>
                      </c:pt>
                      <c:pt idx="4611">
                        <c:v>4.125</c:v>
                      </c:pt>
                      <c:pt idx="4612">
                        <c:v>4.4062999999999999</c:v>
                      </c:pt>
                      <c:pt idx="4613">
                        <c:v>4.4375</c:v>
                      </c:pt>
                      <c:pt idx="4614">
                        <c:v>4.4062999999999999</c:v>
                      </c:pt>
                      <c:pt idx="4615">
                        <c:v>4.5</c:v>
                      </c:pt>
                      <c:pt idx="4616">
                        <c:v>4.1875</c:v>
                      </c:pt>
                      <c:pt idx="4617">
                        <c:v>3.9062999999999999</c:v>
                      </c:pt>
                      <c:pt idx="4618">
                        <c:v>3.875</c:v>
                      </c:pt>
                      <c:pt idx="4619">
                        <c:v>3.8125</c:v>
                      </c:pt>
                      <c:pt idx="4620">
                        <c:v>3.6875</c:v>
                      </c:pt>
                      <c:pt idx="4621">
                        <c:v>3.5312999999999999</c:v>
                      </c:pt>
                      <c:pt idx="4622">
                        <c:v>3.5312999999999999</c:v>
                      </c:pt>
                      <c:pt idx="4623">
                        <c:v>3.375</c:v>
                      </c:pt>
                      <c:pt idx="4624">
                        <c:v>3.4687999999999999</c:v>
                      </c:pt>
                      <c:pt idx="4625">
                        <c:v>3.5312999999999999</c:v>
                      </c:pt>
                      <c:pt idx="4626">
                        <c:v>3.5625</c:v>
                      </c:pt>
                      <c:pt idx="4627">
                        <c:v>3.6562999999999999</c:v>
                      </c:pt>
                      <c:pt idx="4628">
                        <c:v>3.75</c:v>
                      </c:pt>
                      <c:pt idx="4629">
                        <c:v>3.7187999999999999</c:v>
                      </c:pt>
                      <c:pt idx="4630">
                        <c:v>3.7187999999999999</c:v>
                      </c:pt>
                      <c:pt idx="4631">
                        <c:v>3.75</c:v>
                      </c:pt>
                      <c:pt idx="4632">
                        <c:v>3.8125</c:v>
                      </c:pt>
                      <c:pt idx="4633">
                        <c:v>3.9687999999999999</c:v>
                      </c:pt>
                      <c:pt idx="4634">
                        <c:v>4.0312999999999999</c:v>
                      </c:pt>
                      <c:pt idx="4635">
                        <c:v>3.875</c:v>
                      </c:pt>
                      <c:pt idx="4636">
                        <c:v>3.875</c:v>
                      </c:pt>
                      <c:pt idx="4637">
                        <c:v>3.9062999999999999</c:v>
                      </c:pt>
                      <c:pt idx="4638">
                        <c:v>3.9062999999999999</c:v>
                      </c:pt>
                      <c:pt idx="4639">
                        <c:v>4</c:v>
                      </c:pt>
                      <c:pt idx="4640">
                        <c:v>4.0312999999999999</c:v>
                      </c:pt>
                      <c:pt idx="4641">
                        <c:v>3.9687999999999999</c:v>
                      </c:pt>
                      <c:pt idx="4642">
                        <c:v>4.0312999999999999</c:v>
                      </c:pt>
                      <c:pt idx="4643">
                        <c:v>4.25</c:v>
                      </c:pt>
                      <c:pt idx="4644">
                        <c:v>4.3437999999999999</c:v>
                      </c:pt>
                      <c:pt idx="4645">
                        <c:v>4.2812999999999999</c:v>
                      </c:pt>
                      <c:pt idx="4646">
                        <c:v>4.4062999999999999</c:v>
                      </c:pt>
                      <c:pt idx="4647">
                        <c:v>4.25</c:v>
                      </c:pt>
                      <c:pt idx="4648">
                        <c:v>4.375</c:v>
                      </c:pt>
                      <c:pt idx="4649">
                        <c:v>4.4687999999999999</c:v>
                      </c:pt>
                      <c:pt idx="4650">
                        <c:v>4.4687999999999999</c:v>
                      </c:pt>
                      <c:pt idx="4651">
                        <c:v>4.4062999999999999</c:v>
                      </c:pt>
                      <c:pt idx="4652">
                        <c:v>4.375</c:v>
                      </c:pt>
                      <c:pt idx="4653">
                        <c:v>4.3437999999999999</c:v>
                      </c:pt>
                      <c:pt idx="4654">
                        <c:v>4.4687999999999999</c:v>
                      </c:pt>
                      <c:pt idx="4655">
                        <c:v>4.5</c:v>
                      </c:pt>
                      <c:pt idx="4656">
                        <c:v>4.4687999999999999</c:v>
                      </c:pt>
                      <c:pt idx="4657">
                        <c:v>4.5625</c:v>
                      </c:pt>
                      <c:pt idx="4658">
                        <c:v>4.75</c:v>
                      </c:pt>
                      <c:pt idx="4659">
                        <c:v>4.9687999999999999</c:v>
                      </c:pt>
                      <c:pt idx="4660">
                        <c:v>5</c:v>
                      </c:pt>
                      <c:pt idx="4661">
                        <c:v>5.0937999999999999</c:v>
                      </c:pt>
                      <c:pt idx="4662">
                        <c:v>5</c:v>
                      </c:pt>
                      <c:pt idx="4663">
                        <c:v>4.9375</c:v>
                      </c:pt>
                      <c:pt idx="4664">
                        <c:v>4.8125</c:v>
                      </c:pt>
                      <c:pt idx="4665">
                        <c:v>4.875</c:v>
                      </c:pt>
                      <c:pt idx="4666">
                        <c:v>4.8437999999999999</c:v>
                      </c:pt>
                      <c:pt idx="4667">
                        <c:v>4.9160000000000004</c:v>
                      </c:pt>
                      <c:pt idx="4668">
                        <c:v>4.4375</c:v>
                      </c:pt>
                      <c:pt idx="4669">
                        <c:v>4.5312999999999999</c:v>
                      </c:pt>
                      <c:pt idx="4670">
                        <c:v>4.6875</c:v>
                      </c:pt>
                      <c:pt idx="4671">
                        <c:v>4.6875</c:v>
                      </c:pt>
                      <c:pt idx="4672">
                        <c:v>4.4375</c:v>
                      </c:pt>
                    </c:numCache>
                  </c:numRef>
                </c:val>
                <c:smooth val="0"/>
                <c:extLst>
                  <c:ext xmlns:c16="http://schemas.microsoft.com/office/drawing/2014/chart" uri="{C3380CC4-5D6E-409C-BE32-E72D297353CC}">
                    <c16:uniqueId val="{00000000-475B-4557-BB0C-AAB8C61B76C7}"/>
                  </c:ext>
                </c:extLst>
              </c15:ser>
            </c15:filteredLineSeries>
            <c15:filteredLineSeries>
              <c15:ser>
                <c:idx val="1"/>
                <c:order val="1"/>
                <c:tx>
                  <c:strRef>
                    <c:extLst>
                      <c:ext xmlns:c15="http://schemas.microsoft.com/office/drawing/2012/chart" uri="{02D57815-91ED-43cb-92C2-25804820EDAC}">
                        <c15:formulaRef>
                          <c15:sqref>Data!$D$2</c15:sqref>
                        </c15:formulaRef>
                      </c:ext>
                    </c:extLst>
                    <c:strCache>
                      <c:ptCount val="1"/>
                      <c:pt idx="0">
                        <c:v>Copper Spot Price ($/lb)</c:v>
                      </c:pt>
                    </c:strCache>
                  </c:strRef>
                </c:tx>
                <c:spPr>
                  <a:ln w="28575" cap="rnd">
                    <a:solidFill>
                      <a:schemeClr val="accent2"/>
                    </a:solidFill>
                    <a:round/>
                  </a:ln>
                  <a:effectLst/>
                </c:spPr>
                <c:marker>
                  <c:symbol val="none"/>
                </c:marker>
                <c:cat>
                  <c:numRef>
                    <c:extLst>
                      <c:ext xmlns:c15="http://schemas.microsoft.com/office/drawing/2012/chart" uri="{02D57815-91ED-43cb-92C2-25804820EDAC}">
                        <c15:formulaRef>
                          <c15:sqref>Data!$B$3:$B$4675</c15:sqref>
                        </c15:formulaRef>
                      </c:ext>
                    </c:extLst>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extLst>
                      <c:ext xmlns:c15="http://schemas.microsoft.com/office/drawing/2012/chart" uri="{02D57815-91ED-43cb-92C2-25804820EDAC}">
                        <c15:formulaRef>
                          <c15:sqref>Data!$D$3:$D$4675</c15:sqref>
                        </c15:formulaRef>
                      </c:ext>
                    </c:extLst>
                    <c:numCache>
                      <c:formatCode>"$"#,##0.00</c:formatCode>
                      <c:ptCount val="4673"/>
                      <c:pt idx="0">
                        <c:v>3.63375</c:v>
                      </c:pt>
                      <c:pt idx="1">
                        <c:v>3.6724999999999999</c:v>
                      </c:pt>
                      <c:pt idx="2">
                        <c:v>3.601818181818182</c:v>
                      </c:pt>
                      <c:pt idx="3">
                        <c:v>3.5995454545454546</c:v>
                      </c:pt>
                      <c:pt idx="4">
                        <c:v>3.499318181818182</c:v>
                      </c:pt>
                      <c:pt idx="5">
                        <c:v>3.523181818181818</c:v>
                      </c:pt>
                      <c:pt idx="6">
                        <c:v>3.4959090909090911</c:v>
                      </c:pt>
                      <c:pt idx="7">
                        <c:v>3.478181818181818</c:v>
                      </c:pt>
                      <c:pt idx="8">
                        <c:v>3.5661363636363634</c:v>
                      </c:pt>
                      <c:pt idx="9">
                        <c:v>3.5877272727272729</c:v>
                      </c:pt>
                      <c:pt idx="10">
                        <c:v>3.7219318181818184</c:v>
                      </c:pt>
                      <c:pt idx="11">
                        <c:v>3.7122727272727274</c:v>
                      </c:pt>
                      <c:pt idx="12">
                        <c:v>3.6628409090909089</c:v>
                      </c:pt>
                      <c:pt idx="13">
                        <c:v>3.7139772727272726</c:v>
                      </c:pt>
                      <c:pt idx="14">
                        <c:v>3.6709545454545456</c:v>
                      </c:pt>
                      <c:pt idx="15">
                        <c:v>3.6822045454545456</c:v>
                      </c:pt>
                      <c:pt idx="16">
                        <c:v>3.656931818181818</c:v>
                      </c:pt>
                      <c:pt idx="17">
                        <c:v>3.6023863636363638</c:v>
                      </c:pt>
                      <c:pt idx="18">
                        <c:v>3.625</c:v>
                      </c:pt>
                      <c:pt idx="19">
                        <c:v>3.6236363636363635</c:v>
                      </c:pt>
                      <c:pt idx="20">
                        <c:v>3.6749999999999998</c:v>
                      </c:pt>
                      <c:pt idx="21">
                        <c:v>3.7115909090909089</c:v>
                      </c:pt>
                      <c:pt idx="22">
                        <c:v>3.673172727272727</c:v>
                      </c:pt>
                      <c:pt idx="23">
                        <c:v>3.6274999999999999</c:v>
                      </c:pt>
                      <c:pt idx="24">
                        <c:v>3.6303409090909091</c:v>
                      </c:pt>
                      <c:pt idx="25">
                        <c:v>3.5738636363636362</c:v>
                      </c:pt>
                      <c:pt idx="26">
                        <c:v>3.5091818181818182</c:v>
                      </c:pt>
                      <c:pt idx="27">
                        <c:v>3.487159090909091</c:v>
                      </c:pt>
                      <c:pt idx="28">
                        <c:v>3.5494318181818181</c:v>
                      </c:pt>
                      <c:pt idx="29">
                        <c:v>3.5551136363636364</c:v>
                      </c:pt>
                      <c:pt idx="30">
                        <c:v>3.6051136363636362</c:v>
                      </c:pt>
                      <c:pt idx="31">
                        <c:v>3.5298863636363635</c:v>
                      </c:pt>
                      <c:pt idx="32">
                        <c:v>3.4669318181818181</c:v>
                      </c:pt>
                      <c:pt idx="33">
                        <c:v>3.4182954545454547</c:v>
                      </c:pt>
                      <c:pt idx="34">
                        <c:v>3.3926136363636363</c:v>
                      </c:pt>
                      <c:pt idx="35">
                        <c:v>3.3786363636363634</c:v>
                      </c:pt>
                      <c:pt idx="36">
                        <c:v>3.32</c:v>
                      </c:pt>
                      <c:pt idx="37">
                        <c:v>3.3445454545454547</c:v>
                      </c:pt>
                      <c:pt idx="38">
                        <c:v>3.2974999999999999</c:v>
                      </c:pt>
                      <c:pt idx="39">
                        <c:v>3.3686363636363637</c:v>
                      </c:pt>
                      <c:pt idx="40">
                        <c:v>3.262840909090909</c:v>
                      </c:pt>
                      <c:pt idx="41">
                        <c:v>3.2545454545454544</c:v>
                      </c:pt>
                      <c:pt idx="42">
                        <c:v>3.3229545454545453</c:v>
                      </c:pt>
                      <c:pt idx="43">
                        <c:v>3.334090909090909</c:v>
                      </c:pt>
                      <c:pt idx="44">
                        <c:v>3.4419318181818181</c:v>
                      </c:pt>
                      <c:pt idx="45">
                        <c:v>3.543181818181818</c:v>
                      </c:pt>
                      <c:pt idx="46">
                        <c:v>3.5538636363636362</c:v>
                      </c:pt>
                      <c:pt idx="47">
                        <c:v>3.4119318181818183</c:v>
                      </c:pt>
                      <c:pt idx="48">
                        <c:v>3.4807954545454547</c:v>
                      </c:pt>
                      <c:pt idx="49">
                        <c:v>3.654659090909091</c:v>
                      </c:pt>
                      <c:pt idx="50">
                        <c:v>3.7519318181818182</c:v>
                      </c:pt>
                      <c:pt idx="51">
                        <c:v>3.8178409090909091</c:v>
                      </c:pt>
                      <c:pt idx="52">
                        <c:v>3.8</c:v>
                      </c:pt>
                      <c:pt idx="53">
                        <c:v>3.8095454545454546</c:v>
                      </c:pt>
                      <c:pt idx="54">
                        <c:v>3.8168181818181819</c:v>
                      </c:pt>
                      <c:pt idx="55">
                        <c:v>3.9879545454545453</c:v>
                      </c:pt>
                      <c:pt idx="56">
                        <c:v>4.0861363636363635</c:v>
                      </c:pt>
                      <c:pt idx="57">
                        <c:v>4.0759090909090911</c:v>
                      </c:pt>
                      <c:pt idx="58">
                        <c:v>4.1271590909090907</c:v>
                      </c:pt>
                      <c:pt idx="59">
                        <c:v>4.1929545454545458</c:v>
                      </c:pt>
                      <c:pt idx="60">
                        <c:v>4.2206818181818182</c:v>
                      </c:pt>
                      <c:pt idx="61">
                        <c:v>4.2942045454545452</c:v>
                      </c:pt>
                      <c:pt idx="62">
                        <c:v>4.3727727272727277</c:v>
                      </c:pt>
                      <c:pt idx="63">
                        <c:v>4.4255909090909089</c:v>
                      </c:pt>
                      <c:pt idx="64">
                        <c:v>4.4286363636363637</c:v>
                      </c:pt>
                      <c:pt idx="65">
                        <c:v>4.3174999999999999</c:v>
                      </c:pt>
                      <c:pt idx="66">
                        <c:v>4.2934090909090905</c:v>
                      </c:pt>
                      <c:pt idx="67">
                        <c:v>4.2970454545454544</c:v>
                      </c:pt>
                      <c:pt idx="68">
                        <c:v>4.2479545454545455</c:v>
                      </c:pt>
                      <c:pt idx="69">
                        <c:v>4.2577272727272728</c:v>
                      </c:pt>
                      <c:pt idx="70">
                        <c:v>4.2995454545454548</c:v>
                      </c:pt>
                      <c:pt idx="71">
                        <c:v>4.2959090909090909</c:v>
                      </c:pt>
                      <c:pt idx="72">
                        <c:v>4.3002272727272723</c:v>
                      </c:pt>
                      <c:pt idx="73">
                        <c:v>4.2045909090909088</c:v>
                      </c:pt>
                      <c:pt idx="74">
                        <c:v>4.2664772727272728</c:v>
                      </c:pt>
                      <c:pt idx="75">
                        <c:v>4.174818181818182</c:v>
                      </c:pt>
                      <c:pt idx="76">
                        <c:v>4.1379545454545452</c:v>
                      </c:pt>
                      <c:pt idx="77">
                        <c:v>4.2539772727272727</c:v>
                      </c:pt>
                      <c:pt idx="78">
                        <c:v>4.198068181818182</c:v>
                      </c:pt>
                      <c:pt idx="79">
                        <c:v>4.2777272727272724</c:v>
                      </c:pt>
                      <c:pt idx="80">
                        <c:v>4.3238636363636367</c:v>
                      </c:pt>
                      <c:pt idx="81">
                        <c:v>4.3036363636363637</c:v>
                      </c:pt>
                      <c:pt idx="82">
                        <c:v>4.2753409090909091</c:v>
                      </c:pt>
                      <c:pt idx="83">
                        <c:v>4.4411363636363639</c:v>
                      </c:pt>
                      <c:pt idx="84">
                        <c:v>4.4072727272727272</c:v>
                      </c:pt>
                      <c:pt idx="85">
                        <c:v>4.4847727272727269</c:v>
                      </c:pt>
                      <c:pt idx="86">
                        <c:v>4.4834090909090909</c:v>
                      </c:pt>
                      <c:pt idx="87">
                        <c:v>4.4471818181818179</c:v>
                      </c:pt>
                      <c:pt idx="88">
                        <c:v>4.596931818181818</c:v>
                      </c:pt>
                      <c:pt idx="89">
                        <c:v>4.669090909090909</c:v>
                      </c:pt>
                      <c:pt idx="90">
                        <c:v>4.6345454545454547</c:v>
                      </c:pt>
                      <c:pt idx="91">
                        <c:v>4.6734090909090913</c:v>
                      </c:pt>
                      <c:pt idx="92">
                        <c:v>4.6745454545454548</c:v>
                      </c:pt>
                      <c:pt idx="93">
                        <c:v>4.6937499999999996</c:v>
                      </c:pt>
                      <c:pt idx="94">
                        <c:v>4.6280681818181817</c:v>
                      </c:pt>
                      <c:pt idx="95">
                        <c:v>4.688409090909091</c:v>
                      </c:pt>
                      <c:pt idx="96">
                        <c:v>4.6757954545454545</c:v>
                      </c:pt>
                      <c:pt idx="97">
                        <c:v>4.7422727272727272</c:v>
                      </c:pt>
                      <c:pt idx="98">
                        <c:v>4.7507954545454547</c:v>
                      </c:pt>
                      <c:pt idx="99">
                        <c:v>4.7125045454545456</c:v>
                      </c:pt>
                      <c:pt idx="100">
                        <c:v>4.7093181818181815</c:v>
                      </c:pt>
                      <c:pt idx="101">
                        <c:v>4.688409090909091</c:v>
                      </c:pt>
                      <c:pt idx="102">
                        <c:v>4.7004545454545452</c:v>
                      </c:pt>
                      <c:pt idx="103">
                        <c:v>4.6940909090909093</c:v>
                      </c:pt>
                      <c:pt idx="104">
                        <c:v>4.746818181818182</c:v>
                      </c:pt>
                      <c:pt idx="105">
                        <c:v>4.6634090909090906</c:v>
                      </c:pt>
                      <c:pt idx="106">
                        <c:v>4.6747954545454542</c:v>
                      </c:pt>
                      <c:pt idx="107">
                        <c:v>4.6506818181818179</c:v>
                      </c:pt>
                      <c:pt idx="108">
                        <c:v>4.5709090909090913</c:v>
                      </c:pt>
                      <c:pt idx="109">
                        <c:v>4.4805681818181817</c:v>
                      </c:pt>
                      <c:pt idx="110">
                        <c:v>4.4974999999999996</c:v>
                      </c:pt>
                      <c:pt idx="111">
                        <c:v>4.5886363636363638</c:v>
                      </c:pt>
                      <c:pt idx="112">
                        <c:v>4.5290909090909093</c:v>
                      </c:pt>
                      <c:pt idx="113">
                        <c:v>4.6185227272727269</c:v>
                      </c:pt>
                      <c:pt idx="114">
                        <c:v>4.6615909090909087</c:v>
                      </c:pt>
                      <c:pt idx="115">
                        <c:v>4.7197727272727272</c:v>
                      </c:pt>
                      <c:pt idx="116">
                        <c:v>4.63375</c:v>
                      </c:pt>
                      <c:pt idx="117">
                        <c:v>4.5872727272727269</c:v>
                      </c:pt>
                      <c:pt idx="118">
                        <c:v>4.5086363636363638</c:v>
                      </c:pt>
                      <c:pt idx="119">
                        <c:v>4.5084090909090913</c:v>
                      </c:pt>
                      <c:pt idx="120">
                        <c:v>4.5029545454545454</c:v>
                      </c:pt>
                      <c:pt idx="121">
                        <c:v>4.5282954545454546</c:v>
                      </c:pt>
                      <c:pt idx="122">
                        <c:v>4.5209090909090905</c:v>
                      </c:pt>
                      <c:pt idx="123">
                        <c:v>4.55</c:v>
                      </c:pt>
                      <c:pt idx="124">
                        <c:v>4.5372727272727271</c:v>
                      </c:pt>
                      <c:pt idx="125">
                        <c:v>4.5612500000000002</c:v>
                      </c:pt>
                      <c:pt idx="126">
                        <c:v>4.5497727272727273</c:v>
                      </c:pt>
                      <c:pt idx="127">
                        <c:v>4.5384090909090906</c:v>
                      </c:pt>
                      <c:pt idx="128">
                        <c:v>4.4973863636363633</c:v>
                      </c:pt>
                      <c:pt idx="129">
                        <c:v>4.6840909090909095</c:v>
                      </c:pt>
                      <c:pt idx="130">
                        <c:v>4.5922727272727268</c:v>
                      </c:pt>
                      <c:pt idx="131">
                        <c:v>4.4587500000000002</c:v>
                      </c:pt>
                      <c:pt idx="132">
                        <c:v>4.4576136363636367</c:v>
                      </c:pt>
                      <c:pt idx="133">
                        <c:v>4.4865909090909089</c:v>
                      </c:pt>
                      <c:pt idx="134">
                        <c:v>4.4856818181818179</c:v>
                      </c:pt>
                      <c:pt idx="135">
                        <c:v>4.489886363636364</c:v>
                      </c:pt>
                      <c:pt idx="136">
                        <c:v>4.4261363636363633</c:v>
                      </c:pt>
                      <c:pt idx="137">
                        <c:v>4.3536363636363635</c:v>
                      </c:pt>
                      <c:pt idx="138">
                        <c:v>4.3438636363636363</c:v>
                      </c:pt>
                      <c:pt idx="139">
                        <c:v>4.4712500000000004</c:v>
                      </c:pt>
                      <c:pt idx="140">
                        <c:v>4.523863636363636</c:v>
                      </c:pt>
                      <c:pt idx="141">
                        <c:v>4.4707954545454545</c:v>
                      </c:pt>
                      <c:pt idx="142">
                        <c:v>4.4377272727272725</c:v>
                      </c:pt>
                      <c:pt idx="143">
                        <c:v>4.5381818181818181</c:v>
                      </c:pt>
                      <c:pt idx="144">
                        <c:v>4.55375</c:v>
                      </c:pt>
                      <c:pt idx="145">
                        <c:v>4.4836363636363634</c:v>
                      </c:pt>
                      <c:pt idx="146">
                        <c:v>4.4024999999999999</c:v>
                      </c:pt>
                      <c:pt idx="147">
                        <c:v>4.4228409090909091</c:v>
                      </c:pt>
                      <c:pt idx="148">
                        <c:v>4.5328409090909094</c:v>
                      </c:pt>
                      <c:pt idx="149">
                        <c:v>4.5822727272727271</c:v>
                      </c:pt>
                      <c:pt idx="150">
                        <c:v>4.4247727272727273</c:v>
                      </c:pt>
                      <c:pt idx="151">
                        <c:v>4.4054545454545453</c:v>
                      </c:pt>
                      <c:pt idx="152">
                        <c:v>4.3376136363636366</c:v>
                      </c:pt>
                      <c:pt idx="153">
                        <c:v>4.4128409090909093</c:v>
                      </c:pt>
                      <c:pt idx="154">
                        <c:v>4.4493181818181817</c:v>
                      </c:pt>
                      <c:pt idx="155">
                        <c:v>4.4275590909090905</c:v>
                      </c:pt>
                      <c:pt idx="156">
                        <c:v>4.42</c:v>
                      </c:pt>
                      <c:pt idx="157">
                        <c:v>4.4206818181818184</c:v>
                      </c:pt>
                      <c:pt idx="158">
                        <c:v>4.3613636363636363</c:v>
                      </c:pt>
                      <c:pt idx="159">
                        <c:v>4.3813636363636368</c:v>
                      </c:pt>
                      <c:pt idx="160">
                        <c:v>4.3452272727272732</c:v>
                      </c:pt>
                      <c:pt idx="161">
                        <c:v>4.3013636363636367</c:v>
                      </c:pt>
                      <c:pt idx="162">
                        <c:v>4.3293181818181816</c:v>
                      </c:pt>
                      <c:pt idx="163">
                        <c:v>4.188409090909091</c:v>
                      </c:pt>
                      <c:pt idx="164">
                        <c:v>4.2756818181818179</c:v>
                      </c:pt>
                      <c:pt idx="165">
                        <c:v>4.288636363636364</c:v>
                      </c:pt>
                      <c:pt idx="166">
                        <c:v>4.3371590909090907</c:v>
                      </c:pt>
                      <c:pt idx="167">
                        <c:v>4.3885227272727274</c:v>
                      </c:pt>
                      <c:pt idx="168">
                        <c:v>4.3693181818181817</c:v>
                      </c:pt>
                      <c:pt idx="169">
                        <c:v>4.344659090909091</c:v>
                      </c:pt>
                      <c:pt idx="170">
                        <c:v>4.3590909090909093</c:v>
                      </c:pt>
                      <c:pt idx="171">
                        <c:v>4.3145454545454545</c:v>
                      </c:pt>
                      <c:pt idx="172">
                        <c:v>4.3252272727272727</c:v>
                      </c:pt>
                      <c:pt idx="173">
                        <c:v>4.3920454545454541</c:v>
                      </c:pt>
                      <c:pt idx="174">
                        <c:v>4.4961363636363636</c:v>
                      </c:pt>
                      <c:pt idx="175">
                        <c:v>4.497727272727273</c:v>
                      </c:pt>
                      <c:pt idx="176">
                        <c:v>4.456818181818182</c:v>
                      </c:pt>
                      <c:pt idx="177">
                        <c:v>4.4706818181818182</c:v>
                      </c:pt>
                      <c:pt idx="178">
                        <c:v>4.4331818181818186</c:v>
                      </c:pt>
                      <c:pt idx="179">
                        <c:v>4.3220454545454547</c:v>
                      </c:pt>
                      <c:pt idx="180">
                        <c:v>4.2824545454545451</c:v>
                      </c:pt>
                      <c:pt idx="181">
                        <c:v>4.3529545454545451</c:v>
                      </c:pt>
                      <c:pt idx="182">
                        <c:v>4.4115909090909087</c:v>
                      </c:pt>
                      <c:pt idx="183">
                        <c:v>4.4731818181818186</c:v>
                      </c:pt>
                      <c:pt idx="184">
                        <c:v>4.4593181818181815</c:v>
                      </c:pt>
                      <c:pt idx="185">
                        <c:v>4.4115909090909087</c:v>
                      </c:pt>
                      <c:pt idx="186">
                        <c:v>4.438863636363636</c:v>
                      </c:pt>
                      <c:pt idx="187">
                        <c:v>4.5034090909090905</c:v>
                      </c:pt>
                      <c:pt idx="188">
                        <c:v>4.4331818181818186</c:v>
                      </c:pt>
                      <c:pt idx="189">
                        <c:v>4.4086363636363632</c:v>
                      </c:pt>
                      <c:pt idx="190">
                        <c:v>4.3856818181818182</c:v>
                      </c:pt>
                      <c:pt idx="191">
                        <c:v>4.4411363636363639</c:v>
                      </c:pt>
                      <c:pt idx="192">
                        <c:v>4.542272727272727</c:v>
                      </c:pt>
                      <c:pt idx="193">
                        <c:v>4.4584090909090905</c:v>
                      </c:pt>
                      <c:pt idx="194">
                        <c:v>4.479772727272727</c:v>
                      </c:pt>
                      <c:pt idx="195">
                        <c:v>4.3940909090909095</c:v>
                      </c:pt>
                      <c:pt idx="196">
                        <c:v>4.5252272727272729</c:v>
                      </c:pt>
                      <c:pt idx="197">
                        <c:v>4.5776136363636359</c:v>
                      </c:pt>
                      <c:pt idx="198">
                        <c:v>4.4804545454545455</c:v>
                      </c:pt>
                      <c:pt idx="199">
                        <c:v>4.5811363636363636</c:v>
                      </c:pt>
                      <c:pt idx="200">
                        <c:v>4.7642045454545459</c:v>
                      </c:pt>
                      <c:pt idx="201">
                        <c:v>4.7670454545454541</c:v>
                      </c:pt>
                      <c:pt idx="202">
                        <c:v>5.1361363636363633</c:v>
                      </c:pt>
                      <c:pt idx="203">
                        <c:v>4.79</c:v>
                      </c:pt>
                      <c:pt idx="204">
                        <c:v>4.6050000000000004</c:v>
                      </c:pt>
                      <c:pt idx="205">
                        <c:v>4.436136363636364</c:v>
                      </c:pt>
                      <c:pt idx="206">
                        <c:v>4.3272727272727272</c:v>
                      </c:pt>
                      <c:pt idx="207">
                        <c:v>4.3657954545454549</c:v>
                      </c:pt>
                      <c:pt idx="208">
                        <c:v>4.2671590909090913</c:v>
                      </c:pt>
                      <c:pt idx="209">
                        <c:v>4.2225000000000001</c:v>
                      </c:pt>
                      <c:pt idx="210">
                        <c:v>4.1148181818181824</c:v>
                      </c:pt>
                      <c:pt idx="211">
                        <c:v>4.1713636363636359</c:v>
                      </c:pt>
                      <c:pt idx="212">
                        <c:v>4.2079545454545455</c:v>
                      </c:pt>
                      <c:pt idx="213">
                        <c:v>4.1522727272727273</c:v>
                      </c:pt>
                      <c:pt idx="214">
                        <c:v>4.065681818181818</c:v>
                      </c:pt>
                      <c:pt idx="215">
                        <c:v>4.17</c:v>
                      </c:pt>
                      <c:pt idx="216">
                        <c:v>4.2186818181818184</c:v>
                      </c:pt>
                      <c:pt idx="217">
                        <c:v>4.2602272727272723</c:v>
                      </c:pt>
                      <c:pt idx="218">
                        <c:v>4.2471590909090908</c:v>
                      </c:pt>
                      <c:pt idx="219">
                        <c:v>4.2202045454545454</c:v>
                      </c:pt>
                      <c:pt idx="220">
                        <c:v>4.2280681818181822</c:v>
                      </c:pt>
                      <c:pt idx="221">
                        <c:v>4.0829545454545455</c:v>
                      </c:pt>
                      <c:pt idx="222">
                        <c:v>4.1132499999999999</c:v>
                      </c:pt>
                      <c:pt idx="223">
                        <c:v>4.2305681818181817</c:v>
                      </c:pt>
                      <c:pt idx="224">
                        <c:v>4.2493181818181816</c:v>
                      </c:pt>
                      <c:pt idx="225">
                        <c:v>4.3672727272727272</c:v>
                      </c:pt>
                      <c:pt idx="226">
                        <c:v>4.2846590909090905</c:v>
                      </c:pt>
                      <c:pt idx="227">
                        <c:v>4.3411363636363633</c:v>
                      </c:pt>
                      <c:pt idx="228">
                        <c:v>4.4020454545454548</c:v>
                      </c:pt>
                      <c:pt idx="229">
                        <c:v>4.25875</c:v>
                      </c:pt>
                      <c:pt idx="230">
                        <c:v>4.1938636363636368</c:v>
                      </c:pt>
                      <c:pt idx="231">
                        <c:v>4.2413181818181815</c:v>
                      </c:pt>
                      <c:pt idx="232">
                        <c:v>4.2820454545454547</c:v>
                      </c:pt>
                      <c:pt idx="233">
                        <c:v>4.2564818181818183</c:v>
                      </c:pt>
                      <c:pt idx="234">
                        <c:v>4.2419318181818184</c:v>
                      </c:pt>
                      <c:pt idx="235">
                        <c:v>4.3310227272727273</c:v>
                      </c:pt>
                      <c:pt idx="236">
                        <c:v>4.283522727272727</c:v>
                      </c:pt>
                      <c:pt idx="237">
                        <c:v>4.2340909090909093</c:v>
                      </c:pt>
                      <c:pt idx="238">
                        <c:v>4.2556818181818183</c:v>
                      </c:pt>
                      <c:pt idx="239">
                        <c:v>4.2629545454545452</c:v>
                      </c:pt>
                      <c:pt idx="240">
                        <c:v>4.2279318181818182</c:v>
                      </c:pt>
                      <c:pt idx="241">
                        <c:v>4.1109090909090913</c:v>
                      </c:pt>
                      <c:pt idx="242">
                        <c:v>4.0427272727272729</c:v>
                      </c:pt>
                      <c:pt idx="243">
                        <c:v>4.1018181818181816</c:v>
                      </c:pt>
                      <c:pt idx="244">
                        <c:v>4.1939772727272731</c:v>
                      </c:pt>
                      <c:pt idx="245">
                        <c:v>4.2815909090909088</c:v>
                      </c:pt>
                      <c:pt idx="246">
                        <c:v>4.3375000000000004</c:v>
                      </c:pt>
                      <c:pt idx="247">
                        <c:v>4.2889772727272728</c:v>
                      </c:pt>
                      <c:pt idx="248">
                        <c:v>4.310227272727273</c:v>
                      </c:pt>
                      <c:pt idx="249">
                        <c:v>4.3155681818181817</c:v>
                      </c:pt>
                      <c:pt idx="250">
                        <c:v>4.2467045454545458</c:v>
                      </c:pt>
                      <c:pt idx="251">
                        <c:v>4.2936363636363639</c:v>
                      </c:pt>
                      <c:pt idx="252">
                        <c:v>4.3052318181818183</c:v>
                      </c:pt>
                      <c:pt idx="253">
                        <c:v>4.2926136363636367</c:v>
                      </c:pt>
                      <c:pt idx="254">
                        <c:v>4.3279545454545456</c:v>
                      </c:pt>
                      <c:pt idx="255">
                        <c:v>4.3975909090909093</c:v>
                      </c:pt>
                      <c:pt idx="256">
                        <c:v>4.4095454545454542</c:v>
                      </c:pt>
                      <c:pt idx="257">
                        <c:v>4.4543181818181816</c:v>
                      </c:pt>
                      <c:pt idx="258">
                        <c:v>4.3927272727272726</c:v>
                      </c:pt>
                      <c:pt idx="259">
                        <c:v>4.4272727272727277</c:v>
                      </c:pt>
                      <c:pt idx="260">
                        <c:v>4.4514772727272724</c:v>
                      </c:pt>
                      <c:pt idx="261">
                        <c:v>4.3159090909090905</c:v>
                      </c:pt>
                      <c:pt idx="262">
                        <c:v>4.2808090909090915</c:v>
                      </c:pt>
                      <c:pt idx="263">
                        <c:v>4.2354545454545454</c:v>
                      </c:pt>
                      <c:pt idx="264">
                        <c:v>4.2289772727272723</c:v>
                      </c:pt>
                      <c:pt idx="265">
                        <c:v>4.1765909090909092</c:v>
                      </c:pt>
                      <c:pt idx="266">
                        <c:v>4.2687499999999998</c:v>
                      </c:pt>
                      <c:pt idx="267">
                        <c:v>4.2963636363636359</c:v>
                      </c:pt>
                      <c:pt idx="268">
                        <c:v>4.2284318181818179</c:v>
                      </c:pt>
                      <c:pt idx="269">
                        <c:v>4.2614772727272729</c:v>
                      </c:pt>
                      <c:pt idx="270">
                        <c:v>4.2612500000000004</c:v>
                      </c:pt>
                      <c:pt idx="271">
                        <c:v>4.3101136363636368</c:v>
                      </c:pt>
                      <c:pt idx="272">
                        <c:v>4.2215909090909092</c:v>
                      </c:pt>
                      <c:pt idx="273">
                        <c:v>4.2828681818181815</c:v>
                      </c:pt>
                      <c:pt idx="274">
                        <c:v>4.2186545454545454</c:v>
                      </c:pt>
                      <c:pt idx="275">
                        <c:v>4.2502363636363638</c:v>
                      </c:pt>
                      <c:pt idx="276">
                        <c:v>4.2255681818181818</c:v>
                      </c:pt>
                      <c:pt idx="277">
                        <c:v>4.2506818181818184</c:v>
                      </c:pt>
                      <c:pt idx="278">
                        <c:v>4.2328409090909087</c:v>
                      </c:pt>
                      <c:pt idx="279">
                        <c:v>4.2674545454545454</c:v>
                      </c:pt>
                      <c:pt idx="280">
                        <c:v>4.2689772727272723</c:v>
                      </c:pt>
                      <c:pt idx="281">
                        <c:v>4.2965909090909093</c:v>
                      </c:pt>
                      <c:pt idx="282">
                        <c:v>4.215727272727273</c:v>
                      </c:pt>
                      <c:pt idx="283">
                        <c:v>4.1453409090909092</c:v>
                      </c:pt>
                      <c:pt idx="284">
                        <c:v>4.2222727272727276</c:v>
                      </c:pt>
                      <c:pt idx="285">
                        <c:v>4.3810227272727271</c:v>
                      </c:pt>
                      <c:pt idx="286">
                        <c:v>4.3352272727272725</c:v>
                      </c:pt>
                      <c:pt idx="287">
                        <c:v>4.5341363636363639</c:v>
                      </c:pt>
                      <c:pt idx="288">
                        <c:v>4.4831818181818184</c:v>
                      </c:pt>
                      <c:pt idx="289">
                        <c:v>4.5239772727272731</c:v>
                      </c:pt>
                      <c:pt idx="290">
                        <c:v>4.5170454545454541</c:v>
                      </c:pt>
                      <c:pt idx="291">
                        <c:v>4.5179545454545451</c:v>
                      </c:pt>
                      <c:pt idx="292">
                        <c:v>4.4407954545454542</c:v>
                      </c:pt>
                      <c:pt idx="293">
                        <c:v>4.6048409090909086</c:v>
                      </c:pt>
                      <c:pt idx="294">
                        <c:v>4.6582954545454545</c:v>
                      </c:pt>
                      <c:pt idx="295">
                        <c:v>4.6387045454545452</c:v>
                      </c:pt>
                      <c:pt idx="296">
                        <c:v>4.5278409090909095</c:v>
                      </c:pt>
                      <c:pt idx="297">
                        <c:v>4.5002272727272725</c:v>
                      </c:pt>
                      <c:pt idx="298">
                        <c:v>4.4852272727272728</c:v>
                      </c:pt>
                      <c:pt idx="299">
                        <c:v>4.5597727272727271</c:v>
                      </c:pt>
                      <c:pt idx="300">
                        <c:v>4.5363636363636362</c:v>
                      </c:pt>
                      <c:pt idx="301">
                        <c:v>4.716477272727273</c:v>
                      </c:pt>
                      <c:pt idx="302">
                        <c:v>4.6429545454545451</c:v>
                      </c:pt>
                      <c:pt idx="303">
                        <c:v>4.6942045454545456</c:v>
                      </c:pt>
                      <c:pt idx="304">
                        <c:v>4.7423863636363635</c:v>
                      </c:pt>
                      <c:pt idx="305">
                        <c:v>4.7493181818181816</c:v>
                      </c:pt>
                      <c:pt idx="306">
                        <c:v>4.7363636363636363</c:v>
                      </c:pt>
                      <c:pt idx="307">
                        <c:v>4.5888636363636364</c:v>
                      </c:pt>
                      <c:pt idx="308">
                        <c:v>4.5222727272727274</c:v>
                      </c:pt>
                      <c:pt idx="309">
                        <c:v>4.530340909090909</c:v>
                      </c:pt>
                      <c:pt idx="310">
                        <c:v>4.4677272727272728</c:v>
                      </c:pt>
                      <c:pt idx="311">
                        <c:v>4.4950000000000001</c:v>
                      </c:pt>
                      <c:pt idx="312">
                        <c:v>4.4910227272727274</c:v>
                      </c:pt>
                      <c:pt idx="313">
                        <c:v>4.4820454545454549</c:v>
                      </c:pt>
                      <c:pt idx="314">
                        <c:v>4.4413636363636364</c:v>
                      </c:pt>
                      <c:pt idx="315">
                        <c:v>4.3552272727272729</c:v>
                      </c:pt>
                      <c:pt idx="316">
                        <c:v>4.2824318181818182</c:v>
                      </c:pt>
                      <c:pt idx="317">
                        <c:v>4.2997727272727273</c:v>
                      </c:pt>
                      <c:pt idx="318">
                        <c:v>4.240340909090909</c:v>
                      </c:pt>
                      <c:pt idx="319">
                        <c:v>4.2655681818181819</c:v>
                      </c:pt>
                      <c:pt idx="320">
                        <c:v>4.1940909090909093</c:v>
                      </c:pt>
                      <c:pt idx="321">
                        <c:v>4.2260227272727269</c:v>
                      </c:pt>
                      <c:pt idx="322">
                        <c:v>4.1275000000000004</c:v>
                      </c:pt>
                      <c:pt idx="323">
                        <c:v>4.0461363636363634</c:v>
                      </c:pt>
                      <c:pt idx="324">
                        <c:v>4.0292045454545455</c:v>
                      </c:pt>
                      <c:pt idx="325">
                        <c:v>4.0614772727272728</c:v>
                      </c:pt>
                      <c:pt idx="326">
                        <c:v>4.0992045454545458</c:v>
                      </c:pt>
                      <c:pt idx="327">
                        <c:v>4.0540909090909087</c:v>
                      </c:pt>
                      <c:pt idx="328">
                        <c:v>4.115340909090909</c:v>
                      </c:pt>
                      <c:pt idx="329">
                        <c:v>3.9944318181818184</c:v>
                      </c:pt>
                      <c:pt idx="330">
                        <c:v>3.9864772727272726</c:v>
                      </c:pt>
                      <c:pt idx="331">
                        <c:v>4.03</c:v>
                      </c:pt>
                      <c:pt idx="332">
                        <c:v>3.9934090909090911</c:v>
                      </c:pt>
                      <c:pt idx="333">
                        <c:v>4.0787500000000003</c:v>
                      </c:pt>
                      <c:pt idx="334">
                        <c:v>4.0813636363636361</c:v>
                      </c:pt>
                      <c:pt idx="335">
                        <c:v>4.1437499999999998</c:v>
                      </c:pt>
                      <c:pt idx="336">
                        <c:v>4.1215909090909095</c:v>
                      </c:pt>
                      <c:pt idx="337">
                        <c:v>4.1230681818181818</c:v>
                      </c:pt>
                      <c:pt idx="338">
                        <c:v>4.0747727272727277</c:v>
                      </c:pt>
                      <c:pt idx="339">
                        <c:v>4.1655681818181822</c:v>
                      </c:pt>
                      <c:pt idx="340">
                        <c:v>4.1222727272727271</c:v>
                      </c:pt>
                      <c:pt idx="341">
                        <c:v>4.034431818181818</c:v>
                      </c:pt>
                      <c:pt idx="342">
                        <c:v>3.9975000000000001</c:v>
                      </c:pt>
                      <c:pt idx="343">
                        <c:v>4.0995454545454546</c:v>
                      </c:pt>
                      <c:pt idx="344">
                        <c:v>4.0603409090909093</c:v>
                      </c:pt>
                      <c:pt idx="345">
                        <c:v>4.1492045454545456</c:v>
                      </c:pt>
                      <c:pt idx="346">
                        <c:v>4.1910227272727276</c:v>
                      </c:pt>
                      <c:pt idx="347">
                        <c:v>4.1313636363636368</c:v>
                      </c:pt>
                      <c:pt idx="348">
                        <c:v>4.2982954545454541</c:v>
                      </c:pt>
                      <c:pt idx="349">
                        <c:v>4.2454545454545451</c:v>
                      </c:pt>
                      <c:pt idx="350">
                        <c:v>4.1961363636363638</c:v>
                      </c:pt>
                      <c:pt idx="351">
                        <c:v>4.1511363636363638</c:v>
                      </c:pt>
                      <c:pt idx="352">
                        <c:v>3.8969318181818182</c:v>
                      </c:pt>
                      <c:pt idx="353">
                        <c:v>3.8196590909090911</c:v>
                      </c:pt>
                      <c:pt idx="354">
                        <c:v>3.8290909090909091</c:v>
                      </c:pt>
                      <c:pt idx="355">
                        <c:v>3.8284090909090911</c:v>
                      </c:pt>
                      <c:pt idx="356">
                        <c:v>3.7964772727272726</c:v>
                      </c:pt>
                      <c:pt idx="357">
                        <c:v>3.7678409090909093</c:v>
                      </c:pt>
                      <c:pt idx="358">
                        <c:v>3.7740909090909089</c:v>
                      </c:pt>
                      <c:pt idx="359">
                        <c:v>3.7080681818181818</c:v>
                      </c:pt>
                      <c:pt idx="360">
                        <c:v>3.6594318181818184</c:v>
                      </c:pt>
                      <c:pt idx="361">
                        <c:v>3.603181818181818</c:v>
                      </c:pt>
                      <c:pt idx="362">
                        <c:v>3.5570454545454546</c:v>
                      </c:pt>
                      <c:pt idx="363">
                        <c:v>3.5688636363636363</c:v>
                      </c:pt>
                      <c:pt idx="364">
                        <c:v>3.5395454545454546</c:v>
                      </c:pt>
                      <c:pt idx="365">
                        <c:v>3.5479772727272727</c:v>
                      </c:pt>
                      <c:pt idx="366">
                        <c:v>3.5738181818181816</c:v>
                      </c:pt>
                      <c:pt idx="367">
                        <c:v>3.5816590909090906</c:v>
                      </c:pt>
                      <c:pt idx="368">
                        <c:v>3.5551136363636364</c:v>
                      </c:pt>
                      <c:pt idx="369">
                        <c:v>3.6396590909090909</c:v>
                      </c:pt>
                      <c:pt idx="370">
                        <c:v>3.6206818181818181</c:v>
                      </c:pt>
                      <c:pt idx="371">
                        <c:v>3.6334090909090908</c:v>
                      </c:pt>
                      <c:pt idx="372">
                        <c:v>3.6428409090909093</c:v>
                      </c:pt>
                      <c:pt idx="373">
                        <c:v>3.654659090909091</c:v>
                      </c:pt>
                      <c:pt idx="374">
                        <c:v>3.6142045454545455</c:v>
                      </c:pt>
                      <c:pt idx="375">
                        <c:v>3.6079090909090907</c:v>
                      </c:pt>
                      <c:pt idx="376">
                        <c:v>3.6543181818181818</c:v>
                      </c:pt>
                      <c:pt idx="377">
                        <c:v>3.6338636363636363</c:v>
                      </c:pt>
                      <c:pt idx="378">
                        <c:v>3.6202272727272726</c:v>
                      </c:pt>
                      <c:pt idx="379">
                        <c:v>3.69</c:v>
                      </c:pt>
                      <c:pt idx="380">
                        <c:v>3.7122727272727274</c:v>
                      </c:pt>
                      <c:pt idx="381">
                        <c:v>3.6502272727272729</c:v>
                      </c:pt>
                      <c:pt idx="382">
                        <c:v>3.6338636363636363</c:v>
                      </c:pt>
                      <c:pt idx="383">
                        <c:v>3.5222727272727274</c:v>
                      </c:pt>
                      <c:pt idx="384">
                        <c:v>3.560909090909091</c:v>
                      </c:pt>
                      <c:pt idx="385">
                        <c:v>3.5659999999999998</c:v>
                      </c:pt>
                      <c:pt idx="386">
                        <c:v>3.532159090909091</c:v>
                      </c:pt>
                      <c:pt idx="387">
                        <c:v>3.5577272727272726</c:v>
                      </c:pt>
                      <c:pt idx="388">
                        <c:v>3.5107045454545456</c:v>
                      </c:pt>
                      <c:pt idx="389">
                        <c:v>3.5574090909090912</c:v>
                      </c:pt>
                      <c:pt idx="390">
                        <c:v>3.6221590909090908</c:v>
                      </c:pt>
                      <c:pt idx="391">
                        <c:v>3.5910227272727271</c:v>
                      </c:pt>
                      <c:pt idx="392">
                        <c:v>3.5515909090909092</c:v>
                      </c:pt>
                      <c:pt idx="393">
                        <c:v>3.5276136363636366</c:v>
                      </c:pt>
                      <c:pt idx="394">
                        <c:v>3.5131818181818182</c:v>
                      </c:pt>
                      <c:pt idx="395">
                        <c:v>3.5249772727272726</c:v>
                      </c:pt>
                      <c:pt idx="396">
                        <c:v>3.573068181818182</c:v>
                      </c:pt>
                      <c:pt idx="397">
                        <c:v>3.5024999999999999</c:v>
                      </c:pt>
                      <c:pt idx="398">
                        <c:v>3.4904545454545453</c:v>
                      </c:pt>
                      <c:pt idx="399">
                        <c:v>3.4977272727272726</c:v>
                      </c:pt>
                      <c:pt idx="400">
                        <c:v>3.5230681818181817</c:v>
                      </c:pt>
                      <c:pt idx="401">
                        <c:v>3.4856818181818183</c:v>
                      </c:pt>
                      <c:pt idx="402">
                        <c:v>3.4847727272727274</c:v>
                      </c:pt>
                      <c:pt idx="403">
                        <c:v>3.4945454545454546</c:v>
                      </c:pt>
                      <c:pt idx="404">
                        <c:v>3.4405681818181817</c:v>
                      </c:pt>
                      <c:pt idx="405">
                        <c:v>3.4034090909090908</c:v>
                      </c:pt>
                      <c:pt idx="406">
                        <c:v>3.3577272727272729</c:v>
                      </c:pt>
                      <c:pt idx="407">
                        <c:v>3.3105681818181818</c:v>
                      </c:pt>
                      <c:pt idx="408">
                        <c:v>3.3087499999999999</c:v>
                      </c:pt>
                      <c:pt idx="409">
                        <c:v>3.3011363636363638</c:v>
                      </c:pt>
                      <c:pt idx="410">
                        <c:v>3.2164772727272726</c:v>
                      </c:pt>
                      <c:pt idx="411">
                        <c:v>3.2134090909090909</c:v>
                      </c:pt>
                      <c:pt idx="412">
                        <c:v>3.2031818181818181</c:v>
                      </c:pt>
                      <c:pt idx="413">
                        <c:v>3.1665000000000001</c:v>
                      </c:pt>
                      <c:pt idx="414">
                        <c:v>3.1435227272727273</c:v>
                      </c:pt>
                      <c:pt idx="415">
                        <c:v>3.1209090909090911</c:v>
                      </c:pt>
                      <c:pt idx="416">
                        <c:v>3.1423863636363638</c:v>
                      </c:pt>
                      <c:pt idx="417">
                        <c:v>3.1522727272727273</c:v>
                      </c:pt>
                      <c:pt idx="418">
                        <c:v>3.1103409090909091</c:v>
                      </c:pt>
                      <c:pt idx="419">
                        <c:v>3.1038636363636365</c:v>
                      </c:pt>
                      <c:pt idx="420">
                        <c:v>3.0940909090909092</c:v>
                      </c:pt>
                      <c:pt idx="421">
                        <c:v>3.0488636363636363</c:v>
                      </c:pt>
                      <c:pt idx="422">
                        <c:v>3.0529545454545453</c:v>
                      </c:pt>
                      <c:pt idx="423">
                        <c:v>3.0590909090909091</c:v>
                      </c:pt>
                      <c:pt idx="424">
                        <c:v>3.0812045454545451</c:v>
                      </c:pt>
                      <c:pt idx="425">
                        <c:v>3.114659090909091</c:v>
                      </c:pt>
                      <c:pt idx="426">
                        <c:v>3.1395454545454546</c:v>
                      </c:pt>
                      <c:pt idx="427">
                        <c:v>3.1717045454545456</c:v>
                      </c:pt>
                      <c:pt idx="428">
                        <c:v>3.1268181818181819</c:v>
                      </c:pt>
                      <c:pt idx="429">
                        <c:v>3.0562727272727273</c:v>
                      </c:pt>
                      <c:pt idx="430">
                        <c:v>3.0627954545454545</c:v>
                      </c:pt>
                      <c:pt idx="431">
                        <c:v>3.0465909090909089</c:v>
                      </c:pt>
                      <c:pt idx="432">
                        <c:v>3.0371590909090909</c:v>
                      </c:pt>
                      <c:pt idx="433">
                        <c:v>3.0761363636363637</c:v>
                      </c:pt>
                      <c:pt idx="434">
                        <c:v>3.0355681818181819</c:v>
                      </c:pt>
                      <c:pt idx="435">
                        <c:v>3.0301136363636365</c:v>
                      </c:pt>
                      <c:pt idx="436">
                        <c:v>2.9607954545454547</c:v>
                      </c:pt>
                      <c:pt idx="437">
                        <c:v>2.9757954545454544</c:v>
                      </c:pt>
                      <c:pt idx="438">
                        <c:v>2.8976136363636362</c:v>
                      </c:pt>
                      <c:pt idx="439">
                        <c:v>3.0309090909090908</c:v>
                      </c:pt>
                      <c:pt idx="440">
                        <c:v>2.9881818181818183</c:v>
                      </c:pt>
                      <c:pt idx="441">
                        <c:v>2.974340909090909</c:v>
                      </c:pt>
                      <c:pt idx="442">
                        <c:v>2.9669318181818181</c:v>
                      </c:pt>
                      <c:pt idx="443">
                        <c:v>3.0077727272727275</c:v>
                      </c:pt>
                      <c:pt idx="444">
                        <c:v>3.0945454545454547</c:v>
                      </c:pt>
                      <c:pt idx="445">
                        <c:v>3.1148863636363635</c:v>
                      </c:pt>
                      <c:pt idx="446">
                        <c:v>3.09375</c:v>
                      </c:pt>
                      <c:pt idx="447">
                        <c:v>3.0879090909090907</c:v>
                      </c:pt>
                      <c:pt idx="448">
                        <c:v>3.0807954545454543</c:v>
                      </c:pt>
                      <c:pt idx="449">
                        <c:v>3.0773863636363634</c:v>
                      </c:pt>
                      <c:pt idx="450">
                        <c:v>3.040909090909091</c:v>
                      </c:pt>
                      <c:pt idx="451">
                        <c:v>3.0720454545454547</c:v>
                      </c:pt>
                      <c:pt idx="452">
                        <c:v>3.0957954545454545</c:v>
                      </c:pt>
                      <c:pt idx="453">
                        <c:v>3.0588636363636366</c:v>
                      </c:pt>
                      <c:pt idx="454">
                        <c:v>2.9884090909090908</c:v>
                      </c:pt>
                      <c:pt idx="455">
                        <c:v>3.0498863636363636</c:v>
                      </c:pt>
                      <c:pt idx="456">
                        <c:v>3.0443181818181819</c:v>
                      </c:pt>
                      <c:pt idx="457">
                        <c:v>3.0185227272727273</c:v>
                      </c:pt>
                      <c:pt idx="458">
                        <c:v>3.0068181818181818</c:v>
                      </c:pt>
                      <c:pt idx="459">
                        <c:v>2.9755681818181818</c:v>
                      </c:pt>
                      <c:pt idx="460">
                        <c:v>2.9597727272727274</c:v>
                      </c:pt>
                      <c:pt idx="461">
                        <c:v>3.008068181818182</c:v>
                      </c:pt>
                      <c:pt idx="462">
                        <c:v>3.0448863636363637</c:v>
                      </c:pt>
                      <c:pt idx="463">
                        <c:v>2.9913636363636362</c:v>
                      </c:pt>
                      <c:pt idx="464">
                        <c:v>2.8989772727272727</c:v>
                      </c:pt>
                      <c:pt idx="465">
                        <c:v>2.8470454545454547</c:v>
                      </c:pt>
                      <c:pt idx="466">
                        <c:v>2.9247727272727273</c:v>
                      </c:pt>
                      <c:pt idx="467">
                        <c:v>2.9007954545454546</c:v>
                      </c:pt>
                      <c:pt idx="468">
                        <c:v>2.8672727272727272</c:v>
                      </c:pt>
                      <c:pt idx="469">
                        <c:v>2.9453409090909091</c:v>
                      </c:pt>
                      <c:pt idx="470">
                        <c:v>2.9539772727272728</c:v>
                      </c:pt>
                      <c:pt idx="471">
                        <c:v>2.9331818181818181</c:v>
                      </c:pt>
                      <c:pt idx="472">
                        <c:v>2.919090909090909</c:v>
                      </c:pt>
                      <c:pt idx="473">
                        <c:v>2.928068181818182</c:v>
                      </c:pt>
                      <c:pt idx="474">
                        <c:v>2.9463636363636363</c:v>
                      </c:pt>
                      <c:pt idx="475">
                        <c:v>2.95</c:v>
                      </c:pt>
                      <c:pt idx="476">
                        <c:v>2.9228409090909091</c:v>
                      </c:pt>
                      <c:pt idx="477">
                        <c:v>2.9863636363636363</c:v>
                      </c:pt>
                      <c:pt idx="478">
                        <c:v>2.955909090909091</c:v>
                      </c:pt>
                      <c:pt idx="479">
                        <c:v>2.9747499999999998</c:v>
                      </c:pt>
                      <c:pt idx="480">
                        <c:v>2.9345454545454546</c:v>
                      </c:pt>
                      <c:pt idx="481">
                        <c:v>2.92625</c:v>
                      </c:pt>
                      <c:pt idx="482">
                        <c:v>2.8994318181818182</c:v>
                      </c:pt>
                      <c:pt idx="483">
                        <c:v>2.9525000000000001</c:v>
                      </c:pt>
                      <c:pt idx="484">
                        <c:v>2.9175227272727273</c:v>
                      </c:pt>
                      <c:pt idx="485">
                        <c:v>2.8637954545454547</c:v>
                      </c:pt>
                      <c:pt idx="486">
                        <c:v>2.8319318181818183</c:v>
                      </c:pt>
                      <c:pt idx="487">
                        <c:v>2.8112499999999998</c:v>
                      </c:pt>
                      <c:pt idx="488">
                        <c:v>2.7379545454545453</c:v>
                      </c:pt>
                      <c:pt idx="489">
                        <c:v>2.7595454545454547</c:v>
                      </c:pt>
                      <c:pt idx="490">
                        <c:v>2.7503409090909092</c:v>
                      </c:pt>
                      <c:pt idx="491">
                        <c:v>2.7052272727272726</c:v>
                      </c:pt>
                      <c:pt idx="492">
                        <c:v>2.7060227272727273</c:v>
                      </c:pt>
                      <c:pt idx="493">
                        <c:v>2.6743181818181818</c:v>
                      </c:pt>
                      <c:pt idx="494">
                        <c:v>2.6620454545454546</c:v>
                      </c:pt>
                      <c:pt idx="495">
                        <c:v>2.6640909090909091</c:v>
                      </c:pt>
                      <c:pt idx="496">
                        <c:v>2.6496590909090911</c:v>
                      </c:pt>
                      <c:pt idx="497">
                        <c:v>2.6288636363636364</c:v>
                      </c:pt>
                      <c:pt idx="498">
                        <c:v>2.6095454545454544</c:v>
                      </c:pt>
                      <c:pt idx="499">
                        <c:v>2.5812499999999998</c:v>
                      </c:pt>
                      <c:pt idx="500">
                        <c:v>2.6188636363636362</c:v>
                      </c:pt>
                      <c:pt idx="501">
                        <c:v>2.6097727272727274</c:v>
                      </c:pt>
                      <c:pt idx="502">
                        <c:v>2.6749999999999998</c:v>
                      </c:pt>
                      <c:pt idx="503">
                        <c:v>2.5820454545454545</c:v>
                      </c:pt>
                      <c:pt idx="504">
                        <c:v>2.5769772727272731</c:v>
                      </c:pt>
                      <c:pt idx="505">
                        <c:v>2.5055681818181816</c:v>
                      </c:pt>
                      <c:pt idx="506">
                        <c:v>2.4996590909090908</c:v>
                      </c:pt>
                      <c:pt idx="507">
                        <c:v>2.4810227272727272</c:v>
                      </c:pt>
                      <c:pt idx="508">
                        <c:v>2.4328409090909089</c:v>
                      </c:pt>
                      <c:pt idx="509">
                        <c:v>2.4115909090909091</c:v>
                      </c:pt>
                      <c:pt idx="510">
                        <c:v>2.4214772727272726</c:v>
                      </c:pt>
                      <c:pt idx="511">
                        <c:v>2.3908181818181817</c:v>
                      </c:pt>
                      <c:pt idx="512">
                        <c:v>2.4380681818181817</c:v>
                      </c:pt>
                      <c:pt idx="513">
                        <c:v>2.4624999999999999</c:v>
                      </c:pt>
                      <c:pt idx="514">
                        <c:v>2.4054545454545453</c:v>
                      </c:pt>
                      <c:pt idx="515">
                        <c:v>2.3436363636363637</c:v>
                      </c:pt>
                      <c:pt idx="516">
                        <c:v>2.3517045454545453</c:v>
                      </c:pt>
                      <c:pt idx="517">
                        <c:v>2.3594999999999997</c:v>
                      </c:pt>
                      <c:pt idx="518">
                        <c:v>2.3744318181818183</c:v>
                      </c:pt>
                      <c:pt idx="519">
                        <c:v>2.3832954545454546</c:v>
                      </c:pt>
                      <c:pt idx="520">
                        <c:v>2.3488636363636362</c:v>
                      </c:pt>
                      <c:pt idx="521">
                        <c:v>2.3306818181818181</c:v>
                      </c:pt>
                      <c:pt idx="522">
                        <c:v>2.3095454545454546</c:v>
                      </c:pt>
                      <c:pt idx="523">
                        <c:v>2.3455681818181819</c:v>
                      </c:pt>
                      <c:pt idx="524">
                        <c:v>2.3786363636363634</c:v>
                      </c:pt>
                      <c:pt idx="525">
                        <c:v>2.3613636363636363</c:v>
                      </c:pt>
                      <c:pt idx="526">
                        <c:v>2.3266999999999998</c:v>
                      </c:pt>
                      <c:pt idx="527">
                        <c:v>2.334318181818182</c:v>
                      </c:pt>
                      <c:pt idx="528">
                        <c:v>2.3223863636363635</c:v>
                      </c:pt>
                      <c:pt idx="529">
                        <c:v>2.2729545454545454</c:v>
                      </c:pt>
                      <c:pt idx="530">
                        <c:v>2.3609090909090908</c:v>
                      </c:pt>
                      <c:pt idx="531">
                        <c:v>2.3264772727272729</c:v>
                      </c:pt>
                      <c:pt idx="532">
                        <c:v>2.31</c:v>
                      </c:pt>
                      <c:pt idx="533">
                        <c:v>2.3336363636363635</c:v>
                      </c:pt>
                      <c:pt idx="534">
                        <c:v>2.2695454545454545</c:v>
                      </c:pt>
                      <c:pt idx="535">
                        <c:v>2.2628181818181816</c:v>
                      </c:pt>
                      <c:pt idx="536">
                        <c:v>2.28125</c:v>
                      </c:pt>
                      <c:pt idx="537">
                        <c:v>2.2136363636363638</c:v>
                      </c:pt>
                      <c:pt idx="538">
                        <c:v>2.1927272727272729</c:v>
                      </c:pt>
                      <c:pt idx="539">
                        <c:v>2.2179545454545453</c:v>
                      </c:pt>
                      <c:pt idx="540">
                        <c:v>2.1751136363636365</c:v>
                      </c:pt>
                      <c:pt idx="541">
                        <c:v>2.2448863636363638</c:v>
                      </c:pt>
                      <c:pt idx="542">
                        <c:v>2.1638636363636365</c:v>
                      </c:pt>
                      <c:pt idx="543">
                        <c:v>2.1738636363636363</c:v>
                      </c:pt>
                      <c:pt idx="544">
                        <c:v>2.1767045454545455</c:v>
                      </c:pt>
                      <c:pt idx="545">
                        <c:v>2.2027954545454542</c:v>
                      </c:pt>
                      <c:pt idx="546">
                        <c:v>2.186818181818182</c:v>
                      </c:pt>
                      <c:pt idx="547">
                        <c:v>2.1022727272727271</c:v>
                      </c:pt>
                      <c:pt idx="548">
                        <c:v>2.1842045454545453</c:v>
                      </c:pt>
                      <c:pt idx="549">
                        <c:v>2.1910227272727272</c:v>
                      </c:pt>
                      <c:pt idx="550">
                        <c:v>2.1497727272727274</c:v>
                      </c:pt>
                      <c:pt idx="551">
                        <c:v>2.3311363636363636</c:v>
                      </c:pt>
                      <c:pt idx="552">
                        <c:v>2.398181818181818</c:v>
                      </c:pt>
                      <c:pt idx="553">
                        <c:v>2.4762499999999998</c:v>
                      </c:pt>
                      <c:pt idx="554">
                        <c:v>2.4657954545454546</c:v>
                      </c:pt>
                      <c:pt idx="555">
                        <c:v>2.509431818181818</c:v>
                      </c:pt>
                      <c:pt idx="556">
                        <c:v>2.5253409090909091</c:v>
                      </c:pt>
                      <c:pt idx="557">
                        <c:v>2.5097727272727273</c:v>
                      </c:pt>
                      <c:pt idx="558">
                        <c:v>2.5404545454545455</c:v>
                      </c:pt>
                      <c:pt idx="559">
                        <c:v>2.570568181818182</c:v>
                      </c:pt>
                      <c:pt idx="560">
                        <c:v>2.5743181818181817</c:v>
                      </c:pt>
                      <c:pt idx="561">
                        <c:v>2.5667045454545456</c:v>
                      </c:pt>
                      <c:pt idx="562">
                        <c:v>2.5821590909090908</c:v>
                      </c:pt>
                      <c:pt idx="563">
                        <c:v>2.5532954545454545</c:v>
                      </c:pt>
                      <c:pt idx="564">
                        <c:v>2.5446590909090907</c:v>
                      </c:pt>
                      <c:pt idx="565">
                        <c:v>2.5660227272727272</c:v>
                      </c:pt>
                      <c:pt idx="566">
                        <c:v>2.5739772727272729</c:v>
                      </c:pt>
                      <c:pt idx="567">
                        <c:v>2.575340909090909</c:v>
                      </c:pt>
                      <c:pt idx="568">
                        <c:v>2.6118181818181818</c:v>
                      </c:pt>
                      <c:pt idx="569">
                        <c:v>2.5945454545454547</c:v>
                      </c:pt>
                      <c:pt idx="570">
                        <c:v>2.6117045454545456</c:v>
                      </c:pt>
                      <c:pt idx="571">
                        <c:v>2.6119318181818181</c:v>
                      </c:pt>
                      <c:pt idx="572">
                        <c:v>2.6139772727272725</c:v>
                      </c:pt>
                      <c:pt idx="573">
                        <c:v>2.6237499999999998</c:v>
                      </c:pt>
                      <c:pt idx="574">
                        <c:v>2.6122727272727273</c:v>
                      </c:pt>
                      <c:pt idx="575">
                        <c:v>2.6042045454545453</c:v>
                      </c:pt>
                      <c:pt idx="576">
                        <c:v>2.5673863636363636</c:v>
                      </c:pt>
                      <c:pt idx="577">
                        <c:v>2.6010227272727273</c:v>
                      </c:pt>
                      <c:pt idx="578">
                        <c:v>2.5924999999999998</c:v>
                      </c:pt>
                      <c:pt idx="579">
                        <c:v>2.5429545454545455</c:v>
                      </c:pt>
                      <c:pt idx="580">
                        <c:v>2.5232954545454547</c:v>
                      </c:pt>
                      <c:pt idx="581">
                        <c:v>2.5310227272727275</c:v>
                      </c:pt>
                      <c:pt idx="582">
                        <c:v>2.55125</c:v>
                      </c:pt>
                      <c:pt idx="583">
                        <c:v>2.5795454545454546</c:v>
                      </c:pt>
                      <c:pt idx="584">
                        <c:v>2.6817045454545454</c:v>
                      </c:pt>
                      <c:pt idx="585">
                        <c:v>2.7072727272727271</c:v>
                      </c:pt>
                      <c:pt idx="586">
                        <c:v>2.7607954545454545</c:v>
                      </c:pt>
                      <c:pt idx="587">
                        <c:v>2.8332954545454547</c:v>
                      </c:pt>
                      <c:pt idx="588">
                        <c:v>2.8396590909090911</c:v>
                      </c:pt>
                      <c:pt idx="589">
                        <c:v>2.8413636363636363</c:v>
                      </c:pt>
                      <c:pt idx="590">
                        <c:v>2.8420454545454548</c:v>
                      </c:pt>
                      <c:pt idx="591">
                        <c:v>2.8478409090909089</c:v>
                      </c:pt>
                      <c:pt idx="592">
                        <c:v>2.8055681818181819</c:v>
                      </c:pt>
                      <c:pt idx="593">
                        <c:v>2.7965909090909089</c:v>
                      </c:pt>
                      <c:pt idx="594">
                        <c:v>2.7965227272727273</c:v>
                      </c:pt>
                      <c:pt idx="595">
                        <c:v>2.7793181818181818</c:v>
                      </c:pt>
                      <c:pt idx="596">
                        <c:v>2.7745454545454544</c:v>
                      </c:pt>
                      <c:pt idx="597">
                        <c:v>2.8015909090909092</c:v>
                      </c:pt>
                      <c:pt idx="598">
                        <c:v>2.8163636363636364</c:v>
                      </c:pt>
                      <c:pt idx="599">
                        <c:v>2.8127272727272725</c:v>
                      </c:pt>
                      <c:pt idx="600">
                        <c:v>2.8128409090909092</c:v>
                      </c:pt>
                      <c:pt idx="601">
                        <c:v>2.794090909090909</c:v>
                      </c:pt>
                      <c:pt idx="602">
                        <c:v>2.8138636363636365</c:v>
                      </c:pt>
                      <c:pt idx="603">
                        <c:v>2.7932954545454547</c:v>
                      </c:pt>
                      <c:pt idx="604">
                        <c:v>2.8056818181818182</c:v>
                      </c:pt>
                      <c:pt idx="605">
                        <c:v>2.7753409090909091</c:v>
                      </c:pt>
                      <c:pt idx="606">
                        <c:v>2.7865909090909091</c:v>
                      </c:pt>
                      <c:pt idx="607">
                        <c:v>2.7851136363636364</c:v>
                      </c:pt>
                      <c:pt idx="608">
                        <c:v>2.7589772727272726</c:v>
                      </c:pt>
                      <c:pt idx="609">
                        <c:v>2.71</c:v>
                      </c:pt>
                      <c:pt idx="610">
                        <c:v>2.6631818181818181</c:v>
                      </c:pt>
                      <c:pt idx="611">
                        <c:v>2.6625000000000001</c:v>
                      </c:pt>
                      <c:pt idx="612">
                        <c:v>2.6317045454545456</c:v>
                      </c:pt>
                      <c:pt idx="613">
                        <c:v>2.6560227272727275</c:v>
                      </c:pt>
                      <c:pt idx="614">
                        <c:v>2.6678409090909092</c:v>
                      </c:pt>
                      <c:pt idx="615">
                        <c:v>2.6934090909090909</c:v>
                      </c:pt>
                      <c:pt idx="616">
                        <c:v>2.6596590909090909</c:v>
                      </c:pt>
                      <c:pt idx="617">
                        <c:v>2.6535227272727271</c:v>
                      </c:pt>
                      <c:pt idx="618">
                        <c:v>2.6407954545454544</c:v>
                      </c:pt>
                      <c:pt idx="619">
                        <c:v>2.6613636363636362</c:v>
                      </c:pt>
                      <c:pt idx="620">
                        <c:v>2.6431818181818181</c:v>
                      </c:pt>
                      <c:pt idx="621">
                        <c:v>2.6479545454545454</c:v>
                      </c:pt>
                      <c:pt idx="622">
                        <c:v>2.6307954545454546</c:v>
                      </c:pt>
                      <c:pt idx="623">
                        <c:v>2.6411363636363636</c:v>
                      </c:pt>
                      <c:pt idx="624">
                        <c:v>2.6632954545454544</c:v>
                      </c:pt>
                      <c:pt idx="625">
                        <c:v>2.6867045454545453</c:v>
                      </c:pt>
                      <c:pt idx="626">
                        <c:v>2.7120454545454544</c:v>
                      </c:pt>
                      <c:pt idx="627">
                        <c:v>2.6765909090909092</c:v>
                      </c:pt>
                      <c:pt idx="628">
                        <c:v>2.6607954545454544</c:v>
                      </c:pt>
                      <c:pt idx="629">
                        <c:v>2.6486363636363635</c:v>
                      </c:pt>
                      <c:pt idx="630">
                        <c:v>2.6225000000000001</c:v>
                      </c:pt>
                      <c:pt idx="631">
                        <c:v>2.6737500000000001</c:v>
                      </c:pt>
                      <c:pt idx="632">
                        <c:v>2.6760227272727271</c:v>
                      </c:pt>
                      <c:pt idx="633">
                        <c:v>2.6850000000000001</c:v>
                      </c:pt>
                      <c:pt idx="634">
                        <c:v>2.6652272727272726</c:v>
                      </c:pt>
                      <c:pt idx="635">
                        <c:v>2.6634090909090911</c:v>
                      </c:pt>
                      <c:pt idx="636">
                        <c:v>2.6382954545454544</c:v>
                      </c:pt>
                      <c:pt idx="637">
                        <c:v>2.6294318181818181</c:v>
                      </c:pt>
                      <c:pt idx="638">
                        <c:v>2.5965909090909092</c:v>
                      </c:pt>
                      <c:pt idx="639">
                        <c:v>2.5907954545454546</c:v>
                      </c:pt>
                      <c:pt idx="640">
                        <c:v>2.6301136363636362</c:v>
                      </c:pt>
                      <c:pt idx="641">
                        <c:v>2.6197727272727271</c:v>
                      </c:pt>
                      <c:pt idx="642">
                        <c:v>2.6134090909090908</c:v>
                      </c:pt>
                      <c:pt idx="643">
                        <c:v>2.5687500000000001</c:v>
                      </c:pt>
                      <c:pt idx="644">
                        <c:v>2.5841363636363637</c:v>
                      </c:pt>
                      <c:pt idx="645">
                        <c:v>2.5490909090909093</c:v>
                      </c:pt>
                      <c:pt idx="646">
                        <c:v>2.5582954545454544</c:v>
                      </c:pt>
                      <c:pt idx="647">
                        <c:v>2.5649999999999999</c:v>
                      </c:pt>
                      <c:pt idx="648">
                        <c:v>2.5887500000000001</c:v>
                      </c:pt>
                      <c:pt idx="649">
                        <c:v>2.6073863636363637</c:v>
                      </c:pt>
                      <c:pt idx="650">
                        <c:v>2.5878409090909091</c:v>
                      </c:pt>
                      <c:pt idx="651">
                        <c:v>2.6168181818181817</c:v>
                      </c:pt>
                      <c:pt idx="652">
                        <c:v>2.61375</c:v>
                      </c:pt>
                      <c:pt idx="653">
                        <c:v>2.6227272727272726</c:v>
                      </c:pt>
                      <c:pt idx="654">
                        <c:v>2.6188636363636362</c:v>
                      </c:pt>
                      <c:pt idx="655">
                        <c:v>2.6271590909090907</c:v>
                      </c:pt>
                      <c:pt idx="656">
                        <c:v>2.6563636363636363</c:v>
                      </c:pt>
                      <c:pt idx="657">
                        <c:v>2.7042045454545454</c:v>
                      </c:pt>
                      <c:pt idx="658">
                        <c:v>2.637840909090909</c:v>
                      </c:pt>
                      <c:pt idx="659">
                        <c:v>2.6085227272727272</c:v>
                      </c:pt>
                      <c:pt idx="660">
                        <c:v>2.6318181818181818</c:v>
                      </c:pt>
                      <c:pt idx="661">
                        <c:v>2.6405681818181819</c:v>
                      </c:pt>
                      <c:pt idx="662">
                        <c:v>2.6477272727272729</c:v>
                      </c:pt>
                      <c:pt idx="663">
                        <c:v>2.5384090909090911</c:v>
                      </c:pt>
                      <c:pt idx="664">
                        <c:v>2.5425</c:v>
                      </c:pt>
                      <c:pt idx="665">
                        <c:v>2.5707954545454546</c:v>
                      </c:pt>
                      <c:pt idx="666">
                        <c:v>2.5955681818181819</c:v>
                      </c:pt>
                      <c:pt idx="667">
                        <c:v>2.5735227272727275</c:v>
                      </c:pt>
                      <c:pt idx="668">
                        <c:v>2.5513636363636363</c:v>
                      </c:pt>
                      <c:pt idx="669">
                        <c:v>2.5729545454545453</c:v>
                      </c:pt>
                      <c:pt idx="670">
                        <c:v>2.5939772727272725</c:v>
                      </c:pt>
                      <c:pt idx="671">
                        <c:v>2.6115909090909093</c:v>
                      </c:pt>
                      <c:pt idx="672">
                        <c:v>2.5997727272727271</c:v>
                      </c:pt>
                      <c:pt idx="673">
                        <c:v>2.6032954545454547</c:v>
                      </c:pt>
                      <c:pt idx="674">
                        <c:v>2.6086363636363634</c:v>
                      </c:pt>
                      <c:pt idx="675">
                        <c:v>2.5980681818181819</c:v>
                      </c:pt>
                      <c:pt idx="676">
                        <c:v>2.6054545454545455</c:v>
                      </c:pt>
                      <c:pt idx="677">
                        <c:v>2.6253409090909092</c:v>
                      </c:pt>
                      <c:pt idx="678">
                        <c:v>2.581818181818182</c:v>
                      </c:pt>
                      <c:pt idx="679">
                        <c:v>2.572840909090909</c:v>
                      </c:pt>
                      <c:pt idx="680">
                        <c:v>2.5926136363636365</c:v>
                      </c:pt>
                      <c:pt idx="681">
                        <c:v>2.6704545454545454</c:v>
                      </c:pt>
                      <c:pt idx="682">
                        <c:v>2.6828409090909089</c:v>
                      </c:pt>
                      <c:pt idx="683">
                        <c:v>2.7272727272727271</c:v>
                      </c:pt>
                      <c:pt idx="684">
                        <c:v>2.7004545454545457</c:v>
                      </c:pt>
                      <c:pt idx="685">
                        <c:v>2.7211363636363637</c:v>
                      </c:pt>
                      <c:pt idx="686">
                        <c:v>2.7176136363636365</c:v>
                      </c:pt>
                      <c:pt idx="687">
                        <c:v>2.7259090909090911</c:v>
                      </c:pt>
                      <c:pt idx="688">
                        <c:v>2.7523863636363637</c:v>
                      </c:pt>
                      <c:pt idx="689">
                        <c:v>2.7138636363636364</c:v>
                      </c:pt>
                      <c:pt idx="690">
                        <c:v>2.7127272727272729</c:v>
                      </c:pt>
                      <c:pt idx="691">
                        <c:v>2.7163636363636363</c:v>
                      </c:pt>
                      <c:pt idx="692">
                        <c:v>2.6948863636363636</c:v>
                      </c:pt>
                      <c:pt idx="693">
                        <c:v>2.7036363636363636</c:v>
                      </c:pt>
                      <c:pt idx="694">
                        <c:v>2.6947727272727273</c:v>
                      </c:pt>
                      <c:pt idx="695">
                        <c:v>2.6696590909090907</c:v>
                      </c:pt>
                      <c:pt idx="696">
                        <c:v>2.6773863636363635</c:v>
                      </c:pt>
                      <c:pt idx="697">
                        <c:v>2.685909090909091</c:v>
                      </c:pt>
                      <c:pt idx="698">
                        <c:v>2.6675</c:v>
                      </c:pt>
                      <c:pt idx="699">
                        <c:v>2.6989772727272729</c:v>
                      </c:pt>
                      <c:pt idx="700">
                        <c:v>2.7190909090909092</c:v>
                      </c:pt>
                      <c:pt idx="701">
                        <c:v>2.7165909090909093</c:v>
                      </c:pt>
                      <c:pt idx="702">
                        <c:v>2.7388636363636363</c:v>
                      </c:pt>
                      <c:pt idx="703">
                        <c:v>2.7005681818181819</c:v>
                      </c:pt>
                      <c:pt idx="704">
                        <c:v>2.7079545454545455</c:v>
                      </c:pt>
                      <c:pt idx="705">
                        <c:v>2.709318181818182</c:v>
                      </c:pt>
                      <c:pt idx="706">
                        <c:v>2.6931818181818183</c:v>
                      </c:pt>
                      <c:pt idx="707">
                        <c:v>2.6445454545454545</c:v>
                      </c:pt>
                      <c:pt idx="708">
                        <c:v>2.635340909090909</c:v>
                      </c:pt>
                      <c:pt idx="709">
                        <c:v>2.6502272727272729</c:v>
                      </c:pt>
                      <c:pt idx="710">
                        <c:v>2.6625000000000001</c:v>
                      </c:pt>
                      <c:pt idx="711">
                        <c:v>2.6637499999999998</c:v>
                      </c:pt>
                      <c:pt idx="712">
                        <c:v>2.6262500000000002</c:v>
                      </c:pt>
                      <c:pt idx="713">
                        <c:v>2.6319318181818181</c:v>
                      </c:pt>
                      <c:pt idx="714">
                        <c:v>2.6610227272727274</c:v>
                      </c:pt>
                      <c:pt idx="715">
                        <c:v>2.6436363636363636</c:v>
                      </c:pt>
                      <c:pt idx="716">
                        <c:v>2.6390909090909092</c:v>
                      </c:pt>
                      <c:pt idx="717">
                        <c:v>2.6609090909090911</c:v>
                      </c:pt>
                      <c:pt idx="718">
                        <c:v>2.7004545454545457</c:v>
                      </c:pt>
                      <c:pt idx="719">
                        <c:v>2.6963636363636363</c:v>
                      </c:pt>
                      <c:pt idx="720">
                        <c:v>2.6822727272727271</c:v>
                      </c:pt>
                      <c:pt idx="721">
                        <c:v>2.7113636363636364</c:v>
                      </c:pt>
                      <c:pt idx="722">
                        <c:v>2.7289772727272728</c:v>
                      </c:pt>
                      <c:pt idx="723">
                        <c:v>2.7422727272727272</c:v>
                      </c:pt>
                      <c:pt idx="724">
                        <c:v>2.7595454545454547</c:v>
                      </c:pt>
                      <c:pt idx="725">
                        <c:v>2.7259090909090911</c:v>
                      </c:pt>
                      <c:pt idx="726">
                        <c:v>2.7211363636363637</c:v>
                      </c:pt>
                      <c:pt idx="727">
                        <c:v>2.7763636363636364</c:v>
                      </c:pt>
                      <c:pt idx="728">
                        <c:v>2.7677272727272726</c:v>
                      </c:pt>
                      <c:pt idx="729">
                        <c:v>2.8039772727272729</c:v>
                      </c:pt>
                      <c:pt idx="730">
                        <c:v>2.8314772727272728</c:v>
                      </c:pt>
                      <c:pt idx="731">
                        <c:v>2.8027272727272727</c:v>
                      </c:pt>
                      <c:pt idx="732">
                        <c:v>2.8296590909090908</c:v>
                      </c:pt>
                      <c:pt idx="733">
                        <c:v>2.9102272727272727</c:v>
                      </c:pt>
                      <c:pt idx="734">
                        <c:v>2.9085227272727274</c:v>
                      </c:pt>
                      <c:pt idx="735">
                        <c:v>2.8902272727272726</c:v>
                      </c:pt>
                      <c:pt idx="736">
                        <c:v>2.929431818181818</c:v>
                      </c:pt>
                      <c:pt idx="737">
                        <c:v>2.9367045454545453</c:v>
                      </c:pt>
                      <c:pt idx="738">
                        <c:v>2.9713636363636362</c:v>
                      </c:pt>
                      <c:pt idx="739">
                        <c:v>2.9404545454545454</c:v>
                      </c:pt>
                      <c:pt idx="740">
                        <c:v>2.9379545454545455</c:v>
                      </c:pt>
                      <c:pt idx="741">
                        <c:v>2.9047727272727273</c:v>
                      </c:pt>
                      <c:pt idx="742">
                        <c:v>2.9311363636363637</c:v>
                      </c:pt>
                      <c:pt idx="743">
                        <c:v>2.9437500000000001</c:v>
                      </c:pt>
                      <c:pt idx="744">
                        <c:v>2.9023863636363636</c:v>
                      </c:pt>
                      <c:pt idx="745">
                        <c:v>2.9257954545454545</c:v>
                      </c:pt>
                      <c:pt idx="746">
                        <c:v>2.9472727272727273</c:v>
                      </c:pt>
                      <c:pt idx="747">
                        <c:v>2.9152272727272726</c:v>
                      </c:pt>
                      <c:pt idx="748">
                        <c:v>2.9484090909090908</c:v>
                      </c:pt>
                      <c:pt idx="749">
                        <c:v>2.8909090909090911</c:v>
                      </c:pt>
                      <c:pt idx="750">
                        <c:v>2.88</c:v>
                      </c:pt>
                      <c:pt idx="751">
                        <c:v>2.8806818181818183</c:v>
                      </c:pt>
                      <c:pt idx="752">
                        <c:v>2.8702272727272726</c:v>
                      </c:pt>
                      <c:pt idx="753">
                        <c:v>2.9240909090909093</c:v>
                      </c:pt>
                      <c:pt idx="754">
                        <c:v>2.9470454545454547</c:v>
                      </c:pt>
                      <c:pt idx="755">
                        <c:v>2.9404545454545454</c:v>
                      </c:pt>
                      <c:pt idx="756">
                        <c:v>2.9298863636363635</c:v>
                      </c:pt>
                      <c:pt idx="757">
                        <c:v>2.9163636363636365</c:v>
                      </c:pt>
                      <c:pt idx="758">
                        <c:v>2.9552272727272726</c:v>
                      </c:pt>
                      <c:pt idx="759">
                        <c:v>2.9536363636363636</c:v>
                      </c:pt>
                      <c:pt idx="760">
                        <c:v>2.9195454545454544</c:v>
                      </c:pt>
                      <c:pt idx="761">
                        <c:v>2.9363636363636365</c:v>
                      </c:pt>
                      <c:pt idx="762">
                        <c:v>2.9543181818181816</c:v>
                      </c:pt>
                      <c:pt idx="763">
                        <c:v>2.9763636363636365</c:v>
                      </c:pt>
                      <c:pt idx="764">
                        <c:v>2.9659090909090908</c:v>
                      </c:pt>
                      <c:pt idx="765">
                        <c:v>2.9797727272727275</c:v>
                      </c:pt>
                      <c:pt idx="766">
                        <c:v>2.9754545454545456</c:v>
                      </c:pt>
                      <c:pt idx="767">
                        <c:v>2.9643181818181819</c:v>
                      </c:pt>
                      <c:pt idx="768">
                        <c:v>2.9631818181818184</c:v>
                      </c:pt>
                      <c:pt idx="769">
                        <c:v>2.9065909090909092</c:v>
                      </c:pt>
                      <c:pt idx="770">
                        <c:v>2.9218181818181819</c:v>
                      </c:pt>
                      <c:pt idx="771">
                        <c:v>2.8786363636363634</c:v>
                      </c:pt>
                      <c:pt idx="772">
                        <c:v>2.8149999999999999</c:v>
                      </c:pt>
                      <c:pt idx="773">
                        <c:v>2.7896590909090908</c:v>
                      </c:pt>
                      <c:pt idx="774">
                        <c:v>2.7834090909090907</c:v>
                      </c:pt>
                      <c:pt idx="775">
                        <c:v>2.7889772727272728</c:v>
                      </c:pt>
                      <c:pt idx="776">
                        <c:v>2.8139772727272727</c:v>
                      </c:pt>
                      <c:pt idx="777">
                        <c:v>2.830909090909091</c:v>
                      </c:pt>
                      <c:pt idx="778">
                        <c:v>2.8456818181818182</c:v>
                      </c:pt>
                      <c:pt idx="779">
                        <c:v>2.7956818181818184</c:v>
                      </c:pt>
                      <c:pt idx="780">
                        <c:v>2.7798863636363635</c:v>
                      </c:pt>
                      <c:pt idx="781">
                        <c:v>2.7960227272727272</c:v>
                      </c:pt>
                      <c:pt idx="782">
                        <c:v>2.781931818181818</c:v>
                      </c:pt>
                      <c:pt idx="783">
                        <c:v>2.7177272727272728</c:v>
                      </c:pt>
                      <c:pt idx="784">
                        <c:v>2.7443181818181817</c:v>
                      </c:pt>
                      <c:pt idx="785">
                        <c:v>2.6790909090909092</c:v>
                      </c:pt>
                      <c:pt idx="786">
                        <c:v>2.6837499999999999</c:v>
                      </c:pt>
                      <c:pt idx="787">
                        <c:v>2.7052272727272726</c:v>
                      </c:pt>
                      <c:pt idx="788">
                        <c:v>2.7406818181818182</c:v>
                      </c:pt>
                      <c:pt idx="789">
                        <c:v>2.7112500000000002</c:v>
                      </c:pt>
                      <c:pt idx="790">
                        <c:v>2.6754545454545453</c:v>
                      </c:pt>
                      <c:pt idx="791">
                        <c:v>2.666818181818182</c:v>
                      </c:pt>
                      <c:pt idx="792">
                        <c:v>2.6909090909090909</c:v>
                      </c:pt>
                      <c:pt idx="793">
                        <c:v>2.6853409090909093</c:v>
                      </c:pt>
                      <c:pt idx="794">
                        <c:v>2.6756818181818183</c:v>
                      </c:pt>
                      <c:pt idx="795">
                        <c:v>2.6837499999999999</c:v>
                      </c:pt>
                      <c:pt idx="796">
                        <c:v>2.6805681818181819</c:v>
                      </c:pt>
                      <c:pt idx="797">
                        <c:v>2.645</c:v>
                      </c:pt>
                      <c:pt idx="798">
                        <c:v>2.7040909090909091</c:v>
                      </c:pt>
                      <c:pt idx="799">
                        <c:v>2.7213636363636362</c:v>
                      </c:pt>
                      <c:pt idx="800">
                        <c:v>2.69625</c:v>
                      </c:pt>
                      <c:pt idx="801">
                        <c:v>2.7124999999999999</c:v>
                      </c:pt>
                      <c:pt idx="802">
                        <c:v>2.7170454545454548</c:v>
                      </c:pt>
                      <c:pt idx="803">
                        <c:v>2.7229545454545456</c:v>
                      </c:pt>
                      <c:pt idx="804">
                        <c:v>2.770681818181818</c:v>
                      </c:pt>
                      <c:pt idx="805">
                        <c:v>2.7853409090909089</c:v>
                      </c:pt>
                      <c:pt idx="806">
                        <c:v>2.7993181818181818</c:v>
                      </c:pt>
                      <c:pt idx="807">
                        <c:v>2.7930681818181817</c:v>
                      </c:pt>
                      <c:pt idx="808">
                        <c:v>2.7675000000000001</c:v>
                      </c:pt>
                      <c:pt idx="809">
                        <c:v>2.7949999999999999</c:v>
                      </c:pt>
                      <c:pt idx="810">
                        <c:v>2.7634090909090907</c:v>
                      </c:pt>
                      <c:pt idx="811">
                        <c:v>2.8238636363636362</c:v>
                      </c:pt>
                      <c:pt idx="812">
                        <c:v>2.8693181818181817</c:v>
                      </c:pt>
                      <c:pt idx="813">
                        <c:v>2.8304545454545456</c:v>
                      </c:pt>
                      <c:pt idx="814">
                        <c:v>2.8397727272727273</c:v>
                      </c:pt>
                      <c:pt idx="815">
                        <c:v>2.7978409090909091</c:v>
                      </c:pt>
                      <c:pt idx="816">
                        <c:v>2.8277272727272726</c:v>
                      </c:pt>
                      <c:pt idx="817">
                        <c:v>2.8347727272727274</c:v>
                      </c:pt>
                      <c:pt idx="818">
                        <c:v>2.8495454545454546</c:v>
                      </c:pt>
                      <c:pt idx="819">
                        <c:v>2.8209090909090908</c:v>
                      </c:pt>
                      <c:pt idx="820">
                        <c:v>2.8602272727272728</c:v>
                      </c:pt>
                      <c:pt idx="821">
                        <c:v>2.8288636363636366</c:v>
                      </c:pt>
                      <c:pt idx="822">
                        <c:v>2.7761363636363638</c:v>
                      </c:pt>
                      <c:pt idx="823">
                        <c:v>2.7675000000000001</c:v>
                      </c:pt>
                      <c:pt idx="824">
                        <c:v>2.7607954545454545</c:v>
                      </c:pt>
                      <c:pt idx="825">
                        <c:v>2.7629545454545457</c:v>
                      </c:pt>
                      <c:pt idx="826">
                        <c:v>2.8050000000000002</c:v>
                      </c:pt>
                      <c:pt idx="827">
                        <c:v>2.810909090909091</c:v>
                      </c:pt>
                      <c:pt idx="828">
                        <c:v>2.8211363636363638</c:v>
                      </c:pt>
                      <c:pt idx="829">
                        <c:v>2.8722727272727271</c:v>
                      </c:pt>
                      <c:pt idx="830">
                        <c:v>2.7438636363636362</c:v>
                      </c:pt>
                      <c:pt idx="831">
                        <c:v>2.7620454545454547</c:v>
                      </c:pt>
                      <c:pt idx="832">
                        <c:v>2.8084090909090911</c:v>
                      </c:pt>
                      <c:pt idx="833">
                        <c:v>2.8213636363636363</c:v>
                      </c:pt>
                      <c:pt idx="834">
                        <c:v>2.8127272727272725</c:v>
                      </c:pt>
                      <c:pt idx="835">
                        <c:v>2.8156818181818184</c:v>
                      </c:pt>
                      <c:pt idx="836">
                        <c:v>2.8376136363636362</c:v>
                      </c:pt>
                      <c:pt idx="837">
                        <c:v>2.830909090909091</c:v>
                      </c:pt>
                      <c:pt idx="838">
                        <c:v>2.8254545454545457</c:v>
                      </c:pt>
                      <c:pt idx="839">
                        <c:v>2.8192045454545456</c:v>
                      </c:pt>
                      <c:pt idx="840">
                        <c:v>2.8650000000000002</c:v>
                      </c:pt>
                      <c:pt idx="841">
                        <c:v>2.8722727272727271</c:v>
                      </c:pt>
                      <c:pt idx="842">
                        <c:v>2.8413636363636363</c:v>
                      </c:pt>
                      <c:pt idx="843">
                        <c:v>2.86375</c:v>
                      </c:pt>
                      <c:pt idx="844">
                        <c:v>2.8064772727272729</c:v>
                      </c:pt>
                      <c:pt idx="845">
                        <c:v>2.8031818181818182</c:v>
                      </c:pt>
                      <c:pt idx="846">
                        <c:v>2.8465909090909092</c:v>
                      </c:pt>
                      <c:pt idx="847">
                        <c:v>2.8581818181818184</c:v>
                      </c:pt>
                      <c:pt idx="848">
                        <c:v>2.8447727272727272</c:v>
                      </c:pt>
                      <c:pt idx="849">
                        <c:v>2.8470454545454547</c:v>
                      </c:pt>
                      <c:pt idx="850">
                        <c:v>2.85</c:v>
                      </c:pt>
                      <c:pt idx="851">
                        <c:v>2.8703409090909089</c:v>
                      </c:pt>
                      <c:pt idx="852">
                        <c:v>2.8886363636363637</c:v>
                      </c:pt>
                      <c:pt idx="853">
                        <c:v>2.8997727272727274</c:v>
                      </c:pt>
                      <c:pt idx="854">
                        <c:v>2.7711363636363635</c:v>
                      </c:pt>
                      <c:pt idx="855">
                        <c:v>2.7563636363636363</c:v>
                      </c:pt>
                      <c:pt idx="856">
                        <c:v>2.6909090909090909</c:v>
                      </c:pt>
                      <c:pt idx="857">
                        <c:v>2.7048863636363638</c:v>
                      </c:pt>
                      <c:pt idx="858">
                        <c:v>2.71875</c:v>
                      </c:pt>
                      <c:pt idx="859">
                        <c:v>2.65625</c:v>
                      </c:pt>
                      <c:pt idx="860">
                        <c:v>2.6779545454545453</c:v>
                      </c:pt>
                      <c:pt idx="861">
                        <c:v>2.6836363636363636</c:v>
                      </c:pt>
                      <c:pt idx="862">
                        <c:v>2.6610227272727274</c:v>
                      </c:pt>
                      <c:pt idx="863">
                        <c:v>2.6345454545454547</c:v>
                      </c:pt>
                      <c:pt idx="864">
                        <c:v>2.7022727272727272</c:v>
                      </c:pt>
                      <c:pt idx="865">
                        <c:v>2.7556818181818183</c:v>
                      </c:pt>
                      <c:pt idx="866">
                        <c:v>2.7604545454545453</c:v>
                      </c:pt>
                      <c:pt idx="867">
                        <c:v>2.7886363636363636</c:v>
                      </c:pt>
                      <c:pt idx="868">
                        <c:v>2.7688636363636365</c:v>
                      </c:pt>
                      <c:pt idx="869">
                        <c:v>2.7181818181818183</c:v>
                      </c:pt>
                      <c:pt idx="870">
                        <c:v>2.7354545454545454</c:v>
                      </c:pt>
                      <c:pt idx="871">
                        <c:v>2.7097727272727274</c:v>
                      </c:pt>
                      <c:pt idx="872">
                        <c:v>2.6770454545454547</c:v>
                      </c:pt>
                      <c:pt idx="873">
                        <c:v>2.6177272727272727</c:v>
                      </c:pt>
                      <c:pt idx="874">
                        <c:v>2.7313636363636364</c:v>
                      </c:pt>
                      <c:pt idx="875">
                        <c:v>2.7832954545454545</c:v>
                      </c:pt>
                      <c:pt idx="876">
                        <c:v>2.8001136363636365</c:v>
                      </c:pt>
                      <c:pt idx="877">
                        <c:v>2.7927272727272729</c:v>
                      </c:pt>
                      <c:pt idx="878">
                        <c:v>2.7921590909090908</c:v>
                      </c:pt>
                      <c:pt idx="879">
                        <c:v>2.7743181818181819</c:v>
                      </c:pt>
                      <c:pt idx="880">
                        <c:v>2.8082954545454544</c:v>
                      </c:pt>
                      <c:pt idx="881">
                        <c:v>2.794090909090909</c:v>
                      </c:pt>
                      <c:pt idx="882">
                        <c:v>2.8542045454545453</c:v>
                      </c:pt>
                      <c:pt idx="883">
                        <c:v>2.8288636363636366</c:v>
                      </c:pt>
                      <c:pt idx="884">
                        <c:v>2.8519318181818183</c:v>
                      </c:pt>
                      <c:pt idx="885">
                        <c:v>2.8463636363636362</c:v>
                      </c:pt>
                      <c:pt idx="886">
                        <c:v>2.8476136363636364</c:v>
                      </c:pt>
                      <c:pt idx="887">
                        <c:v>2.7712500000000002</c:v>
                      </c:pt>
                      <c:pt idx="888">
                        <c:v>2.7829545454545452</c:v>
                      </c:pt>
                      <c:pt idx="889">
                        <c:v>2.7834090909090907</c:v>
                      </c:pt>
                      <c:pt idx="890">
                        <c:v>2.78</c:v>
                      </c:pt>
                      <c:pt idx="891">
                        <c:v>2.8022727272727272</c:v>
                      </c:pt>
                      <c:pt idx="892">
                        <c:v>2.8257954545454544</c:v>
                      </c:pt>
                      <c:pt idx="893">
                        <c:v>2.7863636363636362</c:v>
                      </c:pt>
                      <c:pt idx="894">
                        <c:v>2.8731818181818181</c:v>
                      </c:pt>
                      <c:pt idx="895">
                        <c:v>2.9012500000000001</c:v>
                      </c:pt>
                      <c:pt idx="896">
                        <c:v>2.8836363636363638</c:v>
                      </c:pt>
                      <c:pt idx="897">
                        <c:v>2.9035227272727271</c:v>
                      </c:pt>
                      <c:pt idx="898">
                        <c:v>2.94875</c:v>
                      </c:pt>
                      <c:pt idx="899">
                        <c:v>2.9657954545454546</c:v>
                      </c:pt>
                      <c:pt idx="900">
                        <c:v>3.0129545454545457</c:v>
                      </c:pt>
                      <c:pt idx="901">
                        <c:v>3.0425</c:v>
                      </c:pt>
                      <c:pt idx="902">
                        <c:v>3.0525000000000002</c:v>
                      </c:pt>
                      <c:pt idx="903">
                        <c:v>3.0674999999999999</c:v>
                      </c:pt>
                      <c:pt idx="904">
                        <c:v>3.0857954545454547</c:v>
                      </c:pt>
                      <c:pt idx="905">
                        <c:v>3.074431818181818</c:v>
                      </c:pt>
                      <c:pt idx="906">
                        <c:v>3.1054545454545455</c:v>
                      </c:pt>
                      <c:pt idx="907">
                        <c:v>3.1686363636363635</c:v>
                      </c:pt>
                      <c:pt idx="908">
                        <c:v>3.2604545454545453</c:v>
                      </c:pt>
                      <c:pt idx="909">
                        <c:v>3.2959090909090909</c:v>
                      </c:pt>
                      <c:pt idx="910">
                        <c:v>3.2770454545454544</c:v>
                      </c:pt>
                      <c:pt idx="911">
                        <c:v>3.2979545454545454</c:v>
                      </c:pt>
                      <c:pt idx="912">
                        <c:v>3.3320454545454545</c:v>
                      </c:pt>
                      <c:pt idx="913">
                        <c:v>3.2778409090909091</c:v>
                      </c:pt>
                      <c:pt idx="914">
                        <c:v>3.2251136363636363</c:v>
                      </c:pt>
                      <c:pt idx="915">
                        <c:v>3.1696590909090907</c:v>
                      </c:pt>
                      <c:pt idx="916">
                        <c:v>3.1285227272727272</c:v>
                      </c:pt>
                      <c:pt idx="917">
                        <c:v>3.1112500000000001</c:v>
                      </c:pt>
                      <c:pt idx="918">
                        <c:v>3.1047727272727275</c:v>
                      </c:pt>
                      <c:pt idx="919">
                        <c:v>3.1115909090909093</c:v>
                      </c:pt>
                      <c:pt idx="920">
                        <c:v>3.1171590909090909</c:v>
                      </c:pt>
                      <c:pt idx="921">
                        <c:v>3.1097727272727274</c:v>
                      </c:pt>
                      <c:pt idx="922">
                        <c:v>3.1592045454545454</c:v>
                      </c:pt>
                      <c:pt idx="923">
                        <c:v>3.1110227272727271</c:v>
                      </c:pt>
                      <c:pt idx="924">
                        <c:v>3.1168181818181817</c:v>
                      </c:pt>
                      <c:pt idx="925">
                        <c:v>3.0886363636363638</c:v>
                      </c:pt>
                      <c:pt idx="926">
                        <c:v>3.0770454545454546</c:v>
                      </c:pt>
                      <c:pt idx="927">
                        <c:v>3.1164772727272729</c:v>
                      </c:pt>
                      <c:pt idx="928">
                        <c:v>3.1290909090909089</c:v>
                      </c:pt>
                      <c:pt idx="929">
                        <c:v>3.0792045454545454</c:v>
                      </c:pt>
                      <c:pt idx="930">
                        <c:v>3.0489772727272726</c:v>
                      </c:pt>
                      <c:pt idx="931">
                        <c:v>3.0863636363636364</c:v>
                      </c:pt>
                      <c:pt idx="932">
                        <c:v>3.0838636363636365</c:v>
                      </c:pt>
                      <c:pt idx="933">
                        <c:v>3.0487500000000001</c:v>
                      </c:pt>
                      <c:pt idx="934">
                        <c:v>3.0772727272727272</c:v>
                      </c:pt>
                      <c:pt idx="935">
                        <c:v>3.072159090909091</c:v>
                      </c:pt>
                      <c:pt idx="936">
                        <c:v>3.1680681818181817</c:v>
                      </c:pt>
                      <c:pt idx="937">
                        <c:v>3.168181818181818</c:v>
                      </c:pt>
                      <c:pt idx="938">
                        <c:v>3.1356818181818182</c:v>
                      </c:pt>
                      <c:pt idx="939">
                        <c:v>3.1595454545454547</c:v>
                      </c:pt>
                      <c:pt idx="940">
                        <c:v>3.1728409090909091</c:v>
                      </c:pt>
                      <c:pt idx="941">
                        <c:v>3.1036363636363635</c:v>
                      </c:pt>
                      <c:pt idx="942">
                        <c:v>3.1255681818181817</c:v>
                      </c:pt>
                      <c:pt idx="943">
                        <c:v>3.0893181818181819</c:v>
                      </c:pt>
                      <c:pt idx="944">
                        <c:v>3.1419318181818183</c:v>
                      </c:pt>
                      <c:pt idx="945">
                        <c:v>3.1401136363636364</c:v>
                      </c:pt>
                      <c:pt idx="946">
                        <c:v>3.0864772727272727</c:v>
                      </c:pt>
                      <c:pt idx="947">
                        <c:v>3.0588636363636366</c:v>
                      </c:pt>
                      <c:pt idx="948">
                        <c:v>3.0412499999999998</c:v>
                      </c:pt>
                      <c:pt idx="949">
                        <c:v>3.07375</c:v>
                      </c:pt>
                      <c:pt idx="950">
                        <c:v>3.0360227272727274</c:v>
                      </c:pt>
                      <c:pt idx="951">
                        <c:v>3.0029545454545454</c:v>
                      </c:pt>
                      <c:pt idx="952">
                        <c:v>2.98</c:v>
                      </c:pt>
                      <c:pt idx="953">
                        <c:v>3.008068181818182</c:v>
                      </c:pt>
                      <c:pt idx="954">
                        <c:v>3.0238636363636364</c:v>
                      </c:pt>
                      <c:pt idx="955">
                        <c:v>3.0565909090909091</c:v>
                      </c:pt>
                      <c:pt idx="956">
                        <c:v>3.0997727272727271</c:v>
                      </c:pt>
                      <c:pt idx="957">
                        <c:v>3.1201136363636364</c:v>
                      </c:pt>
                      <c:pt idx="958">
                        <c:v>3.1306818181818183</c:v>
                      </c:pt>
                      <c:pt idx="959">
                        <c:v>3.1432954545454543</c:v>
                      </c:pt>
                      <c:pt idx="960">
                        <c:v>3.1254545454545455</c:v>
                      </c:pt>
                      <c:pt idx="961">
                        <c:v>3.1534090909090908</c:v>
                      </c:pt>
                      <c:pt idx="962">
                        <c:v>3.0907954545454546</c:v>
                      </c:pt>
                      <c:pt idx="963">
                        <c:v>3.1662499999999998</c:v>
                      </c:pt>
                      <c:pt idx="964">
                        <c:v>3.1246590909090908</c:v>
                      </c:pt>
                      <c:pt idx="965">
                        <c:v>3.1197727272727271</c:v>
                      </c:pt>
                      <c:pt idx="966">
                        <c:v>3.1302272727272729</c:v>
                      </c:pt>
                      <c:pt idx="967">
                        <c:v>3.175340909090909</c:v>
                      </c:pt>
                      <c:pt idx="968">
                        <c:v>3.217159090909091</c:v>
                      </c:pt>
                      <c:pt idx="969">
                        <c:v>3.2101136363636362</c:v>
                      </c:pt>
                      <c:pt idx="970">
                        <c:v>3.2172727272727273</c:v>
                      </c:pt>
                      <c:pt idx="971">
                        <c:v>3.2035227272727274</c:v>
                      </c:pt>
                      <c:pt idx="972">
                        <c:v>3.2165909090909093</c:v>
                      </c:pt>
                      <c:pt idx="973">
                        <c:v>3.2686363636363636</c:v>
                      </c:pt>
                      <c:pt idx="974">
                        <c:v>3.2367045454545456</c:v>
                      </c:pt>
                      <c:pt idx="975">
                        <c:v>3.1567045454545455</c:v>
                      </c:pt>
                      <c:pt idx="976">
                        <c:v>3.0854545454545454</c:v>
                      </c:pt>
                      <c:pt idx="977">
                        <c:v>3.0507954545454545</c:v>
                      </c:pt>
                      <c:pt idx="978">
                        <c:v>3.1073863636363637</c:v>
                      </c:pt>
                      <c:pt idx="979">
                        <c:v>3.1964772727272726</c:v>
                      </c:pt>
                      <c:pt idx="980">
                        <c:v>3.240340909090909</c:v>
                      </c:pt>
                      <c:pt idx="981">
                        <c:v>3.1835227272727273</c:v>
                      </c:pt>
                      <c:pt idx="982">
                        <c:v>3.2176136363636365</c:v>
                      </c:pt>
                      <c:pt idx="983">
                        <c:v>3.1861363636363635</c:v>
                      </c:pt>
                      <c:pt idx="984">
                        <c:v>3.2004545454545457</c:v>
                      </c:pt>
                      <c:pt idx="985">
                        <c:v>3.2011363636363637</c:v>
                      </c:pt>
                      <c:pt idx="986">
                        <c:v>3.2322727272727274</c:v>
                      </c:pt>
                      <c:pt idx="987">
                        <c:v>3.1284090909090909</c:v>
                      </c:pt>
                      <c:pt idx="988">
                        <c:v>3.1931818181818183</c:v>
                      </c:pt>
                      <c:pt idx="989">
                        <c:v>3.1963636363636363</c:v>
                      </c:pt>
                      <c:pt idx="990">
                        <c:v>3.1792045454545454</c:v>
                      </c:pt>
                      <c:pt idx="991">
                        <c:v>3.198068181818182</c:v>
                      </c:pt>
                      <c:pt idx="992">
                        <c:v>3.2642045454545454</c:v>
                      </c:pt>
                      <c:pt idx="993">
                        <c:v>3.2285227272727273</c:v>
                      </c:pt>
                      <c:pt idx="994">
                        <c:v>3.2330681818181817</c:v>
                      </c:pt>
                      <c:pt idx="995">
                        <c:v>3.2088636363636365</c:v>
                      </c:pt>
                      <c:pt idx="996">
                        <c:v>3.2181818181818183</c:v>
                      </c:pt>
                      <c:pt idx="997">
                        <c:v>3.2174999999999998</c:v>
                      </c:pt>
                      <c:pt idx="998">
                        <c:v>3.2480681818181818</c:v>
                      </c:pt>
                      <c:pt idx="999">
                        <c:v>3.2277272727272726</c:v>
                      </c:pt>
                      <c:pt idx="1000">
                        <c:v>3.2548863636363636</c:v>
                      </c:pt>
                      <c:pt idx="1001">
                        <c:v>3.2759090909090909</c:v>
                      </c:pt>
                      <c:pt idx="1002">
                        <c:v>3.2971590909090911</c:v>
                      </c:pt>
                      <c:pt idx="1003">
                        <c:v>3.2737500000000002</c:v>
                      </c:pt>
                      <c:pt idx="1004">
                        <c:v>3.2204545454545452</c:v>
                      </c:pt>
                      <c:pt idx="1005">
                        <c:v>3.1807954545454544</c:v>
                      </c:pt>
                      <c:pt idx="1006">
                        <c:v>3.1389772727272729</c:v>
                      </c:pt>
                      <c:pt idx="1007">
                        <c:v>3.1246590909090908</c:v>
                      </c:pt>
                      <c:pt idx="1008">
                        <c:v>3.1159090909090907</c:v>
                      </c:pt>
                      <c:pt idx="1009">
                        <c:v>3.0417045454545453</c:v>
                      </c:pt>
                      <c:pt idx="1010">
                        <c:v>3.0120454545454547</c:v>
                      </c:pt>
                      <c:pt idx="1011">
                        <c:v>3.0156818181818181</c:v>
                      </c:pt>
                      <c:pt idx="1012">
                        <c:v>2.9712499999999999</c:v>
                      </c:pt>
                      <c:pt idx="1013">
                        <c:v>2.9624999999999999</c:v>
                      </c:pt>
                      <c:pt idx="1014">
                        <c:v>2.9604545454545454</c:v>
                      </c:pt>
                      <c:pt idx="1015">
                        <c:v>3.0912500000000001</c:v>
                      </c:pt>
                      <c:pt idx="1016">
                        <c:v>3.0947727272727272</c:v>
                      </c:pt>
                      <c:pt idx="1017">
                        <c:v>3.0594318181818183</c:v>
                      </c:pt>
                      <c:pt idx="1018">
                        <c:v>3.0801136363636363</c:v>
                      </c:pt>
                      <c:pt idx="1019">
                        <c:v>3.143409090909091</c:v>
                      </c:pt>
                      <c:pt idx="1020">
                        <c:v>3.1532954545454546</c:v>
                      </c:pt>
                      <c:pt idx="1021">
                        <c:v>3.146818181818182</c:v>
                      </c:pt>
                      <c:pt idx="1022">
                        <c:v>3.1261363636363635</c:v>
                      </c:pt>
                      <c:pt idx="1023">
                        <c:v>3.0896590909090911</c:v>
                      </c:pt>
                      <c:pt idx="1024">
                        <c:v>3.0467045454545456</c:v>
                      </c:pt>
                      <c:pt idx="1025">
                        <c:v>3.0619318181818183</c:v>
                      </c:pt>
                      <c:pt idx="1026">
                        <c:v>3.0545454545454547</c:v>
                      </c:pt>
                      <c:pt idx="1027">
                        <c:v>3.1185227272727274</c:v>
                      </c:pt>
                      <c:pt idx="1028">
                        <c:v>3.080909090909091</c:v>
                      </c:pt>
                      <c:pt idx="1029">
                        <c:v>3.1025</c:v>
                      </c:pt>
                      <c:pt idx="1030">
                        <c:v>3.0876136363636362</c:v>
                      </c:pt>
                      <c:pt idx="1031">
                        <c:v>3.1531818181818183</c:v>
                      </c:pt>
                      <c:pt idx="1032">
                        <c:v>3.1354545454545453</c:v>
                      </c:pt>
                      <c:pt idx="1033">
                        <c:v>3.1357954545454545</c:v>
                      </c:pt>
                      <c:pt idx="1034">
                        <c:v>3.0985227272727274</c:v>
                      </c:pt>
                      <c:pt idx="1035">
                        <c:v>3.1086363636363634</c:v>
                      </c:pt>
                      <c:pt idx="1036">
                        <c:v>3.1640909090909091</c:v>
                      </c:pt>
                      <c:pt idx="1037">
                        <c:v>3.1744318181818181</c:v>
                      </c:pt>
                      <c:pt idx="1038">
                        <c:v>3.1862499999999998</c:v>
                      </c:pt>
                      <c:pt idx="1039">
                        <c:v>3.1705681818181817</c:v>
                      </c:pt>
                      <c:pt idx="1040">
                        <c:v>3.1518181818181819</c:v>
                      </c:pt>
                      <c:pt idx="1041">
                        <c:v>3.1586363636363637</c:v>
                      </c:pt>
                      <c:pt idx="1042">
                        <c:v>3.18</c:v>
                      </c:pt>
                      <c:pt idx="1043">
                        <c:v>3.2372727272727273</c:v>
                      </c:pt>
                      <c:pt idx="1044">
                        <c:v>3.1187499999999999</c:v>
                      </c:pt>
                      <c:pt idx="1045">
                        <c:v>3.0709090909090908</c:v>
                      </c:pt>
                      <c:pt idx="1046">
                        <c:v>3.0482954545454546</c:v>
                      </c:pt>
                      <c:pt idx="1047">
                        <c:v>3.0069318181818181</c:v>
                      </c:pt>
                      <c:pt idx="1048">
                        <c:v>3.0264772727272726</c:v>
                      </c:pt>
                      <c:pt idx="1049">
                        <c:v>2.9414772727272727</c:v>
                      </c:pt>
                      <c:pt idx="1050">
                        <c:v>2.9403409090909092</c:v>
                      </c:pt>
                      <c:pt idx="1051">
                        <c:v>2.9301136363636364</c:v>
                      </c:pt>
                      <c:pt idx="1052">
                        <c:v>2.9424999999999999</c:v>
                      </c:pt>
                      <c:pt idx="1053">
                        <c:v>2.9045454545454548</c:v>
                      </c:pt>
                      <c:pt idx="1054">
                        <c:v>2.8877272727272727</c:v>
                      </c:pt>
                      <c:pt idx="1055">
                        <c:v>2.9110227272727274</c:v>
                      </c:pt>
                      <c:pt idx="1056">
                        <c:v>2.9272727272727272</c:v>
                      </c:pt>
                      <c:pt idx="1057">
                        <c:v>2.9463636363636363</c:v>
                      </c:pt>
                      <c:pt idx="1058">
                        <c:v>2.9492045454545455</c:v>
                      </c:pt>
                      <c:pt idx="1059">
                        <c:v>2.9430681818181816</c:v>
                      </c:pt>
                      <c:pt idx="1060">
                        <c:v>2.9344318181818183</c:v>
                      </c:pt>
                      <c:pt idx="1061">
                        <c:v>2.9596590909090907</c:v>
                      </c:pt>
                      <c:pt idx="1062">
                        <c:v>3.0123863636363635</c:v>
                      </c:pt>
                      <c:pt idx="1063">
                        <c:v>3.0587499999999999</c:v>
                      </c:pt>
                      <c:pt idx="1064">
                        <c:v>3.032840909090909</c:v>
                      </c:pt>
                      <c:pt idx="1065">
                        <c:v>3.1244318181818183</c:v>
                      </c:pt>
                      <c:pt idx="1066">
                        <c:v>3.1252272727272725</c:v>
                      </c:pt>
                      <c:pt idx="1067">
                        <c:v>3.1225000000000001</c:v>
                      </c:pt>
                      <c:pt idx="1068">
                        <c:v>3.1303409090909091</c:v>
                      </c:pt>
                      <c:pt idx="1069">
                        <c:v>3.0929545454545453</c:v>
                      </c:pt>
                      <c:pt idx="1070">
                        <c:v>3.0724999999999998</c:v>
                      </c:pt>
                      <c:pt idx="1071">
                        <c:v>3.0636363636363635</c:v>
                      </c:pt>
                      <c:pt idx="1072">
                        <c:v>3.0781818181818181</c:v>
                      </c:pt>
                      <c:pt idx="1073">
                        <c:v>3.0287500000000001</c:v>
                      </c:pt>
                      <c:pt idx="1074">
                        <c:v>2.9714772727272729</c:v>
                      </c:pt>
                      <c:pt idx="1075">
                        <c:v>2.9760227272727273</c:v>
                      </c:pt>
                      <c:pt idx="1076">
                        <c:v>2.9778409090909093</c:v>
                      </c:pt>
                      <c:pt idx="1077">
                        <c:v>2.9346590909090908</c:v>
                      </c:pt>
                      <c:pt idx="1078">
                        <c:v>2.9529545454545456</c:v>
                      </c:pt>
                      <c:pt idx="1079">
                        <c:v>2.8836363636363638</c:v>
                      </c:pt>
                      <c:pt idx="1080">
                        <c:v>2.894318181818182</c:v>
                      </c:pt>
                      <c:pt idx="1081">
                        <c:v>2.90625</c:v>
                      </c:pt>
                      <c:pt idx="1082">
                        <c:v>2.9212500000000001</c:v>
                      </c:pt>
                      <c:pt idx="1083">
                        <c:v>2.9325000000000001</c:v>
                      </c:pt>
                      <c:pt idx="1084">
                        <c:v>2.9019318181818181</c:v>
                      </c:pt>
                      <c:pt idx="1085">
                        <c:v>2.8753409090909092</c:v>
                      </c:pt>
                      <c:pt idx="1086">
                        <c:v>2.8737499999999998</c:v>
                      </c:pt>
                      <c:pt idx="1087">
                        <c:v>2.8696590909090909</c:v>
                      </c:pt>
                      <c:pt idx="1088">
                        <c:v>2.8801136363636362</c:v>
                      </c:pt>
                      <c:pt idx="1089">
                        <c:v>2.862840909090909</c:v>
                      </c:pt>
                      <c:pt idx="1090">
                        <c:v>2.8626136363636365</c:v>
                      </c:pt>
                      <c:pt idx="1091">
                        <c:v>2.8169318181818181</c:v>
                      </c:pt>
                      <c:pt idx="1092">
                        <c:v>2.7248863636363638</c:v>
                      </c:pt>
                      <c:pt idx="1093">
                        <c:v>2.6932954545454546</c:v>
                      </c:pt>
                      <c:pt idx="1094">
                        <c:v>2.6952272727272728</c:v>
                      </c:pt>
                      <c:pt idx="1095">
                        <c:v>2.7152272727272728</c:v>
                      </c:pt>
                      <c:pt idx="1096">
                        <c:v>2.7140909090909089</c:v>
                      </c:pt>
                      <c:pt idx="1097">
                        <c:v>2.6606818181818181</c:v>
                      </c:pt>
                      <c:pt idx="1098">
                        <c:v>2.6724999999999999</c:v>
                      </c:pt>
                      <c:pt idx="1099">
                        <c:v>2.657840909090909</c:v>
                      </c:pt>
                      <c:pt idx="1100">
                        <c:v>2.6345454545454547</c:v>
                      </c:pt>
                      <c:pt idx="1101">
                        <c:v>2.6381818181818182</c:v>
                      </c:pt>
                      <c:pt idx="1102">
                        <c:v>2.6472727272727274</c:v>
                      </c:pt>
                      <c:pt idx="1103">
                        <c:v>2.6427272727272726</c:v>
                      </c:pt>
                      <c:pt idx="1104">
                        <c:v>2.6669318181818182</c:v>
                      </c:pt>
                      <c:pt idx="1105">
                        <c:v>2.6848863636363638</c:v>
                      </c:pt>
                      <c:pt idx="1106">
                        <c:v>2.6940909090909089</c:v>
                      </c:pt>
                      <c:pt idx="1107">
                        <c:v>2.6960227272727271</c:v>
                      </c:pt>
                      <c:pt idx="1108">
                        <c:v>2.666590909090909</c:v>
                      </c:pt>
                      <c:pt idx="1109">
                        <c:v>2.6536363636363638</c:v>
                      </c:pt>
                      <c:pt idx="1110">
                        <c:v>2.6232954545454548</c:v>
                      </c:pt>
                      <c:pt idx="1111">
                        <c:v>2.6274999999999999</c:v>
                      </c:pt>
                      <c:pt idx="1112">
                        <c:v>2.6015909090909091</c:v>
                      </c:pt>
                      <c:pt idx="1113">
                        <c:v>2.5988636363636362</c:v>
                      </c:pt>
                      <c:pt idx="1114">
                        <c:v>2.5593181818181816</c:v>
                      </c:pt>
                      <c:pt idx="1115">
                        <c:v>2.592159090909091</c:v>
                      </c:pt>
                      <c:pt idx="1116">
                        <c:v>2.563181818181818</c:v>
                      </c:pt>
                      <c:pt idx="1117">
                        <c:v>2.5619318181818183</c:v>
                      </c:pt>
                      <c:pt idx="1118">
                        <c:v>2.5765909090909092</c:v>
                      </c:pt>
                      <c:pt idx="1119">
                        <c:v>2.584318181818182</c:v>
                      </c:pt>
                      <c:pt idx="1120">
                        <c:v>2.6104545454545454</c:v>
                      </c:pt>
                      <c:pt idx="1121">
                        <c:v>2.6270454545454545</c:v>
                      </c:pt>
                      <c:pt idx="1122">
                        <c:v>2.5926136363636365</c:v>
                      </c:pt>
                      <c:pt idx="1123">
                        <c:v>2.5417045454545453</c:v>
                      </c:pt>
                      <c:pt idx="1124">
                        <c:v>2.5390909090909091</c:v>
                      </c:pt>
                      <c:pt idx="1125">
                        <c:v>2.5636363636363635</c:v>
                      </c:pt>
                      <c:pt idx="1126">
                        <c:v>2.5795454545454546</c:v>
                      </c:pt>
                      <c:pt idx="1127">
                        <c:v>2.5717045454545455</c:v>
                      </c:pt>
                      <c:pt idx="1128">
                        <c:v>2.5605681818181818</c:v>
                      </c:pt>
                      <c:pt idx="1129">
                        <c:v>2.5627272727272725</c:v>
                      </c:pt>
                      <c:pt idx="1130">
                        <c:v>2.5936363636363637</c:v>
                      </c:pt>
                      <c:pt idx="1131">
                        <c:v>2.5738636363636362</c:v>
                      </c:pt>
                      <c:pt idx="1132">
                        <c:v>2.5886363636363638</c:v>
                      </c:pt>
                      <c:pt idx="1133">
                        <c:v>2.5859090909090909</c:v>
                      </c:pt>
                      <c:pt idx="1134">
                        <c:v>2.5751136363636364</c:v>
                      </c:pt>
                      <c:pt idx="1135">
                        <c:v>2.5281818181818183</c:v>
                      </c:pt>
                      <c:pt idx="1136">
                        <c:v>2.5420454545454545</c:v>
                      </c:pt>
                      <c:pt idx="1137">
                        <c:v>2.5430681818181817</c:v>
                      </c:pt>
                      <c:pt idx="1138">
                        <c:v>2.5423863636363637</c:v>
                      </c:pt>
                      <c:pt idx="1139">
                        <c:v>2.5176136363636363</c:v>
                      </c:pt>
                      <c:pt idx="1140">
                        <c:v>2.509659090909091</c:v>
                      </c:pt>
                      <c:pt idx="1141">
                        <c:v>2.48875</c:v>
                      </c:pt>
                      <c:pt idx="1142">
                        <c:v>2.4937499999999999</c:v>
                      </c:pt>
                      <c:pt idx="1143">
                        <c:v>2.4826136363636362</c:v>
                      </c:pt>
                      <c:pt idx="1144">
                        <c:v>2.5286363636363638</c:v>
                      </c:pt>
                      <c:pt idx="1145">
                        <c:v>2.5081818181818183</c:v>
                      </c:pt>
                      <c:pt idx="1146">
                        <c:v>2.530340909090909</c:v>
                      </c:pt>
                      <c:pt idx="1147">
                        <c:v>2.6229545454545455</c:v>
                      </c:pt>
                      <c:pt idx="1148">
                        <c:v>2.5767045454545454</c:v>
                      </c:pt>
                      <c:pt idx="1149">
                        <c:v>2.5859090909090909</c:v>
                      </c:pt>
                      <c:pt idx="1150">
                        <c:v>2.5806818181818181</c:v>
                      </c:pt>
                      <c:pt idx="1151">
                        <c:v>2.5565909090909091</c:v>
                      </c:pt>
                      <c:pt idx="1152">
                        <c:v>2.5438636363636364</c:v>
                      </c:pt>
                      <c:pt idx="1153">
                        <c:v>2.510568181818182</c:v>
                      </c:pt>
                      <c:pt idx="1154">
                        <c:v>2.5177272727272726</c:v>
                      </c:pt>
                      <c:pt idx="1155">
                        <c:v>2.5460227272727272</c:v>
                      </c:pt>
                      <c:pt idx="1156">
                        <c:v>2.6089772727272726</c:v>
                      </c:pt>
                      <c:pt idx="1157">
                        <c:v>2.5973863636363634</c:v>
                      </c:pt>
                      <c:pt idx="1158">
                        <c:v>2.6357954545454545</c:v>
                      </c:pt>
                      <c:pt idx="1159">
                        <c:v>2.6660227272727273</c:v>
                      </c:pt>
                      <c:pt idx="1160">
                        <c:v>2.6148863636363635</c:v>
                      </c:pt>
                      <c:pt idx="1161">
                        <c:v>2.6039772727272728</c:v>
                      </c:pt>
                      <c:pt idx="1162">
                        <c:v>2.6436363636363636</c:v>
                      </c:pt>
                      <c:pt idx="1163">
                        <c:v>2.6745454545454543</c:v>
                      </c:pt>
                      <c:pt idx="1164">
                        <c:v>2.6587499999999999</c:v>
                      </c:pt>
                      <c:pt idx="1165">
                        <c:v>2.6074999999999999</c:v>
                      </c:pt>
                      <c:pt idx="1166">
                        <c:v>2.625909090909091</c:v>
                      </c:pt>
                      <c:pt idx="1167">
                        <c:v>2.6272727272727274</c:v>
                      </c:pt>
                      <c:pt idx="1168">
                        <c:v>2.6124999999999998</c:v>
                      </c:pt>
                      <c:pt idx="1169">
                        <c:v>2.6613636363636362</c:v>
                      </c:pt>
                      <c:pt idx="1170">
                        <c:v>2.6893181818181819</c:v>
                      </c:pt>
                      <c:pt idx="1171">
                        <c:v>2.6559090909090908</c:v>
                      </c:pt>
                      <c:pt idx="1172">
                        <c:v>2.635568181818182</c:v>
                      </c:pt>
                      <c:pt idx="1173">
                        <c:v>2.625681818181818</c:v>
                      </c:pt>
                      <c:pt idx="1174">
                        <c:v>2.5982954545454544</c:v>
                      </c:pt>
                      <c:pt idx="1175">
                        <c:v>2.6123863636363636</c:v>
                      </c:pt>
                      <c:pt idx="1176">
                        <c:v>2.6157954545454545</c:v>
                      </c:pt>
                      <c:pt idx="1177">
                        <c:v>2.65625</c:v>
                      </c:pt>
                      <c:pt idx="1178">
                        <c:v>2.6844318181818183</c:v>
                      </c:pt>
                      <c:pt idx="1179">
                        <c:v>2.7286363636363635</c:v>
                      </c:pt>
                      <c:pt idx="1180">
                        <c:v>2.7120454545454544</c:v>
                      </c:pt>
                      <c:pt idx="1181">
                        <c:v>2.6927272727272729</c:v>
                      </c:pt>
                      <c:pt idx="1182">
                        <c:v>2.6567045454545455</c:v>
                      </c:pt>
                      <c:pt idx="1183">
                        <c:v>2.7389772727272725</c:v>
                      </c:pt>
                      <c:pt idx="1184">
                        <c:v>2.7479545454545455</c:v>
                      </c:pt>
                      <c:pt idx="1185">
                        <c:v>2.7537500000000001</c:v>
                      </c:pt>
                      <c:pt idx="1186">
                        <c:v>2.7195454545454547</c:v>
                      </c:pt>
                      <c:pt idx="1187">
                        <c:v>2.749090909090909</c:v>
                      </c:pt>
                      <c:pt idx="1188">
                        <c:v>2.7292045454545453</c:v>
                      </c:pt>
                      <c:pt idx="1189">
                        <c:v>2.7743181818181819</c:v>
                      </c:pt>
                      <c:pt idx="1190">
                        <c:v>2.6403409090909089</c:v>
                      </c:pt>
                      <c:pt idx="1191">
                        <c:v>2.6718181818181819</c:v>
                      </c:pt>
                      <c:pt idx="1192">
                        <c:v>2.6270454545454545</c:v>
                      </c:pt>
                      <c:pt idx="1193">
                        <c:v>2.6526136363636366</c:v>
                      </c:pt>
                      <c:pt idx="1194">
                        <c:v>2.668409090909091</c:v>
                      </c:pt>
                      <c:pt idx="1195">
                        <c:v>2.6981818181818182</c:v>
                      </c:pt>
                      <c:pt idx="1196">
                        <c:v>2.7246590909090909</c:v>
                      </c:pt>
                      <c:pt idx="1197">
                        <c:v>2.6413636363636366</c:v>
                      </c:pt>
                      <c:pt idx="1198">
                        <c:v>2.6536363636363638</c:v>
                      </c:pt>
                      <c:pt idx="1199">
                        <c:v>2.6919318181818181</c:v>
                      </c:pt>
                      <c:pt idx="1200">
                        <c:v>2.6936363636363638</c:v>
                      </c:pt>
                      <c:pt idx="1201">
                        <c:v>2.624318181818182</c:v>
                      </c:pt>
                      <c:pt idx="1202">
                        <c:v>2.6045454545454545</c:v>
                      </c:pt>
                      <c:pt idx="1203">
                        <c:v>2.5970454545454547</c:v>
                      </c:pt>
                      <c:pt idx="1204">
                        <c:v>2.6093181818181819</c:v>
                      </c:pt>
                      <c:pt idx="1205">
                        <c:v>2.6051136363636362</c:v>
                      </c:pt>
                      <c:pt idx="1206">
                        <c:v>2.6561363636363637</c:v>
                      </c:pt>
                      <c:pt idx="1207">
                        <c:v>2.6744318181818181</c:v>
                      </c:pt>
                      <c:pt idx="1208">
                        <c:v>2.6426136363636363</c:v>
                      </c:pt>
                      <c:pt idx="1209">
                        <c:v>2.5862500000000002</c:v>
                      </c:pt>
                      <c:pt idx="1210">
                        <c:v>2.6072727272727274</c:v>
                      </c:pt>
                      <c:pt idx="1211">
                        <c:v>2.5314772727272725</c:v>
                      </c:pt>
                      <c:pt idx="1212">
                        <c:v>2.5274999999999999</c:v>
                      </c:pt>
                      <c:pt idx="1213">
                        <c:v>2.5586363636363636</c:v>
                      </c:pt>
                      <c:pt idx="1214">
                        <c:v>2.5104545454545453</c:v>
                      </c:pt>
                      <c:pt idx="1215">
                        <c:v>2.4863636363636363</c:v>
                      </c:pt>
                      <c:pt idx="1216">
                        <c:v>2.5144318181818184</c:v>
                      </c:pt>
                      <c:pt idx="1217">
                        <c:v>2.5018181818181819</c:v>
                      </c:pt>
                      <c:pt idx="1218">
                        <c:v>2.5003409090909092</c:v>
                      </c:pt>
                      <c:pt idx="1219">
                        <c:v>2.4947727272727271</c:v>
                      </c:pt>
                      <c:pt idx="1220">
                        <c:v>2.4938636363636362</c:v>
                      </c:pt>
                      <c:pt idx="1221">
                        <c:v>2.6015909090909091</c:v>
                      </c:pt>
                      <c:pt idx="1222">
                        <c:v>2.5980681818181819</c:v>
                      </c:pt>
                      <c:pt idx="1223">
                        <c:v>2.5806818181818181</c:v>
                      </c:pt>
                      <c:pt idx="1224">
                        <c:v>2.6140909090909092</c:v>
                      </c:pt>
                      <c:pt idx="1225">
                        <c:v>2.6278409090909092</c:v>
                      </c:pt>
                      <c:pt idx="1226">
                        <c:v>2.6269318181818182</c:v>
                      </c:pt>
                      <c:pt idx="1227">
                        <c:v>2.6707954545454546</c:v>
                      </c:pt>
                      <c:pt idx="1228">
                        <c:v>2.7022727272727272</c:v>
                      </c:pt>
                      <c:pt idx="1229">
                        <c:v>2.6309090909090909</c:v>
                      </c:pt>
                      <c:pt idx="1230">
                        <c:v>2.6423863636363638</c:v>
                      </c:pt>
                      <c:pt idx="1231">
                        <c:v>2.5863636363636364</c:v>
                      </c:pt>
                      <c:pt idx="1232">
                        <c:v>2.6662499999999998</c:v>
                      </c:pt>
                      <c:pt idx="1233">
                        <c:v>2.665681818181818</c:v>
                      </c:pt>
                      <c:pt idx="1234">
                        <c:v>2.6606818181818181</c:v>
                      </c:pt>
                      <c:pt idx="1235">
                        <c:v>2.6020454545454546</c:v>
                      </c:pt>
                      <c:pt idx="1236">
                        <c:v>2.544090909090909</c:v>
                      </c:pt>
                      <c:pt idx="1237">
                        <c:v>2.5197727272727271</c:v>
                      </c:pt>
                      <c:pt idx="1238">
                        <c:v>2.46</c:v>
                      </c:pt>
                      <c:pt idx="1239">
                        <c:v>2.4932954545454544</c:v>
                      </c:pt>
                      <c:pt idx="1240">
                        <c:v>2.4656818181818183</c:v>
                      </c:pt>
                      <c:pt idx="1241">
                        <c:v>2.5136363636363637</c:v>
                      </c:pt>
                      <c:pt idx="1242">
                        <c:v>2.5238636363636364</c:v>
                      </c:pt>
                      <c:pt idx="1243">
                        <c:v>2.5185227272727273</c:v>
                      </c:pt>
                      <c:pt idx="1244">
                        <c:v>2.5397727272727271</c:v>
                      </c:pt>
                      <c:pt idx="1245">
                        <c:v>2.4540909090909091</c:v>
                      </c:pt>
                      <c:pt idx="1246">
                        <c:v>2.3721590909090908</c:v>
                      </c:pt>
                      <c:pt idx="1247">
                        <c:v>2.3089772727272728</c:v>
                      </c:pt>
                      <c:pt idx="1248">
                        <c:v>2.2625000000000002</c:v>
                      </c:pt>
                      <c:pt idx="1249">
                        <c:v>2.2486363636363635</c:v>
                      </c:pt>
                      <c:pt idx="1250">
                        <c:v>2.2301136363636362</c:v>
                      </c:pt>
                      <c:pt idx="1251">
                        <c:v>2.2307954545454547</c:v>
                      </c:pt>
                      <c:pt idx="1252">
                        <c:v>2.2004545454545457</c:v>
                      </c:pt>
                      <c:pt idx="1253">
                        <c:v>2.1961363636363638</c:v>
                      </c:pt>
                      <c:pt idx="1254">
                        <c:v>2.1734090909090908</c:v>
                      </c:pt>
                      <c:pt idx="1255">
                        <c:v>2.1512500000000001</c:v>
                      </c:pt>
                      <c:pt idx="1256">
                        <c:v>2.1464772727272727</c:v>
                      </c:pt>
                      <c:pt idx="1257">
                        <c:v>2.0994318181818183</c:v>
                      </c:pt>
                      <c:pt idx="1258">
                        <c:v>2.0973863636363634</c:v>
                      </c:pt>
                      <c:pt idx="1259">
                        <c:v>2.105681818181818</c:v>
                      </c:pt>
                      <c:pt idx="1260">
                        <c:v>2.1136363636363638</c:v>
                      </c:pt>
                      <c:pt idx="1261">
                        <c:v>2.1180681818181819</c:v>
                      </c:pt>
                      <c:pt idx="1262">
                        <c:v>2.1152272727272727</c:v>
                      </c:pt>
                      <c:pt idx="1263">
                        <c:v>2.1160227272727274</c:v>
                      </c:pt>
                      <c:pt idx="1264">
                        <c:v>2.1324999999999998</c:v>
                      </c:pt>
                      <c:pt idx="1265">
                        <c:v>2.177840909090909</c:v>
                      </c:pt>
                      <c:pt idx="1266">
                        <c:v>2.1779545454545453</c:v>
                      </c:pt>
                      <c:pt idx="1267">
                        <c:v>2.1951136363636365</c:v>
                      </c:pt>
                      <c:pt idx="1268">
                        <c:v>2.1628409090909089</c:v>
                      </c:pt>
                      <c:pt idx="1269">
                        <c:v>2.1534090909090908</c:v>
                      </c:pt>
                      <c:pt idx="1270">
                        <c:v>2.1719318181818181</c:v>
                      </c:pt>
                      <c:pt idx="1271">
                        <c:v>2.1752272727272728</c:v>
                      </c:pt>
                      <c:pt idx="1272">
                        <c:v>2.1820454545454546</c:v>
                      </c:pt>
                      <c:pt idx="1273">
                        <c:v>2.2036363636363636</c:v>
                      </c:pt>
                      <c:pt idx="1274">
                        <c:v>2.1932954545454546</c:v>
                      </c:pt>
                      <c:pt idx="1275">
                        <c:v>2.1822727272727271</c:v>
                      </c:pt>
                      <c:pt idx="1276">
                        <c:v>2.1676136363636362</c:v>
                      </c:pt>
                      <c:pt idx="1277">
                        <c:v>2.1905681818181817</c:v>
                      </c:pt>
                      <c:pt idx="1278">
                        <c:v>2.1968181818181818</c:v>
                      </c:pt>
                      <c:pt idx="1279">
                        <c:v>2.1977272727272728</c:v>
                      </c:pt>
                      <c:pt idx="1280">
                        <c:v>2.1544318181818181</c:v>
                      </c:pt>
                      <c:pt idx="1281">
                        <c:v>2.1678409090909092</c:v>
                      </c:pt>
                      <c:pt idx="1282">
                        <c:v>2.1605681818181819</c:v>
                      </c:pt>
                      <c:pt idx="1283">
                        <c:v>2.1688636363636364</c:v>
                      </c:pt>
                      <c:pt idx="1284">
                        <c:v>2.165681818181818</c:v>
                      </c:pt>
                      <c:pt idx="1285">
                        <c:v>2.1611363636363636</c:v>
                      </c:pt>
                      <c:pt idx="1286">
                        <c:v>2.1060227272727272</c:v>
                      </c:pt>
                      <c:pt idx="1287">
                        <c:v>2.0975000000000001</c:v>
                      </c:pt>
                      <c:pt idx="1288">
                        <c:v>2.1120454545454543</c:v>
                      </c:pt>
                      <c:pt idx="1289">
                        <c:v>2.1053409090909092</c:v>
                      </c:pt>
                      <c:pt idx="1290">
                        <c:v>2.0922727272727273</c:v>
                      </c:pt>
                      <c:pt idx="1291">
                        <c:v>2.0984090909090911</c:v>
                      </c:pt>
                      <c:pt idx="1292">
                        <c:v>2.1</c:v>
                      </c:pt>
                      <c:pt idx="1293">
                        <c:v>2.0935227272727275</c:v>
                      </c:pt>
                      <c:pt idx="1294">
                        <c:v>2.0886363636363638</c:v>
                      </c:pt>
                      <c:pt idx="1295">
                        <c:v>2.0924999999999998</c:v>
                      </c:pt>
                      <c:pt idx="1296">
                        <c:v>2.0986363636363636</c:v>
                      </c:pt>
                      <c:pt idx="1297">
                        <c:v>2.0977272727272727</c:v>
                      </c:pt>
                      <c:pt idx="1298">
                        <c:v>2.1329545454545453</c:v>
                      </c:pt>
                      <c:pt idx="1299">
                        <c:v>2.1515909090909089</c:v>
                      </c:pt>
                      <c:pt idx="1300">
                        <c:v>2.175340909090909</c:v>
                      </c:pt>
                      <c:pt idx="1301">
                        <c:v>2.1786363636363637</c:v>
                      </c:pt>
                      <c:pt idx="1302">
                        <c:v>2.1631818181818181</c:v>
                      </c:pt>
                      <c:pt idx="1303">
                        <c:v>2.1818181818181817</c:v>
                      </c:pt>
                      <c:pt idx="1304">
                        <c:v>2.1635227272727273</c:v>
                      </c:pt>
                      <c:pt idx="1305">
                        <c:v>2.1586363636363637</c:v>
                      </c:pt>
                      <c:pt idx="1306">
                        <c:v>2.2000000000000002</c:v>
                      </c:pt>
                      <c:pt idx="1307">
                        <c:v>2.1892045454545452</c:v>
                      </c:pt>
                      <c:pt idx="1308">
                        <c:v>2.1678409090909092</c:v>
                      </c:pt>
                      <c:pt idx="1309">
                        <c:v>2.1815909090909091</c:v>
                      </c:pt>
                      <c:pt idx="1310">
                        <c:v>2.1723863636363636</c:v>
                      </c:pt>
                      <c:pt idx="1311">
                        <c:v>2.1886363636363635</c:v>
                      </c:pt>
                      <c:pt idx="1312">
                        <c:v>2.2088636363636365</c:v>
                      </c:pt>
                      <c:pt idx="1313">
                        <c:v>2.2185227272727275</c:v>
                      </c:pt>
                      <c:pt idx="1314">
                        <c:v>2.2129545454545454</c:v>
                      </c:pt>
                      <c:pt idx="1315">
                        <c:v>2.2342045454545456</c:v>
                      </c:pt>
                      <c:pt idx="1316">
                        <c:v>2.220340909090909</c:v>
                      </c:pt>
                      <c:pt idx="1317">
                        <c:v>2.1995454545454547</c:v>
                      </c:pt>
                      <c:pt idx="1318">
                        <c:v>2.2351136363636366</c:v>
                      </c:pt>
                      <c:pt idx="1319">
                        <c:v>2.2212499999999999</c:v>
                      </c:pt>
                      <c:pt idx="1320">
                        <c:v>2.2322727272727274</c:v>
                      </c:pt>
                      <c:pt idx="1321">
                        <c:v>2.2574999999999998</c:v>
                      </c:pt>
                      <c:pt idx="1322">
                        <c:v>2.2517045454545452</c:v>
                      </c:pt>
                      <c:pt idx="1323">
                        <c:v>2.258068181818182</c:v>
                      </c:pt>
                      <c:pt idx="1324">
                        <c:v>2.2372727272727273</c:v>
                      </c:pt>
                      <c:pt idx="1325">
                        <c:v>2.2275</c:v>
                      </c:pt>
                      <c:pt idx="1326">
                        <c:v>2.2372727272727273</c:v>
                      </c:pt>
                      <c:pt idx="1327">
                        <c:v>2.2355681818181816</c:v>
                      </c:pt>
                      <c:pt idx="1328">
                        <c:v>2.2045454545454546</c:v>
                      </c:pt>
                      <c:pt idx="1329">
                        <c:v>2.135340909090909</c:v>
                      </c:pt>
                      <c:pt idx="1330">
                        <c:v>2.124090909090909</c:v>
                      </c:pt>
                      <c:pt idx="1331">
                        <c:v>2.1506818181818184</c:v>
                      </c:pt>
                      <c:pt idx="1332">
                        <c:v>2.1807954545454544</c:v>
                      </c:pt>
                      <c:pt idx="1333">
                        <c:v>2.2270454545454546</c:v>
                      </c:pt>
                      <c:pt idx="1334">
                        <c:v>2.2000000000000002</c:v>
                      </c:pt>
                      <c:pt idx="1335">
                        <c:v>2.195568181818182</c:v>
                      </c:pt>
                      <c:pt idx="1336">
                        <c:v>2.1860227272727273</c:v>
                      </c:pt>
                      <c:pt idx="1337">
                        <c:v>2.1318181818181818</c:v>
                      </c:pt>
                      <c:pt idx="1338">
                        <c:v>2.1711363636363634</c:v>
                      </c:pt>
                      <c:pt idx="1339">
                        <c:v>2.1329545454545453</c:v>
                      </c:pt>
                      <c:pt idx="1340">
                        <c:v>2.1176136363636364</c:v>
                      </c:pt>
                      <c:pt idx="1341">
                        <c:v>2.0643181818181819</c:v>
                      </c:pt>
                      <c:pt idx="1342">
                        <c:v>2.0584090909090911</c:v>
                      </c:pt>
                      <c:pt idx="1343">
                        <c:v>2.1032954545454547</c:v>
                      </c:pt>
                      <c:pt idx="1344">
                        <c:v>2.0435227272727272</c:v>
                      </c:pt>
                      <c:pt idx="1345">
                        <c:v>2.0436363636363635</c:v>
                      </c:pt>
                      <c:pt idx="1346">
                        <c:v>2.0456818181818184</c:v>
                      </c:pt>
                      <c:pt idx="1347">
                        <c:v>2.0760227272727274</c:v>
                      </c:pt>
                      <c:pt idx="1348">
                        <c:v>2.1311363636363638</c:v>
                      </c:pt>
                      <c:pt idx="1349">
                        <c:v>2.1347727272727273</c:v>
                      </c:pt>
                      <c:pt idx="1350">
                        <c:v>2.0986363636363636</c:v>
                      </c:pt>
                      <c:pt idx="1351">
                        <c:v>2.1054545454545455</c:v>
                      </c:pt>
                      <c:pt idx="1352">
                        <c:v>2.145681818181818</c:v>
                      </c:pt>
                      <c:pt idx="1353">
                        <c:v>2.1281818181818184</c:v>
                      </c:pt>
                      <c:pt idx="1354">
                        <c:v>2.1235227272727273</c:v>
                      </c:pt>
                      <c:pt idx="1355">
                        <c:v>2.1009090909090911</c:v>
                      </c:pt>
                      <c:pt idx="1356">
                        <c:v>2.085681818181818</c:v>
                      </c:pt>
                      <c:pt idx="1357">
                        <c:v>2.0880681818181817</c:v>
                      </c:pt>
                      <c:pt idx="1358">
                        <c:v>2.1014772727272728</c:v>
                      </c:pt>
                      <c:pt idx="1359">
                        <c:v>2.1177272727272727</c:v>
                      </c:pt>
                      <c:pt idx="1360">
                        <c:v>2.1072727272727274</c:v>
                      </c:pt>
                      <c:pt idx="1361">
                        <c:v>2.1032954545454547</c:v>
                      </c:pt>
                      <c:pt idx="1362">
                        <c:v>2.1444318181818183</c:v>
                      </c:pt>
                      <c:pt idx="1363">
                        <c:v>2.1323863636363636</c:v>
                      </c:pt>
                      <c:pt idx="1364">
                        <c:v>2.1934090909090909</c:v>
                      </c:pt>
                      <c:pt idx="1365">
                        <c:v>2.1828409090909089</c:v>
                      </c:pt>
                      <c:pt idx="1366">
                        <c:v>2.2179545454545453</c:v>
                      </c:pt>
                      <c:pt idx="1367">
                        <c:v>2.2401136363636365</c:v>
                      </c:pt>
                      <c:pt idx="1368">
                        <c:v>2.3018181818181818</c:v>
                      </c:pt>
                      <c:pt idx="1369">
                        <c:v>2.2528409090909092</c:v>
                      </c:pt>
                      <c:pt idx="1370">
                        <c:v>2.2334090909090909</c:v>
                      </c:pt>
                      <c:pt idx="1371">
                        <c:v>2.2606818181818182</c:v>
                      </c:pt>
                      <c:pt idx="1372">
                        <c:v>2.2755681818181817</c:v>
                      </c:pt>
                      <c:pt idx="1373">
                        <c:v>2.2923863636363637</c:v>
                      </c:pt>
                      <c:pt idx="1374">
                        <c:v>2.2792045454545455</c:v>
                      </c:pt>
                      <c:pt idx="1375">
                        <c:v>2.2702272727272725</c:v>
                      </c:pt>
                      <c:pt idx="1376">
                        <c:v>2.2521590909090907</c:v>
                      </c:pt>
                      <c:pt idx="1377">
                        <c:v>2.2045454545454546</c:v>
                      </c:pt>
                      <c:pt idx="1378">
                        <c:v>2.1946590909090911</c:v>
                      </c:pt>
                      <c:pt idx="1379">
                        <c:v>2.2036363636363636</c:v>
                      </c:pt>
                      <c:pt idx="1380">
                        <c:v>2.2038636363636366</c:v>
                      </c:pt>
                      <c:pt idx="1381">
                        <c:v>2.1765909090909092</c:v>
                      </c:pt>
                      <c:pt idx="1382">
                        <c:v>2.126590909090909</c:v>
                      </c:pt>
                      <c:pt idx="1383">
                        <c:v>2.1198863636363638</c:v>
                      </c:pt>
                      <c:pt idx="1384">
                        <c:v>2.1206818181818181</c:v>
                      </c:pt>
                      <c:pt idx="1385">
                        <c:v>2.1838636363636366</c:v>
                      </c:pt>
                      <c:pt idx="1386">
                        <c:v>2.1785227272727274</c:v>
                      </c:pt>
                      <c:pt idx="1387">
                        <c:v>2.1723863636363636</c:v>
                      </c:pt>
                      <c:pt idx="1388">
                        <c:v>2.2089772727272727</c:v>
                      </c:pt>
                      <c:pt idx="1389">
                        <c:v>2.2184090909090908</c:v>
                      </c:pt>
                      <c:pt idx="1390">
                        <c:v>2.2286363636363635</c:v>
                      </c:pt>
                      <c:pt idx="1391">
                        <c:v>2.2356818181818183</c:v>
                      </c:pt>
                      <c:pt idx="1392">
                        <c:v>2.2622727272727272</c:v>
                      </c:pt>
                      <c:pt idx="1393">
                        <c:v>2.2597727272727273</c:v>
                      </c:pt>
                      <c:pt idx="1394">
                        <c:v>2.3122727272727275</c:v>
                      </c:pt>
                      <c:pt idx="1395">
                        <c:v>2.313181818181818</c:v>
                      </c:pt>
                      <c:pt idx="1396">
                        <c:v>2.3163636363636364</c:v>
                      </c:pt>
                      <c:pt idx="1397">
                        <c:v>2.25</c:v>
                      </c:pt>
                      <c:pt idx="1398">
                        <c:v>2.2570454545454544</c:v>
                      </c:pt>
                      <c:pt idx="1399">
                        <c:v>2.2597727272727273</c:v>
                      </c:pt>
                      <c:pt idx="1400">
                        <c:v>2.2279545454545455</c:v>
                      </c:pt>
                      <c:pt idx="1401">
                        <c:v>2.2477272727272726</c:v>
                      </c:pt>
                      <c:pt idx="1402">
                        <c:v>2.2173863636363635</c:v>
                      </c:pt>
                      <c:pt idx="1403">
                        <c:v>2.2762500000000001</c:v>
                      </c:pt>
                      <c:pt idx="1404">
                        <c:v>2.2111363636363635</c:v>
                      </c:pt>
                      <c:pt idx="1405">
                        <c:v>2.1806818181818182</c:v>
                      </c:pt>
                      <c:pt idx="1406">
                        <c:v>2.1490909090909089</c:v>
                      </c:pt>
                      <c:pt idx="1407">
                        <c:v>2.1388636363636362</c:v>
                      </c:pt>
                      <c:pt idx="1408">
                        <c:v>2.0951136363636365</c:v>
                      </c:pt>
                      <c:pt idx="1409">
                        <c:v>2.1122727272727273</c:v>
                      </c:pt>
                      <c:pt idx="1410">
                        <c:v>2.1126136363636365</c:v>
                      </c:pt>
                      <c:pt idx="1411">
                        <c:v>2.1352272727272728</c:v>
                      </c:pt>
                      <c:pt idx="1412">
                        <c:v>2.1019318181818183</c:v>
                      </c:pt>
                      <c:pt idx="1413">
                        <c:v>2.0798863636363638</c:v>
                      </c:pt>
                      <c:pt idx="1414">
                        <c:v>2.085681818181818</c:v>
                      </c:pt>
                      <c:pt idx="1415">
                        <c:v>2.0731818181818182</c:v>
                      </c:pt>
                      <c:pt idx="1416">
                        <c:v>2.0784090909090911</c:v>
                      </c:pt>
                      <c:pt idx="1417">
                        <c:v>2.0485227272727271</c:v>
                      </c:pt>
                      <c:pt idx="1418">
                        <c:v>2.0246590909090911</c:v>
                      </c:pt>
                      <c:pt idx="1419">
                        <c:v>2.0227272727272729</c:v>
                      </c:pt>
                      <c:pt idx="1420">
                        <c:v>2.0518181818181818</c:v>
                      </c:pt>
                      <c:pt idx="1421">
                        <c:v>2.0969318181818184</c:v>
                      </c:pt>
                      <c:pt idx="1422">
                        <c:v>2.1060227272727272</c:v>
                      </c:pt>
                      <c:pt idx="1423">
                        <c:v>2.1326136363636365</c:v>
                      </c:pt>
                      <c:pt idx="1424">
                        <c:v>2.1084090909090909</c:v>
                      </c:pt>
                      <c:pt idx="1425">
                        <c:v>2.0702272727272728</c:v>
                      </c:pt>
                      <c:pt idx="1426">
                        <c:v>2.0777272727272726</c:v>
                      </c:pt>
                      <c:pt idx="1427">
                        <c:v>2.0772727272727272</c:v>
                      </c:pt>
                      <c:pt idx="1428">
                        <c:v>2.0635227272727272</c:v>
                      </c:pt>
                      <c:pt idx="1429">
                        <c:v>2.0892045454545456</c:v>
                      </c:pt>
                      <c:pt idx="1430">
                        <c:v>2.0662500000000001</c:v>
                      </c:pt>
                      <c:pt idx="1431">
                        <c:v>2.0223863636363637</c:v>
                      </c:pt>
                      <c:pt idx="1432">
                        <c:v>2.0147727272727272</c:v>
                      </c:pt>
                      <c:pt idx="1433">
                        <c:v>1.9797727272727272</c:v>
                      </c:pt>
                      <c:pt idx="1434">
                        <c:v>2.0067045454545456</c:v>
                      </c:pt>
                      <c:pt idx="1435">
                        <c:v>1.9670454545454545</c:v>
                      </c:pt>
                      <c:pt idx="1436">
                        <c:v>2.0088636363636363</c:v>
                      </c:pt>
                      <c:pt idx="1437">
                        <c:v>1.9944318181818181</c:v>
                      </c:pt>
                      <c:pt idx="1438">
                        <c:v>1.9736363636363636</c:v>
                      </c:pt>
                      <c:pt idx="1439">
                        <c:v>2.0375000000000001</c:v>
                      </c:pt>
                      <c:pt idx="1440">
                        <c:v>2.0563636363636362</c:v>
                      </c:pt>
                      <c:pt idx="1441">
                        <c:v>2.0997727272727271</c:v>
                      </c:pt>
                      <c:pt idx="1442">
                        <c:v>2.0960227272727274</c:v>
                      </c:pt>
                      <c:pt idx="1443">
                        <c:v>2.1389772727272729</c:v>
                      </c:pt>
                      <c:pt idx="1444">
                        <c:v>2.1521590909090911</c:v>
                      </c:pt>
                      <c:pt idx="1445">
                        <c:v>2.1320454545454544</c:v>
                      </c:pt>
                      <c:pt idx="1446">
                        <c:v>2.143409090909091</c:v>
                      </c:pt>
                      <c:pt idx="1447">
                        <c:v>2.1154545454545453</c:v>
                      </c:pt>
                      <c:pt idx="1448">
                        <c:v>2.1513636363636364</c:v>
                      </c:pt>
                      <c:pt idx="1449">
                        <c:v>2.1295454545454544</c:v>
                      </c:pt>
                      <c:pt idx="1450">
                        <c:v>2.0649999999999999</c:v>
                      </c:pt>
                      <c:pt idx="1451">
                        <c:v>2.0931818181818183</c:v>
                      </c:pt>
                      <c:pt idx="1452">
                        <c:v>2.0695454545454544</c:v>
                      </c:pt>
                      <c:pt idx="1453">
                        <c:v>2.1197727272727271</c:v>
                      </c:pt>
                      <c:pt idx="1454">
                        <c:v>2.1368181818181817</c:v>
                      </c:pt>
                      <c:pt idx="1455">
                        <c:v>2.0861363636363635</c:v>
                      </c:pt>
                      <c:pt idx="1456">
                        <c:v>2.0829545454545455</c:v>
                      </c:pt>
                      <c:pt idx="1457">
                        <c:v>2.0871590909090911</c:v>
                      </c:pt>
                      <c:pt idx="1458">
                        <c:v>2.0717045454545455</c:v>
                      </c:pt>
                      <c:pt idx="1459">
                        <c:v>2.0959090909090907</c:v>
                      </c:pt>
                      <c:pt idx="1460">
                        <c:v>2.0731818181818182</c:v>
                      </c:pt>
                      <c:pt idx="1461">
                        <c:v>2.0761363636363637</c:v>
                      </c:pt>
                      <c:pt idx="1462">
                        <c:v>2.1105681818181816</c:v>
                      </c:pt>
                      <c:pt idx="1463">
                        <c:v>2.0868181818181819</c:v>
                      </c:pt>
                      <c:pt idx="1464">
                        <c:v>2.1143181818181818</c:v>
                      </c:pt>
                      <c:pt idx="1465">
                        <c:v>2.0734090909090908</c:v>
                      </c:pt>
                      <c:pt idx="1466">
                        <c:v>2.1020454545454546</c:v>
                      </c:pt>
                      <c:pt idx="1467">
                        <c:v>2.0934090909090908</c:v>
                      </c:pt>
                      <c:pt idx="1468">
                        <c:v>2.1143181818181818</c:v>
                      </c:pt>
                      <c:pt idx="1469">
                        <c:v>2.1060227272727272</c:v>
                      </c:pt>
                      <c:pt idx="1470">
                        <c:v>2.1359090909090908</c:v>
                      </c:pt>
                      <c:pt idx="1471">
                        <c:v>2.1948863636363636</c:v>
                      </c:pt>
                      <c:pt idx="1472">
                        <c:v>2.198068181818182</c:v>
                      </c:pt>
                      <c:pt idx="1473">
                        <c:v>2.2528409090909092</c:v>
                      </c:pt>
                      <c:pt idx="1474">
                        <c:v>2.2452272727272726</c:v>
                      </c:pt>
                      <c:pt idx="1475">
                        <c:v>2.2697727272727271</c:v>
                      </c:pt>
                      <c:pt idx="1476">
                        <c:v>2.282159090909091</c:v>
                      </c:pt>
                      <c:pt idx="1477">
                        <c:v>2.3389772727272726</c:v>
                      </c:pt>
                      <c:pt idx="1478">
                        <c:v>2.3369318181818182</c:v>
                      </c:pt>
                      <c:pt idx="1479">
                        <c:v>2.331590909090909</c:v>
                      </c:pt>
                      <c:pt idx="1480">
                        <c:v>2.3374999999999999</c:v>
                      </c:pt>
                      <c:pt idx="1481">
                        <c:v>2.3685227272727274</c:v>
                      </c:pt>
                      <c:pt idx="1482">
                        <c:v>2.3768181818181819</c:v>
                      </c:pt>
                      <c:pt idx="1483">
                        <c:v>2.3560227272727272</c:v>
                      </c:pt>
                      <c:pt idx="1484">
                        <c:v>2.3827272727272728</c:v>
                      </c:pt>
                      <c:pt idx="1485">
                        <c:v>2.3551136363636362</c:v>
                      </c:pt>
                      <c:pt idx="1486">
                        <c:v>2.3660227272727274</c:v>
                      </c:pt>
                      <c:pt idx="1487">
                        <c:v>2.4106818181818181</c:v>
                      </c:pt>
                      <c:pt idx="1488">
                        <c:v>2.4202272727272729</c:v>
                      </c:pt>
                      <c:pt idx="1489">
                        <c:v>2.416818181818182</c:v>
                      </c:pt>
                      <c:pt idx="1490">
                        <c:v>2.4035227272727271</c:v>
                      </c:pt>
                      <c:pt idx="1491">
                        <c:v>2.4137499999999998</c:v>
                      </c:pt>
                      <c:pt idx="1492">
                        <c:v>2.3402272727272728</c:v>
                      </c:pt>
                      <c:pt idx="1493">
                        <c:v>2.3618181818181818</c:v>
                      </c:pt>
                      <c:pt idx="1494">
                        <c:v>2.3602272727272728</c:v>
                      </c:pt>
                      <c:pt idx="1495">
                        <c:v>2.3235227272727275</c:v>
                      </c:pt>
                      <c:pt idx="1496">
                        <c:v>2.3224999999999998</c:v>
                      </c:pt>
                      <c:pt idx="1497">
                        <c:v>2.3529545454545455</c:v>
                      </c:pt>
                      <c:pt idx="1498">
                        <c:v>2.2669318181818183</c:v>
                      </c:pt>
                      <c:pt idx="1499">
                        <c:v>2.2920454545454545</c:v>
                      </c:pt>
                      <c:pt idx="1500">
                        <c:v>2.3025000000000002</c:v>
                      </c:pt>
                      <c:pt idx="1501">
                        <c:v>2.3040909090909092</c:v>
                      </c:pt>
                      <c:pt idx="1502">
                        <c:v>2.3135227272727272</c:v>
                      </c:pt>
                      <c:pt idx="1503">
                        <c:v>2.396590909090909</c:v>
                      </c:pt>
                      <c:pt idx="1504">
                        <c:v>2.4570454545454545</c:v>
                      </c:pt>
                      <c:pt idx="1505">
                        <c:v>2.4486363636363637</c:v>
                      </c:pt>
                      <c:pt idx="1506">
                        <c:v>2.4229545454545454</c:v>
                      </c:pt>
                      <c:pt idx="1507">
                        <c:v>2.4501136363636364</c:v>
                      </c:pt>
                      <c:pt idx="1508">
                        <c:v>2.4620454545454544</c:v>
                      </c:pt>
                      <c:pt idx="1509">
                        <c:v>2.44625</c:v>
                      </c:pt>
                      <c:pt idx="1510">
                        <c:v>2.3469318181818184</c:v>
                      </c:pt>
                      <c:pt idx="1511">
                        <c:v>2.3326136363636363</c:v>
                      </c:pt>
                      <c:pt idx="1512">
                        <c:v>2.3927272727272726</c:v>
                      </c:pt>
                      <c:pt idx="1513">
                        <c:v>2.3347727272727274</c:v>
                      </c:pt>
                      <c:pt idx="1514">
                        <c:v>2.3395454545454544</c:v>
                      </c:pt>
                      <c:pt idx="1515">
                        <c:v>2.3527272727272726</c:v>
                      </c:pt>
                      <c:pt idx="1516">
                        <c:v>2.2559090909090909</c:v>
                      </c:pt>
                      <c:pt idx="1517">
                        <c:v>2.3172727272727274</c:v>
                      </c:pt>
                      <c:pt idx="1518">
                        <c:v>2.3017045454545455</c:v>
                      </c:pt>
                      <c:pt idx="1519">
                        <c:v>2.3295454545454546</c:v>
                      </c:pt>
                      <c:pt idx="1520">
                        <c:v>2.270681818181818</c:v>
                      </c:pt>
                      <c:pt idx="1521">
                        <c:v>2.2881818181818181</c:v>
                      </c:pt>
                      <c:pt idx="1522">
                        <c:v>2.3442045454545455</c:v>
                      </c:pt>
                      <c:pt idx="1523">
                        <c:v>2.353181818181818</c:v>
                      </c:pt>
                      <c:pt idx="1524">
                        <c:v>2.3523863636363638</c:v>
                      </c:pt>
                      <c:pt idx="1525">
                        <c:v>2.3224999999999998</c:v>
                      </c:pt>
                      <c:pt idx="1526">
                        <c:v>2.3472727272727272</c:v>
                      </c:pt>
                      <c:pt idx="1527">
                        <c:v>2.353181818181818</c:v>
                      </c:pt>
                      <c:pt idx="1528">
                        <c:v>2.3495454545454546</c:v>
                      </c:pt>
                      <c:pt idx="1529">
                        <c:v>2.3771590909090907</c:v>
                      </c:pt>
                      <c:pt idx="1530">
                        <c:v>2.373409090909091</c:v>
                      </c:pt>
                      <c:pt idx="1531">
                        <c:v>2.3877272727272727</c:v>
                      </c:pt>
                      <c:pt idx="1532">
                        <c:v>2.416590909090909</c:v>
                      </c:pt>
                      <c:pt idx="1533">
                        <c:v>2.4029545454545453</c:v>
                      </c:pt>
                      <c:pt idx="1534">
                        <c:v>2.3847727272727273</c:v>
                      </c:pt>
                      <c:pt idx="1535">
                        <c:v>2.3879545454545457</c:v>
                      </c:pt>
                      <c:pt idx="1536">
                        <c:v>2.4277272727272727</c:v>
                      </c:pt>
                      <c:pt idx="1537">
                        <c:v>2.4692045454545455</c:v>
                      </c:pt>
                      <c:pt idx="1538">
                        <c:v>2.4817045454545457</c:v>
                      </c:pt>
                      <c:pt idx="1539">
                        <c:v>2.5176136363636363</c:v>
                      </c:pt>
                      <c:pt idx="1540">
                        <c:v>2.5038636363636364</c:v>
                      </c:pt>
                      <c:pt idx="1541">
                        <c:v>2.52</c:v>
                      </c:pt>
                      <c:pt idx="1542">
                        <c:v>2.5354545454545456</c:v>
                      </c:pt>
                      <c:pt idx="1543">
                        <c:v>2.5529545454545453</c:v>
                      </c:pt>
                      <c:pt idx="1544">
                        <c:v>2.5049999999999999</c:v>
                      </c:pt>
                      <c:pt idx="1545">
                        <c:v>2.5345454545454547</c:v>
                      </c:pt>
                      <c:pt idx="1546">
                        <c:v>2.6109090909090908</c:v>
                      </c:pt>
                      <c:pt idx="1547">
                        <c:v>2.6263636363636365</c:v>
                      </c:pt>
                      <c:pt idx="1548">
                        <c:v>2.6207954545454544</c:v>
                      </c:pt>
                      <c:pt idx="1549">
                        <c:v>2.6290909090909089</c:v>
                      </c:pt>
                      <c:pt idx="1550">
                        <c:v>2.6113636363636363</c:v>
                      </c:pt>
                      <c:pt idx="1551">
                        <c:v>2.615568181818182</c:v>
                      </c:pt>
                      <c:pt idx="1552">
                        <c:v>2.6012499999999998</c:v>
                      </c:pt>
                      <c:pt idx="1553">
                        <c:v>2.5621590909090908</c:v>
                      </c:pt>
                      <c:pt idx="1554">
                        <c:v>2.5645454545454545</c:v>
                      </c:pt>
                      <c:pt idx="1555">
                        <c:v>2.6073863636363637</c:v>
                      </c:pt>
                      <c:pt idx="1556">
                        <c:v>2.6027272727272726</c:v>
                      </c:pt>
                      <c:pt idx="1557">
                        <c:v>2.6290909090909089</c:v>
                      </c:pt>
                      <c:pt idx="1558">
                        <c:v>2.6784090909090907</c:v>
                      </c:pt>
                      <c:pt idx="1559">
                        <c:v>2.6654545454545455</c:v>
                      </c:pt>
                      <c:pt idx="1560">
                        <c:v>2.738068181818182</c:v>
                      </c:pt>
                      <c:pt idx="1561">
                        <c:v>2.699431818181818</c:v>
                      </c:pt>
                      <c:pt idx="1562">
                        <c:v>2.6940909090909089</c:v>
                      </c:pt>
                      <c:pt idx="1563">
                        <c:v>2.6846590909090908</c:v>
                      </c:pt>
                      <c:pt idx="1564">
                        <c:v>2.7404545454545453</c:v>
                      </c:pt>
                      <c:pt idx="1565">
                        <c:v>2.7338636363636364</c:v>
                      </c:pt>
                      <c:pt idx="1566">
                        <c:v>2.7296590909090908</c:v>
                      </c:pt>
                      <c:pt idx="1567">
                        <c:v>2.7688636363636365</c:v>
                      </c:pt>
                      <c:pt idx="1568">
                        <c:v>2.7743181818181819</c:v>
                      </c:pt>
                      <c:pt idx="1569">
                        <c:v>2.7981818181818183</c:v>
                      </c:pt>
                      <c:pt idx="1570">
                        <c:v>2.8404545454545453</c:v>
                      </c:pt>
                      <c:pt idx="1571">
                        <c:v>2.8245454545454547</c:v>
                      </c:pt>
                      <c:pt idx="1572">
                        <c:v>2.895</c:v>
                      </c:pt>
                      <c:pt idx="1573">
                        <c:v>2.9157954545454547</c:v>
                      </c:pt>
                      <c:pt idx="1574">
                        <c:v>2.9119318181818183</c:v>
                      </c:pt>
                      <c:pt idx="1575">
                        <c:v>2.9136363636363636</c:v>
                      </c:pt>
                      <c:pt idx="1576">
                        <c:v>2.8947727272727271</c:v>
                      </c:pt>
                      <c:pt idx="1577">
                        <c:v>2.9052272727272728</c:v>
                      </c:pt>
                      <c:pt idx="1578">
                        <c:v>2.9104545454545456</c:v>
                      </c:pt>
                      <c:pt idx="1579">
                        <c:v>2.9042045454545455</c:v>
                      </c:pt>
                      <c:pt idx="1580">
                        <c:v>2.914318181818182</c:v>
                      </c:pt>
                      <c:pt idx="1581">
                        <c:v>2.8929545454545456</c:v>
                      </c:pt>
                      <c:pt idx="1582">
                        <c:v>2.8011363636363638</c:v>
                      </c:pt>
                      <c:pt idx="1583">
                        <c:v>2.7872727272727271</c:v>
                      </c:pt>
                      <c:pt idx="1584">
                        <c:v>2.7413636363636362</c:v>
                      </c:pt>
                      <c:pt idx="1585">
                        <c:v>2.7013636363636362</c:v>
                      </c:pt>
                      <c:pt idx="1586">
                        <c:v>2.6827272727272726</c:v>
                      </c:pt>
                      <c:pt idx="1587">
                        <c:v>2.7013636363636362</c:v>
                      </c:pt>
                      <c:pt idx="1588">
                        <c:v>2.7586363636363638</c:v>
                      </c:pt>
                      <c:pt idx="1589">
                        <c:v>2.7579545454545453</c:v>
                      </c:pt>
                      <c:pt idx="1590">
                        <c:v>2.7094318181818182</c:v>
                      </c:pt>
                      <c:pt idx="1591">
                        <c:v>2.706818181818182</c:v>
                      </c:pt>
                      <c:pt idx="1592">
                        <c:v>2.7527272727272729</c:v>
                      </c:pt>
                      <c:pt idx="1593">
                        <c:v>2.7340909090909089</c:v>
                      </c:pt>
                      <c:pt idx="1594">
                        <c:v>2.7398863636363635</c:v>
                      </c:pt>
                      <c:pt idx="1595">
                        <c:v>2.7287499999999998</c:v>
                      </c:pt>
                      <c:pt idx="1596">
                        <c:v>2.7581818181818183</c:v>
                      </c:pt>
                      <c:pt idx="1597">
                        <c:v>2.7565909090909089</c:v>
                      </c:pt>
                      <c:pt idx="1598">
                        <c:v>2.7756818181818184</c:v>
                      </c:pt>
                      <c:pt idx="1599">
                        <c:v>2.7629545454545457</c:v>
                      </c:pt>
                      <c:pt idx="1600">
                        <c:v>2.8161363636363634</c:v>
                      </c:pt>
                      <c:pt idx="1601">
                        <c:v>2.7952272727272729</c:v>
                      </c:pt>
                      <c:pt idx="1602">
                        <c:v>2.8063636363636362</c:v>
                      </c:pt>
                      <c:pt idx="1603">
                        <c:v>2.7952272727272729</c:v>
                      </c:pt>
                      <c:pt idx="1604">
                        <c:v>2.7606818181818182</c:v>
                      </c:pt>
                      <c:pt idx="1605">
                        <c:v>2.6723863636363636</c:v>
                      </c:pt>
                      <c:pt idx="1606">
                        <c:v>2.5888636363636364</c:v>
                      </c:pt>
                      <c:pt idx="1607">
                        <c:v>2.6386363636363637</c:v>
                      </c:pt>
                      <c:pt idx="1608">
                        <c:v>2.6655681818181818</c:v>
                      </c:pt>
                      <c:pt idx="1609">
                        <c:v>2.6736363636363638</c:v>
                      </c:pt>
                      <c:pt idx="1610">
                        <c:v>2.666818181818182</c:v>
                      </c:pt>
                      <c:pt idx="1611">
                        <c:v>2.6156818181818182</c:v>
                      </c:pt>
                      <c:pt idx="1612">
                        <c:v>2.6311363636363638</c:v>
                      </c:pt>
                      <c:pt idx="1613">
                        <c:v>2.6790909090909092</c:v>
                      </c:pt>
                      <c:pt idx="1614">
                        <c:v>2.6206818181818181</c:v>
                      </c:pt>
                      <c:pt idx="1615">
                        <c:v>2.6622727272727271</c:v>
                      </c:pt>
                      <c:pt idx="1616">
                        <c:v>2.664318181818182</c:v>
                      </c:pt>
                      <c:pt idx="1617">
                        <c:v>2.655340909090909</c:v>
                      </c:pt>
                      <c:pt idx="1618">
                        <c:v>2.6934090909090909</c:v>
                      </c:pt>
                      <c:pt idx="1619">
                        <c:v>2.6927272727272729</c:v>
                      </c:pt>
                      <c:pt idx="1620">
                        <c:v>2.6897727272727274</c:v>
                      </c:pt>
                      <c:pt idx="1621">
                        <c:v>2.6377272727272727</c:v>
                      </c:pt>
                      <c:pt idx="1622">
                        <c:v>2.6363636363636362</c:v>
                      </c:pt>
                      <c:pt idx="1623">
                        <c:v>2.5945454545454547</c:v>
                      </c:pt>
                      <c:pt idx="1624">
                        <c:v>2.6210227272727273</c:v>
                      </c:pt>
                      <c:pt idx="1625">
                        <c:v>2.6179545454545456</c:v>
                      </c:pt>
                      <c:pt idx="1626">
                        <c:v>2.5726136363636365</c:v>
                      </c:pt>
                      <c:pt idx="1627">
                        <c:v>2.6154545454545453</c:v>
                      </c:pt>
                      <c:pt idx="1628">
                        <c:v>2.614659090909091</c:v>
                      </c:pt>
                      <c:pt idx="1629">
                        <c:v>2.5501136363636365</c:v>
                      </c:pt>
                      <c:pt idx="1630">
                        <c:v>2.5476136363636366</c:v>
                      </c:pt>
                      <c:pt idx="1631">
                        <c:v>2.5772727272727272</c:v>
                      </c:pt>
                      <c:pt idx="1632">
                        <c:v>2.6106818181818183</c:v>
                      </c:pt>
                      <c:pt idx="1633">
                        <c:v>2.6057954545454547</c:v>
                      </c:pt>
                      <c:pt idx="1634">
                        <c:v>2.5995454545454546</c:v>
                      </c:pt>
                      <c:pt idx="1635">
                        <c:v>2.5186363636363636</c:v>
                      </c:pt>
                      <c:pt idx="1636">
                        <c:v>2.4695454545454547</c:v>
                      </c:pt>
                      <c:pt idx="1637">
                        <c:v>2.5088636363636363</c:v>
                      </c:pt>
                      <c:pt idx="1638">
                        <c:v>2.5584090909090911</c:v>
                      </c:pt>
                      <c:pt idx="1639">
                        <c:v>2.5222727272727274</c:v>
                      </c:pt>
                      <c:pt idx="1640">
                        <c:v>2.5893181818181819</c:v>
                      </c:pt>
                      <c:pt idx="1641">
                        <c:v>2.6368181818181817</c:v>
                      </c:pt>
                      <c:pt idx="1642">
                        <c:v>2.5950000000000002</c:v>
                      </c:pt>
                      <c:pt idx="1643">
                        <c:v>2.6218181818181816</c:v>
                      </c:pt>
                      <c:pt idx="1644">
                        <c:v>2.5822727272727271</c:v>
                      </c:pt>
                      <c:pt idx="1645">
                        <c:v>2.5540909090909092</c:v>
                      </c:pt>
                      <c:pt idx="1646">
                        <c:v>2.773181818181818</c:v>
                      </c:pt>
                      <c:pt idx="1647">
                        <c:v>2.8029545454545453</c:v>
                      </c:pt>
                      <c:pt idx="1648">
                        <c:v>2.8071590909090909</c:v>
                      </c:pt>
                      <c:pt idx="1649">
                        <c:v>2.8277272727272726</c:v>
                      </c:pt>
                      <c:pt idx="1650">
                        <c:v>2.8243181818181817</c:v>
                      </c:pt>
                      <c:pt idx="1651">
                        <c:v>2.8731818181818181</c:v>
                      </c:pt>
                      <c:pt idx="1652">
                        <c:v>2.9081818181818182</c:v>
                      </c:pt>
                      <c:pt idx="1653">
                        <c:v>2.895909090909091</c:v>
                      </c:pt>
                      <c:pt idx="1654">
                        <c:v>2.8913636363636366</c:v>
                      </c:pt>
                      <c:pt idx="1655">
                        <c:v>2.9004545454545454</c:v>
                      </c:pt>
                      <c:pt idx="1656">
                        <c:v>2.9329545454545456</c:v>
                      </c:pt>
                      <c:pt idx="1657">
                        <c:v>2.8918181818181816</c:v>
                      </c:pt>
                      <c:pt idx="1658">
                        <c:v>2.9177272727272729</c:v>
                      </c:pt>
                      <c:pt idx="1659">
                        <c:v>2.9134090909090911</c:v>
                      </c:pt>
                      <c:pt idx="1660">
                        <c:v>2.9737499999999999</c:v>
                      </c:pt>
                      <c:pt idx="1661">
                        <c:v>2.9624999999999999</c:v>
                      </c:pt>
                      <c:pt idx="1662">
                        <c:v>2.9434090909090909</c:v>
                      </c:pt>
                      <c:pt idx="1663">
                        <c:v>2.9706818181818182</c:v>
                      </c:pt>
                      <c:pt idx="1664">
                        <c:v>2.9613636363636364</c:v>
                      </c:pt>
                      <c:pt idx="1665">
                        <c:v>2.9706818181818182</c:v>
                      </c:pt>
                      <c:pt idx="1666">
                        <c:v>2.9245454545454543</c:v>
                      </c:pt>
                      <c:pt idx="1667">
                        <c:v>2.9627272727272729</c:v>
                      </c:pt>
                      <c:pt idx="1668">
                        <c:v>2.9145454545454546</c:v>
                      </c:pt>
                      <c:pt idx="1669">
                        <c:v>3.0068181818181818</c:v>
                      </c:pt>
                      <c:pt idx="1670">
                        <c:v>3.0140909090909092</c:v>
                      </c:pt>
                      <c:pt idx="1671">
                        <c:v>3.0588636363636366</c:v>
                      </c:pt>
                      <c:pt idx="1672">
                        <c:v>3.084090909090909</c:v>
                      </c:pt>
                      <c:pt idx="1673">
                        <c:v>3.0598863636363638</c:v>
                      </c:pt>
                      <c:pt idx="1674">
                        <c:v>3.0704545454545453</c:v>
                      </c:pt>
                      <c:pt idx="1675">
                        <c:v>3.08</c:v>
                      </c:pt>
                      <c:pt idx="1676">
                        <c:v>3.0806818181818181</c:v>
                      </c:pt>
                      <c:pt idx="1677">
                        <c:v>3.0565909090909091</c:v>
                      </c:pt>
                      <c:pt idx="1678">
                        <c:v>3.0668181818181819</c:v>
                      </c:pt>
                      <c:pt idx="1679">
                        <c:v>3.0577272727272726</c:v>
                      </c:pt>
                      <c:pt idx="1680">
                        <c:v>3.0863636363636364</c:v>
                      </c:pt>
                      <c:pt idx="1681">
                        <c:v>3.0622727272727275</c:v>
                      </c:pt>
                      <c:pt idx="1682">
                        <c:v>3.0515909090909092</c:v>
                      </c:pt>
                      <c:pt idx="1683">
                        <c:v>3.0817045454545453</c:v>
                      </c:pt>
                      <c:pt idx="1684">
                        <c:v>3.0734090909090908</c:v>
                      </c:pt>
                      <c:pt idx="1685">
                        <c:v>3.0940909090909092</c:v>
                      </c:pt>
                      <c:pt idx="1686">
                        <c:v>3.1320454545454544</c:v>
                      </c:pt>
                      <c:pt idx="1687">
                        <c:v>3.0895454545454544</c:v>
                      </c:pt>
                      <c:pt idx="1688">
                        <c:v>3.0736363636363637</c:v>
                      </c:pt>
                      <c:pt idx="1689">
                        <c:v>3.0690909090909089</c:v>
                      </c:pt>
                      <c:pt idx="1690">
                        <c:v>3.0395454545454546</c:v>
                      </c:pt>
                      <c:pt idx="1691">
                        <c:v>3.0040909090909089</c:v>
                      </c:pt>
                      <c:pt idx="1692">
                        <c:v>3.0404545454545455</c:v>
                      </c:pt>
                      <c:pt idx="1693">
                        <c:v>3.0018181818181819</c:v>
                      </c:pt>
                      <c:pt idx="1694">
                        <c:v>3.0386363636363636</c:v>
                      </c:pt>
                      <c:pt idx="1695">
                        <c:v>3.0836363636363635</c:v>
                      </c:pt>
                      <c:pt idx="1696">
                        <c:v>3.0468181818181819</c:v>
                      </c:pt>
                      <c:pt idx="1697">
                        <c:v>3.0804545454545456</c:v>
                      </c:pt>
                      <c:pt idx="1698">
                        <c:v>3.0397727272727271</c:v>
                      </c:pt>
                      <c:pt idx="1699">
                        <c:v>3.0681818181818183</c:v>
                      </c:pt>
                      <c:pt idx="1700">
                        <c:v>3.0372727272727271</c:v>
                      </c:pt>
                      <c:pt idx="1701">
                        <c:v>3.0221590909090907</c:v>
                      </c:pt>
                      <c:pt idx="1702">
                        <c:v>3.0589772727272728</c:v>
                      </c:pt>
                      <c:pt idx="1703">
                        <c:v>3.0852272727272729</c:v>
                      </c:pt>
                      <c:pt idx="1704">
                        <c:v>3.0756818181818182</c:v>
                      </c:pt>
                      <c:pt idx="1705">
                        <c:v>3.064090909090909</c:v>
                      </c:pt>
                      <c:pt idx="1706">
                        <c:v>3.0811363636363636</c:v>
                      </c:pt>
                      <c:pt idx="1707">
                        <c:v>3.0788636363636366</c:v>
                      </c:pt>
                      <c:pt idx="1708">
                        <c:v>3.1287500000000001</c:v>
                      </c:pt>
                      <c:pt idx="1709">
                        <c:v>3.1303409090909091</c:v>
                      </c:pt>
                      <c:pt idx="1710">
                        <c:v>3.1697727272727274</c:v>
                      </c:pt>
                      <c:pt idx="1711">
                        <c:v>3.1213636363636366</c:v>
                      </c:pt>
                      <c:pt idx="1712">
                        <c:v>3.1209090909090911</c:v>
                      </c:pt>
                      <c:pt idx="1713">
                        <c:v>3.1181818181818182</c:v>
                      </c:pt>
                      <c:pt idx="1714">
                        <c:v>3.116931818181818</c:v>
                      </c:pt>
                      <c:pt idx="1715">
                        <c:v>3.1819318181818184</c:v>
                      </c:pt>
                      <c:pt idx="1716">
                        <c:v>3.178068181818182</c:v>
                      </c:pt>
                      <c:pt idx="1717">
                        <c:v>3.1584090909090907</c:v>
                      </c:pt>
                      <c:pt idx="1718">
                        <c:v>3.1740909090909093</c:v>
                      </c:pt>
                      <c:pt idx="1719">
                        <c:v>3.1672727272727275</c:v>
                      </c:pt>
                      <c:pt idx="1720">
                        <c:v>3.1856818181818181</c:v>
                      </c:pt>
                      <c:pt idx="1721">
                        <c:v>3.1645454545454546</c:v>
                      </c:pt>
                      <c:pt idx="1722">
                        <c:v>3.2156818181818183</c:v>
                      </c:pt>
                      <c:pt idx="1723">
                        <c:v>3.2263636363636365</c:v>
                      </c:pt>
                      <c:pt idx="1724">
                        <c:v>3.1986363636363637</c:v>
                      </c:pt>
                      <c:pt idx="1725">
                        <c:v>3.1984090909090908</c:v>
                      </c:pt>
                      <c:pt idx="1726">
                        <c:v>3.1559090909090908</c:v>
                      </c:pt>
                      <c:pt idx="1727">
                        <c:v>3.1322727272727273</c:v>
                      </c:pt>
                      <c:pt idx="1728">
                        <c:v>3.1086363636363634</c:v>
                      </c:pt>
                      <c:pt idx="1729">
                        <c:v>3.1356818181818182</c:v>
                      </c:pt>
                      <c:pt idx="1730">
                        <c:v>3.186818181818182</c:v>
                      </c:pt>
                      <c:pt idx="1731">
                        <c:v>3.1867045454545453</c:v>
                      </c:pt>
                      <c:pt idx="1732">
                        <c:v>3.188409090909091</c:v>
                      </c:pt>
                      <c:pt idx="1733">
                        <c:v>3.1737500000000001</c:v>
                      </c:pt>
                      <c:pt idx="1734">
                        <c:v>3.2425000000000002</c:v>
                      </c:pt>
                      <c:pt idx="1735">
                        <c:v>3.2220454545454547</c:v>
                      </c:pt>
                      <c:pt idx="1736">
                        <c:v>3.2434090909090911</c:v>
                      </c:pt>
                      <c:pt idx="1737">
                        <c:v>3.2532954545454547</c:v>
                      </c:pt>
                      <c:pt idx="1738">
                        <c:v>3.2421590909090909</c:v>
                      </c:pt>
                      <c:pt idx="1739">
                        <c:v>3.2440909090909091</c:v>
                      </c:pt>
                      <c:pt idx="1740">
                        <c:v>3.2634090909090907</c:v>
                      </c:pt>
                      <c:pt idx="1741">
                        <c:v>3.1998863636363635</c:v>
                      </c:pt>
                      <c:pt idx="1742">
                        <c:v>3.1953409090909091</c:v>
                      </c:pt>
                      <c:pt idx="1743">
                        <c:v>3.1759090909090908</c:v>
                      </c:pt>
                      <c:pt idx="1744">
                        <c:v>3.2115909090909089</c:v>
                      </c:pt>
                      <c:pt idx="1745">
                        <c:v>3.2137500000000001</c:v>
                      </c:pt>
                      <c:pt idx="1746">
                        <c:v>3.2370454545454543</c:v>
                      </c:pt>
                      <c:pt idx="1747">
                        <c:v>3.2606818181818182</c:v>
                      </c:pt>
                      <c:pt idx="1748">
                        <c:v>3.2634090909090907</c:v>
                      </c:pt>
                      <c:pt idx="1749">
                        <c:v>3.2436363636363637</c:v>
                      </c:pt>
                      <c:pt idx="1750">
                        <c:v>3.2390909090909092</c:v>
                      </c:pt>
                      <c:pt idx="1751">
                        <c:v>3.2549999999999999</c:v>
                      </c:pt>
                      <c:pt idx="1752">
                        <c:v>3.2663636363636366</c:v>
                      </c:pt>
                      <c:pt idx="1753">
                        <c:v>3.1997727272727272</c:v>
                      </c:pt>
                      <c:pt idx="1754">
                        <c:v>3.2004545454545457</c:v>
                      </c:pt>
                      <c:pt idx="1755">
                        <c:v>3.1709090909090909</c:v>
                      </c:pt>
                      <c:pt idx="1756">
                        <c:v>3.1756818181818183</c:v>
                      </c:pt>
                      <c:pt idx="1757">
                        <c:v>3.1447727272727271</c:v>
                      </c:pt>
                      <c:pt idx="1758">
                        <c:v>3.144090909090909</c:v>
                      </c:pt>
                      <c:pt idx="1759">
                        <c:v>3.1093181818181819</c:v>
                      </c:pt>
                      <c:pt idx="1760">
                        <c:v>3.0620454545454545</c:v>
                      </c:pt>
                      <c:pt idx="1761">
                        <c:v>3.0552272727272727</c:v>
                      </c:pt>
                      <c:pt idx="1762">
                        <c:v>3.0538636363636362</c:v>
                      </c:pt>
                      <c:pt idx="1763">
                        <c:v>3.0361363636363636</c:v>
                      </c:pt>
                      <c:pt idx="1764">
                        <c:v>3.0197727272727271</c:v>
                      </c:pt>
                      <c:pt idx="1765">
                        <c:v>3.05</c:v>
                      </c:pt>
                      <c:pt idx="1766">
                        <c:v>3.0402272727272726</c:v>
                      </c:pt>
                      <c:pt idx="1767">
                        <c:v>3.0436363636363635</c:v>
                      </c:pt>
                      <c:pt idx="1768">
                        <c:v>3.1063636363636364</c:v>
                      </c:pt>
                      <c:pt idx="1769">
                        <c:v>3.1511363636363638</c:v>
                      </c:pt>
                      <c:pt idx="1770">
                        <c:v>3.1847727272727271</c:v>
                      </c:pt>
                      <c:pt idx="1771">
                        <c:v>3.145</c:v>
                      </c:pt>
                      <c:pt idx="1772">
                        <c:v>3.2022727272727272</c:v>
                      </c:pt>
                      <c:pt idx="1773">
                        <c:v>3.1897727272727274</c:v>
                      </c:pt>
                      <c:pt idx="1774">
                        <c:v>3.1913636363636364</c:v>
                      </c:pt>
                      <c:pt idx="1775">
                        <c:v>3.1631818181818181</c:v>
                      </c:pt>
                      <c:pt idx="1776">
                        <c:v>3.1513636363636364</c:v>
                      </c:pt>
                      <c:pt idx="1777">
                        <c:v>3.1740909090909093</c:v>
                      </c:pt>
                      <c:pt idx="1778">
                        <c:v>3.1470454545454545</c:v>
                      </c:pt>
                      <c:pt idx="1779">
                        <c:v>3.1549999999999998</c:v>
                      </c:pt>
                      <c:pt idx="1780">
                        <c:v>3.1304545454545454</c:v>
                      </c:pt>
                      <c:pt idx="1781">
                        <c:v>3.146818181818182</c:v>
                      </c:pt>
                      <c:pt idx="1782">
                        <c:v>3.0888636363636364</c:v>
                      </c:pt>
                      <c:pt idx="1783">
                        <c:v>3.0772727272727272</c:v>
                      </c:pt>
                      <c:pt idx="1784">
                        <c:v>3.0709090909090908</c:v>
                      </c:pt>
                      <c:pt idx="1785">
                        <c:v>3.0706818181818183</c:v>
                      </c:pt>
                      <c:pt idx="1786">
                        <c:v>3.0336363636363637</c:v>
                      </c:pt>
                      <c:pt idx="1787">
                        <c:v>3.0270454545454544</c:v>
                      </c:pt>
                      <c:pt idx="1788">
                        <c:v>3.075340909090909</c:v>
                      </c:pt>
                      <c:pt idx="1789">
                        <c:v>3.083181818181818</c:v>
                      </c:pt>
                      <c:pt idx="1790">
                        <c:v>3.0782954545454544</c:v>
                      </c:pt>
                      <c:pt idx="1791">
                        <c:v>3.0384090909090911</c:v>
                      </c:pt>
                      <c:pt idx="1792">
                        <c:v>3.0284090909090908</c:v>
                      </c:pt>
                      <c:pt idx="1793">
                        <c:v>3.0122727272727272</c:v>
                      </c:pt>
                      <c:pt idx="1794">
                        <c:v>2.9750000000000001</c:v>
                      </c:pt>
                      <c:pt idx="1795">
                        <c:v>3.0293181818181818</c:v>
                      </c:pt>
                      <c:pt idx="1796">
                        <c:v>3.0270454545454544</c:v>
                      </c:pt>
                      <c:pt idx="1797">
                        <c:v>3.0118181818181817</c:v>
                      </c:pt>
                      <c:pt idx="1798">
                        <c:v>3.031931818181818</c:v>
                      </c:pt>
                      <c:pt idx="1799">
                        <c:v>3.0086363636363638</c:v>
                      </c:pt>
                      <c:pt idx="1800">
                        <c:v>3.0196590909090908</c:v>
                      </c:pt>
                      <c:pt idx="1801">
                        <c:v>3.0345454545454547</c:v>
                      </c:pt>
                      <c:pt idx="1802">
                        <c:v>3.0295454545454548</c:v>
                      </c:pt>
                      <c:pt idx="1803">
                        <c:v>3.0388636363636365</c:v>
                      </c:pt>
                      <c:pt idx="1804">
                        <c:v>2.9872727272727273</c:v>
                      </c:pt>
                      <c:pt idx="1805">
                        <c:v>2.959318181818182</c:v>
                      </c:pt>
                      <c:pt idx="1806">
                        <c:v>3.0026136363636362</c:v>
                      </c:pt>
                      <c:pt idx="1807">
                        <c:v>2.949659090909091</c:v>
                      </c:pt>
                      <c:pt idx="1808">
                        <c:v>2.9277272727272727</c:v>
                      </c:pt>
                      <c:pt idx="1809">
                        <c:v>2.9868181818181818</c:v>
                      </c:pt>
                      <c:pt idx="1810">
                        <c:v>2.9550000000000001</c:v>
                      </c:pt>
                      <c:pt idx="1811">
                        <c:v>2.9511363636363637</c:v>
                      </c:pt>
                      <c:pt idx="1812">
                        <c:v>2.9268181818181818</c:v>
                      </c:pt>
                      <c:pt idx="1813">
                        <c:v>2.9676136363636365</c:v>
                      </c:pt>
                      <c:pt idx="1814">
                        <c:v>2.9510227272727274</c:v>
                      </c:pt>
                      <c:pt idx="1815">
                        <c:v>3.0931818181818183</c:v>
                      </c:pt>
                      <c:pt idx="1816">
                        <c:v>3.2122727272727274</c:v>
                      </c:pt>
                      <c:pt idx="1817">
                        <c:v>3.2097727272727274</c:v>
                      </c:pt>
                      <c:pt idx="1818">
                        <c:v>3.2215909090909092</c:v>
                      </c:pt>
                      <c:pt idx="1819">
                        <c:v>3.2181818181818183</c:v>
                      </c:pt>
                      <c:pt idx="1820">
                        <c:v>3.2209090909090907</c:v>
                      </c:pt>
                      <c:pt idx="1821">
                        <c:v>3.229318181818182</c:v>
                      </c:pt>
                      <c:pt idx="1822">
                        <c:v>3.2427272727272727</c:v>
                      </c:pt>
                      <c:pt idx="1823">
                        <c:v>3.2777272727272728</c:v>
                      </c:pt>
                      <c:pt idx="1824">
                        <c:v>3.271818181818182</c:v>
                      </c:pt>
                      <c:pt idx="1825">
                        <c:v>3.2836363636363637</c:v>
                      </c:pt>
                      <c:pt idx="1826">
                        <c:v>3.2747727272727274</c:v>
                      </c:pt>
                      <c:pt idx="1827">
                        <c:v>3.2638636363636362</c:v>
                      </c:pt>
                      <c:pt idx="1828">
                        <c:v>3.2465909090909091</c:v>
                      </c:pt>
                      <c:pt idx="1829">
                        <c:v>3.271818181818182</c:v>
                      </c:pt>
                      <c:pt idx="1830">
                        <c:v>3.2436363636363637</c:v>
                      </c:pt>
                      <c:pt idx="1831">
                        <c:v>3.2679545454545456</c:v>
                      </c:pt>
                      <c:pt idx="1832">
                        <c:v>3.2627272727272727</c:v>
                      </c:pt>
                      <c:pt idx="1833">
                        <c:v>3.2197727272727272</c:v>
                      </c:pt>
                      <c:pt idx="1834">
                        <c:v>3.2159090909090908</c:v>
                      </c:pt>
                      <c:pt idx="1835">
                        <c:v>3.2254545454545456</c:v>
                      </c:pt>
                      <c:pt idx="1836">
                        <c:v>3.2434090909090911</c:v>
                      </c:pt>
                      <c:pt idx="1837">
                        <c:v>3.2631818181818182</c:v>
                      </c:pt>
                      <c:pt idx="1838">
                        <c:v>3.2675000000000001</c:v>
                      </c:pt>
                      <c:pt idx="1839">
                        <c:v>3.2777272727272728</c:v>
                      </c:pt>
                      <c:pt idx="1840">
                        <c:v>3.2863636363636362</c:v>
                      </c:pt>
                      <c:pt idx="1841">
                        <c:v>3.3652272727272727</c:v>
                      </c:pt>
                      <c:pt idx="1842">
                        <c:v>3.3450000000000002</c:v>
                      </c:pt>
                      <c:pt idx="1843">
                        <c:v>3.3513636363636365</c:v>
                      </c:pt>
                      <c:pt idx="1844">
                        <c:v>3.3345454545454545</c:v>
                      </c:pt>
                      <c:pt idx="1845">
                        <c:v>3.3203409090909091</c:v>
                      </c:pt>
                      <c:pt idx="1846">
                        <c:v>3.3477272727272727</c:v>
                      </c:pt>
                      <c:pt idx="1847">
                        <c:v>3.3317045454545453</c:v>
                      </c:pt>
                      <c:pt idx="1848">
                        <c:v>3.3434090909090908</c:v>
                      </c:pt>
                      <c:pt idx="1849">
                        <c:v>3.3470454545454547</c:v>
                      </c:pt>
                      <c:pt idx="1850">
                        <c:v>3.3393181818181819</c:v>
                      </c:pt>
                      <c:pt idx="1851">
                        <c:v>3.3661363636363637</c:v>
                      </c:pt>
                      <c:pt idx="1852">
                        <c:v>3.3526136363636363</c:v>
                      </c:pt>
                      <c:pt idx="1853">
                        <c:v>3.3579545454545454</c:v>
                      </c:pt>
                      <c:pt idx="1854">
                        <c:v>3.3617045454545456</c:v>
                      </c:pt>
                      <c:pt idx="1855">
                        <c:v>3.2977272727272728</c:v>
                      </c:pt>
                      <c:pt idx="1856">
                        <c:v>3.2947727272727274</c:v>
                      </c:pt>
                      <c:pt idx="1857">
                        <c:v>3.2759090909090909</c:v>
                      </c:pt>
                      <c:pt idx="1858">
                        <c:v>3.3079545454545456</c:v>
                      </c:pt>
                      <c:pt idx="1859">
                        <c:v>3.3272727272727272</c:v>
                      </c:pt>
                      <c:pt idx="1860">
                        <c:v>3.3075000000000001</c:v>
                      </c:pt>
                      <c:pt idx="1861">
                        <c:v>3.2911363636363635</c:v>
                      </c:pt>
                      <c:pt idx="1862">
                        <c:v>3.2843181818181817</c:v>
                      </c:pt>
                      <c:pt idx="1863">
                        <c:v>3.2437499999999999</c:v>
                      </c:pt>
                      <c:pt idx="1864">
                        <c:v>3.2362500000000001</c:v>
                      </c:pt>
                      <c:pt idx="1865">
                        <c:v>3.2112500000000002</c:v>
                      </c:pt>
                      <c:pt idx="1866">
                        <c:v>3.1596590909090909</c:v>
                      </c:pt>
                      <c:pt idx="1867">
                        <c:v>3.168181818181818</c:v>
                      </c:pt>
                      <c:pt idx="1868">
                        <c:v>3.2064772727272728</c:v>
                      </c:pt>
                      <c:pt idx="1869">
                        <c:v>3.188409090909091</c:v>
                      </c:pt>
                      <c:pt idx="1870">
                        <c:v>3.2096590909090907</c:v>
                      </c:pt>
                      <c:pt idx="1871">
                        <c:v>3.2261363636363636</c:v>
                      </c:pt>
                      <c:pt idx="1872">
                        <c:v>3.2263636363636365</c:v>
                      </c:pt>
                      <c:pt idx="1873">
                        <c:v>3.1927272727272729</c:v>
                      </c:pt>
                      <c:pt idx="1874">
                        <c:v>3.1629545454545456</c:v>
                      </c:pt>
                      <c:pt idx="1875">
                        <c:v>3.1639772727272728</c:v>
                      </c:pt>
                      <c:pt idx="1876">
                        <c:v>3.1819318181818184</c:v>
                      </c:pt>
                      <c:pt idx="1877">
                        <c:v>3.176931818181818</c:v>
                      </c:pt>
                      <c:pt idx="1878">
                        <c:v>3.2359090909090908</c:v>
                      </c:pt>
                      <c:pt idx="1879">
                        <c:v>3.2579545454545453</c:v>
                      </c:pt>
                      <c:pt idx="1880">
                        <c:v>3.2573863636363636</c:v>
                      </c:pt>
                      <c:pt idx="1881">
                        <c:v>3.2502272727272725</c:v>
                      </c:pt>
                      <c:pt idx="1882">
                        <c:v>3.2536363636363634</c:v>
                      </c:pt>
                      <c:pt idx="1883">
                        <c:v>3.2428409090909089</c:v>
                      </c:pt>
                      <c:pt idx="1884">
                        <c:v>3.289318181818182</c:v>
                      </c:pt>
                      <c:pt idx="1885">
                        <c:v>3.291818181818182</c:v>
                      </c:pt>
                      <c:pt idx="1886">
                        <c:v>3.2734090909090909</c:v>
                      </c:pt>
                      <c:pt idx="1887">
                        <c:v>3.2647727272727272</c:v>
                      </c:pt>
                      <c:pt idx="1888">
                        <c:v>3.2630681818181819</c:v>
                      </c:pt>
                      <c:pt idx="1889">
                        <c:v>3.2546590909090911</c:v>
                      </c:pt>
                      <c:pt idx="1890">
                        <c:v>3.3256818181818182</c:v>
                      </c:pt>
                      <c:pt idx="1891">
                        <c:v>3.2840909090909092</c:v>
                      </c:pt>
                      <c:pt idx="1892">
                        <c:v>3.2826136363636365</c:v>
                      </c:pt>
                      <c:pt idx="1893">
                        <c:v>3.2749999999999999</c:v>
                      </c:pt>
                      <c:pt idx="1894">
                        <c:v>3.2802272727272728</c:v>
                      </c:pt>
                      <c:pt idx="1895">
                        <c:v>3.2871590909090909</c:v>
                      </c:pt>
                      <c:pt idx="1896">
                        <c:v>3.2623863636363635</c:v>
                      </c:pt>
                      <c:pt idx="1897">
                        <c:v>3.2374999999999998</c:v>
                      </c:pt>
                      <c:pt idx="1898">
                        <c:v>3.2780681818181816</c:v>
                      </c:pt>
                      <c:pt idx="1899">
                        <c:v>3.2802272727272728</c:v>
                      </c:pt>
                      <c:pt idx="1900">
                        <c:v>3.2870454545454546</c:v>
                      </c:pt>
                      <c:pt idx="1901">
                        <c:v>3.2518181818181819</c:v>
                      </c:pt>
                      <c:pt idx="1902">
                        <c:v>3.2609090909090908</c:v>
                      </c:pt>
                      <c:pt idx="1903">
                        <c:v>3.3137500000000002</c:v>
                      </c:pt>
                      <c:pt idx="1904">
                        <c:v>3.311818181818182</c:v>
                      </c:pt>
                      <c:pt idx="1905">
                        <c:v>3.2847727272727272</c:v>
                      </c:pt>
                      <c:pt idx="1906">
                        <c:v>3.2343181818181819</c:v>
                      </c:pt>
                      <c:pt idx="1907">
                        <c:v>3.2790909090909093</c:v>
                      </c:pt>
                      <c:pt idx="1908">
                        <c:v>3.2984090909090908</c:v>
                      </c:pt>
                      <c:pt idx="1909">
                        <c:v>3.322840909090909</c:v>
                      </c:pt>
                      <c:pt idx="1910">
                        <c:v>3.2032954545454544</c:v>
                      </c:pt>
                      <c:pt idx="1911">
                        <c:v>3.2070454545454545</c:v>
                      </c:pt>
                      <c:pt idx="1912">
                        <c:v>3.186590909090909</c:v>
                      </c:pt>
                      <c:pt idx="1913">
                        <c:v>3.2439772727272729</c:v>
                      </c:pt>
                      <c:pt idx="1914">
                        <c:v>3.2437499999999999</c:v>
                      </c:pt>
                      <c:pt idx="1915">
                        <c:v>3.2563636363636363</c:v>
                      </c:pt>
                      <c:pt idx="1916">
                        <c:v>3.2414772727272729</c:v>
                      </c:pt>
                      <c:pt idx="1917">
                        <c:v>3.2250000000000001</c:v>
                      </c:pt>
                      <c:pt idx="1918">
                        <c:v>3.2814772727272725</c:v>
                      </c:pt>
                      <c:pt idx="1919">
                        <c:v>3.2793181818181818</c:v>
                      </c:pt>
                      <c:pt idx="1920">
                        <c:v>3.2170454545454548</c:v>
                      </c:pt>
                      <c:pt idx="1921">
                        <c:v>3.3020454545454547</c:v>
                      </c:pt>
                      <c:pt idx="1922">
                        <c:v>3.3122727272727275</c:v>
                      </c:pt>
                      <c:pt idx="1923">
                        <c:v>3.333181818181818</c:v>
                      </c:pt>
                      <c:pt idx="1924">
                        <c:v>3.3145454545454545</c:v>
                      </c:pt>
                      <c:pt idx="1925">
                        <c:v>3.313409090909091</c:v>
                      </c:pt>
                      <c:pt idx="1926">
                        <c:v>3.3068181818181817</c:v>
                      </c:pt>
                      <c:pt idx="1927">
                        <c:v>3.3507954545454544</c:v>
                      </c:pt>
                      <c:pt idx="1928">
                        <c:v>3.3101136363636363</c:v>
                      </c:pt>
                      <c:pt idx="1929">
                        <c:v>3.2962500000000001</c:v>
                      </c:pt>
                      <c:pt idx="1930">
                        <c:v>3.2853409090909089</c:v>
                      </c:pt>
                      <c:pt idx="1931">
                        <c:v>3.2969318181818181</c:v>
                      </c:pt>
                      <c:pt idx="1932">
                        <c:v>3.2565909090909089</c:v>
                      </c:pt>
                      <c:pt idx="1933">
                        <c:v>3.1760227272727271</c:v>
                      </c:pt>
                      <c:pt idx="1934">
                        <c:v>3.1625000000000001</c:v>
                      </c:pt>
                      <c:pt idx="1935">
                        <c:v>3.1770454545454547</c:v>
                      </c:pt>
                      <c:pt idx="1936">
                        <c:v>3.1773863636363635</c:v>
                      </c:pt>
                      <c:pt idx="1937">
                        <c:v>3.0568181818181817</c:v>
                      </c:pt>
                      <c:pt idx="1938">
                        <c:v>3.1204545454545456</c:v>
                      </c:pt>
                      <c:pt idx="1939">
                        <c:v>3.1127272727272728</c:v>
                      </c:pt>
                      <c:pt idx="1940">
                        <c:v>3.1804545454545456</c:v>
                      </c:pt>
                      <c:pt idx="1941">
                        <c:v>3.1922727272727274</c:v>
                      </c:pt>
                      <c:pt idx="1942">
                        <c:v>3.1893181818181819</c:v>
                      </c:pt>
                      <c:pt idx="1943">
                        <c:v>3.1402272727272726</c:v>
                      </c:pt>
                      <c:pt idx="1944">
                        <c:v>3.1302272727272729</c:v>
                      </c:pt>
                      <c:pt idx="1945">
                        <c:v>3.1734090909090908</c:v>
                      </c:pt>
                      <c:pt idx="1946">
                        <c:v>3.133068181818182</c:v>
                      </c:pt>
                      <c:pt idx="1947">
                        <c:v>3.1544318181818181</c:v>
                      </c:pt>
                      <c:pt idx="1948">
                        <c:v>3.0990909090909091</c:v>
                      </c:pt>
                      <c:pt idx="1949">
                        <c:v>3.0570454545454546</c:v>
                      </c:pt>
                      <c:pt idx="1950">
                        <c:v>3.1</c:v>
                      </c:pt>
                      <c:pt idx="1951">
                        <c:v>3.0829545454545455</c:v>
                      </c:pt>
                      <c:pt idx="1952">
                        <c:v>3.18</c:v>
                      </c:pt>
                      <c:pt idx="1953">
                        <c:v>3.1445454545454545</c:v>
                      </c:pt>
                      <c:pt idx="1954">
                        <c:v>3.1729545454545454</c:v>
                      </c:pt>
                      <c:pt idx="1955">
                        <c:v>3.0595454545454546</c:v>
                      </c:pt>
                      <c:pt idx="1956">
                        <c:v>3.0474999999999999</c:v>
                      </c:pt>
                      <c:pt idx="1957">
                        <c:v>3.0740909090909092</c:v>
                      </c:pt>
                      <c:pt idx="1958">
                        <c:v>3.0171590909090908</c:v>
                      </c:pt>
                      <c:pt idx="1959">
                        <c:v>3.084090909090909</c:v>
                      </c:pt>
                      <c:pt idx="1960">
                        <c:v>3.1480681818181817</c:v>
                      </c:pt>
                      <c:pt idx="1961">
                        <c:v>3.1680681818181817</c:v>
                      </c:pt>
                      <c:pt idx="1962">
                        <c:v>3.2035227272727274</c:v>
                      </c:pt>
                      <c:pt idx="1963">
                        <c:v>3.2073863636363638</c:v>
                      </c:pt>
                      <c:pt idx="1964">
                        <c:v>3.2213636363636362</c:v>
                      </c:pt>
                      <c:pt idx="1965">
                        <c:v>3.1956818181818183</c:v>
                      </c:pt>
                      <c:pt idx="1966">
                        <c:v>3.240340909090909</c:v>
                      </c:pt>
                      <c:pt idx="1967">
                        <c:v>3.3187500000000001</c:v>
                      </c:pt>
                      <c:pt idx="1968">
                        <c:v>3.3737499999999998</c:v>
                      </c:pt>
                      <c:pt idx="1969">
                        <c:v>3.3742045454545453</c:v>
                      </c:pt>
                      <c:pt idx="1970">
                        <c:v>3.3223863636363635</c:v>
                      </c:pt>
                      <c:pt idx="1971">
                        <c:v>3.3121590909090908</c:v>
                      </c:pt>
                      <c:pt idx="1972">
                        <c:v>3.2872727272727271</c:v>
                      </c:pt>
                      <c:pt idx="1973">
                        <c:v>3.3139772727272727</c:v>
                      </c:pt>
                      <c:pt idx="1974">
                        <c:v>3.304431818181818</c:v>
                      </c:pt>
                      <c:pt idx="1975">
                        <c:v>3.3838636363636363</c:v>
                      </c:pt>
                      <c:pt idx="1976">
                        <c:v>3.335681818181818</c:v>
                      </c:pt>
                      <c:pt idx="1977">
                        <c:v>3.3487499999999999</c:v>
                      </c:pt>
                      <c:pt idx="1978">
                        <c:v>3.3065909090909091</c:v>
                      </c:pt>
                      <c:pt idx="1979">
                        <c:v>3.2588636363636363</c:v>
                      </c:pt>
                      <c:pt idx="1980">
                        <c:v>3.28</c:v>
                      </c:pt>
                      <c:pt idx="1981">
                        <c:v>3.3584090909090909</c:v>
                      </c:pt>
                      <c:pt idx="1982">
                        <c:v>3.3434090909090908</c:v>
                      </c:pt>
                      <c:pt idx="1983">
                        <c:v>3.3610227272727271</c:v>
                      </c:pt>
                      <c:pt idx="1984">
                        <c:v>3.2903409090909093</c:v>
                      </c:pt>
                      <c:pt idx="1985">
                        <c:v>3.2926136363636362</c:v>
                      </c:pt>
                      <c:pt idx="1986">
                        <c:v>3.0990909090909091</c:v>
                      </c:pt>
                      <c:pt idx="1987">
                        <c:v>3.1914772727272727</c:v>
                      </c:pt>
                      <c:pt idx="1988">
                        <c:v>3.2365909090909093</c:v>
                      </c:pt>
                      <c:pt idx="1989">
                        <c:v>3.1809090909090911</c:v>
                      </c:pt>
                      <c:pt idx="1990">
                        <c:v>3.2495454545454545</c:v>
                      </c:pt>
                      <c:pt idx="1991">
                        <c:v>3.11</c:v>
                      </c:pt>
                      <c:pt idx="1992">
                        <c:v>3.1393181818181817</c:v>
                      </c:pt>
                      <c:pt idx="1993">
                        <c:v>3.1640909090909091</c:v>
                      </c:pt>
                      <c:pt idx="1994">
                        <c:v>3.2095454545454545</c:v>
                      </c:pt>
                      <c:pt idx="1995">
                        <c:v>3.3029545454545453</c:v>
                      </c:pt>
                      <c:pt idx="1996">
                        <c:v>3.2582954545454546</c:v>
                      </c:pt>
                      <c:pt idx="1997">
                        <c:v>3.3522272727272724</c:v>
                      </c:pt>
                      <c:pt idx="1998">
                        <c:v>3.4449999999999998</c:v>
                      </c:pt>
                      <c:pt idx="1999">
                        <c:v>3.4552272727272726</c:v>
                      </c:pt>
                      <c:pt idx="2000">
                        <c:v>3.3727272727272726</c:v>
                      </c:pt>
                      <c:pt idx="2001">
                        <c:v>3.353181818181818</c:v>
                      </c:pt>
                      <c:pt idx="2002">
                        <c:v>3.3443181818181817</c:v>
                      </c:pt>
                      <c:pt idx="2003">
                        <c:v>3.3797727272727274</c:v>
                      </c:pt>
                      <c:pt idx="2004">
                        <c:v>3.4135227272727273</c:v>
                      </c:pt>
                      <c:pt idx="2005">
                        <c:v>3.4439772727272726</c:v>
                      </c:pt>
                      <c:pt idx="2006">
                        <c:v>3.4481818181818182</c:v>
                      </c:pt>
                      <c:pt idx="2007">
                        <c:v>3.4644318181818181</c:v>
                      </c:pt>
                      <c:pt idx="2008">
                        <c:v>3.4310227272727274</c:v>
                      </c:pt>
                      <c:pt idx="2009">
                        <c:v>3.4474999999999998</c:v>
                      </c:pt>
                      <c:pt idx="2010">
                        <c:v>3.4281818181818182</c:v>
                      </c:pt>
                      <c:pt idx="2011">
                        <c:v>3.5111363636363637</c:v>
                      </c:pt>
                      <c:pt idx="2012">
                        <c:v>3.5342045454545454</c:v>
                      </c:pt>
                      <c:pt idx="2013">
                        <c:v>3.5263636363636364</c:v>
                      </c:pt>
                      <c:pt idx="2014">
                        <c:v>3.5114772727272729</c:v>
                      </c:pt>
                      <c:pt idx="2015">
                        <c:v>3.5047727272727274</c:v>
                      </c:pt>
                      <c:pt idx="2016">
                        <c:v>3.5154545454545456</c:v>
                      </c:pt>
                      <c:pt idx="2017">
                        <c:v>3.480909090909091</c:v>
                      </c:pt>
                      <c:pt idx="2018">
                        <c:v>3.4977272727272726</c:v>
                      </c:pt>
                      <c:pt idx="2019">
                        <c:v>3.4877272727272728</c:v>
                      </c:pt>
                      <c:pt idx="2020">
                        <c:v>3.5381818181818181</c:v>
                      </c:pt>
                      <c:pt idx="2021">
                        <c:v>3.5602272727272726</c:v>
                      </c:pt>
                      <c:pt idx="2022">
                        <c:v>3.5506818181818183</c:v>
                      </c:pt>
                      <c:pt idx="2023">
                        <c:v>3.5332954545454545</c:v>
                      </c:pt>
                      <c:pt idx="2024">
                        <c:v>3.5601136363636363</c:v>
                      </c:pt>
                      <c:pt idx="2025">
                        <c:v>3.6435227272727273</c:v>
                      </c:pt>
                      <c:pt idx="2026">
                        <c:v>3.6751136363636365</c:v>
                      </c:pt>
                      <c:pt idx="2027">
                        <c:v>3.7145454545454544</c:v>
                      </c:pt>
                      <c:pt idx="2028">
                        <c:v>3.7296590909090908</c:v>
                      </c:pt>
                      <c:pt idx="2029">
                        <c:v>3.7269318181818183</c:v>
                      </c:pt>
                      <c:pt idx="2030">
                        <c:v>3.7113636363636364</c:v>
                      </c:pt>
                      <c:pt idx="2031">
                        <c:v>3.7543181818181819</c:v>
                      </c:pt>
                      <c:pt idx="2032">
                        <c:v>3.7111363636363635</c:v>
                      </c:pt>
                      <c:pt idx="2033">
                        <c:v>3.741931818181818</c:v>
                      </c:pt>
                      <c:pt idx="2034">
                        <c:v>3.7578409090909091</c:v>
                      </c:pt>
                      <c:pt idx="2035">
                        <c:v>3.7520454545454545</c:v>
                      </c:pt>
                      <c:pt idx="2036">
                        <c:v>3.7230681818181819</c:v>
                      </c:pt>
                      <c:pt idx="2037">
                        <c:v>3.6675</c:v>
                      </c:pt>
                      <c:pt idx="2038">
                        <c:v>3.6435227272727273</c:v>
                      </c:pt>
                      <c:pt idx="2039">
                        <c:v>3.635340909090909</c:v>
                      </c:pt>
                      <c:pt idx="2040">
                        <c:v>3.6695454545454544</c:v>
                      </c:pt>
                      <c:pt idx="2041">
                        <c:v>3.6829545454545456</c:v>
                      </c:pt>
                      <c:pt idx="2042">
                        <c:v>3.6486363636363635</c:v>
                      </c:pt>
                      <c:pt idx="2043">
                        <c:v>3.6526136363636366</c:v>
                      </c:pt>
                      <c:pt idx="2044">
                        <c:v>3.5981818181818181</c:v>
                      </c:pt>
                      <c:pt idx="2045">
                        <c:v>3.6196590909090909</c:v>
                      </c:pt>
                      <c:pt idx="2046">
                        <c:v>3.6218181818181816</c:v>
                      </c:pt>
                      <c:pt idx="2047">
                        <c:v>3.674659090909091</c:v>
                      </c:pt>
                      <c:pt idx="2048">
                        <c:v>3.6572727272727272</c:v>
                      </c:pt>
                      <c:pt idx="2049">
                        <c:v>3.656931818181818</c:v>
                      </c:pt>
                      <c:pt idx="2050">
                        <c:v>3.6534090909090908</c:v>
                      </c:pt>
                      <c:pt idx="2051">
                        <c:v>3.6613636363636362</c:v>
                      </c:pt>
                      <c:pt idx="2052">
                        <c:v>3.6984090909090908</c:v>
                      </c:pt>
                      <c:pt idx="2053">
                        <c:v>3.7197727272727272</c:v>
                      </c:pt>
                      <c:pt idx="2054">
                        <c:v>3.5940909090909092</c:v>
                      </c:pt>
                      <c:pt idx="2055">
                        <c:v>3.5877272727272729</c:v>
                      </c:pt>
                      <c:pt idx="2056">
                        <c:v>3.5397727272727271</c:v>
                      </c:pt>
                      <c:pt idx="2057">
                        <c:v>3.5488636363636363</c:v>
                      </c:pt>
                      <c:pt idx="2058">
                        <c:v>3.5195454545454545</c:v>
                      </c:pt>
                      <c:pt idx="2059">
                        <c:v>3.6342045454545455</c:v>
                      </c:pt>
                      <c:pt idx="2060">
                        <c:v>3.6539772727272726</c:v>
                      </c:pt>
                      <c:pt idx="2061">
                        <c:v>3.65625</c:v>
                      </c:pt>
                      <c:pt idx="2062">
                        <c:v>3.66</c:v>
                      </c:pt>
                      <c:pt idx="2063">
                        <c:v>3.6702272727272729</c:v>
                      </c:pt>
                      <c:pt idx="2064">
                        <c:v>3.6856818181818181</c:v>
                      </c:pt>
                      <c:pt idx="2065">
                        <c:v>3.6419318181818183</c:v>
                      </c:pt>
                      <c:pt idx="2066">
                        <c:v>3.6267045454545452</c:v>
                      </c:pt>
                      <c:pt idx="2067">
                        <c:v>3.6413636363636366</c:v>
                      </c:pt>
                      <c:pt idx="2068">
                        <c:v>3.6305681818181816</c:v>
                      </c:pt>
                      <c:pt idx="2069">
                        <c:v>3.6267045454545452</c:v>
                      </c:pt>
                      <c:pt idx="2070">
                        <c:v>3.5214772727272727</c:v>
                      </c:pt>
                      <c:pt idx="2071">
                        <c:v>3.5405681818181818</c:v>
                      </c:pt>
                      <c:pt idx="2072">
                        <c:v>3.5288636363636363</c:v>
                      </c:pt>
                      <c:pt idx="2073">
                        <c:v>3.5279545454545453</c:v>
                      </c:pt>
                      <c:pt idx="2074">
                        <c:v>3.4890909090909092</c:v>
                      </c:pt>
                      <c:pt idx="2075">
                        <c:v>3.5318181818181817</c:v>
                      </c:pt>
                      <c:pt idx="2076">
                        <c:v>3.5422727272727275</c:v>
                      </c:pt>
                      <c:pt idx="2077">
                        <c:v>3.4526136363636364</c:v>
                      </c:pt>
                      <c:pt idx="2078">
                        <c:v>3.46875</c:v>
                      </c:pt>
                      <c:pt idx="2079">
                        <c:v>3.4881818181818183</c:v>
                      </c:pt>
                      <c:pt idx="2080">
                        <c:v>3.4704545454545452</c:v>
                      </c:pt>
                      <c:pt idx="2081">
                        <c:v>3.44</c:v>
                      </c:pt>
                      <c:pt idx="2082">
                        <c:v>3.4676136363636365</c:v>
                      </c:pt>
                      <c:pt idx="2083">
                        <c:v>3.4542045454545454</c:v>
                      </c:pt>
                      <c:pt idx="2084">
                        <c:v>3.4967045454545453</c:v>
                      </c:pt>
                      <c:pt idx="2085">
                        <c:v>3.4737499999999999</c:v>
                      </c:pt>
                      <c:pt idx="2086">
                        <c:v>3.4826136363636362</c:v>
                      </c:pt>
                      <c:pt idx="2087">
                        <c:v>3.5568181818181817</c:v>
                      </c:pt>
                      <c:pt idx="2088">
                        <c:v>3.5264772727272726</c:v>
                      </c:pt>
                      <c:pt idx="2089">
                        <c:v>3.5101136363636365</c:v>
                      </c:pt>
                      <c:pt idx="2090">
                        <c:v>3.4996590909090908</c:v>
                      </c:pt>
                      <c:pt idx="2091">
                        <c:v>3.554431818181818</c:v>
                      </c:pt>
                      <c:pt idx="2092">
                        <c:v>3.5518181818181818</c:v>
                      </c:pt>
                      <c:pt idx="2093">
                        <c:v>3.5520454545454547</c:v>
                      </c:pt>
                      <c:pt idx="2094">
                        <c:v>3.5581818181818181</c:v>
                      </c:pt>
                      <c:pt idx="2095">
                        <c:v>3.6124999999999998</c:v>
                      </c:pt>
                      <c:pt idx="2096">
                        <c:v>3.6409090909090911</c:v>
                      </c:pt>
                      <c:pt idx="2097">
                        <c:v>3.7349999999999999</c:v>
                      </c:pt>
                      <c:pt idx="2098">
                        <c:v>3.7349999999999999</c:v>
                      </c:pt>
                      <c:pt idx="2099">
                        <c:v>3.6918181818181819</c:v>
                      </c:pt>
                      <c:pt idx="2100">
                        <c:v>3.6797727272727272</c:v>
                      </c:pt>
                      <c:pt idx="2101">
                        <c:v>3.69625</c:v>
                      </c:pt>
                      <c:pt idx="2102">
                        <c:v>3.7463636363636366</c:v>
                      </c:pt>
                      <c:pt idx="2103">
                        <c:v>3.7112500000000002</c:v>
                      </c:pt>
                      <c:pt idx="2104">
                        <c:v>3.7</c:v>
                      </c:pt>
                      <c:pt idx="2105">
                        <c:v>3.71875</c:v>
                      </c:pt>
                      <c:pt idx="2106">
                        <c:v>3.7704545454545455</c:v>
                      </c:pt>
                      <c:pt idx="2107">
                        <c:v>3.770681818181818</c:v>
                      </c:pt>
                      <c:pt idx="2108">
                        <c:v>3.7661363636363636</c:v>
                      </c:pt>
                      <c:pt idx="2109">
                        <c:v>3.7842045454545454</c:v>
                      </c:pt>
                      <c:pt idx="2110">
                        <c:v>3.7730681818181817</c:v>
                      </c:pt>
                      <c:pt idx="2111">
                        <c:v>3.7324999999999999</c:v>
                      </c:pt>
                      <c:pt idx="2112">
                        <c:v>3.7181818181818183</c:v>
                      </c:pt>
                      <c:pt idx="2113">
                        <c:v>3.6918181818181819</c:v>
                      </c:pt>
                      <c:pt idx="2114">
                        <c:v>3.7595454545454547</c:v>
                      </c:pt>
                      <c:pt idx="2115">
                        <c:v>3.7164772727272726</c:v>
                      </c:pt>
                      <c:pt idx="2116">
                        <c:v>3.7622727272727272</c:v>
                      </c:pt>
                      <c:pt idx="2117">
                        <c:v>3.7559090909090909</c:v>
                      </c:pt>
                      <c:pt idx="2118">
                        <c:v>3.790909090909091</c:v>
                      </c:pt>
                      <c:pt idx="2119">
                        <c:v>3.7773863636363636</c:v>
                      </c:pt>
                      <c:pt idx="2120">
                        <c:v>3.8011818181818184</c:v>
                      </c:pt>
                      <c:pt idx="2121">
                        <c:v>3.6632954545454544</c:v>
                      </c:pt>
                      <c:pt idx="2122">
                        <c:v>3.6728409090909091</c:v>
                      </c:pt>
                      <c:pt idx="2123">
                        <c:v>3.6707954545454546</c:v>
                      </c:pt>
                      <c:pt idx="2124">
                        <c:v>3.6176136363636364</c:v>
                      </c:pt>
                      <c:pt idx="2125">
                        <c:v>3.4969318181818183</c:v>
                      </c:pt>
                      <c:pt idx="2126">
                        <c:v>3.5140909090909092</c:v>
                      </c:pt>
                      <c:pt idx="2127">
                        <c:v>3.4686363636363637</c:v>
                      </c:pt>
                      <c:pt idx="2128">
                        <c:v>3.4573863636363638</c:v>
                      </c:pt>
                      <c:pt idx="2129">
                        <c:v>3.4348863636363638</c:v>
                      </c:pt>
                      <c:pt idx="2130">
                        <c:v>3.4370454545454545</c:v>
                      </c:pt>
                      <c:pt idx="2131">
                        <c:v>3.4520454545454546</c:v>
                      </c:pt>
                      <c:pt idx="2132">
                        <c:v>3.467159090909091</c:v>
                      </c:pt>
                      <c:pt idx="2133">
                        <c:v>3.4893181818181818</c:v>
                      </c:pt>
                      <c:pt idx="2134">
                        <c:v>3.4540909090909091</c:v>
                      </c:pt>
                      <c:pt idx="2135">
                        <c:v>3.456590909090909</c:v>
                      </c:pt>
                      <c:pt idx="2136">
                        <c:v>3.3849999999999998</c:v>
                      </c:pt>
                      <c:pt idx="2137">
                        <c:v>3.4238636363636363</c:v>
                      </c:pt>
                      <c:pt idx="2138">
                        <c:v>3.383068181818182</c:v>
                      </c:pt>
                      <c:pt idx="2139">
                        <c:v>3.3522727272727271</c:v>
                      </c:pt>
                      <c:pt idx="2140">
                        <c:v>3.365568181818182</c:v>
                      </c:pt>
                      <c:pt idx="2141">
                        <c:v>3.3555681818181817</c:v>
                      </c:pt>
                      <c:pt idx="2142">
                        <c:v>3.4017045454545456</c:v>
                      </c:pt>
                      <c:pt idx="2143">
                        <c:v>3.4227272727272728</c:v>
                      </c:pt>
                      <c:pt idx="2144">
                        <c:v>3.4321590909090909</c:v>
                      </c:pt>
                      <c:pt idx="2145">
                        <c:v>3.4456818181818183</c:v>
                      </c:pt>
                      <c:pt idx="2146">
                        <c:v>3.4057954545454545</c:v>
                      </c:pt>
                      <c:pt idx="2147">
                        <c:v>3.3821590909090911</c:v>
                      </c:pt>
                      <c:pt idx="2148">
                        <c:v>3.3282954545454544</c:v>
                      </c:pt>
                      <c:pt idx="2149">
                        <c:v>3.3719318181818183</c:v>
                      </c:pt>
                      <c:pt idx="2150">
                        <c:v>3.4325000000000001</c:v>
                      </c:pt>
                      <c:pt idx="2151">
                        <c:v>3.4245454545454543</c:v>
                      </c:pt>
                      <c:pt idx="2152">
                        <c:v>3.4350000000000001</c:v>
                      </c:pt>
                      <c:pt idx="2153">
                        <c:v>3.3929545454545456</c:v>
                      </c:pt>
                      <c:pt idx="2154">
                        <c:v>3.3819318181818181</c:v>
                      </c:pt>
                      <c:pt idx="2155">
                        <c:v>3.3696590909090909</c:v>
                      </c:pt>
                      <c:pt idx="2156">
                        <c:v>3.3627272727272728</c:v>
                      </c:pt>
                      <c:pt idx="2157">
                        <c:v>3.4286363636363637</c:v>
                      </c:pt>
                      <c:pt idx="2158">
                        <c:v>3.5154545454545456</c:v>
                      </c:pt>
                      <c:pt idx="2159">
                        <c:v>3.4714772727272729</c:v>
                      </c:pt>
                      <c:pt idx="2160">
                        <c:v>3.4504545454545457</c:v>
                      </c:pt>
                      <c:pt idx="2161">
                        <c:v>3.5040909090909089</c:v>
                      </c:pt>
                      <c:pt idx="2162">
                        <c:v>3.4424999999999999</c:v>
                      </c:pt>
                      <c:pt idx="2163">
                        <c:v>3.4309090909090911</c:v>
                      </c:pt>
                      <c:pt idx="2164">
                        <c:v>3.4049999999999998</c:v>
                      </c:pt>
                      <c:pt idx="2165">
                        <c:v>3.4247727272727273</c:v>
                      </c:pt>
                      <c:pt idx="2166">
                        <c:v>3.4997727272727275</c:v>
                      </c:pt>
                      <c:pt idx="2167">
                        <c:v>3.5111363636363637</c:v>
                      </c:pt>
                      <c:pt idx="2168">
                        <c:v>3.5550000000000002</c:v>
                      </c:pt>
                      <c:pt idx="2169">
                        <c:v>3.4962499999999999</c:v>
                      </c:pt>
                      <c:pt idx="2170">
                        <c:v>3.3598863636363636</c:v>
                      </c:pt>
                      <c:pt idx="2171">
                        <c:v>3.3726136363636363</c:v>
                      </c:pt>
                      <c:pt idx="2172">
                        <c:v>3.3520454545454546</c:v>
                      </c:pt>
                      <c:pt idx="2173">
                        <c:v>3.3259090909090907</c:v>
                      </c:pt>
                      <c:pt idx="2174">
                        <c:v>3.3374999999999999</c:v>
                      </c:pt>
                      <c:pt idx="2175">
                        <c:v>3.4256818181818183</c:v>
                      </c:pt>
                      <c:pt idx="2176">
                        <c:v>3.4543181818181816</c:v>
                      </c:pt>
                      <c:pt idx="2177">
                        <c:v>3.4085227272727274</c:v>
                      </c:pt>
                      <c:pt idx="2178">
                        <c:v>3.3661363636363637</c:v>
                      </c:pt>
                      <c:pt idx="2179">
                        <c:v>3.3527272727272726</c:v>
                      </c:pt>
                      <c:pt idx="2180">
                        <c:v>3.3672727272727272</c:v>
                      </c:pt>
                      <c:pt idx="2181">
                        <c:v>3.3104545454545455</c:v>
                      </c:pt>
                      <c:pt idx="2182">
                        <c:v>3.4036363636363638</c:v>
                      </c:pt>
                      <c:pt idx="2183">
                        <c:v>3.3665909090909092</c:v>
                      </c:pt>
                      <c:pt idx="2184">
                        <c:v>3.3513636363636365</c:v>
                      </c:pt>
                      <c:pt idx="2185">
                        <c:v>3.3790909090909089</c:v>
                      </c:pt>
                      <c:pt idx="2186">
                        <c:v>3.4013636363636364</c:v>
                      </c:pt>
                      <c:pt idx="2187">
                        <c:v>3.4909090909090907</c:v>
                      </c:pt>
                      <c:pt idx="2188">
                        <c:v>3.5056818181818183</c:v>
                      </c:pt>
                      <c:pt idx="2189">
                        <c:v>3.4868181818181818</c:v>
                      </c:pt>
                      <c:pt idx="2190">
                        <c:v>3.4797727272727275</c:v>
                      </c:pt>
                      <c:pt idx="2191">
                        <c:v>3.4468181818181818</c:v>
                      </c:pt>
                      <c:pt idx="2192">
                        <c:v>3.541818181818182</c:v>
                      </c:pt>
                      <c:pt idx="2193">
                        <c:v>3.540909090909091</c:v>
                      </c:pt>
                      <c:pt idx="2194">
                        <c:v>3.500909090909091</c:v>
                      </c:pt>
                      <c:pt idx="2195">
                        <c:v>3.4975000000000001</c:v>
                      </c:pt>
                      <c:pt idx="2196">
                        <c:v>3.4977272727272726</c:v>
                      </c:pt>
                      <c:pt idx="2197">
                        <c:v>3.5445454545454544</c:v>
                      </c:pt>
                      <c:pt idx="2198">
                        <c:v>3.5909090909090908</c:v>
                      </c:pt>
                      <c:pt idx="2199">
                        <c:v>3.6831818181818181</c:v>
                      </c:pt>
                      <c:pt idx="2200">
                        <c:v>3.7304545454545455</c:v>
                      </c:pt>
                      <c:pt idx="2201">
                        <c:v>3.7113636363636364</c:v>
                      </c:pt>
                      <c:pt idx="2202">
                        <c:v>3.7238636363636362</c:v>
                      </c:pt>
                      <c:pt idx="2203">
                        <c:v>3.7656818181818181</c:v>
                      </c:pt>
                      <c:pt idx="2204">
                        <c:v>3.8177272727272729</c:v>
                      </c:pt>
                      <c:pt idx="2205">
                        <c:v>3.8804545454545454</c:v>
                      </c:pt>
                      <c:pt idx="2206">
                        <c:v>3.8793181818181819</c:v>
                      </c:pt>
                      <c:pt idx="2207">
                        <c:v>3.8427272727272728</c:v>
                      </c:pt>
                      <c:pt idx="2208">
                        <c:v>3.7745454545454544</c:v>
                      </c:pt>
                      <c:pt idx="2209">
                        <c:v>3.7536363636363634</c:v>
                      </c:pt>
                      <c:pt idx="2210">
                        <c:v>3.6927272727272729</c:v>
                      </c:pt>
                      <c:pt idx="2211">
                        <c:v>3.6790909090909092</c:v>
                      </c:pt>
                      <c:pt idx="2212">
                        <c:v>3.6990909090909092</c:v>
                      </c:pt>
                      <c:pt idx="2213">
                        <c:v>3.7109090909090909</c:v>
                      </c:pt>
                      <c:pt idx="2214">
                        <c:v>3.6588636363636362</c:v>
                      </c:pt>
                      <c:pt idx="2215">
                        <c:v>3.657159090909091</c:v>
                      </c:pt>
                      <c:pt idx="2216">
                        <c:v>3.7571590909090911</c:v>
                      </c:pt>
                      <c:pt idx="2217">
                        <c:v>3.6715909090909089</c:v>
                      </c:pt>
                      <c:pt idx="2218">
                        <c:v>3.6627272727272726</c:v>
                      </c:pt>
                      <c:pt idx="2219">
                        <c:v>3.7993181818181818</c:v>
                      </c:pt>
                      <c:pt idx="2220">
                        <c:v>3.9268181818181818</c:v>
                      </c:pt>
                      <c:pt idx="2221">
                        <c:v>3.9429545454545454</c:v>
                      </c:pt>
                      <c:pt idx="2222">
                        <c:v>3.8520454545454546</c:v>
                      </c:pt>
                      <c:pt idx="2223">
                        <c:v>3.8040909090909092</c:v>
                      </c:pt>
                      <c:pt idx="2224">
                        <c:v>3.8925000000000001</c:v>
                      </c:pt>
                      <c:pt idx="2225">
                        <c:v>3.8970454545454545</c:v>
                      </c:pt>
                      <c:pt idx="2226">
                        <c:v>3.8215909090909093</c:v>
                      </c:pt>
                      <c:pt idx="2227">
                        <c:v>3.8581818181818184</c:v>
                      </c:pt>
                      <c:pt idx="2228">
                        <c:v>3.8450000000000002</c:v>
                      </c:pt>
                      <c:pt idx="2229">
                        <c:v>3.9097727272727272</c:v>
                      </c:pt>
                      <c:pt idx="2230">
                        <c:v>3.8777272727272729</c:v>
                      </c:pt>
                      <c:pt idx="2231">
                        <c:v>3.8515909090909091</c:v>
                      </c:pt>
                      <c:pt idx="2232">
                        <c:v>3.8918181818181816</c:v>
                      </c:pt>
                      <c:pt idx="2233">
                        <c:v>3.8404545454545453</c:v>
                      </c:pt>
                      <c:pt idx="2234">
                        <c:v>3.8645454545454547</c:v>
                      </c:pt>
                      <c:pt idx="2235">
                        <c:v>3.7696590909090908</c:v>
                      </c:pt>
                      <c:pt idx="2236">
                        <c:v>3.7665909090909091</c:v>
                      </c:pt>
                      <c:pt idx="2237">
                        <c:v>3.8640909090909092</c:v>
                      </c:pt>
                      <c:pt idx="2238">
                        <c:v>3.9204545454545454</c:v>
                      </c:pt>
                      <c:pt idx="2239">
                        <c:v>3.8604545454545454</c:v>
                      </c:pt>
                      <c:pt idx="2240">
                        <c:v>3.9106818181818181</c:v>
                      </c:pt>
                      <c:pt idx="2241">
                        <c:v>3.8886363636363637</c:v>
                      </c:pt>
                      <c:pt idx="2242">
                        <c:v>3.8157954545454547</c:v>
                      </c:pt>
                      <c:pt idx="2243">
                        <c:v>3.8330681818181818</c:v>
                      </c:pt>
                      <c:pt idx="2244">
                        <c:v>3.8380681818181817</c:v>
                      </c:pt>
                      <c:pt idx="2245">
                        <c:v>3.7411363636363637</c:v>
                      </c:pt>
                      <c:pt idx="2246">
                        <c:v>3.7663636363636366</c:v>
                      </c:pt>
                      <c:pt idx="2247">
                        <c:v>3.7959090909090909</c:v>
                      </c:pt>
                      <c:pt idx="2248">
                        <c:v>3.8149999999999999</c:v>
                      </c:pt>
                      <c:pt idx="2249">
                        <c:v>3.8201136363636365</c:v>
                      </c:pt>
                      <c:pt idx="2250">
                        <c:v>3.9715909090909092</c:v>
                      </c:pt>
                      <c:pt idx="2251">
                        <c:v>3.8882954545454544</c:v>
                      </c:pt>
                      <c:pt idx="2252">
                        <c:v>3.8434090909090908</c:v>
                      </c:pt>
                      <c:pt idx="2253">
                        <c:v>3.8519318181818183</c:v>
                      </c:pt>
                      <c:pt idx="2254">
                        <c:v>3.782840909090909</c:v>
                      </c:pt>
                      <c:pt idx="2255">
                        <c:v>3.8264772727272729</c:v>
                      </c:pt>
                      <c:pt idx="2256">
                        <c:v>3.7725</c:v>
                      </c:pt>
                      <c:pt idx="2257">
                        <c:v>3.8242045454545455</c:v>
                      </c:pt>
                      <c:pt idx="2258">
                        <c:v>3.8687499999999999</c:v>
                      </c:pt>
                      <c:pt idx="2259">
                        <c:v>3.8986363636363635</c:v>
                      </c:pt>
                      <c:pt idx="2260">
                        <c:v>3.8050000000000002</c:v>
                      </c:pt>
                      <c:pt idx="2261">
                        <c:v>3.7927272727272729</c:v>
                      </c:pt>
                      <c:pt idx="2262">
                        <c:v>3.7969318181818181</c:v>
                      </c:pt>
                      <c:pt idx="2263">
                        <c:v>3.7304545454545455</c:v>
                      </c:pt>
                      <c:pt idx="2264">
                        <c:v>3.7977272727272728</c:v>
                      </c:pt>
                      <c:pt idx="2265">
                        <c:v>3.739431818181818</c:v>
                      </c:pt>
                      <c:pt idx="2266">
                        <c:v>3.7218181818181817</c:v>
                      </c:pt>
                      <c:pt idx="2267">
                        <c:v>3.6322727272727273</c:v>
                      </c:pt>
                      <c:pt idx="2268">
                        <c:v>3.6343181818181818</c:v>
                      </c:pt>
                      <c:pt idx="2269">
                        <c:v>3.5304545454545453</c:v>
                      </c:pt>
                      <c:pt idx="2270">
                        <c:v>3.4036363636363638</c:v>
                      </c:pt>
                      <c:pt idx="2271">
                        <c:v>3.4405681818181817</c:v>
                      </c:pt>
                      <c:pt idx="2272">
                        <c:v>3.4218181818181819</c:v>
                      </c:pt>
                      <c:pt idx="2273">
                        <c:v>3.4217045454545456</c:v>
                      </c:pt>
                      <c:pt idx="2274">
                        <c:v>3.45</c:v>
                      </c:pt>
                      <c:pt idx="2275">
                        <c:v>3.3698863636363638</c:v>
                      </c:pt>
                      <c:pt idx="2276">
                        <c:v>3.3848863636363635</c:v>
                      </c:pt>
                      <c:pt idx="2277">
                        <c:v>3.4234090909090908</c:v>
                      </c:pt>
                      <c:pt idx="2278">
                        <c:v>3.3820454545454544</c:v>
                      </c:pt>
                      <c:pt idx="2279">
                        <c:v>3.3609090909090908</c:v>
                      </c:pt>
                      <c:pt idx="2280">
                        <c:v>3.2923863636363637</c:v>
                      </c:pt>
                      <c:pt idx="2281">
                        <c:v>3.269090909090909</c:v>
                      </c:pt>
                      <c:pt idx="2282">
                        <c:v>3.2665909090909091</c:v>
                      </c:pt>
                      <c:pt idx="2283">
                        <c:v>3.4439772727272726</c:v>
                      </c:pt>
                      <c:pt idx="2284">
                        <c:v>3.44625</c:v>
                      </c:pt>
                      <c:pt idx="2285">
                        <c:v>3.4934090909090911</c:v>
                      </c:pt>
                      <c:pt idx="2286">
                        <c:v>3.5422727272727275</c:v>
                      </c:pt>
                      <c:pt idx="2287">
                        <c:v>3.549659090909091</c:v>
                      </c:pt>
                      <c:pt idx="2288">
                        <c:v>3.5975000000000001</c:v>
                      </c:pt>
                      <c:pt idx="2289">
                        <c:v>3.5739772727272729</c:v>
                      </c:pt>
                      <c:pt idx="2290">
                        <c:v>3.5286363636363638</c:v>
                      </c:pt>
                      <c:pt idx="2291">
                        <c:v>3.5724999999999998</c:v>
                      </c:pt>
                      <c:pt idx="2292">
                        <c:v>3.3929545454545456</c:v>
                      </c:pt>
                      <c:pt idx="2293">
                        <c:v>3.395909090909091</c:v>
                      </c:pt>
                      <c:pt idx="2294">
                        <c:v>3.2754545454545454</c:v>
                      </c:pt>
                      <c:pt idx="2295">
                        <c:v>3.2907954545454547</c:v>
                      </c:pt>
                      <c:pt idx="2296">
                        <c:v>3.2786363636363638</c:v>
                      </c:pt>
                      <c:pt idx="2297">
                        <c:v>3.3195454545454544</c:v>
                      </c:pt>
                      <c:pt idx="2298">
                        <c:v>3.3104545454545455</c:v>
                      </c:pt>
                      <c:pt idx="2299">
                        <c:v>3.4094318181818184</c:v>
                      </c:pt>
                      <c:pt idx="2300">
                        <c:v>3.4171590909090908</c:v>
                      </c:pt>
                      <c:pt idx="2301">
                        <c:v>3.5042045454545456</c:v>
                      </c:pt>
                      <c:pt idx="2302">
                        <c:v>3.4830681818181817</c:v>
                      </c:pt>
                      <c:pt idx="2303">
                        <c:v>3.5177272727272726</c:v>
                      </c:pt>
                      <c:pt idx="2304">
                        <c:v>3.4638636363636364</c:v>
                      </c:pt>
                      <c:pt idx="2305">
                        <c:v>3.3896590909090909</c:v>
                      </c:pt>
                      <c:pt idx="2306">
                        <c:v>3.458181818181818</c:v>
                      </c:pt>
                      <c:pt idx="2307">
                        <c:v>3.5375000000000001</c:v>
                      </c:pt>
                      <c:pt idx="2308">
                        <c:v>3.5484090909090908</c:v>
                      </c:pt>
                      <c:pt idx="2309">
                        <c:v>3.5692045454545456</c:v>
                      </c:pt>
                      <c:pt idx="2310">
                        <c:v>3.5917045454545455</c:v>
                      </c:pt>
                      <c:pt idx="2311">
                        <c:v>3.5772727272727272</c:v>
                      </c:pt>
                      <c:pt idx="2312">
                        <c:v>3.5065909090909089</c:v>
                      </c:pt>
                      <c:pt idx="2313">
                        <c:v>3.6279545454545454</c:v>
                      </c:pt>
                      <c:pt idx="2314">
                        <c:v>3.7134090909090909</c:v>
                      </c:pt>
                      <c:pt idx="2315">
                        <c:v>3.7011363636363637</c:v>
                      </c:pt>
                      <c:pt idx="2316">
                        <c:v>3.4886363636363638</c:v>
                      </c:pt>
                      <c:pt idx="2317">
                        <c:v>3.4188636363636364</c:v>
                      </c:pt>
                      <c:pt idx="2318">
                        <c:v>3.4679545454545453</c:v>
                      </c:pt>
                      <c:pt idx="2319">
                        <c:v>3.2438636363636362</c:v>
                      </c:pt>
                      <c:pt idx="2320">
                        <c:v>3.0552272727272727</c:v>
                      </c:pt>
                      <c:pt idx="2321">
                        <c:v>3.2712500000000002</c:v>
                      </c:pt>
                      <c:pt idx="2322">
                        <c:v>3.38</c:v>
                      </c:pt>
                      <c:pt idx="2323">
                        <c:v>3.4004545454545454</c:v>
                      </c:pt>
                      <c:pt idx="2324">
                        <c:v>3.4238636363636363</c:v>
                      </c:pt>
                      <c:pt idx="2325">
                        <c:v>3.3151136363636362</c:v>
                      </c:pt>
                      <c:pt idx="2326">
                        <c:v>3.4126136363636363</c:v>
                      </c:pt>
                      <c:pt idx="2327">
                        <c:v>3.3051136363636364</c:v>
                      </c:pt>
                      <c:pt idx="2328">
                        <c:v>3.3980681818181817</c:v>
                      </c:pt>
                      <c:pt idx="2329">
                        <c:v>3.3406818181818183</c:v>
                      </c:pt>
                      <c:pt idx="2330">
                        <c:v>3.2764772727272726</c:v>
                      </c:pt>
                      <c:pt idx="2331">
                        <c:v>3.0912500000000001</c:v>
                      </c:pt>
                      <c:pt idx="2332">
                        <c:v>3.0814772727272728</c:v>
                      </c:pt>
                      <c:pt idx="2333">
                        <c:v>3.1675</c:v>
                      </c:pt>
                      <c:pt idx="2334">
                        <c:v>3.1809090909090911</c:v>
                      </c:pt>
                      <c:pt idx="2335">
                        <c:v>3.2773863636363636</c:v>
                      </c:pt>
                      <c:pt idx="2336">
                        <c:v>3.2867045454545454</c:v>
                      </c:pt>
                      <c:pt idx="2337">
                        <c:v>3.4447727272727273</c:v>
                      </c:pt>
                      <c:pt idx="2338">
                        <c:v>3.2957954545454546</c:v>
                      </c:pt>
                      <c:pt idx="2339">
                        <c:v>3.3377272727272729</c:v>
                      </c:pt>
                      <c:pt idx="2340">
                        <c:v>3.4787499999999998</c:v>
                      </c:pt>
                      <c:pt idx="2341">
                        <c:v>3.7617045454545455</c:v>
                      </c:pt>
                      <c:pt idx="2342">
                        <c:v>3.7635227272727274</c:v>
                      </c:pt>
                      <c:pt idx="2343">
                        <c:v>3.9414772727272727</c:v>
                      </c:pt>
                      <c:pt idx="2344">
                        <c:v>3.9482954545454545</c:v>
                      </c:pt>
                      <c:pt idx="2345">
                        <c:v>3.9105681818181819</c:v>
                      </c:pt>
                      <c:pt idx="2346">
                        <c:v>3.9750000000000001</c:v>
                      </c:pt>
                      <c:pt idx="2347">
                        <c:v>3.9998863636363637</c:v>
                      </c:pt>
                      <c:pt idx="2348">
                        <c:v>4.134659090909091</c:v>
                      </c:pt>
                      <c:pt idx="2349">
                        <c:v>4.1243181818181816</c:v>
                      </c:pt>
                      <c:pt idx="2350">
                        <c:v>4.0513636363636367</c:v>
                      </c:pt>
                      <c:pt idx="2351">
                        <c:v>4.1167045454545459</c:v>
                      </c:pt>
                      <c:pt idx="2352">
                        <c:v>4.1485227272727272</c:v>
                      </c:pt>
                      <c:pt idx="2353">
                        <c:v>4.2079545454545455</c:v>
                      </c:pt>
                      <c:pt idx="2354">
                        <c:v>4.1570454545454547</c:v>
                      </c:pt>
                      <c:pt idx="2355">
                        <c:v>4.1189772727272729</c:v>
                      </c:pt>
                      <c:pt idx="2356">
                        <c:v>4.0984090909090911</c:v>
                      </c:pt>
                      <c:pt idx="2357">
                        <c:v>4.0270454545454548</c:v>
                      </c:pt>
                      <c:pt idx="2358">
                        <c:v>4.0139772727272724</c:v>
                      </c:pt>
                      <c:pt idx="2359">
                        <c:v>3.9544318181818183</c:v>
                      </c:pt>
                      <c:pt idx="2360">
                        <c:v>4.0020454545454545</c:v>
                      </c:pt>
                      <c:pt idx="2361">
                        <c:v>3.9775</c:v>
                      </c:pt>
                      <c:pt idx="2362">
                        <c:v>4.0652272727272729</c:v>
                      </c:pt>
                      <c:pt idx="2363">
                        <c:v>4.0039772727272727</c:v>
                      </c:pt>
                      <c:pt idx="2364">
                        <c:v>4.0401136363636363</c:v>
                      </c:pt>
                      <c:pt idx="2365">
                        <c:v>4.0205681818181818</c:v>
                      </c:pt>
                      <c:pt idx="2366">
                        <c:v>4.0270454545454548</c:v>
                      </c:pt>
                      <c:pt idx="2367">
                        <c:v>3.896818181818182</c:v>
                      </c:pt>
                      <c:pt idx="2368">
                        <c:v>3.9589772727272727</c:v>
                      </c:pt>
                      <c:pt idx="2369">
                        <c:v>3.9817045454545457</c:v>
                      </c:pt>
                      <c:pt idx="2370">
                        <c:v>4.0984090909090911</c:v>
                      </c:pt>
                      <c:pt idx="2371">
                        <c:v>4.2406818181818178</c:v>
                      </c:pt>
                      <c:pt idx="2372">
                        <c:v>4.3223863636363635</c:v>
                      </c:pt>
                      <c:pt idx="2373">
                        <c:v>4.3895454545454546</c:v>
                      </c:pt>
                      <c:pt idx="2374">
                        <c:v>4.3770454545454545</c:v>
                      </c:pt>
                      <c:pt idx="2375">
                        <c:v>4.4596590909090912</c:v>
                      </c:pt>
                      <c:pt idx="2376">
                        <c:v>4.4518181818181821</c:v>
                      </c:pt>
                      <c:pt idx="2377">
                        <c:v>4.4345454545454546</c:v>
                      </c:pt>
                      <c:pt idx="2378">
                        <c:v>4.4536363636363641</c:v>
                      </c:pt>
                      <c:pt idx="2379">
                        <c:v>4.3786363636363639</c:v>
                      </c:pt>
                      <c:pt idx="2380">
                        <c:v>4.3884090909090911</c:v>
                      </c:pt>
                      <c:pt idx="2381">
                        <c:v>4.3907954545454544</c:v>
                      </c:pt>
                      <c:pt idx="2382">
                        <c:v>4.4245454545454548</c:v>
                      </c:pt>
                      <c:pt idx="2383">
                        <c:v>4.4629545454545454</c:v>
                      </c:pt>
                      <c:pt idx="2384">
                        <c:v>4.386931818181818</c:v>
                      </c:pt>
                      <c:pt idx="2385">
                        <c:v>4.3679545454545456</c:v>
                      </c:pt>
                      <c:pt idx="2386">
                        <c:v>4.3764772727272732</c:v>
                      </c:pt>
                      <c:pt idx="2387">
                        <c:v>4.3768181818181819</c:v>
                      </c:pt>
                      <c:pt idx="2388">
                        <c:v>4.3836363636363638</c:v>
                      </c:pt>
                      <c:pt idx="2389">
                        <c:v>4.42</c:v>
                      </c:pt>
                      <c:pt idx="2390">
                        <c:v>4.3195454545454544</c:v>
                      </c:pt>
                      <c:pt idx="2391">
                        <c:v>4.3282954545454544</c:v>
                      </c:pt>
                      <c:pt idx="2392">
                        <c:v>4.2860227272727274</c:v>
                      </c:pt>
                      <c:pt idx="2393">
                        <c:v>4.2790909090909093</c:v>
                      </c:pt>
                      <c:pt idx="2394">
                        <c:v>4.2327272727272724</c:v>
                      </c:pt>
                      <c:pt idx="2395">
                        <c:v>4.1181818181818182</c:v>
                      </c:pt>
                      <c:pt idx="2396">
                        <c:v>4.1072727272727274</c:v>
                      </c:pt>
                      <c:pt idx="2397">
                        <c:v>4.0707954545454541</c:v>
                      </c:pt>
                      <c:pt idx="2398">
                        <c:v>4.0954545454545457</c:v>
                      </c:pt>
                      <c:pt idx="2399">
                        <c:v>4.124545454545455</c:v>
                      </c:pt>
                      <c:pt idx="2400">
                        <c:v>4.1304545454545458</c:v>
                      </c:pt>
                      <c:pt idx="2401">
                        <c:v>4.1167045454545459</c:v>
                      </c:pt>
                      <c:pt idx="2402">
                        <c:v>4.155795454545455</c:v>
                      </c:pt>
                      <c:pt idx="2403">
                        <c:v>4.0437500000000002</c:v>
                      </c:pt>
                      <c:pt idx="2404">
                        <c:v>4.0561363636363632</c:v>
                      </c:pt>
                      <c:pt idx="2405">
                        <c:v>4.1090909090909093</c:v>
                      </c:pt>
                      <c:pt idx="2406">
                        <c:v>4.0977272727272727</c:v>
                      </c:pt>
                      <c:pt idx="2407">
                        <c:v>4.1467045454545453</c:v>
                      </c:pt>
                      <c:pt idx="2408">
                        <c:v>4.1307954545454546</c:v>
                      </c:pt>
                      <c:pt idx="2409">
                        <c:v>4.0486363636363638</c:v>
                      </c:pt>
                      <c:pt idx="2410">
                        <c:v>4.1318181818181818</c:v>
                      </c:pt>
                      <c:pt idx="2411">
                        <c:v>4.176477272727273</c:v>
                      </c:pt>
                      <c:pt idx="2412">
                        <c:v>4.0954545454545457</c:v>
                      </c:pt>
                      <c:pt idx="2413">
                        <c:v>4.1177272727272731</c:v>
                      </c:pt>
                      <c:pt idx="2414">
                        <c:v>4.0222727272727274</c:v>
                      </c:pt>
                      <c:pt idx="2415">
                        <c:v>4.1135227272727271</c:v>
                      </c:pt>
                      <c:pt idx="2416">
                        <c:v>4.0578409090909089</c:v>
                      </c:pt>
                      <c:pt idx="2417">
                        <c:v>4.1104545454545454</c:v>
                      </c:pt>
                      <c:pt idx="2418">
                        <c:v>3.9893181818181818</c:v>
                      </c:pt>
                      <c:pt idx="2419">
                        <c:v>3.9862500000000001</c:v>
                      </c:pt>
                      <c:pt idx="2420">
                        <c:v>3.96</c:v>
                      </c:pt>
                      <c:pt idx="2421">
                        <c:v>3.9453409090909091</c:v>
                      </c:pt>
                      <c:pt idx="2422">
                        <c:v>4.0401136363636363</c:v>
                      </c:pt>
                      <c:pt idx="2423">
                        <c:v>4.0036363636363639</c:v>
                      </c:pt>
                      <c:pt idx="2424">
                        <c:v>3.9971590909090908</c:v>
                      </c:pt>
                      <c:pt idx="2425">
                        <c:v>4.1344318181818185</c:v>
                      </c:pt>
                      <c:pt idx="2426">
                        <c:v>4.2254545454545456</c:v>
                      </c:pt>
                      <c:pt idx="2427">
                        <c:v>4.2259090909090906</c:v>
                      </c:pt>
                      <c:pt idx="2428">
                        <c:v>4.3274999999999997</c:v>
                      </c:pt>
                      <c:pt idx="2429">
                        <c:v>4.343295454545455</c:v>
                      </c:pt>
                      <c:pt idx="2430">
                        <c:v>4.2353409090909091</c:v>
                      </c:pt>
                      <c:pt idx="2431">
                        <c:v>4.1834090909090911</c:v>
                      </c:pt>
                      <c:pt idx="2432">
                        <c:v>4.2655681818181819</c:v>
                      </c:pt>
                      <c:pt idx="2433">
                        <c:v>4.3128409090909088</c:v>
                      </c:pt>
                      <c:pt idx="2434">
                        <c:v>4.365340909090909</c:v>
                      </c:pt>
                      <c:pt idx="2435">
                        <c:v>4.4711363636363632</c:v>
                      </c:pt>
                      <c:pt idx="2436">
                        <c:v>4.479772727272727</c:v>
                      </c:pt>
                      <c:pt idx="2437">
                        <c:v>4.3572727272727274</c:v>
                      </c:pt>
                      <c:pt idx="2438">
                        <c:v>4.2588636363636363</c:v>
                      </c:pt>
                      <c:pt idx="2439">
                        <c:v>4.2323863636363637</c:v>
                      </c:pt>
                      <c:pt idx="2440">
                        <c:v>4.2469318181818183</c:v>
                      </c:pt>
                      <c:pt idx="2441">
                        <c:v>4.2561363636363634</c:v>
                      </c:pt>
                      <c:pt idx="2442">
                        <c:v>4.3495454545454546</c:v>
                      </c:pt>
                      <c:pt idx="2443">
                        <c:v>4.3274999999999997</c:v>
                      </c:pt>
                      <c:pt idx="2444">
                        <c:v>4.396590909090909</c:v>
                      </c:pt>
                      <c:pt idx="2445">
                        <c:v>4.4175000000000004</c:v>
                      </c:pt>
                      <c:pt idx="2446">
                        <c:v>4.310227272727273</c:v>
                      </c:pt>
                      <c:pt idx="2447">
                        <c:v>4.268409090909091</c:v>
                      </c:pt>
                      <c:pt idx="2448">
                        <c:v>4.3238636363636367</c:v>
                      </c:pt>
                      <c:pt idx="2449">
                        <c:v>4.208181818181818</c:v>
                      </c:pt>
                      <c:pt idx="2450">
                        <c:v>4.1411363636363641</c:v>
                      </c:pt>
                      <c:pt idx="2451">
                        <c:v>4.1694318181818177</c:v>
                      </c:pt>
                      <c:pt idx="2452">
                        <c:v>4.169090909090909</c:v>
                      </c:pt>
                      <c:pt idx="2453">
                        <c:v>4.207727272727273</c:v>
                      </c:pt>
                      <c:pt idx="2454">
                        <c:v>4.3263636363636362</c:v>
                      </c:pt>
                      <c:pt idx="2455">
                        <c:v>4.3131818181818184</c:v>
                      </c:pt>
                      <c:pt idx="2456">
                        <c:v>4.5015909090909094</c:v>
                      </c:pt>
                      <c:pt idx="2457">
                        <c:v>4.4893181818181818</c:v>
                      </c:pt>
                      <c:pt idx="2458">
                        <c:v>4.4765909090909091</c:v>
                      </c:pt>
                      <c:pt idx="2459">
                        <c:v>4.4906818181818178</c:v>
                      </c:pt>
                      <c:pt idx="2460">
                        <c:v>4.32</c:v>
                      </c:pt>
                      <c:pt idx="2461">
                        <c:v>4.2822727272727272</c:v>
                      </c:pt>
                      <c:pt idx="2462">
                        <c:v>4.3527272727272726</c:v>
                      </c:pt>
                      <c:pt idx="2463">
                        <c:v>4.4609090909090909</c:v>
                      </c:pt>
                      <c:pt idx="2464">
                        <c:v>4.4610227272727272</c:v>
                      </c:pt>
                      <c:pt idx="2465">
                        <c:v>4.4763636363636365</c:v>
                      </c:pt>
                      <c:pt idx="2466">
                        <c:v>4.5578409090909089</c:v>
                      </c:pt>
                      <c:pt idx="2467">
                        <c:v>4.6270454545454545</c:v>
                      </c:pt>
                      <c:pt idx="2468">
                        <c:v>4.5225</c:v>
                      </c:pt>
                      <c:pt idx="2469">
                        <c:v>4.5149999999999997</c:v>
                      </c:pt>
                      <c:pt idx="2470">
                        <c:v>4.5772727272727272</c:v>
                      </c:pt>
                      <c:pt idx="2471">
                        <c:v>4.5696590909090906</c:v>
                      </c:pt>
                      <c:pt idx="2472">
                        <c:v>4.5198863636363633</c:v>
                      </c:pt>
                      <c:pt idx="2473">
                        <c:v>4.5288636363636368</c:v>
                      </c:pt>
                      <c:pt idx="2474">
                        <c:v>4.5318181818181822</c:v>
                      </c:pt>
                      <c:pt idx="2475">
                        <c:v>4.439772727272727</c:v>
                      </c:pt>
                      <c:pt idx="2476">
                        <c:v>4.3384090909090913</c:v>
                      </c:pt>
                      <c:pt idx="2477">
                        <c:v>4.2961363636363634</c:v>
                      </c:pt>
                      <c:pt idx="2478">
                        <c:v>4.2447727272727276</c:v>
                      </c:pt>
                      <c:pt idx="2479">
                        <c:v>4.2095454545454549</c:v>
                      </c:pt>
                      <c:pt idx="2480">
                        <c:v>4.3385227272727276</c:v>
                      </c:pt>
                      <c:pt idx="2481">
                        <c:v>4.2997727272727273</c:v>
                      </c:pt>
                      <c:pt idx="2482">
                        <c:v>4.2581818181818178</c:v>
                      </c:pt>
                      <c:pt idx="2483">
                        <c:v>4.3600000000000003</c:v>
                      </c:pt>
                      <c:pt idx="2484">
                        <c:v>4.4197727272727274</c:v>
                      </c:pt>
                      <c:pt idx="2485">
                        <c:v>4.3854545454545457</c:v>
                      </c:pt>
                      <c:pt idx="2486">
                        <c:v>4.3917045454545454</c:v>
                      </c:pt>
                      <c:pt idx="2487">
                        <c:v>4.373636363636364</c:v>
                      </c:pt>
                      <c:pt idx="2488">
                        <c:v>4.4069318181818184</c:v>
                      </c:pt>
                      <c:pt idx="2489">
                        <c:v>4.3279545454545456</c:v>
                      </c:pt>
                      <c:pt idx="2490">
                        <c:v>4.2406818181818178</c:v>
                      </c:pt>
                      <c:pt idx="2491">
                        <c:v>4.2877272727272731</c:v>
                      </c:pt>
                      <c:pt idx="2492">
                        <c:v>4.313863636363636</c:v>
                      </c:pt>
                      <c:pt idx="2493">
                        <c:v>4.3577272727272724</c:v>
                      </c:pt>
                      <c:pt idx="2494">
                        <c:v>4.3748863636363637</c:v>
                      </c:pt>
                      <c:pt idx="2495">
                        <c:v>4.3863636363636367</c:v>
                      </c:pt>
                      <c:pt idx="2496">
                        <c:v>4.3370454545454544</c:v>
                      </c:pt>
                      <c:pt idx="2497">
                        <c:v>4.294090909090909</c:v>
                      </c:pt>
                      <c:pt idx="2498">
                        <c:v>4.2713636363636365</c:v>
                      </c:pt>
                      <c:pt idx="2499">
                        <c:v>4.2740909090909094</c:v>
                      </c:pt>
                      <c:pt idx="2500">
                        <c:v>4.2750000000000004</c:v>
                      </c:pt>
                      <c:pt idx="2501">
                        <c:v>4.1981818181818182</c:v>
                      </c:pt>
                      <c:pt idx="2502">
                        <c:v>4.1413636363636366</c:v>
                      </c:pt>
                      <c:pt idx="2503">
                        <c:v>4.1545454545454543</c:v>
                      </c:pt>
                      <c:pt idx="2504">
                        <c:v>4.1915909090909089</c:v>
                      </c:pt>
                      <c:pt idx="2505">
                        <c:v>4.2249999999999996</c:v>
                      </c:pt>
                      <c:pt idx="2506">
                        <c:v>4.1059090909090905</c:v>
                      </c:pt>
                      <c:pt idx="2507">
                        <c:v>4.1123863636363636</c:v>
                      </c:pt>
                      <c:pt idx="2508">
                        <c:v>4.0501136363636361</c:v>
                      </c:pt>
                      <c:pt idx="2509">
                        <c:v>4.0070454545454544</c:v>
                      </c:pt>
                      <c:pt idx="2510">
                        <c:v>3.9884090909090908</c:v>
                      </c:pt>
                      <c:pt idx="2511">
                        <c:v>3.9311363636363637</c:v>
                      </c:pt>
                      <c:pt idx="2512">
                        <c:v>3.8261363636363637</c:v>
                      </c:pt>
                      <c:pt idx="2513">
                        <c:v>3.7574999999999998</c:v>
                      </c:pt>
                      <c:pt idx="2514">
                        <c:v>3.8127272727272725</c:v>
                      </c:pt>
                      <c:pt idx="2515">
                        <c:v>3.7659090909090911</c:v>
                      </c:pt>
                      <c:pt idx="2516">
                        <c:v>3.7127272727272729</c:v>
                      </c:pt>
                      <c:pt idx="2517">
                        <c:v>3.7786363636363638</c:v>
                      </c:pt>
                      <c:pt idx="2518">
                        <c:v>3.8390909090909089</c:v>
                      </c:pt>
                      <c:pt idx="2519">
                        <c:v>3.7381818181818183</c:v>
                      </c:pt>
                      <c:pt idx="2520">
                        <c:v>3.7124999999999999</c:v>
                      </c:pt>
                      <c:pt idx="2521">
                        <c:v>3.9409090909090909</c:v>
                      </c:pt>
                      <c:pt idx="2522">
                        <c:v>4.0160227272727269</c:v>
                      </c:pt>
                      <c:pt idx="2523">
                        <c:v>3.9849999999999999</c:v>
                      </c:pt>
                      <c:pt idx="2524">
                        <c:v>4.0290909090909093</c:v>
                      </c:pt>
                      <c:pt idx="2525">
                        <c:v>3.9386363636363635</c:v>
                      </c:pt>
                      <c:pt idx="2526">
                        <c:v>3.9065909090909092</c:v>
                      </c:pt>
                      <c:pt idx="2527">
                        <c:v>3.7768181818181819</c:v>
                      </c:pt>
                      <c:pt idx="2528">
                        <c:v>3.8288636363636366</c:v>
                      </c:pt>
                      <c:pt idx="2529">
                        <c:v>3.7668181818181816</c:v>
                      </c:pt>
                      <c:pt idx="2530">
                        <c:v>3.7861363636363636</c:v>
                      </c:pt>
                      <c:pt idx="2531">
                        <c:v>3.7687499999999998</c:v>
                      </c:pt>
                      <c:pt idx="2532">
                        <c:v>3.8651136363636365</c:v>
                      </c:pt>
                      <c:pt idx="2533">
                        <c:v>3.8670454545454547</c:v>
                      </c:pt>
                      <c:pt idx="2534">
                        <c:v>3.7681818181818181</c:v>
                      </c:pt>
                      <c:pt idx="2535">
                        <c:v>3.7818181818181817</c:v>
                      </c:pt>
                      <c:pt idx="2536">
                        <c:v>3.7457954545454544</c:v>
                      </c:pt>
                      <c:pt idx="2537">
                        <c:v>3.83</c:v>
                      </c:pt>
                      <c:pt idx="2538">
                        <c:v>3.8123863636363637</c:v>
                      </c:pt>
                      <c:pt idx="2539">
                        <c:v>3.7968181818181819</c:v>
                      </c:pt>
                      <c:pt idx="2540">
                        <c:v>3.7910227272727273</c:v>
                      </c:pt>
                      <c:pt idx="2541">
                        <c:v>3.7650000000000001</c:v>
                      </c:pt>
                      <c:pt idx="2542">
                        <c:v>3.6757954545454545</c:v>
                      </c:pt>
                      <c:pt idx="2543">
                        <c:v>3.7459090909090911</c:v>
                      </c:pt>
                      <c:pt idx="2544">
                        <c:v>3.7087500000000002</c:v>
                      </c:pt>
                      <c:pt idx="2545">
                        <c:v>3.6584090909090907</c:v>
                      </c:pt>
                      <c:pt idx="2546">
                        <c:v>3.6390909090909092</c:v>
                      </c:pt>
                      <c:pt idx="2547">
                        <c:v>3.6631818181818181</c:v>
                      </c:pt>
                      <c:pt idx="2548">
                        <c:v>3.6122727272727273</c:v>
                      </c:pt>
                      <c:pt idx="2549">
                        <c:v>3.5943181818181817</c:v>
                      </c:pt>
                      <c:pt idx="2550">
                        <c:v>3.583181818181818</c:v>
                      </c:pt>
                      <c:pt idx="2551">
                        <c:v>3.5625</c:v>
                      </c:pt>
                      <c:pt idx="2552">
                        <c:v>3.4856818181818183</c:v>
                      </c:pt>
                      <c:pt idx="2553">
                        <c:v>3.501590909090909</c:v>
                      </c:pt>
                      <c:pt idx="2554">
                        <c:v>3.5049999999999999</c:v>
                      </c:pt>
                      <c:pt idx="2555">
                        <c:v>3.4951136363636364</c:v>
                      </c:pt>
                      <c:pt idx="2556">
                        <c:v>3.4563636363636365</c:v>
                      </c:pt>
                      <c:pt idx="2557">
                        <c:v>3.4734090909090911</c:v>
                      </c:pt>
                      <c:pt idx="2558">
                        <c:v>3.4626136363636362</c:v>
                      </c:pt>
                      <c:pt idx="2559">
                        <c:v>3.3962500000000002</c:v>
                      </c:pt>
                      <c:pt idx="2560">
                        <c:v>3.4276136363636365</c:v>
                      </c:pt>
                      <c:pt idx="2561">
                        <c:v>3.4817045454545457</c:v>
                      </c:pt>
                      <c:pt idx="2562">
                        <c:v>3.4609090909090909</c:v>
                      </c:pt>
                      <c:pt idx="2563">
                        <c:v>3.4970454545454546</c:v>
                      </c:pt>
                      <c:pt idx="2564">
                        <c:v>3.469659090909091</c:v>
                      </c:pt>
                      <c:pt idx="2565">
                        <c:v>3.4651136363636366</c:v>
                      </c:pt>
                      <c:pt idx="2566">
                        <c:v>3.4514772727272729</c:v>
                      </c:pt>
                      <c:pt idx="2567">
                        <c:v>3.3755681818181817</c:v>
                      </c:pt>
                      <c:pt idx="2568">
                        <c:v>3.3143181818181819</c:v>
                      </c:pt>
                      <c:pt idx="2569">
                        <c:v>3.2185227272727275</c:v>
                      </c:pt>
                      <c:pt idx="2570">
                        <c:v>3.2344318181818181</c:v>
                      </c:pt>
                      <c:pt idx="2571">
                        <c:v>3.2886363636363636</c:v>
                      </c:pt>
                      <c:pt idx="2572">
                        <c:v>3.3119318181818183</c:v>
                      </c:pt>
                      <c:pt idx="2573">
                        <c:v>3.3494318181818183</c:v>
                      </c:pt>
                      <c:pt idx="2574">
                        <c:v>3.3451136363636365</c:v>
                      </c:pt>
                      <c:pt idx="2575">
                        <c:v>3.2838636363636362</c:v>
                      </c:pt>
                      <c:pt idx="2576">
                        <c:v>3.2864772727272729</c:v>
                      </c:pt>
                      <c:pt idx="2577">
                        <c:v>3.260340909090909</c:v>
                      </c:pt>
                      <c:pt idx="2578">
                        <c:v>3.3061363636363637</c:v>
                      </c:pt>
                      <c:pt idx="2579">
                        <c:v>3.3631818181818183</c:v>
                      </c:pt>
                      <c:pt idx="2580">
                        <c:v>3.3504545454545456</c:v>
                      </c:pt>
                      <c:pt idx="2581">
                        <c:v>3.3988636363636364</c:v>
                      </c:pt>
                      <c:pt idx="2582">
                        <c:v>3.362840909090909</c:v>
                      </c:pt>
                      <c:pt idx="2583">
                        <c:v>3.4022727272727273</c:v>
                      </c:pt>
                      <c:pt idx="2584">
                        <c:v>3.2764772727272726</c:v>
                      </c:pt>
                      <c:pt idx="2585">
                        <c:v>3.2482954545454548</c:v>
                      </c:pt>
                      <c:pt idx="2586">
                        <c:v>3.1973863636363635</c:v>
                      </c:pt>
                      <c:pt idx="2587">
                        <c:v>3.2390909090909092</c:v>
                      </c:pt>
                      <c:pt idx="2588">
                        <c:v>3.1785227272727274</c:v>
                      </c:pt>
                      <c:pt idx="2589">
                        <c:v>3.1109090909090908</c:v>
                      </c:pt>
                      <c:pt idx="2590">
                        <c:v>3.0117045454545455</c:v>
                      </c:pt>
                      <c:pt idx="2591">
                        <c:v>2.9521590909090909</c:v>
                      </c:pt>
                      <c:pt idx="2592">
                        <c:v>2.9403409090909092</c:v>
                      </c:pt>
                      <c:pt idx="2593">
                        <c:v>3.0279545454545453</c:v>
                      </c:pt>
                      <c:pt idx="2594">
                        <c:v>3.0477272727272728</c:v>
                      </c:pt>
                      <c:pt idx="2595">
                        <c:v>3.0294318181818181</c:v>
                      </c:pt>
                      <c:pt idx="2596">
                        <c:v>3.0040909090909089</c:v>
                      </c:pt>
                      <c:pt idx="2597">
                        <c:v>3.0642045454545452</c:v>
                      </c:pt>
                      <c:pt idx="2598">
                        <c:v>2.9967045454545453</c:v>
                      </c:pt>
                      <c:pt idx="2599">
                        <c:v>3.0085227272727271</c:v>
                      </c:pt>
                      <c:pt idx="2600">
                        <c:v>2.99</c:v>
                      </c:pt>
                      <c:pt idx="2601">
                        <c:v>2.927159090909091</c:v>
                      </c:pt>
                      <c:pt idx="2602">
                        <c:v>2.9</c:v>
                      </c:pt>
                      <c:pt idx="2603">
                        <c:v>2.8634090909090908</c:v>
                      </c:pt>
                      <c:pt idx="2604">
                        <c:v>2.9470454545454547</c:v>
                      </c:pt>
                      <c:pt idx="2605">
                        <c:v>2.9375</c:v>
                      </c:pt>
                      <c:pt idx="2606">
                        <c:v>3.1090909090909089</c:v>
                      </c:pt>
                      <c:pt idx="2607">
                        <c:v>3.0648863636363637</c:v>
                      </c:pt>
                      <c:pt idx="2608">
                        <c:v>3.0302272727272728</c:v>
                      </c:pt>
                      <c:pt idx="2609">
                        <c:v>2.9488636363636362</c:v>
                      </c:pt>
                      <c:pt idx="2610">
                        <c:v>2.991931818181818</c:v>
                      </c:pt>
                      <c:pt idx="2611">
                        <c:v>2.9890909090909092</c:v>
                      </c:pt>
                      <c:pt idx="2612">
                        <c:v>2.9127272727272726</c:v>
                      </c:pt>
                      <c:pt idx="2613">
                        <c:v>2.9179545454545455</c:v>
                      </c:pt>
                      <c:pt idx="2614">
                        <c:v>3.010568181818182</c:v>
                      </c:pt>
                      <c:pt idx="2615">
                        <c:v>3.0243181818181819</c:v>
                      </c:pt>
                      <c:pt idx="2616">
                        <c:v>2.9345454545454546</c:v>
                      </c:pt>
                      <c:pt idx="2617">
                        <c:v>2.9010227272727271</c:v>
                      </c:pt>
                      <c:pt idx="2618">
                        <c:v>2.8687499999999999</c:v>
                      </c:pt>
                      <c:pt idx="2619">
                        <c:v>2.7882954545454544</c:v>
                      </c:pt>
                      <c:pt idx="2620">
                        <c:v>2.8404545454545453</c:v>
                      </c:pt>
                      <c:pt idx="2621">
                        <c:v>2.9522727272727272</c:v>
                      </c:pt>
                      <c:pt idx="2622">
                        <c:v>3.0172727272727271</c:v>
                      </c:pt>
                      <c:pt idx="2623">
                        <c:v>3.0540909090909092</c:v>
                      </c:pt>
                      <c:pt idx="2624">
                        <c:v>3.1414772727272728</c:v>
                      </c:pt>
                      <c:pt idx="2625">
                        <c:v>3.1613636363636362</c:v>
                      </c:pt>
                      <c:pt idx="2626">
                        <c:v>3.0673863636363636</c:v>
                      </c:pt>
                      <c:pt idx="2627">
                        <c:v>3.0463636363636364</c:v>
                      </c:pt>
                      <c:pt idx="2628">
                        <c:v>3.1295454545454544</c:v>
                      </c:pt>
                      <c:pt idx="2629">
                        <c:v>3.1013636363636365</c:v>
                      </c:pt>
                      <c:pt idx="2630">
                        <c:v>2.9921590909090909</c:v>
                      </c:pt>
                      <c:pt idx="2631">
                        <c:v>2.9424999999999999</c:v>
                      </c:pt>
                      <c:pt idx="2632">
                        <c:v>3.0280681818181816</c:v>
                      </c:pt>
                      <c:pt idx="2633">
                        <c:v>2.9252272727272728</c:v>
                      </c:pt>
                      <c:pt idx="2634">
                        <c:v>3.1336363636363638</c:v>
                      </c:pt>
                      <c:pt idx="2635">
                        <c:v>3.239659090909091</c:v>
                      </c:pt>
                      <c:pt idx="2636">
                        <c:v>3.176931818181818</c:v>
                      </c:pt>
                      <c:pt idx="2637">
                        <c:v>3.1879545454545455</c:v>
                      </c:pt>
                      <c:pt idx="2638">
                        <c:v>3.2201136363636365</c:v>
                      </c:pt>
                      <c:pt idx="2639">
                        <c:v>3.1414772727272728</c:v>
                      </c:pt>
                      <c:pt idx="2640">
                        <c:v>3.1417045454545454</c:v>
                      </c:pt>
                      <c:pt idx="2641">
                        <c:v>3.1462500000000002</c:v>
                      </c:pt>
                      <c:pt idx="2642">
                        <c:v>3.1768181818181818</c:v>
                      </c:pt>
                      <c:pt idx="2643">
                        <c:v>3.3269318181818184</c:v>
                      </c:pt>
                      <c:pt idx="2644">
                        <c:v>3.3463636363636362</c:v>
                      </c:pt>
                      <c:pt idx="2645">
                        <c:v>3.3873863636363635</c:v>
                      </c:pt>
                      <c:pt idx="2646">
                        <c:v>3.5329545454545452</c:v>
                      </c:pt>
                      <c:pt idx="2647">
                        <c:v>3.4796590909090908</c:v>
                      </c:pt>
                      <c:pt idx="2648">
                        <c:v>3.510568181818182</c:v>
                      </c:pt>
                      <c:pt idx="2649">
                        <c:v>3.5254545454545454</c:v>
                      </c:pt>
                      <c:pt idx="2650">
                        <c:v>3.4831818181818184</c:v>
                      </c:pt>
                      <c:pt idx="2651">
                        <c:v>3.5970454545454547</c:v>
                      </c:pt>
                      <c:pt idx="2652">
                        <c:v>3.5986363636363636</c:v>
                      </c:pt>
                      <c:pt idx="2653">
                        <c:v>3.5760227272727274</c:v>
                      </c:pt>
                      <c:pt idx="2654">
                        <c:v>3.5784090909090911</c:v>
                      </c:pt>
                      <c:pt idx="2655">
                        <c:v>3.5879545454545454</c:v>
                      </c:pt>
                      <c:pt idx="2656">
                        <c:v>3.5732954545454545</c:v>
                      </c:pt>
                      <c:pt idx="2657">
                        <c:v>3.5975000000000001</c:v>
                      </c:pt>
                      <c:pt idx="2658">
                        <c:v>3.6182954545454544</c:v>
                      </c:pt>
                      <c:pt idx="2659">
                        <c:v>3.5269318181818181</c:v>
                      </c:pt>
                      <c:pt idx="2660">
                        <c:v>3.5520454545454547</c:v>
                      </c:pt>
                      <c:pt idx="2661">
                        <c:v>3.5145454545454546</c:v>
                      </c:pt>
                      <c:pt idx="2662">
                        <c:v>3.3996590909090911</c:v>
                      </c:pt>
                      <c:pt idx="2663">
                        <c:v>3.3335227272727272</c:v>
                      </c:pt>
                      <c:pt idx="2664">
                        <c:v>3.364659090909091</c:v>
                      </c:pt>
                      <c:pt idx="2665">
                        <c:v>3.3687499999999999</c:v>
                      </c:pt>
                      <c:pt idx="2666">
                        <c:v>3.3624999999999998</c:v>
                      </c:pt>
                      <c:pt idx="2667">
                        <c:v>3.4084090909090907</c:v>
                      </c:pt>
                      <c:pt idx="2668">
                        <c:v>3.3503409090909089</c:v>
                      </c:pt>
                      <c:pt idx="2669">
                        <c:v>3.3052272727272727</c:v>
                      </c:pt>
                      <c:pt idx="2670">
                        <c:v>3.3690909090909091</c:v>
                      </c:pt>
                      <c:pt idx="2671">
                        <c:v>3.3664772727272729</c:v>
                      </c:pt>
                      <c:pt idx="2672">
                        <c:v>3.3978409090909092</c:v>
                      </c:pt>
                      <c:pt idx="2673">
                        <c:v>3.3803409090909091</c:v>
                      </c:pt>
                      <c:pt idx="2674">
                        <c:v>3.4154545454545455</c:v>
                      </c:pt>
                      <c:pt idx="2675">
                        <c:v>3.4312499999999999</c:v>
                      </c:pt>
                      <c:pt idx="2676">
                        <c:v>3.3909090909090911</c:v>
                      </c:pt>
                      <c:pt idx="2677">
                        <c:v>3.3495454545454546</c:v>
                      </c:pt>
                      <c:pt idx="2678">
                        <c:v>3.1678409090909092</c:v>
                      </c:pt>
                      <c:pt idx="2679">
                        <c:v>3.2374999999999998</c:v>
                      </c:pt>
                      <c:pt idx="2680">
                        <c:v>3.228181818181818</c:v>
                      </c:pt>
                      <c:pt idx="2681">
                        <c:v>3.3188636363636363</c:v>
                      </c:pt>
                      <c:pt idx="2682">
                        <c:v>3.2901136363636363</c:v>
                      </c:pt>
                      <c:pt idx="2683">
                        <c:v>3.2279545454545455</c:v>
                      </c:pt>
                      <c:pt idx="2684">
                        <c:v>3.2363636363636363</c:v>
                      </c:pt>
                      <c:pt idx="2685">
                        <c:v>3.112159090909091</c:v>
                      </c:pt>
                      <c:pt idx="2686">
                        <c:v>3.1461363636363635</c:v>
                      </c:pt>
                      <c:pt idx="2687">
                        <c:v>2.9602272727272729</c:v>
                      </c:pt>
                      <c:pt idx="2688">
                        <c:v>2.9849999999999999</c:v>
                      </c:pt>
                      <c:pt idx="2689">
                        <c:v>2.9213636363636364</c:v>
                      </c:pt>
                      <c:pt idx="2690">
                        <c:v>2.894318181818182</c:v>
                      </c:pt>
                      <c:pt idx="2691">
                        <c:v>2.9849999999999999</c:v>
                      </c:pt>
                      <c:pt idx="2692">
                        <c:v>3.0880681818181817</c:v>
                      </c:pt>
                      <c:pt idx="2693">
                        <c:v>3.0763636363636362</c:v>
                      </c:pt>
                      <c:pt idx="2694">
                        <c:v>3.0560227272727274</c:v>
                      </c:pt>
                      <c:pt idx="2695">
                        <c:v>3.1254545454545455</c:v>
                      </c:pt>
                      <c:pt idx="2696">
                        <c:v>3.2754545454545454</c:v>
                      </c:pt>
                      <c:pt idx="2697">
                        <c:v>3.3440909090909092</c:v>
                      </c:pt>
                      <c:pt idx="2698">
                        <c:v>3.3823863636363636</c:v>
                      </c:pt>
                      <c:pt idx="2699">
                        <c:v>3.3488636363636362</c:v>
                      </c:pt>
                      <c:pt idx="2700">
                        <c:v>3.2957954545454546</c:v>
                      </c:pt>
                      <c:pt idx="2701">
                        <c:v>3.3406818181818183</c:v>
                      </c:pt>
                      <c:pt idx="2702">
                        <c:v>3.4177272727272729</c:v>
                      </c:pt>
                      <c:pt idx="2703">
                        <c:v>3.3973863636363637</c:v>
                      </c:pt>
                      <c:pt idx="2704">
                        <c:v>3.3648863636363635</c:v>
                      </c:pt>
                      <c:pt idx="2705">
                        <c:v>3.3935227272727273</c:v>
                      </c:pt>
                      <c:pt idx="2706">
                        <c:v>3.3909090909090911</c:v>
                      </c:pt>
                      <c:pt idx="2707">
                        <c:v>3.3763636363636365</c:v>
                      </c:pt>
                      <c:pt idx="2708">
                        <c:v>3.3790909090909089</c:v>
                      </c:pt>
                      <c:pt idx="2709">
                        <c:v>3.4120454545454546</c:v>
                      </c:pt>
                      <c:pt idx="2710">
                        <c:v>3.4684090909090908</c:v>
                      </c:pt>
                      <c:pt idx="2711">
                        <c:v>3.3937499999999998</c:v>
                      </c:pt>
                      <c:pt idx="2712">
                        <c:v>3.3372727272727274</c:v>
                      </c:pt>
                      <c:pt idx="2713">
                        <c:v>3.3162500000000001</c:v>
                      </c:pt>
                      <c:pt idx="2714">
                        <c:v>3.2880681818181818</c:v>
                      </c:pt>
                      <c:pt idx="2715">
                        <c:v>3.1979545454545453</c:v>
                      </c:pt>
                      <c:pt idx="2716">
                        <c:v>3.1660227272727273</c:v>
                      </c:pt>
                      <c:pt idx="2717">
                        <c:v>3.1095454545454544</c:v>
                      </c:pt>
                      <c:pt idx="2718">
                        <c:v>3.1332954545454546</c:v>
                      </c:pt>
                      <c:pt idx="2719">
                        <c:v>3.1027272727272726</c:v>
                      </c:pt>
                      <c:pt idx="2720">
                        <c:v>3.1804545454545456</c:v>
                      </c:pt>
                      <c:pt idx="2721">
                        <c:v>3.115568181818182</c:v>
                      </c:pt>
                      <c:pt idx="2722">
                        <c:v>3.1236363636363635</c:v>
                      </c:pt>
                      <c:pt idx="2723">
                        <c:v>3.0776136363636364</c:v>
                      </c:pt>
                      <c:pt idx="2724">
                        <c:v>3.1388636363636362</c:v>
                      </c:pt>
                      <c:pt idx="2725">
                        <c:v>3.1531818181818183</c:v>
                      </c:pt>
                      <c:pt idx="2726">
                        <c:v>3.1638636363636365</c:v>
                      </c:pt>
                      <c:pt idx="2727">
                        <c:v>3.1840909090909091</c:v>
                      </c:pt>
                      <c:pt idx="2728">
                        <c:v>3.2028409090909089</c:v>
                      </c:pt>
                      <c:pt idx="2729">
                        <c:v>3.2246590909090909</c:v>
                      </c:pt>
                      <c:pt idx="2730">
                        <c:v>3.2036363636363636</c:v>
                      </c:pt>
                      <c:pt idx="2731">
                        <c:v>3.1376136363636364</c:v>
                      </c:pt>
                      <c:pt idx="2732">
                        <c:v>3.1022727272727271</c:v>
                      </c:pt>
                      <c:pt idx="2733">
                        <c:v>3.0877272727272729</c:v>
                      </c:pt>
                      <c:pt idx="2734">
                        <c:v>3.1612499999999999</c:v>
                      </c:pt>
                      <c:pt idx="2735">
                        <c:v>3.1094318181818181</c:v>
                      </c:pt>
                      <c:pt idx="2736">
                        <c:v>3.1454545454545455</c:v>
                      </c:pt>
                      <c:pt idx="2737">
                        <c:v>3.0998863636363638</c:v>
                      </c:pt>
                      <c:pt idx="2738">
                        <c:v>3.0757954545454544</c:v>
                      </c:pt>
                      <c:pt idx="2739">
                        <c:v>3.1161363636363637</c:v>
                      </c:pt>
                      <c:pt idx="2740">
                        <c:v>3.0931818181818183</c:v>
                      </c:pt>
                      <c:pt idx="2741">
                        <c:v>3.1048863636363637</c:v>
                      </c:pt>
                      <c:pt idx="2742">
                        <c:v>2.9548863636363638</c:v>
                      </c:pt>
                      <c:pt idx="2743">
                        <c:v>2.9456818181818183</c:v>
                      </c:pt>
                      <c:pt idx="2744">
                        <c:v>2.9617045454545456</c:v>
                      </c:pt>
                      <c:pt idx="2745">
                        <c:v>2.9573863636363638</c:v>
                      </c:pt>
                      <c:pt idx="2746">
                        <c:v>2.9621590909090911</c:v>
                      </c:pt>
                      <c:pt idx="2747">
                        <c:v>2.9405681818181817</c:v>
                      </c:pt>
                      <c:pt idx="2748">
                        <c:v>2.9592045454545453</c:v>
                      </c:pt>
                      <c:pt idx="2749">
                        <c:v>2.9779545454545455</c:v>
                      </c:pt>
                      <c:pt idx="2750">
                        <c:v>2.925340909090909</c:v>
                      </c:pt>
                      <c:pt idx="2751">
                        <c:v>2.9684090909090908</c:v>
                      </c:pt>
                      <c:pt idx="2752">
                        <c:v>2.9342045454545453</c:v>
                      </c:pt>
                      <c:pt idx="2753">
                        <c:v>3.0179545454545456</c:v>
                      </c:pt>
                      <c:pt idx="2754">
                        <c:v>2.9109090909090911</c:v>
                      </c:pt>
                      <c:pt idx="2755">
                        <c:v>2.979318181818182</c:v>
                      </c:pt>
                      <c:pt idx="2756">
                        <c:v>2.9936363636363637</c:v>
                      </c:pt>
                      <c:pt idx="2757">
                        <c:v>3.0117045454545455</c:v>
                      </c:pt>
                      <c:pt idx="2758">
                        <c:v>2.9849999999999999</c:v>
                      </c:pt>
                      <c:pt idx="2759">
                        <c:v>2.9844318181818181</c:v>
                      </c:pt>
                      <c:pt idx="2760">
                        <c:v>2.9072727272727272</c:v>
                      </c:pt>
                      <c:pt idx="2761">
                        <c:v>2.9331818181818181</c:v>
                      </c:pt>
                      <c:pt idx="2762">
                        <c:v>2.8229545454545453</c:v>
                      </c:pt>
                      <c:pt idx="2763">
                        <c:v>2.8497727272727271</c:v>
                      </c:pt>
                      <c:pt idx="2764">
                        <c:v>2.8193181818181818</c:v>
                      </c:pt>
                      <c:pt idx="2765">
                        <c:v>2.7827272727272727</c:v>
                      </c:pt>
                      <c:pt idx="2766">
                        <c:v>2.8459090909090907</c:v>
                      </c:pt>
                      <c:pt idx="2767">
                        <c:v>2.8254545454545457</c:v>
                      </c:pt>
                      <c:pt idx="2768">
                        <c:v>2.8689772727272729</c:v>
                      </c:pt>
                      <c:pt idx="2769">
                        <c:v>2.7607954545454545</c:v>
                      </c:pt>
                      <c:pt idx="2770">
                        <c:v>2.7701136363636363</c:v>
                      </c:pt>
                      <c:pt idx="2771">
                        <c:v>2.6811363636363637</c:v>
                      </c:pt>
                      <c:pt idx="2772">
                        <c:v>2.6626136363636363</c:v>
                      </c:pt>
                      <c:pt idx="2773">
                        <c:v>2.7124999999999999</c:v>
                      </c:pt>
                      <c:pt idx="2774">
                        <c:v>2.7943181818181819</c:v>
                      </c:pt>
                      <c:pt idx="2775">
                        <c:v>2.71</c:v>
                      </c:pt>
                      <c:pt idx="2776">
                        <c:v>2.7252272727272726</c:v>
                      </c:pt>
                      <c:pt idx="2777">
                        <c:v>2.7159090909090908</c:v>
                      </c:pt>
                      <c:pt idx="2778">
                        <c:v>2.7019318181818184</c:v>
                      </c:pt>
                      <c:pt idx="2779">
                        <c:v>2.7764772727272726</c:v>
                      </c:pt>
                      <c:pt idx="2780">
                        <c:v>2.8404545454545453</c:v>
                      </c:pt>
                      <c:pt idx="2781">
                        <c:v>2.7951136363636362</c:v>
                      </c:pt>
                      <c:pt idx="2782">
                        <c:v>2.8912499999999999</c:v>
                      </c:pt>
                      <c:pt idx="2783">
                        <c:v>2.9088636363636362</c:v>
                      </c:pt>
                      <c:pt idx="2784">
                        <c:v>2.8106818181818181</c:v>
                      </c:pt>
                      <c:pt idx="2785">
                        <c:v>2.8342045454545453</c:v>
                      </c:pt>
                      <c:pt idx="2786">
                        <c:v>2.8536363636363635</c:v>
                      </c:pt>
                      <c:pt idx="2787">
                        <c:v>2.9088636363636362</c:v>
                      </c:pt>
                      <c:pt idx="2788">
                        <c:v>2.9385227272727272</c:v>
                      </c:pt>
                      <c:pt idx="2789">
                        <c:v>2.8471590909090909</c:v>
                      </c:pt>
                      <c:pt idx="2790">
                        <c:v>2.8377272727272729</c:v>
                      </c:pt>
                      <c:pt idx="2791">
                        <c:v>2.7990909090909093</c:v>
                      </c:pt>
                      <c:pt idx="2792">
                        <c:v>2.8120454545454545</c:v>
                      </c:pt>
                      <c:pt idx="2793">
                        <c:v>2.938181818181818</c:v>
                      </c:pt>
                      <c:pt idx="2794">
                        <c:v>2.8443181818181817</c:v>
                      </c:pt>
                      <c:pt idx="2795">
                        <c:v>2.8527272727272726</c:v>
                      </c:pt>
                      <c:pt idx="2796">
                        <c:v>2.8629545454545453</c:v>
                      </c:pt>
                      <c:pt idx="2797">
                        <c:v>2.918409090909091</c:v>
                      </c:pt>
                      <c:pt idx="2798">
                        <c:v>2.8502272727272726</c:v>
                      </c:pt>
                      <c:pt idx="2799">
                        <c:v>2.7502272727272725</c:v>
                      </c:pt>
                      <c:pt idx="2800">
                        <c:v>2.7195454545454547</c:v>
                      </c:pt>
                      <c:pt idx="2801">
                        <c:v>2.7659090909090911</c:v>
                      </c:pt>
                      <c:pt idx="2802">
                        <c:v>2.7520454545454545</c:v>
                      </c:pt>
                      <c:pt idx="2803">
                        <c:v>2.8413636363636363</c:v>
                      </c:pt>
                      <c:pt idx="2804">
                        <c:v>2.9013636363636364</c:v>
                      </c:pt>
                      <c:pt idx="2805">
                        <c:v>2.813409090909091</c:v>
                      </c:pt>
                      <c:pt idx="2806">
                        <c:v>2.7411363636363637</c:v>
                      </c:pt>
                      <c:pt idx="2807">
                        <c:v>2.7842045454545454</c:v>
                      </c:pt>
                      <c:pt idx="2808">
                        <c:v>2.7913636363636365</c:v>
                      </c:pt>
                      <c:pt idx="2809">
                        <c:v>2.7352272727272728</c:v>
                      </c:pt>
                      <c:pt idx="2810">
                        <c:v>2.8155681818181817</c:v>
                      </c:pt>
                      <c:pt idx="2811">
                        <c:v>2.7477272727272726</c:v>
                      </c:pt>
                      <c:pt idx="2812">
                        <c:v>2.7275</c:v>
                      </c:pt>
                      <c:pt idx="2813">
                        <c:v>2.5997727272727271</c:v>
                      </c:pt>
                      <c:pt idx="2814">
                        <c:v>2.5474999999999999</c:v>
                      </c:pt>
                      <c:pt idx="2815">
                        <c:v>2.4575</c:v>
                      </c:pt>
                      <c:pt idx="2816">
                        <c:v>2.5084090909090908</c:v>
                      </c:pt>
                      <c:pt idx="2817">
                        <c:v>2.543409090909091</c:v>
                      </c:pt>
                      <c:pt idx="2818">
                        <c:v>2.5081818181818183</c:v>
                      </c:pt>
                      <c:pt idx="2819">
                        <c:v>2.5115909090909092</c:v>
                      </c:pt>
                      <c:pt idx="2820">
                        <c:v>2.4952272727272726</c:v>
                      </c:pt>
                      <c:pt idx="2821">
                        <c:v>2.4485227272727275</c:v>
                      </c:pt>
                      <c:pt idx="2822">
                        <c:v>2.4267045454545455</c:v>
                      </c:pt>
                      <c:pt idx="2823">
                        <c:v>2.4147727272727271</c:v>
                      </c:pt>
                      <c:pt idx="2824">
                        <c:v>2.395681818181818</c:v>
                      </c:pt>
                      <c:pt idx="2825">
                        <c:v>2.3961363636363635</c:v>
                      </c:pt>
                      <c:pt idx="2826">
                        <c:v>2.3027272727272727</c:v>
                      </c:pt>
                      <c:pt idx="2827">
                        <c:v>2.2077272727272725</c:v>
                      </c:pt>
                      <c:pt idx="2828">
                        <c:v>2.2197727272727272</c:v>
                      </c:pt>
                      <c:pt idx="2829">
                        <c:v>2.1411363636363636</c:v>
                      </c:pt>
                      <c:pt idx="2830">
                        <c:v>2.2121590909090911</c:v>
                      </c:pt>
                      <c:pt idx="2831">
                        <c:v>2.2573863636363636</c:v>
                      </c:pt>
                      <c:pt idx="2832">
                        <c:v>2.2814772727272725</c:v>
                      </c:pt>
                      <c:pt idx="2833">
                        <c:v>2.3059090909090911</c:v>
                      </c:pt>
                      <c:pt idx="2834">
                        <c:v>2.2494318181818183</c:v>
                      </c:pt>
                      <c:pt idx="2835">
                        <c:v>2.2820454545454547</c:v>
                      </c:pt>
                      <c:pt idx="2836">
                        <c:v>2.3263636363636362</c:v>
                      </c:pt>
                      <c:pt idx="2837">
                        <c:v>2.2884090909090911</c:v>
                      </c:pt>
                      <c:pt idx="2838">
                        <c:v>2.1736363636363638</c:v>
                      </c:pt>
                      <c:pt idx="2839">
                        <c:v>2.2767045454545456</c:v>
                      </c:pt>
                      <c:pt idx="2840">
                        <c:v>2.2488636363636365</c:v>
                      </c:pt>
                      <c:pt idx="2841">
                        <c:v>2.2438636363636362</c:v>
                      </c:pt>
                      <c:pt idx="2842">
                        <c:v>2.2526136363636362</c:v>
                      </c:pt>
                      <c:pt idx="2843">
                        <c:v>2.3690909090909091</c:v>
                      </c:pt>
                      <c:pt idx="2844">
                        <c:v>2.4336363636363636</c:v>
                      </c:pt>
                      <c:pt idx="2845">
                        <c:v>2.3396590909090911</c:v>
                      </c:pt>
                      <c:pt idx="2846">
                        <c:v>2.2545454545454544</c:v>
                      </c:pt>
                      <c:pt idx="2847">
                        <c:v>2.2545454545454544</c:v>
                      </c:pt>
                      <c:pt idx="2848">
                        <c:v>2.2753409090909091</c:v>
                      </c:pt>
                      <c:pt idx="2849">
                        <c:v>2.228181818181818</c:v>
                      </c:pt>
                      <c:pt idx="2850">
                        <c:v>2.3001136363636365</c:v>
                      </c:pt>
                      <c:pt idx="2851">
                        <c:v>2.1889772727272727</c:v>
                      </c:pt>
                      <c:pt idx="2852">
                        <c:v>2.1531818181818183</c:v>
                      </c:pt>
                      <c:pt idx="2853">
                        <c:v>2.1165909090909092</c:v>
                      </c:pt>
                      <c:pt idx="2854">
                        <c:v>2.0915909090909093</c:v>
                      </c:pt>
                      <c:pt idx="2855">
                        <c:v>2.0236363636363635</c:v>
                      </c:pt>
                      <c:pt idx="2856">
                        <c:v>2.1002272727272726</c:v>
                      </c:pt>
                      <c:pt idx="2857">
                        <c:v>2.0506818181818183</c:v>
                      </c:pt>
                      <c:pt idx="2858">
                        <c:v>2.0213636363636365</c:v>
                      </c:pt>
                      <c:pt idx="2859">
                        <c:v>2.0186363636363636</c:v>
                      </c:pt>
                      <c:pt idx="2860">
                        <c:v>2.0127272727272727</c:v>
                      </c:pt>
                      <c:pt idx="2861">
                        <c:v>2.0793181818181816</c:v>
                      </c:pt>
                      <c:pt idx="2862">
                        <c:v>2.1213636363636366</c:v>
                      </c:pt>
                      <c:pt idx="2863">
                        <c:v>2.1365909090909092</c:v>
                      </c:pt>
                      <c:pt idx="2864">
                        <c:v>2.1559090909090908</c:v>
                      </c:pt>
                      <c:pt idx="2865">
                        <c:v>2.0588636363636366</c:v>
                      </c:pt>
                      <c:pt idx="2866">
                        <c:v>2.0929545454545453</c:v>
                      </c:pt>
                      <c:pt idx="2867">
                        <c:v>2.0151136363636364</c:v>
                      </c:pt>
                      <c:pt idx="2868">
                        <c:v>1.9870454545454546</c:v>
                      </c:pt>
                      <c:pt idx="2869">
                        <c:v>1.9013636363636364</c:v>
                      </c:pt>
                      <c:pt idx="2870">
                        <c:v>1.9761363636363636</c:v>
                      </c:pt>
                      <c:pt idx="2871">
                        <c:v>2.0381818181818181</c:v>
                      </c:pt>
                      <c:pt idx="2872">
                        <c:v>1.9734090909090909</c:v>
                      </c:pt>
                      <c:pt idx="2873">
                        <c:v>2.0677272727272729</c:v>
                      </c:pt>
                      <c:pt idx="2874">
                        <c:v>2.0502272727272728</c:v>
                      </c:pt>
                      <c:pt idx="2875">
                        <c:v>2.1893181818181819</c:v>
                      </c:pt>
                      <c:pt idx="2876">
                        <c:v>2.1477272727272729</c:v>
                      </c:pt>
                      <c:pt idx="2877">
                        <c:v>2.1870454545454545</c:v>
                      </c:pt>
                      <c:pt idx="2878">
                        <c:v>2.124318181818182</c:v>
                      </c:pt>
                      <c:pt idx="2879">
                        <c:v>2.0587499999999999</c:v>
                      </c:pt>
                      <c:pt idx="2880">
                        <c:v>1.9860227272727273</c:v>
                      </c:pt>
                      <c:pt idx="2881">
                        <c:v>1.9762500000000001</c:v>
                      </c:pt>
                      <c:pt idx="2882">
                        <c:v>1.9275</c:v>
                      </c:pt>
                      <c:pt idx="2883">
                        <c:v>1.8727272727272728</c:v>
                      </c:pt>
                      <c:pt idx="2884">
                        <c:v>1.8296590909090908</c:v>
                      </c:pt>
                      <c:pt idx="2885">
                        <c:v>1.8196590909090908</c:v>
                      </c:pt>
                      <c:pt idx="2886">
                        <c:v>1.7585227272727273</c:v>
                      </c:pt>
                      <c:pt idx="2887">
                        <c:v>1.8392045454545454</c:v>
                      </c:pt>
                      <c:pt idx="2888">
                        <c:v>1.7837499999999999</c:v>
                      </c:pt>
                      <c:pt idx="2889">
                        <c:v>1.7888636363636363</c:v>
                      </c:pt>
                      <c:pt idx="2890">
                        <c:v>1.8271590909090909</c:v>
                      </c:pt>
                      <c:pt idx="2891">
                        <c:v>1.8013636363636363</c:v>
                      </c:pt>
                      <c:pt idx="2892">
                        <c:v>1.6912499999999999</c:v>
                      </c:pt>
                      <c:pt idx="2893">
                        <c:v>1.7131818181818181</c:v>
                      </c:pt>
                      <c:pt idx="2894">
                        <c:v>1.7276136363636363</c:v>
                      </c:pt>
                      <c:pt idx="2895">
                        <c:v>1.6129545454545455</c:v>
                      </c:pt>
                      <c:pt idx="2896">
                        <c:v>1.6174999999999999</c:v>
                      </c:pt>
                      <c:pt idx="2897">
                        <c:v>1.6775</c:v>
                      </c:pt>
                      <c:pt idx="2898">
                        <c:v>1.6285227272727272</c:v>
                      </c:pt>
                      <c:pt idx="2899">
                        <c:v>1.6648863636363636</c:v>
                      </c:pt>
                      <c:pt idx="2900">
                        <c:v>1.6931818181818181</c:v>
                      </c:pt>
                      <c:pt idx="2901">
                        <c:v>1.5984090909090909</c:v>
                      </c:pt>
                      <c:pt idx="2902">
                        <c:v>1.5264772727272726</c:v>
                      </c:pt>
                      <c:pt idx="2903">
                        <c:v>1.5552272727272727</c:v>
                      </c:pt>
                      <c:pt idx="2904">
                        <c:v>1.5777272727272726</c:v>
                      </c:pt>
                      <c:pt idx="2905">
                        <c:v>1.5353409090909091</c:v>
                      </c:pt>
                      <c:pt idx="2906">
                        <c:v>1.4776136363636363</c:v>
                      </c:pt>
                      <c:pt idx="2907">
                        <c:v>1.4528409090909091</c:v>
                      </c:pt>
                      <c:pt idx="2908">
                        <c:v>1.4160227272727273</c:v>
                      </c:pt>
                      <c:pt idx="2909">
                        <c:v>1.4794318181818182</c:v>
                      </c:pt>
                      <c:pt idx="2910">
                        <c:v>1.4529545454545454</c:v>
                      </c:pt>
                      <c:pt idx="2911">
                        <c:v>1.4298863636363637</c:v>
                      </c:pt>
                      <c:pt idx="2912">
                        <c:v>1.4957954545454546</c:v>
                      </c:pt>
                      <c:pt idx="2913">
                        <c:v>1.5418181818181818</c:v>
                      </c:pt>
                      <c:pt idx="2914">
                        <c:v>1.5352272727272727</c:v>
                      </c:pt>
                      <c:pt idx="2915">
                        <c:v>1.5546590909090909</c:v>
                      </c:pt>
                      <c:pt idx="2916">
                        <c:v>1.5668181818181819</c:v>
                      </c:pt>
                      <c:pt idx="2917">
                        <c:v>1.6110227272727273</c:v>
                      </c:pt>
                      <c:pt idx="2918">
                        <c:v>1.594090909090909</c:v>
                      </c:pt>
                      <c:pt idx="2919">
                        <c:v>1.49875</c:v>
                      </c:pt>
                      <c:pt idx="2920">
                        <c:v>1.5370454545454546</c:v>
                      </c:pt>
                      <c:pt idx="2921">
                        <c:v>1.5179545454545456</c:v>
                      </c:pt>
                      <c:pt idx="2922">
                        <c:v>1.4177272727272727</c:v>
                      </c:pt>
                      <c:pt idx="2923">
                        <c:v>1.4515909090909092</c:v>
                      </c:pt>
                      <c:pt idx="2924">
                        <c:v>1.4970454545454546</c:v>
                      </c:pt>
                      <c:pt idx="2925">
                        <c:v>1.4877272727272728</c:v>
                      </c:pt>
                      <c:pt idx="2926">
                        <c:v>1.4621590909090909</c:v>
                      </c:pt>
                      <c:pt idx="2927">
                        <c:v>1.3885227272727272</c:v>
                      </c:pt>
                      <c:pt idx="2928">
                        <c:v>1.448409090909091</c:v>
                      </c:pt>
                      <c:pt idx="2929">
                        <c:v>1.5045454545454546</c:v>
                      </c:pt>
                      <c:pt idx="2930">
                        <c:v>1.5104545454545455</c:v>
                      </c:pt>
                      <c:pt idx="2931">
                        <c:v>1.4763636363636363</c:v>
                      </c:pt>
                      <c:pt idx="2932">
                        <c:v>1.4781818181818183</c:v>
                      </c:pt>
                      <c:pt idx="2933">
                        <c:v>1.4586363636363637</c:v>
                      </c:pt>
                      <c:pt idx="2934">
                        <c:v>1.5306818181818183</c:v>
                      </c:pt>
                      <c:pt idx="2935">
                        <c:v>1.4370454545454545</c:v>
                      </c:pt>
                      <c:pt idx="2936">
                        <c:v>1.5240909090909092</c:v>
                      </c:pt>
                      <c:pt idx="2937">
                        <c:v>1.4318181818181819</c:v>
                      </c:pt>
                      <c:pt idx="2938">
                        <c:v>1.4543181818181818</c:v>
                      </c:pt>
                      <c:pt idx="2939">
                        <c:v>1.3826136363636363</c:v>
                      </c:pt>
                      <c:pt idx="2940">
                        <c:v>1.3029545454545455</c:v>
                      </c:pt>
                      <c:pt idx="2941">
                        <c:v>1.2770454545454546</c:v>
                      </c:pt>
                      <c:pt idx="2942">
                        <c:v>1.2886363636363636</c:v>
                      </c:pt>
                      <c:pt idx="2943">
                        <c:v>1.3290909090909091</c:v>
                      </c:pt>
                      <c:pt idx="2944">
                        <c:v>1.3165909090909091</c:v>
                      </c:pt>
                      <c:pt idx="2945">
                        <c:v>1.293409090909091</c:v>
                      </c:pt>
                      <c:pt idx="2946">
                        <c:v>1.3565909090909092</c:v>
                      </c:pt>
                      <c:pt idx="2947">
                        <c:v>1.3772727272727272</c:v>
                      </c:pt>
                      <c:pt idx="2948">
                        <c:v>1.4209090909090909</c:v>
                      </c:pt>
                      <c:pt idx="2949">
                        <c:v>1.4286363636363637</c:v>
                      </c:pt>
                      <c:pt idx="2950">
                        <c:v>1.4936363636363637</c:v>
                      </c:pt>
                      <c:pt idx="2951">
                        <c:v>1.4875</c:v>
                      </c:pt>
                      <c:pt idx="2952">
                        <c:v>1.4417045454545454</c:v>
                      </c:pt>
                      <c:pt idx="2953">
                        <c:v>1.3745454545454545</c:v>
                      </c:pt>
                      <c:pt idx="2954">
                        <c:v>1.4763636363636363</c:v>
                      </c:pt>
                      <c:pt idx="2955">
                        <c:v>1.5561363636363637</c:v>
                      </c:pt>
                      <c:pt idx="2956">
                        <c:v>1.6070454545454544</c:v>
                      </c:pt>
                      <c:pt idx="2957">
                        <c:v>1.634090909090909</c:v>
                      </c:pt>
                      <c:pt idx="2958">
                        <c:v>1.6663636363636363</c:v>
                      </c:pt>
                      <c:pt idx="2959">
                        <c:v>1.6924999999999999</c:v>
                      </c:pt>
                      <c:pt idx="2960">
                        <c:v>1.6656818181818183</c:v>
                      </c:pt>
                      <c:pt idx="2961">
                        <c:v>1.5936363636363637</c:v>
                      </c:pt>
                      <c:pt idx="2962">
                        <c:v>1.5627272727272727</c:v>
                      </c:pt>
                      <c:pt idx="2963">
                        <c:v>1.6095454545454546</c:v>
                      </c:pt>
                      <c:pt idx="2964">
                        <c:v>1.6809090909090909</c:v>
                      </c:pt>
                      <c:pt idx="2965">
                        <c:v>1.7182954545454545</c:v>
                      </c:pt>
                      <c:pt idx="2966">
                        <c:v>1.6520454545454546</c:v>
                      </c:pt>
                      <c:pt idx="2967">
                        <c:v>1.6286363636363637</c:v>
                      </c:pt>
                      <c:pt idx="2968">
                        <c:v>1.6372727272727272</c:v>
                      </c:pt>
                      <c:pt idx="2969">
                        <c:v>1.6961363636363636</c:v>
                      </c:pt>
                      <c:pt idx="2970">
                        <c:v>1.7209090909090909</c:v>
                      </c:pt>
                      <c:pt idx="2971">
                        <c:v>1.8484090909090909</c:v>
                      </c:pt>
                      <c:pt idx="2972">
                        <c:v>1.9559090909090908</c:v>
                      </c:pt>
                      <c:pt idx="2973">
                        <c:v>1.864090909090909</c:v>
                      </c:pt>
                      <c:pt idx="2974">
                        <c:v>1.9063636363636363</c:v>
                      </c:pt>
                      <c:pt idx="2975">
                        <c:v>2.1136363636363638</c:v>
                      </c:pt>
                      <c:pt idx="2976">
                        <c:v>1.8797727272727274</c:v>
                      </c:pt>
                      <c:pt idx="2977">
                        <c:v>1.72</c:v>
                      </c:pt>
                      <c:pt idx="2978">
                        <c:v>1.8472727272727272</c:v>
                      </c:pt>
                      <c:pt idx="2979">
                        <c:v>1.8915909090909091</c:v>
                      </c:pt>
                      <c:pt idx="2980">
                        <c:v>2.0449999999999999</c:v>
                      </c:pt>
                      <c:pt idx="2981">
                        <c:v>2.2129545454545454</c:v>
                      </c:pt>
                      <c:pt idx="2982">
                        <c:v>2.1406818181818181</c:v>
                      </c:pt>
                      <c:pt idx="2983">
                        <c:v>2.27</c:v>
                      </c:pt>
                      <c:pt idx="2984">
                        <c:v>2.4445454545454544</c:v>
                      </c:pt>
                      <c:pt idx="2985">
                        <c:v>2.2134090909090909</c:v>
                      </c:pt>
                      <c:pt idx="2986">
                        <c:v>2.4431818181818183</c:v>
                      </c:pt>
                      <c:pt idx="2987">
                        <c:v>2.4072727272727272</c:v>
                      </c:pt>
                      <c:pt idx="2988">
                        <c:v>2.6063636363636364</c:v>
                      </c:pt>
                      <c:pt idx="2989">
                        <c:v>2.7659090909090911</c:v>
                      </c:pt>
                      <c:pt idx="2990">
                        <c:v>2.67</c:v>
                      </c:pt>
                      <c:pt idx="2991">
                        <c:v>2.8090909090909091</c:v>
                      </c:pt>
                      <c:pt idx="2992">
                        <c:v>2.9036363636363638</c:v>
                      </c:pt>
                      <c:pt idx="2993">
                        <c:v>3.0961363636363637</c:v>
                      </c:pt>
                      <c:pt idx="2994">
                        <c:v>3.164318181818182</c:v>
                      </c:pt>
                      <c:pt idx="2995">
                        <c:v>3.1484090909090909</c:v>
                      </c:pt>
                      <c:pt idx="2996">
                        <c:v>3.1781818181818182</c:v>
                      </c:pt>
                      <c:pt idx="2997">
                        <c:v>3.2204545454545452</c:v>
                      </c:pt>
                      <c:pt idx="2998">
                        <c:v>3.0777272727272726</c:v>
                      </c:pt>
                      <c:pt idx="2999">
                        <c:v>3.0968181818181817</c:v>
                      </c:pt>
                      <c:pt idx="3000">
                        <c:v>3.1740909090909093</c:v>
                      </c:pt>
                      <c:pt idx="3001">
                        <c:v>3.2588636363636363</c:v>
                      </c:pt>
                      <c:pt idx="3002">
                        <c:v>3.165909090909091</c:v>
                      </c:pt>
                      <c:pt idx="3003">
                        <c:v>3.1209090909090911</c:v>
                      </c:pt>
                      <c:pt idx="3004">
                        <c:v>3.1749999999999998</c:v>
                      </c:pt>
                      <c:pt idx="3005">
                        <c:v>3.1495454545454544</c:v>
                      </c:pt>
                      <c:pt idx="3006">
                        <c:v>3.3027272727272727</c:v>
                      </c:pt>
                      <c:pt idx="3007">
                        <c:v>3.3631818181818183</c:v>
                      </c:pt>
                      <c:pt idx="3008">
                        <c:v>3.331818181818182</c:v>
                      </c:pt>
                      <c:pt idx="3009">
                        <c:v>3.4327272727272726</c:v>
                      </c:pt>
                      <c:pt idx="3010">
                        <c:v>3.4513636363636362</c:v>
                      </c:pt>
                      <c:pt idx="3011">
                        <c:v>3.5140909090909092</c:v>
                      </c:pt>
                      <c:pt idx="3012">
                        <c:v>3.5295454545454548</c:v>
                      </c:pt>
                      <c:pt idx="3013">
                        <c:v>3.624090909090909</c:v>
                      </c:pt>
                      <c:pt idx="3014">
                        <c:v>3.4663636363636363</c:v>
                      </c:pt>
                      <c:pt idx="3015">
                        <c:v>3.4913636363636362</c:v>
                      </c:pt>
                      <c:pt idx="3016">
                        <c:v>3.3813636363636363</c:v>
                      </c:pt>
                      <c:pt idx="3017">
                        <c:v>3.3827272727272728</c:v>
                      </c:pt>
                      <c:pt idx="3018">
                        <c:v>3.3995454545454544</c:v>
                      </c:pt>
                      <c:pt idx="3019">
                        <c:v>3.2672727272727271</c:v>
                      </c:pt>
                      <c:pt idx="3020">
                        <c:v>3.4195454545454544</c:v>
                      </c:pt>
                      <c:pt idx="3021">
                        <c:v>3.55</c:v>
                      </c:pt>
                      <c:pt idx="3022">
                        <c:v>3.5304545454545453</c:v>
                      </c:pt>
                      <c:pt idx="3023">
                        <c:v>3.5309090909090908</c:v>
                      </c:pt>
                      <c:pt idx="3024">
                        <c:v>3.6695454545454544</c:v>
                      </c:pt>
                      <c:pt idx="3025">
                        <c:v>3.7477272727272726</c:v>
                      </c:pt>
                      <c:pt idx="3026">
                        <c:v>3.7409090909090907</c:v>
                      </c:pt>
                      <c:pt idx="3027">
                        <c:v>3.6954545454545453</c:v>
                      </c:pt>
                      <c:pt idx="3028">
                        <c:v>3.72</c:v>
                      </c:pt>
                      <c:pt idx="3029">
                        <c:v>3.6940909090909089</c:v>
                      </c:pt>
                      <c:pt idx="3030">
                        <c:v>3.7713636363636365</c:v>
                      </c:pt>
                      <c:pt idx="3031">
                        <c:v>3.7959090909090909</c:v>
                      </c:pt>
                      <c:pt idx="3032">
                        <c:v>3.7790909090909093</c:v>
                      </c:pt>
                      <c:pt idx="3033">
                        <c:v>3.8186363636363638</c:v>
                      </c:pt>
                      <c:pt idx="3034">
                        <c:v>3.7795454545454548</c:v>
                      </c:pt>
                      <c:pt idx="3035">
                        <c:v>3.8522727272727271</c:v>
                      </c:pt>
                      <c:pt idx="3036">
                        <c:v>3.8411363636363638</c:v>
                      </c:pt>
                      <c:pt idx="3037">
                        <c:v>3.8240909090909092</c:v>
                      </c:pt>
                      <c:pt idx="3038">
                        <c:v>3.8072727272727271</c:v>
                      </c:pt>
                      <c:pt idx="3039">
                        <c:v>3.9031818181818183</c:v>
                      </c:pt>
                      <c:pt idx="3040">
                        <c:v>3.9320454545454546</c:v>
                      </c:pt>
                      <c:pt idx="3041">
                        <c:v>4.0118181818181817</c:v>
                      </c:pt>
                      <c:pt idx="3042">
                        <c:v>4.0454545454545459</c:v>
                      </c:pt>
                      <c:pt idx="3043">
                        <c:v>3.9513636363636362</c:v>
                      </c:pt>
                      <c:pt idx="3044">
                        <c:v>3.9572727272727271</c:v>
                      </c:pt>
                      <c:pt idx="3045">
                        <c:v>3.919090909090909</c:v>
                      </c:pt>
                      <c:pt idx="3046">
                        <c:v>3.8586363636363634</c:v>
                      </c:pt>
                      <c:pt idx="3047">
                        <c:v>3.8931818181818181</c:v>
                      </c:pt>
                      <c:pt idx="3048">
                        <c:v>3.9090909090909092</c:v>
                      </c:pt>
                      <c:pt idx="3049">
                        <c:v>3.8618181818181818</c:v>
                      </c:pt>
                      <c:pt idx="3050">
                        <c:v>3.8236363636363637</c:v>
                      </c:pt>
                      <c:pt idx="3051">
                        <c:v>3.7677272727272726</c:v>
                      </c:pt>
                      <c:pt idx="3052">
                        <c:v>3.7072727272727271</c:v>
                      </c:pt>
                      <c:pt idx="3053">
                        <c:v>3.6313636363636363</c:v>
                      </c:pt>
                      <c:pt idx="3054">
                        <c:v>3.6349999999999998</c:v>
                      </c:pt>
                      <c:pt idx="3055">
                        <c:v>3.6822727272727271</c:v>
                      </c:pt>
                      <c:pt idx="3056">
                        <c:v>3.6949999999999998</c:v>
                      </c:pt>
                      <c:pt idx="3057">
                        <c:v>3.6136363636363638</c:v>
                      </c:pt>
                      <c:pt idx="3058">
                        <c:v>3.6518181818181819</c:v>
                      </c:pt>
                      <c:pt idx="3059">
                        <c:v>3.6636363636363636</c:v>
                      </c:pt>
                      <c:pt idx="3060">
                        <c:v>3.6645454545454546</c:v>
                      </c:pt>
                      <c:pt idx="3061">
                        <c:v>3.6368181818181817</c:v>
                      </c:pt>
                      <c:pt idx="3062">
                        <c:v>3.7850000000000001</c:v>
                      </c:pt>
                      <c:pt idx="3063">
                        <c:v>3.773181818181818</c:v>
                      </c:pt>
                      <c:pt idx="3064">
                        <c:v>3.7418181818181817</c:v>
                      </c:pt>
                      <c:pt idx="3065">
                        <c:v>3.7954545454545454</c:v>
                      </c:pt>
                      <c:pt idx="3066">
                        <c:v>3.833181818181818</c:v>
                      </c:pt>
                      <c:pt idx="3067">
                        <c:v>3.8936363636363636</c:v>
                      </c:pt>
                      <c:pt idx="3068">
                        <c:v>3.8263636363636362</c:v>
                      </c:pt>
                      <c:pt idx="3069">
                        <c:v>3.74</c:v>
                      </c:pt>
                      <c:pt idx="3070">
                        <c:v>3.8075000000000001</c:v>
                      </c:pt>
                      <c:pt idx="3071">
                        <c:v>3.7349999999999999</c:v>
                      </c:pt>
                      <c:pt idx="3072">
                        <c:v>3.834318181818182</c:v>
                      </c:pt>
                      <c:pt idx="3073">
                        <c:v>3.9027272727272728</c:v>
                      </c:pt>
                      <c:pt idx="3074">
                        <c:v>3.8911363636363636</c:v>
                      </c:pt>
                      <c:pt idx="3075">
                        <c:v>3.8036363636363637</c:v>
                      </c:pt>
                      <c:pt idx="3076">
                        <c:v>3.9534090909090911</c:v>
                      </c:pt>
                      <c:pt idx="3077">
                        <c:v>3.9536363636363636</c:v>
                      </c:pt>
                      <c:pt idx="3078">
                        <c:v>3.9538636363636366</c:v>
                      </c:pt>
                      <c:pt idx="3079">
                        <c:v>3.9272727272727272</c:v>
                      </c:pt>
                      <c:pt idx="3080">
                        <c:v>3.9409090909090909</c:v>
                      </c:pt>
                      <c:pt idx="3081">
                        <c:v>4.000909090909091</c:v>
                      </c:pt>
                      <c:pt idx="3082">
                        <c:v>3.938181818181818</c:v>
                      </c:pt>
                      <c:pt idx="3083">
                        <c:v>3.9572727272727271</c:v>
                      </c:pt>
                      <c:pt idx="3084">
                        <c:v>4.0163636363636366</c:v>
                      </c:pt>
                      <c:pt idx="3085">
                        <c:v>3.8863636363636362</c:v>
                      </c:pt>
                      <c:pt idx="3086">
                        <c:v>3.9968181818181816</c:v>
                      </c:pt>
                      <c:pt idx="3087">
                        <c:v>3.9868181818181818</c:v>
                      </c:pt>
                      <c:pt idx="3088">
                        <c:v>4.0350000000000001</c:v>
                      </c:pt>
                      <c:pt idx="3089">
                        <c:v>3.9440909090909089</c:v>
                      </c:pt>
                      <c:pt idx="3090">
                        <c:v>4.0040909090909089</c:v>
                      </c:pt>
                      <c:pt idx="3091">
                        <c:v>3.9484090909090908</c:v>
                      </c:pt>
                      <c:pt idx="3092">
                        <c:v>3.9468181818181818</c:v>
                      </c:pt>
                      <c:pt idx="3093">
                        <c:v>3.8681818181818182</c:v>
                      </c:pt>
                      <c:pt idx="3094">
                        <c:v>3.8731818181818181</c:v>
                      </c:pt>
                      <c:pt idx="3095">
                        <c:v>3.9254545454545453</c:v>
                      </c:pt>
                      <c:pt idx="3096">
                        <c:v>3.7749999999999999</c:v>
                      </c:pt>
                      <c:pt idx="3097">
                        <c:v>3.6236363636363635</c:v>
                      </c:pt>
                      <c:pt idx="3098">
                        <c:v>3.6831818181818181</c:v>
                      </c:pt>
                      <c:pt idx="3099">
                        <c:v>3.793181818181818</c:v>
                      </c:pt>
                      <c:pt idx="3100">
                        <c:v>3.7181818181818183</c:v>
                      </c:pt>
                      <c:pt idx="3101">
                        <c:v>3.8563636363636364</c:v>
                      </c:pt>
                      <c:pt idx="3102">
                        <c:v>3.8563636363636364</c:v>
                      </c:pt>
                      <c:pt idx="3103">
                        <c:v>3.8654545454545453</c:v>
                      </c:pt>
                      <c:pt idx="3104">
                        <c:v>3.8009090909090908</c:v>
                      </c:pt>
                      <c:pt idx="3105">
                        <c:v>3.8195454545454544</c:v>
                      </c:pt>
                      <c:pt idx="3106">
                        <c:v>3.9272727272727272</c:v>
                      </c:pt>
                      <c:pt idx="3107">
                        <c:v>3.9309090909090911</c:v>
                      </c:pt>
                      <c:pt idx="3108">
                        <c:v>3.9886363636363638</c:v>
                      </c:pt>
                      <c:pt idx="3109">
                        <c:v>3.8622727272727273</c:v>
                      </c:pt>
                      <c:pt idx="3110">
                        <c:v>3.8645454545454547</c:v>
                      </c:pt>
                      <c:pt idx="3111">
                        <c:v>3.9</c:v>
                      </c:pt>
                      <c:pt idx="3112">
                        <c:v>3.8654545454545453</c:v>
                      </c:pt>
                      <c:pt idx="3113">
                        <c:v>3.7886363636363636</c:v>
                      </c:pt>
                      <c:pt idx="3114">
                        <c:v>3.8065909090909091</c:v>
                      </c:pt>
                      <c:pt idx="3115">
                        <c:v>3.8577272727272729</c:v>
                      </c:pt>
                      <c:pt idx="3116">
                        <c:v>3.7368181818181818</c:v>
                      </c:pt>
                      <c:pt idx="3117">
                        <c:v>3.7604545454545453</c:v>
                      </c:pt>
                      <c:pt idx="3118">
                        <c:v>3.5234090909090909</c:v>
                      </c:pt>
                      <c:pt idx="3119">
                        <c:v>3.4997727272727275</c:v>
                      </c:pt>
                      <c:pt idx="3120">
                        <c:v>3.5495454545454543</c:v>
                      </c:pt>
                      <c:pt idx="3121">
                        <c:v>3.6004545454545456</c:v>
                      </c:pt>
                      <c:pt idx="3122">
                        <c:v>3.5163636363636366</c:v>
                      </c:pt>
                      <c:pt idx="3123">
                        <c:v>3.435909090909091</c:v>
                      </c:pt>
                      <c:pt idx="3124">
                        <c:v>3.3345454545454545</c:v>
                      </c:pt>
                      <c:pt idx="3125">
                        <c:v>3.2986363636363638</c:v>
                      </c:pt>
                      <c:pt idx="3126">
                        <c:v>3.2911363636363635</c:v>
                      </c:pt>
                      <c:pt idx="3127">
                        <c:v>3.3386363636363638</c:v>
                      </c:pt>
                      <c:pt idx="3128">
                        <c:v>3.25</c:v>
                      </c:pt>
                      <c:pt idx="3129">
                        <c:v>3.2043181818181816</c:v>
                      </c:pt>
                      <c:pt idx="3130">
                        <c:v>3.1981818181818182</c:v>
                      </c:pt>
                      <c:pt idx="3131">
                        <c:v>3.2050000000000001</c:v>
                      </c:pt>
                      <c:pt idx="3132">
                        <c:v>3.1427272727272726</c:v>
                      </c:pt>
                      <c:pt idx="3133">
                        <c:v>3.1368181818181817</c:v>
                      </c:pt>
                      <c:pt idx="3134">
                        <c:v>3.2595454545454547</c:v>
                      </c:pt>
                      <c:pt idx="3135">
                        <c:v>3.1818181818181817</c:v>
                      </c:pt>
                      <c:pt idx="3136">
                        <c:v>3.2479545454545455</c:v>
                      </c:pt>
                      <c:pt idx="3137">
                        <c:v>3.3554545454545455</c:v>
                      </c:pt>
                      <c:pt idx="3138">
                        <c:v>3.3095454545454546</c:v>
                      </c:pt>
                      <c:pt idx="3139">
                        <c:v>3.2743181818181819</c:v>
                      </c:pt>
                      <c:pt idx="3140">
                        <c:v>3.271590909090909</c:v>
                      </c:pt>
                      <c:pt idx="3141">
                        <c:v>3.1225000000000001</c:v>
                      </c:pt>
                      <c:pt idx="3142">
                        <c:v>3.124318181818182</c:v>
                      </c:pt>
                      <c:pt idx="3143">
                        <c:v>3.0534090909090907</c:v>
                      </c:pt>
                      <c:pt idx="3144">
                        <c:v>3.0188636363636365</c:v>
                      </c:pt>
                      <c:pt idx="3145">
                        <c:v>3.0909090909090908</c:v>
                      </c:pt>
                      <c:pt idx="3146">
                        <c:v>3.1084090909090909</c:v>
                      </c:pt>
                      <c:pt idx="3147">
                        <c:v>3.0754545454545457</c:v>
                      </c:pt>
                      <c:pt idx="3148">
                        <c:v>2.9506818181818182</c:v>
                      </c:pt>
                      <c:pt idx="3149">
                        <c:v>2.9372727272727275</c:v>
                      </c:pt>
                      <c:pt idx="3150">
                        <c:v>2.8744318181818183</c:v>
                      </c:pt>
                      <c:pt idx="3151">
                        <c:v>2.875681818181818</c:v>
                      </c:pt>
                      <c:pt idx="3152">
                        <c:v>2.9504545454545457</c:v>
                      </c:pt>
                      <c:pt idx="3153">
                        <c:v>2.9347727272727271</c:v>
                      </c:pt>
                      <c:pt idx="3154">
                        <c:v>3.0304545454545453</c:v>
                      </c:pt>
                      <c:pt idx="3155">
                        <c:v>3.0727272727272728</c:v>
                      </c:pt>
                      <c:pt idx="3156">
                        <c:v>3.0752272727272727</c:v>
                      </c:pt>
                      <c:pt idx="3157">
                        <c:v>3.1172727272727272</c:v>
                      </c:pt>
                      <c:pt idx="3158">
                        <c:v>3.0322727272727272</c:v>
                      </c:pt>
                      <c:pt idx="3159">
                        <c:v>3.0170454545454546</c:v>
                      </c:pt>
                      <c:pt idx="3160">
                        <c:v>3.02</c:v>
                      </c:pt>
                      <c:pt idx="3161">
                        <c:v>3.1638636363636365</c:v>
                      </c:pt>
                      <c:pt idx="3162">
                        <c:v>3.1070454545454544</c:v>
                      </c:pt>
                      <c:pt idx="3163">
                        <c:v>3.0315909090909092</c:v>
                      </c:pt>
                      <c:pt idx="3164">
                        <c:v>2.9843181818181819</c:v>
                      </c:pt>
                      <c:pt idx="3165">
                        <c:v>3.0352272727272727</c:v>
                      </c:pt>
                      <c:pt idx="3166">
                        <c:v>2.9668181818181818</c:v>
                      </c:pt>
                      <c:pt idx="3167">
                        <c:v>2.9422727272727274</c:v>
                      </c:pt>
                      <c:pt idx="3168">
                        <c:v>3.0706818181818183</c:v>
                      </c:pt>
                      <c:pt idx="3169">
                        <c:v>3.1827272727272726</c:v>
                      </c:pt>
                      <c:pt idx="3170">
                        <c:v>3.1349999999999998</c:v>
                      </c:pt>
                      <c:pt idx="3171">
                        <c:v>3.228409090909091</c:v>
                      </c:pt>
                      <c:pt idx="3172">
                        <c:v>3.1304545454545454</c:v>
                      </c:pt>
                      <c:pt idx="3173">
                        <c:v>3.1820454545454546</c:v>
                      </c:pt>
                      <c:pt idx="3174">
                        <c:v>3.2661363636363636</c:v>
                      </c:pt>
                      <c:pt idx="3175">
                        <c:v>3.3204545454545453</c:v>
                      </c:pt>
                      <c:pt idx="3176">
                        <c:v>3.4</c:v>
                      </c:pt>
                      <c:pt idx="3177">
                        <c:v>3.3809090909090909</c:v>
                      </c:pt>
                      <c:pt idx="3178">
                        <c:v>3.4118181818181816</c:v>
                      </c:pt>
                      <c:pt idx="3179">
                        <c:v>3.5136363636363637</c:v>
                      </c:pt>
                      <c:pt idx="3180">
                        <c:v>3.5281818181818183</c:v>
                      </c:pt>
                      <c:pt idx="3181">
                        <c:v>3.5934090909090908</c:v>
                      </c:pt>
                      <c:pt idx="3182">
                        <c:v>3.5443181818181819</c:v>
                      </c:pt>
                      <c:pt idx="3183">
                        <c:v>3.5109090909090908</c:v>
                      </c:pt>
                      <c:pt idx="3184">
                        <c:v>3.5604545454545455</c:v>
                      </c:pt>
                      <c:pt idx="3185">
                        <c:v>3.5965909090909092</c:v>
                      </c:pt>
                      <c:pt idx="3186">
                        <c:v>3.5915909090909093</c:v>
                      </c:pt>
                      <c:pt idx="3187">
                        <c:v>3.6411363636363636</c:v>
                      </c:pt>
                      <c:pt idx="3188">
                        <c:v>3.6813636363636362</c:v>
                      </c:pt>
                      <c:pt idx="3189">
                        <c:v>3.6875</c:v>
                      </c:pt>
                      <c:pt idx="3190">
                        <c:v>3.6970454545454547</c:v>
                      </c:pt>
                      <c:pt idx="3191">
                        <c:v>3.7438636363636362</c:v>
                      </c:pt>
                      <c:pt idx="3192">
                        <c:v>3.6872727272727275</c:v>
                      </c:pt>
                      <c:pt idx="3193">
                        <c:v>3.7586363636363638</c:v>
                      </c:pt>
                      <c:pt idx="3194">
                        <c:v>3.7540909090909089</c:v>
                      </c:pt>
                      <c:pt idx="3195">
                        <c:v>3.8068181818181817</c:v>
                      </c:pt>
                      <c:pt idx="3196">
                        <c:v>3.7450000000000001</c:v>
                      </c:pt>
                      <c:pt idx="3197">
                        <c:v>3.6759090909090908</c:v>
                      </c:pt>
                      <c:pt idx="3198">
                        <c:v>3.6745454545454543</c:v>
                      </c:pt>
                      <c:pt idx="3199">
                        <c:v>3.6377272727272727</c:v>
                      </c:pt>
                      <c:pt idx="3200">
                        <c:v>3.66</c:v>
                      </c:pt>
                      <c:pt idx="3201">
                        <c:v>3.604090909090909</c:v>
                      </c:pt>
                      <c:pt idx="3202">
                        <c:v>3.6054545454545455</c:v>
                      </c:pt>
                      <c:pt idx="3203">
                        <c:v>3.605909090909091</c:v>
                      </c:pt>
                      <c:pt idx="3204">
                        <c:v>3.436818181818182</c:v>
                      </c:pt>
                      <c:pt idx="3205">
                        <c:v>3.460681818181818</c:v>
                      </c:pt>
                      <c:pt idx="3206">
                        <c:v>3.4572727272727271</c:v>
                      </c:pt>
                      <c:pt idx="3207">
                        <c:v>3.4020454545454544</c:v>
                      </c:pt>
                      <c:pt idx="3208">
                        <c:v>3.2827272727272727</c:v>
                      </c:pt>
                      <c:pt idx="3209">
                        <c:v>3.2904545454545455</c:v>
                      </c:pt>
                      <c:pt idx="3210">
                        <c:v>3.3486363636363636</c:v>
                      </c:pt>
                      <c:pt idx="3211">
                        <c:v>3.2831818181818182</c:v>
                      </c:pt>
                      <c:pt idx="3212">
                        <c:v>3.3895454545454546</c:v>
                      </c:pt>
                      <c:pt idx="3213">
                        <c:v>3.4254545454545453</c:v>
                      </c:pt>
                      <c:pt idx="3214">
                        <c:v>3.395909090909091</c:v>
                      </c:pt>
                      <c:pt idx="3215">
                        <c:v>3.3818181818181818</c:v>
                      </c:pt>
                      <c:pt idx="3216">
                        <c:v>3.3650000000000002</c:v>
                      </c:pt>
                      <c:pt idx="3217">
                        <c:v>3.3377272727272729</c:v>
                      </c:pt>
                      <c:pt idx="3218">
                        <c:v>3.2879545454545456</c:v>
                      </c:pt>
                      <c:pt idx="3219">
                        <c:v>3.2054545454545456</c:v>
                      </c:pt>
                      <c:pt idx="3220">
                        <c:v>3.230909090909091</c:v>
                      </c:pt>
                      <c:pt idx="3221">
                        <c:v>3.1136363636363638</c:v>
                      </c:pt>
                      <c:pt idx="3222">
                        <c:v>3.3831818181818183</c:v>
                      </c:pt>
                      <c:pt idx="3223">
                        <c:v>3.438181818181818</c:v>
                      </c:pt>
                      <c:pt idx="3224">
                        <c:v>3.4509090909090907</c:v>
                      </c:pt>
                      <c:pt idx="3225">
                        <c:v>3.4561363636363636</c:v>
                      </c:pt>
                      <c:pt idx="3226">
                        <c:v>3.5022727272727274</c:v>
                      </c:pt>
                      <c:pt idx="3227">
                        <c:v>3.5784090909090911</c:v>
                      </c:pt>
                      <c:pt idx="3228">
                        <c:v>3.5472727272727274</c:v>
                      </c:pt>
                      <c:pt idx="3229">
                        <c:v>3.6368181818181817</c:v>
                      </c:pt>
                      <c:pt idx="3230">
                        <c:v>3.6318181818181818</c:v>
                      </c:pt>
                      <c:pt idx="3231">
                        <c:v>3.71</c:v>
                      </c:pt>
                      <c:pt idx="3232">
                        <c:v>3.5754545454545457</c:v>
                      </c:pt>
                      <c:pt idx="3233">
                        <c:v>3.5786363636363636</c:v>
                      </c:pt>
                      <c:pt idx="3234">
                        <c:v>3.5813636363636365</c:v>
                      </c:pt>
                      <c:pt idx="3235">
                        <c:v>3.6652272727272726</c:v>
                      </c:pt>
                      <c:pt idx="3236">
                        <c:v>3.73</c:v>
                      </c:pt>
                      <c:pt idx="3237">
                        <c:v>3.6672727272727275</c:v>
                      </c:pt>
                      <c:pt idx="3238">
                        <c:v>3.6072727272727274</c:v>
                      </c:pt>
                      <c:pt idx="3239">
                        <c:v>3.5959090909090907</c:v>
                      </c:pt>
                      <c:pt idx="3240">
                        <c:v>3.6288636363636364</c:v>
                      </c:pt>
                      <c:pt idx="3241">
                        <c:v>3.6077272727272729</c:v>
                      </c:pt>
                      <c:pt idx="3242">
                        <c:v>3.6604545454545456</c:v>
                      </c:pt>
                      <c:pt idx="3243">
                        <c:v>3.6809090909090911</c:v>
                      </c:pt>
                      <c:pt idx="3244">
                        <c:v>3.6209090909090911</c:v>
                      </c:pt>
                      <c:pt idx="3245">
                        <c:v>3.6254545454545455</c:v>
                      </c:pt>
                      <c:pt idx="3246">
                        <c:v>3.6154545454545453</c:v>
                      </c:pt>
                      <c:pt idx="3247">
                        <c:v>3.5636363636363635</c:v>
                      </c:pt>
                      <c:pt idx="3248">
                        <c:v>3.49</c:v>
                      </c:pt>
                      <c:pt idx="3249">
                        <c:v>3.4763636363636365</c:v>
                      </c:pt>
                      <c:pt idx="3250">
                        <c:v>3.395</c:v>
                      </c:pt>
                      <c:pt idx="3251">
                        <c:v>3.4295454545454547</c:v>
                      </c:pt>
                      <c:pt idx="3252">
                        <c:v>3.4081818181818182</c:v>
                      </c:pt>
                      <c:pt idx="3253">
                        <c:v>3.4090909090909092</c:v>
                      </c:pt>
                      <c:pt idx="3254">
                        <c:v>3.4481818181818182</c:v>
                      </c:pt>
                      <c:pt idx="3255">
                        <c:v>3.4627272727272729</c:v>
                      </c:pt>
                      <c:pt idx="3256">
                        <c:v>3.4463636363636363</c:v>
                      </c:pt>
                      <c:pt idx="3257">
                        <c:v>3.4272727272727272</c:v>
                      </c:pt>
                      <c:pt idx="3258">
                        <c:v>3.2986363636363638</c:v>
                      </c:pt>
                      <c:pt idx="3259">
                        <c:v>3.3843181818181818</c:v>
                      </c:pt>
                      <c:pt idx="3260">
                        <c:v>3.2818181818181817</c:v>
                      </c:pt>
                      <c:pt idx="3261">
                        <c:v>3.4118181818181816</c:v>
                      </c:pt>
                      <c:pt idx="3262">
                        <c:v>3.4688636363636363</c:v>
                      </c:pt>
                      <c:pt idx="3263">
                        <c:v>3.5113636363636362</c:v>
                      </c:pt>
                      <c:pt idx="3264">
                        <c:v>3.4272727272727272</c:v>
                      </c:pt>
                      <c:pt idx="3265">
                        <c:v>3.3931818181818181</c:v>
                      </c:pt>
                      <c:pt idx="3266">
                        <c:v>3.3386363636363638</c:v>
                      </c:pt>
                      <c:pt idx="3267">
                        <c:v>3.3045454545454547</c:v>
                      </c:pt>
                      <c:pt idx="3268">
                        <c:v>3.2077272727272725</c:v>
                      </c:pt>
                      <c:pt idx="3269">
                        <c:v>3.3009090909090908</c:v>
                      </c:pt>
                      <c:pt idx="3270">
                        <c:v>3.3986363636363635</c:v>
                      </c:pt>
                      <c:pt idx="3271">
                        <c:v>3.3345454545454545</c:v>
                      </c:pt>
                      <c:pt idx="3272">
                        <c:v>3.3218181818181818</c:v>
                      </c:pt>
                      <c:pt idx="3273">
                        <c:v>3.4840909090909089</c:v>
                      </c:pt>
                      <c:pt idx="3274">
                        <c:v>3.5022727272727274</c:v>
                      </c:pt>
                      <c:pt idx="3275">
                        <c:v>3.6159090909090907</c:v>
                      </c:pt>
                      <c:pt idx="3276">
                        <c:v>3.6122727272727273</c:v>
                      </c:pt>
                      <c:pt idx="3277">
                        <c:v>3.6845454545454546</c:v>
                      </c:pt>
                      <c:pt idx="3278">
                        <c:v>3.8068181818181817</c:v>
                      </c:pt>
                      <c:pt idx="3279">
                        <c:v>3.7450000000000001</c:v>
                      </c:pt>
                      <c:pt idx="3280">
                        <c:v>3.644090909090909</c:v>
                      </c:pt>
                      <c:pt idx="3281">
                        <c:v>3.6645454545454546</c:v>
                      </c:pt>
                      <c:pt idx="3282">
                        <c:v>3.5459090909090909</c:v>
                      </c:pt>
                      <c:pt idx="3283">
                        <c:v>3.4972727272727271</c:v>
                      </c:pt>
                      <c:pt idx="3284">
                        <c:v>3.5868181818181819</c:v>
                      </c:pt>
                      <c:pt idx="3285">
                        <c:v>3.5754545454545457</c:v>
                      </c:pt>
                      <c:pt idx="3286">
                        <c:v>3.6386363636363637</c:v>
                      </c:pt>
                      <c:pt idx="3287">
                        <c:v>3.5754545454545457</c:v>
                      </c:pt>
                      <c:pt idx="3288">
                        <c:v>3.6554545454545453</c:v>
                      </c:pt>
                      <c:pt idx="3289">
                        <c:v>3.5429545454545455</c:v>
                      </c:pt>
                      <c:pt idx="3290">
                        <c:v>3.5240909090909089</c:v>
                      </c:pt>
                      <c:pt idx="3291">
                        <c:v>3.5140909090909092</c:v>
                      </c:pt>
                      <c:pt idx="3292">
                        <c:v>3.5822727272727271</c:v>
                      </c:pt>
                      <c:pt idx="3293">
                        <c:v>3.36</c:v>
                      </c:pt>
                      <c:pt idx="3294">
                        <c:v>3.4018181818181819</c:v>
                      </c:pt>
                      <c:pt idx="3295">
                        <c:v>3.3245454545454547</c:v>
                      </c:pt>
                      <c:pt idx="3296">
                        <c:v>3.2</c:v>
                      </c:pt>
                      <c:pt idx="3297">
                        <c:v>3.1436363636363636</c:v>
                      </c:pt>
                      <c:pt idx="3298">
                        <c:v>3.0886363636363638</c:v>
                      </c:pt>
                      <c:pt idx="3299">
                        <c:v>3.040909090909091</c:v>
                      </c:pt>
                      <c:pt idx="3300">
                        <c:v>3.0590909090909091</c:v>
                      </c:pt>
                      <c:pt idx="3301">
                        <c:v>3.1425000000000001</c:v>
                      </c:pt>
                      <c:pt idx="3302">
                        <c:v>3.085</c:v>
                      </c:pt>
                      <c:pt idx="3303">
                        <c:v>3.0890909090909089</c:v>
                      </c:pt>
                      <c:pt idx="3304">
                        <c:v>3.0363636363636362</c:v>
                      </c:pt>
                      <c:pt idx="3305">
                        <c:v>3.0572727272727271</c:v>
                      </c:pt>
                      <c:pt idx="3306">
                        <c:v>3.0459090909090909</c:v>
                      </c:pt>
                      <c:pt idx="3307">
                        <c:v>3.0318181818181817</c:v>
                      </c:pt>
                      <c:pt idx="3308">
                        <c:v>3.0027272727272729</c:v>
                      </c:pt>
                      <c:pt idx="3309">
                        <c:v>2.8522727272727271</c:v>
                      </c:pt>
                      <c:pt idx="3310">
                        <c:v>2.8363636363636364</c:v>
                      </c:pt>
                      <c:pt idx="3311">
                        <c:v>2.8504545454545456</c:v>
                      </c:pt>
                      <c:pt idx="3312">
                        <c:v>2.7818181818181817</c:v>
                      </c:pt>
                      <c:pt idx="3313">
                        <c:v>2.8502272727272726</c:v>
                      </c:pt>
                      <c:pt idx="3314">
                        <c:v>2.7850000000000001</c:v>
                      </c:pt>
                      <c:pt idx="3315">
                        <c:v>2.7095454545454545</c:v>
                      </c:pt>
                      <c:pt idx="3316">
                        <c:v>2.7286363636363635</c:v>
                      </c:pt>
                      <c:pt idx="3317">
                        <c:v>2.7672727272727271</c:v>
                      </c:pt>
                      <c:pt idx="3318">
                        <c:v>2.7163636363636363</c:v>
                      </c:pt>
                      <c:pt idx="3319">
                        <c:v>2.8154545454545454</c:v>
                      </c:pt>
                      <c:pt idx="3320">
                        <c:v>2.8527272727272726</c:v>
                      </c:pt>
                      <c:pt idx="3321">
                        <c:v>2.7727272727272729</c:v>
                      </c:pt>
                      <c:pt idx="3322">
                        <c:v>2.6113636363636363</c:v>
                      </c:pt>
                      <c:pt idx="3323">
                        <c:v>2.580909090909091</c:v>
                      </c:pt>
                      <c:pt idx="3324">
                        <c:v>2.6290909090909089</c:v>
                      </c:pt>
                      <c:pt idx="3325">
                        <c:v>2.6490909090909089</c:v>
                      </c:pt>
                      <c:pt idx="3326">
                        <c:v>2.59</c:v>
                      </c:pt>
                      <c:pt idx="3327">
                        <c:v>2.5990909090909091</c:v>
                      </c:pt>
                      <c:pt idx="3328">
                        <c:v>2.5181818181818181</c:v>
                      </c:pt>
                      <c:pt idx="3329">
                        <c:v>2.4427272727272729</c:v>
                      </c:pt>
                      <c:pt idx="3330">
                        <c:v>2.4504545454545457</c:v>
                      </c:pt>
                      <c:pt idx="3331">
                        <c:v>2.4697727272727272</c:v>
                      </c:pt>
                      <c:pt idx="3332">
                        <c:v>2.4118181818181816</c:v>
                      </c:pt>
                      <c:pt idx="3333">
                        <c:v>2.5277272727272728</c:v>
                      </c:pt>
                      <c:pt idx="3334">
                        <c:v>2.5890909090909089</c:v>
                      </c:pt>
                      <c:pt idx="3335">
                        <c:v>2.518409090909091</c:v>
                      </c:pt>
                      <c:pt idx="3336">
                        <c:v>2.6245454545454545</c:v>
                      </c:pt>
                      <c:pt idx="3337">
                        <c:v>2.6490909090909089</c:v>
                      </c:pt>
                      <c:pt idx="3338">
                        <c:v>2.581590909090909</c:v>
                      </c:pt>
                      <c:pt idx="3339">
                        <c:v>2.5331818181818182</c:v>
                      </c:pt>
                      <c:pt idx="3340">
                        <c:v>2.5295454545454548</c:v>
                      </c:pt>
                      <c:pt idx="3341">
                        <c:v>2.5504545454545453</c:v>
                      </c:pt>
                      <c:pt idx="3342">
                        <c:v>2.5836363636363635</c:v>
                      </c:pt>
                      <c:pt idx="3343">
                        <c:v>2.5513636363636363</c:v>
                      </c:pt>
                      <c:pt idx="3344">
                        <c:v>2.6777272727272727</c:v>
                      </c:pt>
                      <c:pt idx="3345">
                        <c:v>2.6652272727272726</c:v>
                      </c:pt>
                      <c:pt idx="3346">
                        <c:v>2.5481818181818183</c:v>
                      </c:pt>
                      <c:pt idx="3347">
                        <c:v>2.541818181818182</c:v>
                      </c:pt>
                      <c:pt idx="3348">
                        <c:v>2.5895454545454544</c:v>
                      </c:pt>
                      <c:pt idx="3349">
                        <c:v>2.646818181818182</c:v>
                      </c:pt>
                      <c:pt idx="3350">
                        <c:v>2.7636363636363637</c:v>
                      </c:pt>
                      <c:pt idx="3351">
                        <c:v>2.8672727272727272</c:v>
                      </c:pt>
                      <c:pt idx="3352">
                        <c:v>2.8936363636363636</c:v>
                      </c:pt>
                      <c:pt idx="3353">
                        <c:v>2.8681818181818182</c:v>
                      </c:pt>
                      <c:pt idx="3354">
                        <c:v>2.8659090909090907</c:v>
                      </c:pt>
                      <c:pt idx="3355">
                        <c:v>2.9536363636363636</c:v>
                      </c:pt>
                      <c:pt idx="3356">
                        <c:v>3.0254545454545454</c:v>
                      </c:pt>
                      <c:pt idx="3357">
                        <c:v>3.0115909090909092</c:v>
                      </c:pt>
                      <c:pt idx="3358">
                        <c:v>3.0697727272727273</c:v>
                      </c:pt>
                      <c:pt idx="3359">
                        <c:v>3.0395454545454546</c:v>
                      </c:pt>
                      <c:pt idx="3360">
                        <c:v>3.1349999999999998</c:v>
                      </c:pt>
                      <c:pt idx="3361">
                        <c:v>3.1143181818181818</c:v>
                      </c:pt>
                      <c:pt idx="3362">
                        <c:v>3.1159090909090907</c:v>
                      </c:pt>
                      <c:pt idx="3363">
                        <c:v>3.2454545454545456</c:v>
                      </c:pt>
                      <c:pt idx="3364">
                        <c:v>3.1663636363636365</c:v>
                      </c:pt>
                      <c:pt idx="3365">
                        <c:v>3.1672727272727275</c:v>
                      </c:pt>
                      <c:pt idx="3366">
                        <c:v>3.2018181818181817</c:v>
                      </c:pt>
                      <c:pt idx="3367">
                        <c:v>3.1531818181818183</c:v>
                      </c:pt>
                      <c:pt idx="3368">
                        <c:v>3.206818181818182</c:v>
                      </c:pt>
                      <c:pt idx="3369">
                        <c:v>3.2372727272727273</c:v>
                      </c:pt>
                      <c:pt idx="3370">
                        <c:v>3.1604545454545456</c:v>
                      </c:pt>
                      <c:pt idx="3371">
                        <c:v>3.1645454545454546</c:v>
                      </c:pt>
                      <c:pt idx="3372">
                        <c:v>3.0963636363636362</c:v>
                      </c:pt>
                      <c:pt idx="3373">
                        <c:v>3.0750000000000002</c:v>
                      </c:pt>
                      <c:pt idx="3374">
                        <c:v>3.081818181818182</c:v>
                      </c:pt>
                      <c:pt idx="3375">
                        <c:v>3.0972727272727272</c:v>
                      </c:pt>
                      <c:pt idx="3376">
                        <c:v>3.1427272727272726</c:v>
                      </c:pt>
                      <c:pt idx="3377">
                        <c:v>3.1361363636363637</c:v>
                      </c:pt>
                      <c:pt idx="3378">
                        <c:v>3.3209090909090908</c:v>
                      </c:pt>
                      <c:pt idx="3379">
                        <c:v>3.3652272727272727</c:v>
                      </c:pt>
                      <c:pt idx="3380">
                        <c:v>3.3420454545454548</c:v>
                      </c:pt>
                      <c:pt idx="3381">
                        <c:v>3.3297727272727271</c:v>
                      </c:pt>
                      <c:pt idx="3382">
                        <c:v>3.289318181818182</c:v>
                      </c:pt>
                      <c:pt idx="3383">
                        <c:v>3.3511363636363636</c:v>
                      </c:pt>
                      <c:pt idx="3384">
                        <c:v>3.3495454545454546</c:v>
                      </c:pt>
                      <c:pt idx="3385">
                        <c:v>3.3990909090909089</c:v>
                      </c:pt>
                      <c:pt idx="3386">
                        <c:v>3.3872727272727272</c:v>
                      </c:pt>
                      <c:pt idx="3387">
                        <c:v>3.4104545454545456</c:v>
                      </c:pt>
                      <c:pt idx="3388">
                        <c:v>3.436818181818182</c:v>
                      </c:pt>
                      <c:pt idx="3389">
                        <c:v>3.4472727272727273</c:v>
                      </c:pt>
                      <c:pt idx="3390">
                        <c:v>3.4909090909090907</c:v>
                      </c:pt>
                      <c:pt idx="3391">
                        <c:v>3.4854545454545454</c:v>
                      </c:pt>
                      <c:pt idx="3392">
                        <c:v>3.5518181818181818</c:v>
                      </c:pt>
                      <c:pt idx="3393">
                        <c:v>3.4127272727272726</c:v>
                      </c:pt>
                      <c:pt idx="3394">
                        <c:v>3.4213636363636364</c:v>
                      </c:pt>
                      <c:pt idx="3395">
                        <c:v>3.396818181818182</c:v>
                      </c:pt>
                      <c:pt idx="3396">
                        <c:v>3.4040909090909093</c:v>
                      </c:pt>
                      <c:pt idx="3397">
                        <c:v>3.4063636363636363</c:v>
                      </c:pt>
                      <c:pt idx="3398">
                        <c:v>3.3322727272727271</c:v>
                      </c:pt>
                      <c:pt idx="3399">
                        <c:v>3.3395454545454544</c:v>
                      </c:pt>
                      <c:pt idx="3400">
                        <c:v>3.4195454545454544</c:v>
                      </c:pt>
                      <c:pt idx="3401">
                        <c:v>3.44</c:v>
                      </c:pt>
                      <c:pt idx="3402">
                        <c:v>3.4090909090909092</c:v>
                      </c:pt>
                      <c:pt idx="3403">
                        <c:v>3.5036363636363634</c:v>
                      </c:pt>
                      <c:pt idx="3404">
                        <c:v>3.4363636363636365</c:v>
                      </c:pt>
                      <c:pt idx="3405">
                        <c:v>3.4550000000000001</c:v>
                      </c:pt>
                      <c:pt idx="3406">
                        <c:v>3.3972727272727274</c:v>
                      </c:pt>
                      <c:pt idx="3407">
                        <c:v>3.4163636363636365</c:v>
                      </c:pt>
                      <c:pt idx="3408">
                        <c:v>3.3904545454545456</c:v>
                      </c:pt>
                      <c:pt idx="3409">
                        <c:v>3.3095454545454546</c:v>
                      </c:pt>
                      <c:pt idx="3410">
                        <c:v>3.4020454545454544</c:v>
                      </c:pt>
                      <c:pt idx="3411">
                        <c:v>3.4486363636363637</c:v>
                      </c:pt>
                      <c:pt idx="3412">
                        <c:v>3.398181818181818</c:v>
                      </c:pt>
                      <c:pt idx="3413">
                        <c:v>3.5604545454545455</c:v>
                      </c:pt>
                      <c:pt idx="3414">
                        <c:v>3.6663636363636365</c:v>
                      </c:pt>
                      <c:pt idx="3415">
                        <c:v>3.6118181818181818</c:v>
                      </c:pt>
                      <c:pt idx="3416">
                        <c:v>3.4859090909090908</c:v>
                      </c:pt>
                      <c:pt idx="3417">
                        <c:v>3.4577272727272725</c:v>
                      </c:pt>
                      <c:pt idx="3418">
                        <c:v>3.3931818181818181</c:v>
                      </c:pt>
                      <c:pt idx="3419">
                        <c:v>3.3681818181818182</c:v>
                      </c:pt>
                      <c:pt idx="3420">
                        <c:v>3.4404545454545454</c:v>
                      </c:pt>
                      <c:pt idx="3421">
                        <c:v>3.3822727272727273</c:v>
                      </c:pt>
                      <c:pt idx="3422">
                        <c:v>3.4731818181818181</c:v>
                      </c:pt>
                      <c:pt idx="3423">
                        <c:v>3.4936363636363637</c:v>
                      </c:pt>
                      <c:pt idx="3424">
                        <c:v>3.4177272727272729</c:v>
                      </c:pt>
                      <c:pt idx="3425">
                        <c:v>3.3281818181818181</c:v>
                      </c:pt>
                      <c:pt idx="3426">
                        <c:v>3.4859090909090908</c:v>
                      </c:pt>
                      <c:pt idx="3427">
                        <c:v>3.4936363636363637</c:v>
                      </c:pt>
                      <c:pt idx="3428">
                        <c:v>3.4620454545454544</c:v>
                      </c:pt>
                      <c:pt idx="3429">
                        <c:v>3.6090909090909089</c:v>
                      </c:pt>
                      <c:pt idx="3430">
                        <c:v>3.6136363636363638</c:v>
                      </c:pt>
                      <c:pt idx="3431">
                        <c:v>3.6154545454545453</c:v>
                      </c:pt>
                      <c:pt idx="3432">
                        <c:v>3.5931818181818183</c:v>
                      </c:pt>
                      <c:pt idx="3433">
                        <c:v>3.4281818181818182</c:v>
                      </c:pt>
                      <c:pt idx="3434">
                        <c:v>3.5622727272727275</c:v>
                      </c:pt>
                      <c:pt idx="3435">
                        <c:v>3.6463636363636365</c:v>
                      </c:pt>
                      <c:pt idx="3436">
                        <c:v>3.5163636363636366</c:v>
                      </c:pt>
                      <c:pt idx="3437">
                        <c:v>3.4527272727272726</c:v>
                      </c:pt>
                      <c:pt idx="3438">
                        <c:v>3.4177272727272729</c:v>
                      </c:pt>
                      <c:pt idx="3439">
                        <c:v>3.2863636363636362</c:v>
                      </c:pt>
                      <c:pt idx="3440">
                        <c:v>3.2327272727272729</c:v>
                      </c:pt>
                      <c:pt idx="3441">
                        <c:v>3.584090909090909</c:v>
                      </c:pt>
                      <c:pt idx="3442">
                        <c:v>3.5965909090909092</c:v>
                      </c:pt>
                      <c:pt idx="3443">
                        <c:v>3.5627272727272725</c:v>
                      </c:pt>
                      <c:pt idx="3444">
                        <c:v>3.7259090909090911</c:v>
                      </c:pt>
                      <c:pt idx="3445">
                        <c:v>3.7104545454545454</c:v>
                      </c:pt>
                      <c:pt idx="3446">
                        <c:v>3.6486363636363635</c:v>
                      </c:pt>
                      <c:pt idx="3447">
                        <c:v>3.5681818181818183</c:v>
                      </c:pt>
                      <c:pt idx="3448">
                        <c:v>3.563181818181818</c:v>
                      </c:pt>
                      <c:pt idx="3449">
                        <c:v>3.3972727272727274</c:v>
                      </c:pt>
                      <c:pt idx="3450">
                        <c:v>3.415909090909091</c:v>
                      </c:pt>
                      <c:pt idx="3451">
                        <c:v>3.3536363636363635</c:v>
                      </c:pt>
                      <c:pt idx="3452">
                        <c:v>3.374090909090909</c:v>
                      </c:pt>
                      <c:pt idx="3453">
                        <c:v>3.1850000000000001</c:v>
                      </c:pt>
                      <c:pt idx="3454">
                        <c:v>3.1163636363636362</c:v>
                      </c:pt>
                      <c:pt idx="3455">
                        <c:v>3.2340909090909089</c:v>
                      </c:pt>
                      <c:pt idx="3456">
                        <c:v>3.1359090909090908</c:v>
                      </c:pt>
                      <c:pt idx="3457">
                        <c:v>3.1372727272727272</c:v>
                      </c:pt>
                      <c:pt idx="3458">
                        <c:v>3.1093181818181819</c:v>
                      </c:pt>
                      <c:pt idx="3459">
                        <c:v>3.1331818181818183</c:v>
                      </c:pt>
                      <c:pt idx="3460">
                        <c:v>3.2463636363636366</c:v>
                      </c:pt>
                      <c:pt idx="3461">
                        <c:v>3.08</c:v>
                      </c:pt>
                      <c:pt idx="3462">
                        <c:v>3.0379545454545456</c:v>
                      </c:pt>
                      <c:pt idx="3463">
                        <c:v>3.2468181818181816</c:v>
                      </c:pt>
                      <c:pt idx="3464">
                        <c:v>3.3677272727272727</c:v>
                      </c:pt>
                      <c:pt idx="3465">
                        <c:v>3.5881818181818184</c:v>
                      </c:pt>
                      <c:pt idx="3466">
                        <c:v>3.4586363636363635</c:v>
                      </c:pt>
                      <c:pt idx="3467">
                        <c:v>3.5740909090909092</c:v>
                      </c:pt>
                      <c:pt idx="3468">
                        <c:v>3.5509090909090908</c:v>
                      </c:pt>
                      <c:pt idx="3469">
                        <c:v>3.6404545454545456</c:v>
                      </c:pt>
                      <c:pt idx="3470">
                        <c:v>3.6672727272727275</c:v>
                      </c:pt>
                      <c:pt idx="3471">
                        <c:v>3.8018181818181818</c:v>
                      </c:pt>
                      <c:pt idx="3472">
                        <c:v>3.6195454545454546</c:v>
                      </c:pt>
                      <c:pt idx="3473">
                        <c:v>3.9118181818181816</c:v>
                      </c:pt>
                      <c:pt idx="3474">
                        <c:v>3.4849999999999999</c:v>
                      </c:pt>
                      <c:pt idx="3475">
                        <c:v>3.4745454545454546</c:v>
                      </c:pt>
                      <c:pt idx="3476">
                        <c:v>3.750909090909091</c:v>
                      </c:pt>
                      <c:pt idx="3477">
                        <c:v>3.8513636363636365</c:v>
                      </c:pt>
                      <c:pt idx="3478">
                        <c:v>3.793181818181818</c:v>
                      </c:pt>
                      <c:pt idx="3479">
                        <c:v>3.9245454545454543</c:v>
                      </c:pt>
                      <c:pt idx="3480">
                        <c:v>3.7459090909090911</c:v>
                      </c:pt>
                      <c:pt idx="3481">
                        <c:v>3.6095454545454544</c:v>
                      </c:pt>
                      <c:pt idx="3482">
                        <c:v>3.521818181818182</c:v>
                      </c:pt>
                      <c:pt idx="3483">
                        <c:v>3.5322727272727272</c:v>
                      </c:pt>
                      <c:pt idx="3484">
                        <c:v>3.2836363636363637</c:v>
                      </c:pt>
                      <c:pt idx="3485">
                        <c:v>3.3045454545454547</c:v>
                      </c:pt>
                      <c:pt idx="3486">
                        <c:v>3.2409090909090907</c:v>
                      </c:pt>
                      <c:pt idx="3487">
                        <c:v>3.3913636363636366</c:v>
                      </c:pt>
                      <c:pt idx="3488">
                        <c:v>3.3454545454545452</c:v>
                      </c:pt>
                      <c:pt idx="3489">
                        <c:v>3.1404545454545456</c:v>
                      </c:pt>
                      <c:pt idx="3490">
                        <c:v>3.1236363636363635</c:v>
                      </c:pt>
                      <c:pt idx="3491">
                        <c:v>2.9527272727272726</c:v>
                      </c:pt>
                      <c:pt idx="3492">
                        <c:v>2.9950000000000001</c:v>
                      </c:pt>
                      <c:pt idx="3493">
                        <c:v>2.8450000000000002</c:v>
                      </c:pt>
                      <c:pt idx="3494">
                        <c:v>2.8036363636363637</c:v>
                      </c:pt>
                      <c:pt idx="3495">
                        <c:v>2.6968181818181818</c:v>
                      </c:pt>
                      <c:pt idx="3496">
                        <c:v>2.6120454545454543</c:v>
                      </c:pt>
                      <c:pt idx="3497">
                        <c:v>2.6352272727272728</c:v>
                      </c:pt>
                      <c:pt idx="3498">
                        <c:v>2.6070454545454544</c:v>
                      </c:pt>
                      <c:pt idx="3499">
                        <c:v>2.5718181818181818</c:v>
                      </c:pt>
                      <c:pt idx="3500">
                        <c:v>2.4718181818181817</c:v>
                      </c:pt>
                      <c:pt idx="3501">
                        <c:v>2.4834090909090909</c:v>
                      </c:pt>
                      <c:pt idx="3502">
                        <c:v>2.4490909090909092</c:v>
                      </c:pt>
                      <c:pt idx="3503">
                        <c:v>2.4393181818181819</c:v>
                      </c:pt>
                      <c:pt idx="3504">
                        <c:v>2.4172727272727275</c:v>
                      </c:pt>
                      <c:pt idx="3505">
                        <c:v>2.4127272727272726</c:v>
                      </c:pt>
                      <c:pt idx="3506">
                        <c:v>2.3568181818181819</c:v>
                      </c:pt>
                      <c:pt idx="3507">
                        <c:v>2.3590909090909089</c:v>
                      </c:pt>
                      <c:pt idx="3508">
                        <c:v>2.3704545454545456</c:v>
                      </c:pt>
                      <c:pt idx="3509">
                        <c:v>2.2727272727272729</c:v>
                      </c:pt>
                      <c:pt idx="3510">
                        <c:v>2.2843181818181817</c:v>
                      </c:pt>
                      <c:pt idx="3511">
                        <c:v>2.2554545454545454</c:v>
                      </c:pt>
                      <c:pt idx="3512">
                        <c:v>2.2295454545454545</c:v>
                      </c:pt>
                      <c:pt idx="3513">
                        <c:v>2.2236363636363636</c:v>
                      </c:pt>
                      <c:pt idx="3514">
                        <c:v>2.2009090909090907</c:v>
                      </c:pt>
                      <c:pt idx="3515">
                        <c:v>2.250909090909091</c:v>
                      </c:pt>
                      <c:pt idx="3516">
                        <c:v>2.2936363636363635</c:v>
                      </c:pt>
                      <c:pt idx="3517">
                        <c:v>2.2990909090909093</c:v>
                      </c:pt>
                      <c:pt idx="3518">
                        <c:v>2.2209090909090907</c:v>
                      </c:pt>
                      <c:pt idx="3519">
                        <c:v>2.1545454545454548</c:v>
                      </c:pt>
                      <c:pt idx="3520">
                        <c:v>2.2404545454545453</c:v>
                      </c:pt>
                      <c:pt idx="3521">
                        <c:v>2.2563636363636363</c:v>
                      </c:pt>
                      <c:pt idx="3522">
                        <c:v>2.2895454545454546</c:v>
                      </c:pt>
                      <c:pt idx="3523">
                        <c:v>2.2672727272727271</c:v>
                      </c:pt>
                      <c:pt idx="3524">
                        <c:v>2.2204545454545452</c:v>
                      </c:pt>
                      <c:pt idx="3525">
                        <c:v>2.2122727272727274</c:v>
                      </c:pt>
                      <c:pt idx="3526">
                        <c:v>2.2772727272727273</c:v>
                      </c:pt>
                      <c:pt idx="3527">
                        <c:v>2.2427272727272727</c:v>
                      </c:pt>
                      <c:pt idx="3528">
                        <c:v>2.2259090909090911</c:v>
                      </c:pt>
                      <c:pt idx="3529">
                        <c:v>2.3122727272727275</c:v>
                      </c:pt>
                      <c:pt idx="3530">
                        <c:v>2.2922727272727275</c:v>
                      </c:pt>
                      <c:pt idx="3531">
                        <c:v>2.3361363636363635</c:v>
                      </c:pt>
                      <c:pt idx="3532">
                        <c:v>2.3204545454545453</c:v>
                      </c:pt>
                      <c:pt idx="3533">
                        <c:v>2.2504545454545455</c:v>
                      </c:pt>
                      <c:pt idx="3534">
                        <c:v>2.2395454545454547</c:v>
                      </c:pt>
                      <c:pt idx="3535">
                        <c:v>2.2422727272727272</c:v>
                      </c:pt>
                      <c:pt idx="3536">
                        <c:v>2.2495454545454545</c:v>
                      </c:pt>
                      <c:pt idx="3537">
                        <c:v>2.2240909090909091</c:v>
                      </c:pt>
                      <c:pt idx="3538">
                        <c:v>2.1672727272727275</c:v>
                      </c:pt>
                      <c:pt idx="3539">
                        <c:v>2.1522727272727273</c:v>
                      </c:pt>
                      <c:pt idx="3540">
                        <c:v>2.1513636363636364</c:v>
                      </c:pt>
                      <c:pt idx="3541">
                        <c:v>2.1536363636363638</c:v>
                      </c:pt>
                      <c:pt idx="3542">
                        <c:v>2.1359090909090908</c:v>
                      </c:pt>
                      <c:pt idx="3543">
                        <c:v>2.1413636363636366</c:v>
                      </c:pt>
                      <c:pt idx="3544">
                        <c:v>2.1576136363636365</c:v>
                      </c:pt>
                      <c:pt idx="3545">
                        <c:v>2.1176136363636364</c:v>
                      </c:pt>
                      <c:pt idx="3546">
                        <c:v>2.1270454545454545</c:v>
                      </c:pt>
                      <c:pt idx="3547">
                        <c:v>2.1304545454545454</c:v>
                      </c:pt>
                      <c:pt idx="3548">
                        <c:v>2.1320454545454544</c:v>
                      </c:pt>
                      <c:pt idx="3549">
                        <c:v>2.1052272727272729</c:v>
                      </c:pt>
                      <c:pt idx="3550">
                        <c:v>2.1072727272727274</c:v>
                      </c:pt>
                      <c:pt idx="3551">
                        <c:v>2.125</c:v>
                      </c:pt>
                      <c:pt idx="3552">
                        <c:v>2.084090909090909</c:v>
                      </c:pt>
                      <c:pt idx="3553">
                        <c:v>2.0881818181818184</c:v>
                      </c:pt>
                      <c:pt idx="3554">
                        <c:v>2.1077272727272729</c:v>
                      </c:pt>
                      <c:pt idx="3555">
                        <c:v>2.0934090909090908</c:v>
                      </c:pt>
                      <c:pt idx="3556">
                        <c:v>2.0861363636363635</c:v>
                      </c:pt>
                      <c:pt idx="3557">
                        <c:v>2.0786363636363636</c:v>
                      </c:pt>
                      <c:pt idx="3558">
                        <c:v>2.085</c:v>
                      </c:pt>
                      <c:pt idx="3559">
                        <c:v>2.1020454545454546</c:v>
                      </c:pt>
                      <c:pt idx="3560">
                        <c:v>2.0490909090909093</c:v>
                      </c:pt>
                      <c:pt idx="3561">
                        <c:v>2.0924999999999998</c:v>
                      </c:pt>
                      <c:pt idx="3562">
                        <c:v>2.0572727272727271</c:v>
                      </c:pt>
                      <c:pt idx="3563">
                        <c:v>2.0936363636363637</c:v>
                      </c:pt>
                      <c:pt idx="3564">
                        <c:v>2.0990909090909091</c:v>
                      </c:pt>
                      <c:pt idx="3565">
                        <c:v>2.0690909090909089</c:v>
                      </c:pt>
                      <c:pt idx="3566">
                        <c:v>2.0795454545454546</c:v>
                      </c:pt>
                      <c:pt idx="3567">
                        <c:v>2.0740909090909092</c:v>
                      </c:pt>
                      <c:pt idx="3568">
                        <c:v>2.0049999999999999</c:v>
                      </c:pt>
                      <c:pt idx="3569">
                        <c:v>2</c:v>
                      </c:pt>
                      <c:pt idx="3570">
                        <c:v>1.9959090909090909</c:v>
                      </c:pt>
                      <c:pt idx="3571">
                        <c:v>2.0031818181818184</c:v>
                      </c:pt>
                      <c:pt idx="3572">
                        <c:v>1.9354545454545455</c:v>
                      </c:pt>
                      <c:pt idx="3573">
                        <c:v>1.9454545454545455</c:v>
                      </c:pt>
                      <c:pt idx="3574">
                        <c:v>2.0022727272727274</c:v>
                      </c:pt>
                      <c:pt idx="3575">
                        <c:v>2.0022727272727274</c:v>
                      </c:pt>
                      <c:pt idx="3576">
                        <c:v>1.9772727272727273</c:v>
                      </c:pt>
                      <c:pt idx="3577">
                        <c:v>1.9736363636363636</c:v>
                      </c:pt>
                      <c:pt idx="3578">
                        <c:v>1.9704545454545455</c:v>
                      </c:pt>
                      <c:pt idx="3579">
                        <c:v>1.959090909090909</c:v>
                      </c:pt>
                      <c:pt idx="3580">
                        <c:v>1.8827272727272728</c:v>
                      </c:pt>
                      <c:pt idx="3581">
                        <c:v>1.8786363636363637</c:v>
                      </c:pt>
                      <c:pt idx="3582">
                        <c:v>1.884090909090909</c:v>
                      </c:pt>
                      <c:pt idx="3583">
                        <c:v>1.8870454545454545</c:v>
                      </c:pt>
                      <c:pt idx="3584">
                        <c:v>1.8731818181818183</c:v>
                      </c:pt>
                      <c:pt idx="3585">
                        <c:v>1.8518181818181818</c:v>
                      </c:pt>
                      <c:pt idx="3586">
                        <c:v>1.8527272727272728</c:v>
                      </c:pt>
                      <c:pt idx="3587">
                        <c:v>1.8306818181818181</c:v>
                      </c:pt>
                      <c:pt idx="3588">
                        <c:v>1.854090909090909</c:v>
                      </c:pt>
                      <c:pt idx="3589">
                        <c:v>1.8731818181818183</c:v>
                      </c:pt>
                      <c:pt idx="3590">
                        <c:v>1.8322727272727273</c:v>
                      </c:pt>
                      <c:pt idx="3591">
                        <c:v>1.8218181818181818</c:v>
                      </c:pt>
                      <c:pt idx="3592">
                        <c:v>1.8668181818181817</c:v>
                      </c:pt>
                      <c:pt idx="3593">
                        <c:v>1.8736363636363635</c:v>
                      </c:pt>
                      <c:pt idx="3594">
                        <c:v>1.8654545454545455</c:v>
                      </c:pt>
                      <c:pt idx="3595">
                        <c:v>1.7959090909090909</c:v>
                      </c:pt>
                      <c:pt idx="3596">
                        <c:v>1.844090909090909</c:v>
                      </c:pt>
                      <c:pt idx="3597">
                        <c:v>1.8818181818181818</c:v>
                      </c:pt>
                      <c:pt idx="3598">
                        <c:v>1.8590909090909091</c:v>
                      </c:pt>
                      <c:pt idx="3599">
                        <c:v>1.8590909090909091</c:v>
                      </c:pt>
                      <c:pt idx="3600">
                        <c:v>1.8395454545454546</c:v>
                      </c:pt>
                      <c:pt idx="3601">
                        <c:v>1.8118181818181818</c:v>
                      </c:pt>
                      <c:pt idx="3602">
                        <c:v>1.7749999999999999</c:v>
                      </c:pt>
                      <c:pt idx="3603">
                        <c:v>1.7797727272727273</c:v>
                      </c:pt>
                      <c:pt idx="3604">
                        <c:v>1.8022727272727272</c:v>
                      </c:pt>
                      <c:pt idx="3605">
                        <c:v>1.8027272727272727</c:v>
                      </c:pt>
                      <c:pt idx="3606">
                        <c:v>1.8027272727272727</c:v>
                      </c:pt>
                      <c:pt idx="3607">
                        <c:v>1.7845454545454544</c:v>
                      </c:pt>
                      <c:pt idx="3608">
                        <c:v>1.7804545454545455</c:v>
                      </c:pt>
                      <c:pt idx="3609">
                        <c:v>1.7486363636363635</c:v>
                      </c:pt>
                      <c:pt idx="3610">
                        <c:v>1.7259090909090908</c:v>
                      </c:pt>
                      <c:pt idx="3611">
                        <c:v>1.6895454545454545</c:v>
                      </c:pt>
                      <c:pt idx="3612">
                        <c:v>1.7031818181818181</c:v>
                      </c:pt>
                      <c:pt idx="3613">
                        <c:v>1.7127272727272727</c:v>
                      </c:pt>
                      <c:pt idx="3614">
                        <c:v>1.7222727272727272</c:v>
                      </c:pt>
                      <c:pt idx="3615">
                        <c:v>1.7068181818181818</c:v>
                      </c:pt>
                      <c:pt idx="3616">
                        <c:v>1.7340909090909091</c:v>
                      </c:pt>
                      <c:pt idx="3617">
                        <c:v>1.7450000000000001</c:v>
                      </c:pt>
                      <c:pt idx="3618">
                        <c:v>1.7754545454545454</c:v>
                      </c:pt>
                      <c:pt idx="3619">
                        <c:v>1.7577272727272728</c:v>
                      </c:pt>
                      <c:pt idx="3620">
                        <c:v>1.7495454545454545</c:v>
                      </c:pt>
                      <c:pt idx="3621">
                        <c:v>1.77</c:v>
                      </c:pt>
                      <c:pt idx="3622">
                        <c:v>1.7413636363636364</c:v>
                      </c:pt>
                      <c:pt idx="3623">
                        <c:v>1.7322727272727272</c:v>
                      </c:pt>
                      <c:pt idx="3624">
                        <c:v>1.7450000000000001</c:v>
                      </c:pt>
                      <c:pt idx="3625">
                        <c:v>1.7536363636363637</c:v>
                      </c:pt>
                      <c:pt idx="3626">
                        <c:v>1.7172727272727273</c:v>
                      </c:pt>
                      <c:pt idx="3627">
                        <c:v>1.6977272727272728</c:v>
                      </c:pt>
                      <c:pt idx="3628">
                        <c:v>1.7513636363636365</c:v>
                      </c:pt>
                      <c:pt idx="3629">
                        <c:v>1.7345454545454546</c:v>
                      </c:pt>
                      <c:pt idx="3630">
                        <c:v>1.7150000000000001</c:v>
                      </c:pt>
                      <c:pt idx="3631">
                        <c:v>1.6959090909090908</c:v>
                      </c:pt>
                      <c:pt idx="3632">
                        <c:v>1.6754545454545455</c:v>
                      </c:pt>
                      <c:pt idx="3633">
                        <c:v>1.7131818181818181</c:v>
                      </c:pt>
                      <c:pt idx="3634">
                        <c:v>1.7168181818181818</c:v>
                      </c:pt>
                      <c:pt idx="3635">
                        <c:v>1.7245454545454546</c:v>
                      </c:pt>
                      <c:pt idx="3636">
                        <c:v>1.7218181818181819</c:v>
                      </c:pt>
                      <c:pt idx="3637">
                        <c:v>1.7240909090909091</c:v>
                      </c:pt>
                      <c:pt idx="3638">
                        <c:v>1.7013636363636364</c:v>
                      </c:pt>
                      <c:pt idx="3639">
                        <c:v>1.6931818181818181</c:v>
                      </c:pt>
                      <c:pt idx="3640">
                        <c:v>1.6768181818181818</c:v>
                      </c:pt>
                      <c:pt idx="3641">
                        <c:v>1.6890909090909092</c:v>
                      </c:pt>
                      <c:pt idx="3642">
                        <c:v>1.6595454545454544</c:v>
                      </c:pt>
                      <c:pt idx="3643">
                        <c:v>1.6609090909090909</c:v>
                      </c:pt>
                      <c:pt idx="3644">
                        <c:v>1.655</c:v>
                      </c:pt>
                      <c:pt idx="3645">
                        <c:v>1.6377272727272727</c:v>
                      </c:pt>
                      <c:pt idx="3646">
                        <c:v>1.6236363636363635</c:v>
                      </c:pt>
                      <c:pt idx="3647">
                        <c:v>1.615</c:v>
                      </c:pt>
                      <c:pt idx="3648">
                        <c:v>1.625</c:v>
                      </c:pt>
                      <c:pt idx="3649">
                        <c:v>1.6472727272727272</c:v>
                      </c:pt>
                      <c:pt idx="3650">
                        <c:v>1.6090909090909091</c:v>
                      </c:pt>
                      <c:pt idx="3651">
                        <c:v>1.6136363636363635</c:v>
                      </c:pt>
                      <c:pt idx="3652">
                        <c:v>1.5768181818181819</c:v>
                      </c:pt>
                      <c:pt idx="3653">
                        <c:v>1.5590909090909091</c:v>
                      </c:pt>
                      <c:pt idx="3654">
                        <c:v>1.6090909090909091</c:v>
                      </c:pt>
                      <c:pt idx="3655">
                        <c:v>1.6356818181818182</c:v>
                      </c:pt>
                      <c:pt idx="3656">
                        <c:v>1.6361363636363637</c:v>
                      </c:pt>
                      <c:pt idx="3657">
                        <c:v>1.655909090909091</c:v>
                      </c:pt>
                      <c:pt idx="3658">
                        <c:v>1.6127272727272728</c:v>
                      </c:pt>
                      <c:pt idx="3659">
                        <c:v>1.6268181818181817</c:v>
                      </c:pt>
                      <c:pt idx="3660">
                        <c:v>1.6436363636363636</c:v>
                      </c:pt>
                      <c:pt idx="3661">
                        <c:v>1.6531818181818181</c:v>
                      </c:pt>
                      <c:pt idx="3662">
                        <c:v>1.6677272727272727</c:v>
                      </c:pt>
                      <c:pt idx="3663">
                        <c:v>1.6186363636363637</c:v>
                      </c:pt>
                      <c:pt idx="3664">
                        <c:v>1.6004545454545454</c:v>
                      </c:pt>
                      <c:pt idx="3665">
                        <c:v>1.5809090909090908</c:v>
                      </c:pt>
                      <c:pt idx="3666">
                        <c:v>1.59</c:v>
                      </c:pt>
                      <c:pt idx="3667">
                        <c:v>1.6022727272727273</c:v>
                      </c:pt>
                      <c:pt idx="3668">
                        <c:v>1.5709090909090908</c:v>
                      </c:pt>
                      <c:pt idx="3669">
                        <c:v>1.5609090909090908</c:v>
                      </c:pt>
                      <c:pt idx="3670">
                        <c:v>1.57</c:v>
                      </c:pt>
                      <c:pt idx="3671">
                        <c:v>1.5927272727272728</c:v>
                      </c:pt>
                      <c:pt idx="3672">
                        <c:v>1.5945454545454545</c:v>
                      </c:pt>
                      <c:pt idx="3673">
                        <c:v>1.5354545454545454</c:v>
                      </c:pt>
                      <c:pt idx="3674">
                        <c:v>1.4895454545454545</c:v>
                      </c:pt>
                      <c:pt idx="3675">
                        <c:v>1.4622727272727272</c:v>
                      </c:pt>
                      <c:pt idx="3676">
                        <c:v>1.4877272727272728</c:v>
                      </c:pt>
                      <c:pt idx="3677">
                        <c:v>1.4786363636363635</c:v>
                      </c:pt>
                      <c:pt idx="3678">
                        <c:v>1.4672727272727273</c:v>
                      </c:pt>
                      <c:pt idx="3679">
                        <c:v>1.4527272727272726</c:v>
                      </c:pt>
                      <c:pt idx="3680">
                        <c:v>1.4440909090909091</c:v>
                      </c:pt>
                      <c:pt idx="3681">
                        <c:v>1.4472727272727273</c:v>
                      </c:pt>
                      <c:pt idx="3682">
                        <c:v>1.425</c:v>
                      </c:pt>
                      <c:pt idx="3683">
                        <c:v>1.4177272727272727</c:v>
                      </c:pt>
                      <c:pt idx="3684">
                        <c:v>1.4768181818181818</c:v>
                      </c:pt>
                      <c:pt idx="3685">
                        <c:v>1.510909090909091</c:v>
                      </c:pt>
                      <c:pt idx="3686">
                        <c:v>1.5281818181818181</c:v>
                      </c:pt>
                      <c:pt idx="3687">
                        <c:v>1.5249999999999999</c:v>
                      </c:pt>
                      <c:pt idx="3688">
                        <c:v>1.5031818181818182</c:v>
                      </c:pt>
                      <c:pt idx="3689">
                        <c:v>1.4872727272727273</c:v>
                      </c:pt>
                      <c:pt idx="3690">
                        <c:v>1.5086363636363636</c:v>
                      </c:pt>
                      <c:pt idx="3691">
                        <c:v>1.5240909090909092</c:v>
                      </c:pt>
                      <c:pt idx="3692">
                        <c:v>1.5027272727272727</c:v>
                      </c:pt>
                      <c:pt idx="3693">
                        <c:v>1.5249999999999999</c:v>
                      </c:pt>
                      <c:pt idx="3694">
                        <c:v>1.5449999999999999</c:v>
                      </c:pt>
                      <c:pt idx="3695">
                        <c:v>1.5570454545454546</c:v>
                      </c:pt>
                      <c:pt idx="3696">
                        <c:v>1.5886363636363636</c:v>
                      </c:pt>
                      <c:pt idx="3697">
                        <c:v>1.5522727272727272</c:v>
                      </c:pt>
                      <c:pt idx="3698">
                        <c:v>1.5236363636363637</c:v>
                      </c:pt>
                      <c:pt idx="3699">
                        <c:v>1.5236363636363637</c:v>
                      </c:pt>
                      <c:pt idx="3700">
                        <c:v>1.5222727272727272</c:v>
                      </c:pt>
                      <c:pt idx="3701">
                        <c:v>1.5568181818181819</c:v>
                      </c:pt>
                      <c:pt idx="3702">
                        <c:v>1.5784090909090909</c:v>
                      </c:pt>
                      <c:pt idx="3703">
                        <c:v>1.5640909090909092</c:v>
                      </c:pt>
                      <c:pt idx="3704">
                        <c:v>1.5581818181818181</c:v>
                      </c:pt>
                      <c:pt idx="3705">
                        <c:v>1.5327272727272727</c:v>
                      </c:pt>
                      <c:pt idx="3706">
                        <c:v>1.5404545454545455</c:v>
                      </c:pt>
                      <c:pt idx="3707">
                        <c:v>1.5695454545454546</c:v>
                      </c:pt>
                      <c:pt idx="3708">
                        <c:v>1.5568181818181819</c:v>
                      </c:pt>
                      <c:pt idx="3709">
                        <c:v>1.5381818181818181</c:v>
                      </c:pt>
                      <c:pt idx="3710">
                        <c:v>1.5213636363636365</c:v>
                      </c:pt>
                      <c:pt idx="3711">
                        <c:v>1.5536363636363637</c:v>
                      </c:pt>
                      <c:pt idx="3712">
                        <c:v>1.5404545454545455</c:v>
                      </c:pt>
                      <c:pt idx="3713">
                        <c:v>1.5563636363636364</c:v>
                      </c:pt>
                      <c:pt idx="3714">
                        <c:v>1.5422727272727272</c:v>
                      </c:pt>
                      <c:pt idx="3715">
                        <c:v>1.5247727272727272</c:v>
                      </c:pt>
                      <c:pt idx="3716">
                        <c:v>1.5081818181818183</c:v>
                      </c:pt>
                      <c:pt idx="3717">
                        <c:v>1.5259090909090909</c:v>
                      </c:pt>
                      <c:pt idx="3718">
                        <c:v>1.5427272727272727</c:v>
                      </c:pt>
                      <c:pt idx="3719">
                        <c:v>1.5436363636363637</c:v>
                      </c:pt>
                      <c:pt idx="3720">
                        <c:v>1.5349999999999999</c:v>
                      </c:pt>
                      <c:pt idx="3721">
                        <c:v>1.5349999999999999</c:v>
                      </c:pt>
                      <c:pt idx="3722">
                        <c:v>1.5154545454545454</c:v>
                      </c:pt>
                      <c:pt idx="3723">
                        <c:v>1.5122727272727272</c:v>
                      </c:pt>
                      <c:pt idx="3724">
                        <c:v>1.5340909090909092</c:v>
                      </c:pt>
                      <c:pt idx="3725">
                        <c:v>1.5172727272727273</c:v>
                      </c:pt>
                      <c:pt idx="3726">
                        <c:v>1.5181818181818181</c:v>
                      </c:pt>
                      <c:pt idx="3727">
                        <c:v>1.5254545454545454</c:v>
                      </c:pt>
                      <c:pt idx="3728">
                        <c:v>1.5059090909090909</c:v>
                      </c:pt>
                      <c:pt idx="3729">
                        <c:v>1.5172727272727273</c:v>
                      </c:pt>
                      <c:pt idx="3730">
                        <c:v>1.4645454545454546</c:v>
                      </c:pt>
                      <c:pt idx="3731">
                        <c:v>1.4804545454545455</c:v>
                      </c:pt>
                      <c:pt idx="3732">
                        <c:v>1.4768181818181818</c:v>
                      </c:pt>
                      <c:pt idx="3733">
                        <c:v>1.4563636363636363</c:v>
                      </c:pt>
                      <c:pt idx="3734">
                        <c:v>1.4263636363636363</c:v>
                      </c:pt>
                      <c:pt idx="3735">
                        <c:v>1.436590909090909</c:v>
                      </c:pt>
                      <c:pt idx="3736">
                        <c:v>1.4329545454545454</c:v>
                      </c:pt>
                      <c:pt idx="3737">
                        <c:v>1.4468181818181818</c:v>
                      </c:pt>
                      <c:pt idx="3738">
                        <c:v>1.4450000000000001</c:v>
                      </c:pt>
                      <c:pt idx="3739">
                        <c:v>1.4604545454545454</c:v>
                      </c:pt>
                      <c:pt idx="3740">
                        <c:v>1.4863636363636363</c:v>
                      </c:pt>
                      <c:pt idx="3741">
                        <c:v>1.4627272727272727</c:v>
                      </c:pt>
                      <c:pt idx="3742">
                        <c:v>1.4727272727272727</c:v>
                      </c:pt>
                      <c:pt idx="3743">
                        <c:v>1.459090909090909</c:v>
                      </c:pt>
                      <c:pt idx="3744">
                        <c:v>1.4618181818181819</c:v>
                      </c:pt>
                      <c:pt idx="3745">
                        <c:v>1.4472727272727273</c:v>
                      </c:pt>
                      <c:pt idx="3746">
                        <c:v>1.4422727272727274</c:v>
                      </c:pt>
                      <c:pt idx="3747">
                        <c:v>1.4281818181818182</c:v>
                      </c:pt>
                      <c:pt idx="3748">
                        <c:v>1.4304545454545454</c:v>
                      </c:pt>
                      <c:pt idx="3749">
                        <c:v>1.4213636363636364</c:v>
                      </c:pt>
                      <c:pt idx="3750">
                        <c:v>1.4340909090909091</c:v>
                      </c:pt>
                      <c:pt idx="3751">
                        <c:v>1.4472727272727273</c:v>
                      </c:pt>
                      <c:pt idx="3752">
                        <c:v>1.415</c:v>
                      </c:pt>
                      <c:pt idx="3753">
                        <c:v>1.4227272727272726</c:v>
                      </c:pt>
                      <c:pt idx="3754">
                        <c:v>1.4070454545454545</c:v>
                      </c:pt>
                      <c:pt idx="3755">
                        <c:v>1.4104545454545454</c:v>
                      </c:pt>
                      <c:pt idx="3756">
                        <c:v>1.3731818181818183</c:v>
                      </c:pt>
                      <c:pt idx="3757">
                        <c:v>1.4831818181818182</c:v>
                      </c:pt>
                      <c:pt idx="3758">
                        <c:v>1.4781818181818183</c:v>
                      </c:pt>
                      <c:pt idx="3759">
                        <c:v>1.4570454545454545</c:v>
                      </c:pt>
                      <c:pt idx="3760">
                        <c:v>1.4413636363636364</c:v>
                      </c:pt>
                      <c:pt idx="3761">
                        <c:v>1.4545454545454546</c:v>
                      </c:pt>
                      <c:pt idx="3762">
                        <c:v>1.4486363636363637</c:v>
                      </c:pt>
                      <c:pt idx="3763">
                        <c:v>1.4304545454545454</c:v>
                      </c:pt>
                      <c:pt idx="3764">
                        <c:v>1.4268181818181818</c:v>
                      </c:pt>
                      <c:pt idx="3765">
                        <c:v>1.4104545454545454</c:v>
                      </c:pt>
                      <c:pt idx="3766">
                        <c:v>1.4081818181818182</c:v>
                      </c:pt>
                      <c:pt idx="3767">
                        <c:v>1.3695454545454546</c:v>
                      </c:pt>
                      <c:pt idx="3768">
                        <c:v>1.345</c:v>
                      </c:pt>
                      <c:pt idx="3769">
                        <c:v>1.3875</c:v>
                      </c:pt>
                      <c:pt idx="3770">
                        <c:v>1.41</c:v>
                      </c:pt>
                      <c:pt idx="3771">
                        <c:v>1.4209090909090909</c:v>
                      </c:pt>
                      <c:pt idx="3772">
                        <c:v>1.480909090909091</c:v>
                      </c:pt>
                      <c:pt idx="3773">
                        <c:v>1.4727272727272727</c:v>
                      </c:pt>
                      <c:pt idx="3774">
                        <c:v>1.4804545454545455</c:v>
                      </c:pt>
                      <c:pt idx="3775">
                        <c:v>1.4631818181818181</c:v>
                      </c:pt>
                      <c:pt idx="3776">
                        <c:v>1.4763636363636363</c:v>
                      </c:pt>
                      <c:pt idx="3777">
                        <c:v>1.4559090909090908</c:v>
                      </c:pt>
                      <c:pt idx="3778">
                        <c:v>1.4390909090909092</c:v>
                      </c:pt>
                      <c:pt idx="3779">
                        <c:v>1.4531818181818181</c:v>
                      </c:pt>
                      <c:pt idx="3780">
                        <c:v>1.4322727272727274</c:v>
                      </c:pt>
                      <c:pt idx="3781">
                        <c:v>1.395909090909091</c:v>
                      </c:pt>
                      <c:pt idx="3782">
                        <c:v>1.42</c:v>
                      </c:pt>
                      <c:pt idx="3783">
                        <c:v>1.4236363636363636</c:v>
                      </c:pt>
                      <c:pt idx="3784">
                        <c:v>1.4022727272727273</c:v>
                      </c:pt>
                      <c:pt idx="3785">
                        <c:v>1.4090909090909092</c:v>
                      </c:pt>
                      <c:pt idx="3786">
                        <c:v>1.3984090909090909</c:v>
                      </c:pt>
                      <c:pt idx="3787">
                        <c:v>1.4018181818181819</c:v>
                      </c:pt>
                      <c:pt idx="3788">
                        <c:v>1.3618181818181818</c:v>
                      </c:pt>
                      <c:pt idx="3789">
                        <c:v>1.3471818181818183</c:v>
                      </c:pt>
                      <c:pt idx="3790">
                        <c:v>1.3422727272727273</c:v>
                      </c:pt>
                      <c:pt idx="3791">
                        <c:v>1.3709090909090909</c:v>
                      </c:pt>
                      <c:pt idx="3792">
                        <c:v>1.3163636363636364</c:v>
                      </c:pt>
                      <c:pt idx="3793">
                        <c:v>1.3072727272727274</c:v>
                      </c:pt>
                      <c:pt idx="3794">
                        <c:v>1.2895454545454546</c:v>
                      </c:pt>
                      <c:pt idx="3795">
                        <c:v>1.3163636363636364</c:v>
                      </c:pt>
                      <c:pt idx="3796">
                        <c:v>1.3065909090909091</c:v>
                      </c:pt>
                      <c:pt idx="3797">
                        <c:v>1.311590909090909</c:v>
                      </c:pt>
                      <c:pt idx="3798">
                        <c:v>1.3063636363636364</c:v>
                      </c:pt>
                      <c:pt idx="3799">
                        <c:v>1.3331818181818182</c:v>
                      </c:pt>
                      <c:pt idx="3800">
                        <c:v>1.3286363636363636</c:v>
                      </c:pt>
                      <c:pt idx="3801">
                        <c:v>1.4736363636363636</c:v>
                      </c:pt>
                      <c:pt idx="3802">
                        <c:v>1.4972727272727273</c:v>
                      </c:pt>
                      <c:pt idx="3803">
                        <c:v>1.5013636363636365</c:v>
                      </c:pt>
                      <c:pt idx="3804">
                        <c:v>1.45</c:v>
                      </c:pt>
                      <c:pt idx="3805">
                        <c:v>1.4143181818181818</c:v>
                      </c:pt>
                      <c:pt idx="3806">
                        <c:v>1.4147727272727273</c:v>
                      </c:pt>
                      <c:pt idx="3807">
                        <c:v>1.4204545454545454</c:v>
                      </c:pt>
                      <c:pt idx="3808">
                        <c:v>1.4113636363636364</c:v>
                      </c:pt>
                      <c:pt idx="3809">
                        <c:v>1.3781818181818182</c:v>
                      </c:pt>
                      <c:pt idx="3810">
                        <c:v>1.3954545454545455</c:v>
                      </c:pt>
                      <c:pt idx="3811">
                        <c:v>1.3754545454545455</c:v>
                      </c:pt>
                      <c:pt idx="3812">
                        <c:v>1.3618181818181818</c:v>
                      </c:pt>
                      <c:pt idx="3813">
                        <c:v>1.3509090909090908</c:v>
                      </c:pt>
                      <c:pt idx="3814">
                        <c:v>1.3254545454545454</c:v>
                      </c:pt>
                      <c:pt idx="3815">
                        <c:v>1.3054545454545454</c:v>
                      </c:pt>
                      <c:pt idx="3816">
                        <c:v>1.281590909090909</c:v>
                      </c:pt>
                      <c:pt idx="3817">
                        <c:v>1.2804545454545455</c:v>
                      </c:pt>
                      <c:pt idx="3818">
                        <c:v>1.2927272727272727</c:v>
                      </c:pt>
                      <c:pt idx="3819">
                        <c:v>1.2739772727272727</c:v>
                      </c:pt>
                      <c:pt idx="3820">
                        <c:v>1.2665909090909091</c:v>
                      </c:pt>
                      <c:pt idx="3821">
                        <c:v>1.2768181818181819</c:v>
                      </c:pt>
                      <c:pt idx="3822">
                        <c:v>1.2606818181818182</c:v>
                      </c:pt>
                      <c:pt idx="3823">
                        <c:v>1.2652272727272726</c:v>
                      </c:pt>
                      <c:pt idx="3824">
                        <c:v>1.2854545454545454</c:v>
                      </c:pt>
                      <c:pt idx="3825">
                        <c:v>1.2922727272727272</c:v>
                      </c:pt>
                      <c:pt idx="3826">
                        <c:v>1.2804545454545455</c:v>
                      </c:pt>
                      <c:pt idx="3827">
                        <c:v>1.2568181818181818</c:v>
                      </c:pt>
                      <c:pt idx="3828">
                        <c:v>1.2697727272727273</c:v>
                      </c:pt>
                      <c:pt idx="3829">
                        <c:v>1.2595454545454545</c:v>
                      </c:pt>
                      <c:pt idx="3830">
                        <c:v>1.2845454545454544</c:v>
                      </c:pt>
                      <c:pt idx="3831">
                        <c:v>1.2772727272727273</c:v>
                      </c:pt>
                      <c:pt idx="3832">
                        <c:v>1.3063636363636364</c:v>
                      </c:pt>
                      <c:pt idx="3833">
                        <c:v>1.3195454545454546</c:v>
                      </c:pt>
                      <c:pt idx="3834">
                        <c:v>1.3355681818181817</c:v>
                      </c:pt>
                      <c:pt idx="3835">
                        <c:v>1.2970454545454546</c:v>
                      </c:pt>
                      <c:pt idx="3836">
                        <c:v>1.2840909090909092</c:v>
                      </c:pt>
                      <c:pt idx="3837">
                        <c:v>1.2763636363636364</c:v>
                      </c:pt>
                      <c:pt idx="3838">
                        <c:v>1.2972727272727274</c:v>
                      </c:pt>
                      <c:pt idx="3839">
                        <c:v>1.3095454545454546</c:v>
                      </c:pt>
                      <c:pt idx="3840">
                        <c:v>1.3154545454545454</c:v>
                      </c:pt>
                      <c:pt idx="3841">
                        <c:v>1.3263636363636364</c:v>
                      </c:pt>
                      <c:pt idx="3842">
                        <c:v>1.3259090909090909</c:v>
                      </c:pt>
                      <c:pt idx="3843">
                        <c:v>1.2840909090909092</c:v>
                      </c:pt>
                      <c:pt idx="3844">
                        <c:v>1.2450000000000001</c:v>
                      </c:pt>
                      <c:pt idx="3845">
                        <c:v>1.2638636363636364</c:v>
                      </c:pt>
                      <c:pt idx="3846">
                        <c:v>1.2940909090909092</c:v>
                      </c:pt>
                      <c:pt idx="3847">
                        <c:v>1.2772727272727273</c:v>
                      </c:pt>
                      <c:pt idx="3848">
                        <c:v>1.29</c:v>
                      </c:pt>
                      <c:pt idx="3849">
                        <c:v>1.3113636363636363</c:v>
                      </c:pt>
                      <c:pt idx="3850">
                        <c:v>1.3077272727272726</c:v>
                      </c:pt>
                      <c:pt idx="3851">
                        <c:v>1.2932954545454545</c:v>
                      </c:pt>
                      <c:pt idx="3852">
                        <c:v>1.2834090909090909</c:v>
                      </c:pt>
                      <c:pt idx="3853">
                        <c:v>1.2827272727272727</c:v>
                      </c:pt>
                      <c:pt idx="3854">
                        <c:v>1.2649999999999999</c:v>
                      </c:pt>
                      <c:pt idx="3855">
                        <c:v>1.2695454545454545</c:v>
                      </c:pt>
                      <c:pt idx="3856">
                        <c:v>1.2354545454545454</c:v>
                      </c:pt>
                      <c:pt idx="3857">
                        <c:v>1.2681818181818181</c:v>
                      </c:pt>
                      <c:pt idx="3858">
                        <c:v>1.2475000000000001</c:v>
                      </c:pt>
                      <c:pt idx="3859">
                        <c:v>1.2293181818181818</c:v>
                      </c:pt>
                      <c:pt idx="3860">
                        <c:v>1.1959090909090908</c:v>
                      </c:pt>
                      <c:pt idx="3861">
                        <c:v>1.2327272727272727</c:v>
                      </c:pt>
                      <c:pt idx="3862">
                        <c:v>1.2297727272727272</c:v>
                      </c:pt>
                      <c:pt idx="3863">
                        <c:v>1.2428409090909092</c:v>
                      </c:pt>
                      <c:pt idx="3864">
                        <c:v>1.1961363636363636</c:v>
                      </c:pt>
                      <c:pt idx="3865">
                        <c:v>1.1768181818181818</c:v>
                      </c:pt>
                      <c:pt idx="3866">
                        <c:v>1.2034090909090909</c:v>
                      </c:pt>
                      <c:pt idx="3867">
                        <c:v>1.2120454545454546</c:v>
                      </c:pt>
                      <c:pt idx="3868">
                        <c:v>1.1931818181818181</c:v>
                      </c:pt>
                      <c:pt idx="3869">
                        <c:v>1.2059090909090908</c:v>
                      </c:pt>
                      <c:pt idx="3870">
                        <c:v>1.1821590909090909</c:v>
                      </c:pt>
                      <c:pt idx="3871">
                        <c:v>1.1897727272727272</c:v>
                      </c:pt>
                      <c:pt idx="3872">
                        <c:v>1.1980681818181818</c:v>
                      </c:pt>
                      <c:pt idx="3873">
                        <c:v>1.2538636363636364</c:v>
                      </c:pt>
                      <c:pt idx="3874">
                        <c:v>1.249090909090909</c:v>
                      </c:pt>
                      <c:pt idx="3875">
                        <c:v>1.2677272727272728</c:v>
                      </c:pt>
                      <c:pt idx="3876">
                        <c:v>1.2652272727272726</c:v>
                      </c:pt>
                      <c:pt idx="3877">
                        <c:v>1.3045454545454545</c:v>
                      </c:pt>
                      <c:pt idx="3878">
                        <c:v>1.2876136363636363</c:v>
                      </c:pt>
                      <c:pt idx="3879">
                        <c:v>1.2888636363636363</c:v>
                      </c:pt>
                      <c:pt idx="3880">
                        <c:v>1.2554545454545454</c:v>
                      </c:pt>
                      <c:pt idx="3881">
                        <c:v>1.2554545454545454</c:v>
                      </c:pt>
                      <c:pt idx="3882">
                        <c:v>1.2613636363636365</c:v>
                      </c:pt>
                      <c:pt idx="3883">
                        <c:v>1.2472727272727273</c:v>
                      </c:pt>
                      <c:pt idx="3884">
                        <c:v>1.2136363636363636</c:v>
                      </c:pt>
                      <c:pt idx="3885">
                        <c:v>1.2168181818181818</c:v>
                      </c:pt>
                      <c:pt idx="3886">
                        <c:v>1.1786363636363637</c:v>
                      </c:pt>
                      <c:pt idx="3887">
                        <c:v>1.1713636363636364</c:v>
                      </c:pt>
                      <c:pt idx="3888">
                        <c:v>1.2263636363636363</c:v>
                      </c:pt>
                      <c:pt idx="3889">
                        <c:v>1.2304545454545455</c:v>
                      </c:pt>
                      <c:pt idx="3890">
                        <c:v>1.2486363636363635</c:v>
                      </c:pt>
                      <c:pt idx="3891">
                        <c:v>1.229090909090909</c:v>
                      </c:pt>
                      <c:pt idx="3892">
                        <c:v>1.1961363636363636</c:v>
                      </c:pt>
                      <c:pt idx="3893">
                        <c:v>1.2236363636363636</c:v>
                      </c:pt>
                      <c:pt idx="3894">
                        <c:v>1.28</c:v>
                      </c:pt>
                      <c:pt idx="3895">
                        <c:v>1.2772727272727273</c:v>
                      </c:pt>
                      <c:pt idx="3896">
                        <c:v>1.2759090909090909</c:v>
                      </c:pt>
                      <c:pt idx="3897">
                        <c:v>1.2468181818181818</c:v>
                      </c:pt>
                      <c:pt idx="3898">
                        <c:v>1.2213636363636364</c:v>
                      </c:pt>
                      <c:pt idx="3899">
                        <c:v>1.2990909090909091</c:v>
                      </c:pt>
                      <c:pt idx="3900">
                        <c:v>1.2954545454545454</c:v>
                      </c:pt>
                      <c:pt idx="3901">
                        <c:v>1.2868181818181819</c:v>
                      </c:pt>
                      <c:pt idx="3902">
                        <c:v>1.2822727272727272</c:v>
                      </c:pt>
                      <c:pt idx="3903">
                        <c:v>1.3149999999999999</c:v>
                      </c:pt>
                      <c:pt idx="3904">
                        <c:v>1.4</c:v>
                      </c:pt>
                      <c:pt idx="3905">
                        <c:v>1.4295454545454545</c:v>
                      </c:pt>
                      <c:pt idx="3906">
                        <c:v>1.385909090909091</c:v>
                      </c:pt>
                      <c:pt idx="3907">
                        <c:v>1.3372727272727272</c:v>
                      </c:pt>
                      <c:pt idx="3908">
                        <c:v>1.3390909090909091</c:v>
                      </c:pt>
                      <c:pt idx="3909">
                        <c:v>1.3211363636363636</c:v>
                      </c:pt>
                      <c:pt idx="3910">
                        <c:v>1.3513636363636363</c:v>
                      </c:pt>
                      <c:pt idx="3911">
                        <c:v>1.3618181818181818</c:v>
                      </c:pt>
                      <c:pt idx="3912">
                        <c:v>1.3413636363636363</c:v>
                      </c:pt>
                      <c:pt idx="3913">
                        <c:v>1.3861363636363637</c:v>
                      </c:pt>
                      <c:pt idx="3914">
                        <c:v>1.3981818181818182</c:v>
                      </c:pt>
                      <c:pt idx="3915">
                        <c:v>1.3872727272727272</c:v>
                      </c:pt>
                      <c:pt idx="3916">
                        <c:v>1.3981818181818182</c:v>
                      </c:pt>
                      <c:pt idx="3917">
                        <c:v>1.3902272727272726</c:v>
                      </c:pt>
                      <c:pt idx="3918">
                        <c:v>1.3881818181818182</c:v>
                      </c:pt>
                      <c:pt idx="3919">
                        <c:v>1.3686363636363637</c:v>
                      </c:pt>
                      <c:pt idx="3920">
                        <c:v>1.38</c:v>
                      </c:pt>
                      <c:pt idx="3921">
                        <c:v>1.4002272727272727</c:v>
                      </c:pt>
                      <c:pt idx="3922">
                        <c:v>1.3818181818181818</c:v>
                      </c:pt>
                      <c:pt idx="3923">
                        <c:v>1.3972727272727272</c:v>
                      </c:pt>
                      <c:pt idx="3924">
                        <c:v>1.365909090909091</c:v>
                      </c:pt>
                      <c:pt idx="3925">
                        <c:v>1.3325</c:v>
                      </c:pt>
                      <c:pt idx="3926">
                        <c:v>1.3002272727272728</c:v>
                      </c:pt>
                      <c:pt idx="3927">
                        <c:v>1.2781818181818181</c:v>
                      </c:pt>
                      <c:pt idx="3928">
                        <c:v>1.3172727272727274</c:v>
                      </c:pt>
                      <c:pt idx="3929">
                        <c:v>1.333409090909091</c:v>
                      </c:pt>
                      <c:pt idx="3930">
                        <c:v>1.3159090909090909</c:v>
                      </c:pt>
                      <c:pt idx="3931">
                        <c:v>1.3854545454545455</c:v>
                      </c:pt>
                      <c:pt idx="3932">
                        <c:v>1.3947727272727273</c:v>
                      </c:pt>
                      <c:pt idx="3933">
                        <c:v>1.3456818181818182</c:v>
                      </c:pt>
                      <c:pt idx="3934">
                        <c:v>1.3590909090909091</c:v>
                      </c:pt>
                      <c:pt idx="3935">
                        <c:v>1.3281818181818181</c:v>
                      </c:pt>
                      <c:pt idx="3936">
                        <c:v>1.3136363636363637</c:v>
                      </c:pt>
                      <c:pt idx="3937">
                        <c:v>1.3159090909090909</c:v>
                      </c:pt>
                      <c:pt idx="3938">
                        <c:v>1.2804545454545455</c:v>
                      </c:pt>
                      <c:pt idx="3939">
                        <c:v>1.2968181818181819</c:v>
                      </c:pt>
                      <c:pt idx="3940">
                        <c:v>1.250909090909091</c:v>
                      </c:pt>
                      <c:pt idx="3941">
                        <c:v>1.242409090909091</c:v>
                      </c:pt>
                      <c:pt idx="3942">
                        <c:v>1.2</c:v>
                      </c:pt>
                      <c:pt idx="3943">
                        <c:v>1.1746590909090908</c:v>
                      </c:pt>
                      <c:pt idx="3944">
                        <c:v>1.1786363636363637</c:v>
                      </c:pt>
                      <c:pt idx="3945">
                        <c:v>1.1768181818181818</c:v>
                      </c:pt>
                      <c:pt idx="3946">
                        <c:v>1.1680681818181817</c:v>
                      </c:pt>
                      <c:pt idx="3947">
                        <c:v>1.1710227272727274</c:v>
                      </c:pt>
                      <c:pt idx="3948">
                        <c:v>1.1681818181818182</c:v>
                      </c:pt>
                      <c:pt idx="3949">
                        <c:v>1.1429545454545456</c:v>
                      </c:pt>
                      <c:pt idx="3950">
                        <c:v>1.144090909090909</c:v>
                      </c:pt>
                      <c:pt idx="3951">
                        <c:v>1.1236363636363635</c:v>
                      </c:pt>
                      <c:pt idx="3952">
                        <c:v>1.1263636363636365</c:v>
                      </c:pt>
                      <c:pt idx="3953">
                        <c:v>1.1121590909090908</c:v>
                      </c:pt>
                      <c:pt idx="3954">
                        <c:v>1.1156818181818182</c:v>
                      </c:pt>
                      <c:pt idx="3955">
                        <c:v>1.1217045454545456</c:v>
                      </c:pt>
                      <c:pt idx="3956">
                        <c:v>1.1197727272727274</c:v>
                      </c:pt>
                      <c:pt idx="3957">
                        <c:v>1.1138636363636363</c:v>
                      </c:pt>
                      <c:pt idx="3958">
                        <c:v>1.1143181818181818</c:v>
                      </c:pt>
                      <c:pt idx="3959">
                        <c:v>1.0884090909090909</c:v>
                      </c:pt>
                      <c:pt idx="3960">
                        <c:v>1.0756818181818182</c:v>
                      </c:pt>
                      <c:pt idx="3961">
                        <c:v>1.0935227272727273</c:v>
                      </c:pt>
                      <c:pt idx="3962">
                        <c:v>1.0823863636363635</c:v>
                      </c:pt>
                      <c:pt idx="3963">
                        <c:v>1.1035227272727273</c:v>
                      </c:pt>
                      <c:pt idx="3964">
                        <c:v>1.0981818181818181</c:v>
                      </c:pt>
                      <c:pt idx="3965">
                        <c:v>1.0679545454545454</c:v>
                      </c:pt>
                      <c:pt idx="3966">
                        <c:v>1.0860227272727272</c:v>
                      </c:pt>
                      <c:pt idx="3967">
                        <c:v>1.0747727272727272</c:v>
                      </c:pt>
                      <c:pt idx="3968">
                        <c:v>1.0536363636363637</c:v>
                      </c:pt>
                      <c:pt idx="3969">
                        <c:v>1.04</c:v>
                      </c:pt>
                      <c:pt idx="3970">
                        <c:v>1.0218181818181817</c:v>
                      </c:pt>
                      <c:pt idx="3971">
                        <c:v>1.0206818181818182</c:v>
                      </c:pt>
                      <c:pt idx="3972">
                        <c:v>1.01125</c:v>
                      </c:pt>
                      <c:pt idx="3973">
                        <c:v>1.0125</c:v>
                      </c:pt>
                      <c:pt idx="3974">
                        <c:v>0.99409090909090914</c:v>
                      </c:pt>
                      <c:pt idx="3975">
                        <c:v>1.0046590909090909</c:v>
                      </c:pt>
                      <c:pt idx="3976">
                        <c:v>0.99227272727272731</c:v>
                      </c:pt>
                      <c:pt idx="3977">
                        <c:v>0.98750000000000004</c:v>
                      </c:pt>
                      <c:pt idx="3978">
                        <c:v>0.98159090909090907</c:v>
                      </c:pt>
                      <c:pt idx="3979">
                        <c:v>0.98045454545454547</c:v>
                      </c:pt>
                      <c:pt idx="3980">
                        <c:v>0.98659090909090907</c:v>
                      </c:pt>
                      <c:pt idx="3981">
                        <c:v>0.98681818181818182</c:v>
                      </c:pt>
                      <c:pt idx="3982">
                        <c:v>0.98045454545454547</c:v>
                      </c:pt>
                      <c:pt idx="3983">
                        <c:v>0.97465909090909086</c:v>
                      </c:pt>
                      <c:pt idx="3984">
                        <c:v>0.99113636363636359</c:v>
                      </c:pt>
                      <c:pt idx="3985">
                        <c:v>0.97568181818181821</c:v>
                      </c:pt>
                      <c:pt idx="3986">
                        <c:v>0.96181818181818179</c:v>
                      </c:pt>
                      <c:pt idx="3987">
                        <c:v>0.94977272727272732</c:v>
                      </c:pt>
                      <c:pt idx="3988">
                        <c:v>0.92522727272727268</c:v>
                      </c:pt>
                      <c:pt idx="3989">
                        <c:v>0.91090909090909089</c:v>
                      </c:pt>
                      <c:pt idx="3990">
                        <c:v>0.90840909090909094</c:v>
                      </c:pt>
                      <c:pt idx="3991">
                        <c:v>0.91318181818181821</c:v>
                      </c:pt>
                      <c:pt idx="3992">
                        <c:v>0.89931818181818179</c:v>
                      </c:pt>
                      <c:pt idx="3993">
                        <c:v>0.89818181818181819</c:v>
                      </c:pt>
                      <c:pt idx="3994">
                        <c:v>0.92613636363636365</c:v>
                      </c:pt>
                      <c:pt idx="3995">
                        <c:v>0.93522727272727268</c:v>
                      </c:pt>
                      <c:pt idx="3996">
                        <c:v>0.93045454545454542</c:v>
                      </c:pt>
                      <c:pt idx="3997">
                        <c:v>0.95397727272727273</c:v>
                      </c:pt>
                      <c:pt idx="3998">
                        <c:v>0.94977272727272732</c:v>
                      </c:pt>
                      <c:pt idx="3999">
                        <c:v>0.95818181818181813</c:v>
                      </c:pt>
                      <c:pt idx="4000">
                        <c:v>0.94318181818181823</c:v>
                      </c:pt>
                      <c:pt idx="4001">
                        <c:v>0.92988636363636368</c:v>
                      </c:pt>
                      <c:pt idx="4002">
                        <c:v>0.95090909090909093</c:v>
                      </c:pt>
                      <c:pt idx="4003">
                        <c:v>0.94806818181818187</c:v>
                      </c:pt>
                      <c:pt idx="4004">
                        <c:v>0.95727272727272728</c:v>
                      </c:pt>
                      <c:pt idx="4005">
                        <c:v>0.95056818181818181</c:v>
                      </c:pt>
                      <c:pt idx="4006">
                        <c:v>0.92749999999999999</c:v>
                      </c:pt>
                      <c:pt idx="4007">
                        <c:v>0.93738636363636363</c:v>
                      </c:pt>
                      <c:pt idx="4008">
                        <c:v>0.93125000000000002</c:v>
                      </c:pt>
                      <c:pt idx="4009">
                        <c:v>0.91443181818181818</c:v>
                      </c:pt>
                      <c:pt idx="4010">
                        <c:v>0.89897727272727268</c:v>
                      </c:pt>
                      <c:pt idx="4011">
                        <c:v>0.90068181818181814</c:v>
                      </c:pt>
                      <c:pt idx="4012">
                        <c:v>0.88704545454545458</c:v>
                      </c:pt>
                      <c:pt idx="4013">
                        <c:v>0.89693181818181822</c:v>
                      </c:pt>
                      <c:pt idx="4014">
                        <c:v>0.90943181818181817</c:v>
                      </c:pt>
                      <c:pt idx="4015">
                        <c:v>0.89875000000000005</c:v>
                      </c:pt>
                      <c:pt idx="4016">
                        <c:v>0.90249999999999997</c:v>
                      </c:pt>
                      <c:pt idx="4017">
                        <c:v>0.88295454545454544</c:v>
                      </c:pt>
                      <c:pt idx="4018">
                        <c:v>0.88602272727272724</c:v>
                      </c:pt>
                      <c:pt idx="4019">
                        <c:v>0.8857954545454545</c:v>
                      </c:pt>
                      <c:pt idx="4020">
                        <c:v>0.86511363636363636</c:v>
                      </c:pt>
                      <c:pt idx="4021">
                        <c:v>0.87227272727272731</c:v>
                      </c:pt>
                      <c:pt idx="4022">
                        <c:v>0.84897727272727275</c:v>
                      </c:pt>
                      <c:pt idx="4023">
                        <c:v>0.84511363636363634</c:v>
                      </c:pt>
                      <c:pt idx="4024">
                        <c:v>0.84234090909090908</c:v>
                      </c:pt>
                      <c:pt idx="4025">
                        <c:v>0.83545454545454545</c:v>
                      </c:pt>
                      <c:pt idx="4026">
                        <c:v>0.82545454545454544</c:v>
                      </c:pt>
                      <c:pt idx="4027">
                        <c:v>0.82874999999999999</c:v>
                      </c:pt>
                      <c:pt idx="4028">
                        <c:v>0.8232954545454545</c:v>
                      </c:pt>
                      <c:pt idx="4029">
                        <c:v>0.81215909090909089</c:v>
                      </c:pt>
                      <c:pt idx="4030">
                        <c:v>0.81034090909090906</c:v>
                      </c:pt>
                      <c:pt idx="4031">
                        <c:v>0.8163636363636364</c:v>
                      </c:pt>
                      <c:pt idx="4032">
                        <c:v>0.81227272727272726</c:v>
                      </c:pt>
                      <c:pt idx="4033">
                        <c:v>0.81943181818181821</c:v>
                      </c:pt>
                      <c:pt idx="4034">
                        <c:v>0.82272727272727275</c:v>
                      </c:pt>
                      <c:pt idx="4035">
                        <c:v>0.81772727272727275</c:v>
                      </c:pt>
                      <c:pt idx="4036">
                        <c:v>0.82147727272727278</c:v>
                      </c:pt>
                      <c:pt idx="4037">
                        <c:v>0.81602272727272729</c:v>
                      </c:pt>
                      <c:pt idx="4038">
                        <c:v>0.81079545454545454</c:v>
                      </c:pt>
                      <c:pt idx="4039">
                        <c:v>0.80477272727272731</c:v>
                      </c:pt>
                      <c:pt idx="4040">
                        <c:v>0.80874999999999997</c:v>
                      </c:pt>
                      <c:pt idx="4041">
                        <c:v>0.81795454545454549</c:v>
                      </c:pt>
                      <c:pt idx="4042">
                        <c:v>0.79909090909090907</c:v>
                      </c:pt>
                      <c:pt idx="4043">
                        <c:v>0.80806818181818185</c:v>
                      </c:pt>
                      <c:pt idx="4044">
                        <c:v>0.82250000000000001</c:v>
                      </c:pt>
                      <c:pt idx="4045">
                        <c:v>0.81022727272727268</c:v>
                      </c:pt>
                      <c:pt idx="4046">
                        <c:v>0.81738636363636363</c:v>
                      </c:pt>
                      <c:pt idx="4047">
                        <c:v>0.80659090909090914</c:v>
                      </c:pt>
                      <c:pt idx="4048">
                        <c:v>0.79806818181818184</c:v>
                      </c:pt>
                      <c:pt idx="4049">
                        <c:v>0.78181818181818186</c:v>
                      </c:pt>
                      <c:pt idx="4050">
                        <c:v>0.78749999999999998</c:v>
                      </c:pt>
                      <c:pt idx="4051">
                        <c:v>0.79181818181818187</c:v>
                      </c:pt>
                      <c:pt idx="4052">
                        <c:v>0.79954545454545456</c:v>
                      </c:pt>
                      <c:pt idx="4053">
                        <c:v>0.79306818181818184</c:v>
                      </c:pt>
                      <c:pt idx="4054">
                        <c:v>0.79795454545454547</c:v>
                      </c:pt>
                      <c:pt idx="4055">
                        <c:v>0.79556818181818179</c:v>
                      </c:pt>
                      <c:pt idx="4056">
                        <c:v>0.79056818181818178</c:v>
                      </c:pt>
                      <c:pt idx="4057">
                        <c:v>0.78522727272727277</c:v>
                      </c:pt>
                      <c:pt idx="4058">
                        <c:v>0.79500000000000004</c:v>
                      </c:pt>
                      <c:pt idx="4059">
                        <c:v>0.78909090909090907</c:v>
                      </c:pt>
                      <c:pt idx="4060">
                        <c:v>0.7920454545454545</c:v>
                      </c:pt>
                      <c:pt idx="4061">
                        <c:v>0.80727272727272725</c:v>
                      </c:pt>
                      <c:pt idx="4062">
                        <c:v>0.80431818181818182</c:v>
                      </c:pt>
                      <c:pt idx="4063">
                        <c:v>0.81818181818181823</c:v>
                      </c:pt>
                      <c:pt idx="4064">
                        <c:v>0.80772727272727274</c:v>
                      </c:pt>
                      <c:pt idx="4065">
                        <c:v>0.81068181818181817</c:v>
                      </c:pt>
                      <c:pt idx="4066">
                        <c:v>0.8075</c:v>
                      </c:pt>
                      <c:pt idx="4067">
                        <c:v>0.81727272727272726</c:v>
                      </c:pt>
                      <c:pt idx="4068">
                        <c:v>0.8163636363636364</c:v>
                      </c:pt>
                      <c:pt idx="4069">
                        <c:v>0.80136363636363639</c:v>
                      </c:pt>
                      <c:pt idx="4070">
                        <c:v>0.80431818181818182</c:v>
                      </c:pt>
                      <c:pt idx="4071">
                        <c:v>0.80477272727272731</c:v>
                      </c:pt>
                      <c:pt idx="4072">
                        <c:v>0.79749999999999999</c:v>
                      </c:pt>
                      <c:pt idx="4073">
                        <c:v>0.78852272727272732</c:v>
                      </c:pt>
                      <c:pt idx="4074">
                        <c:v>0.77375000000000005</c:v>
                      </c:pt>
                      <c:pt idx="4075">
                        <c:v>0.77034090909090913</c:v>
                      </c:pt>
                      <c:pt idx="4076">
                        <c:v>0.77977272727272728</c:v>
                      </c:pt>
                      <c:pt idx="4077">
                        <c:v>0.78329545454545457</c:v>
                      </c:pt>
                      <c:pt idx="4078">
                        <c:v>0.78500000000000003</c:v>
                      </c:pt>
                      <c:pt idx="4079">
                        <c:v>0.78602272727272726</c:v>
                      </c:pt>
                      <c:pt idx="4080">
                        <c:v>0.77488636363636365</c:v>
                      </c:pt>
                      <c:pt idx="4081">
                        <c:v>0.77568181818181814</c:v>
                      </c:pt>
                      <c:pt idx="4082">
                        <c:v>0.77068181818181813</c:v>
                      </c:pt>
                      <c:pt idx="4083">
                        <c:v>0.76749999999999996</c:v>
                      </c:pt>
                      <c:pt idx="4084">
                        <c:v>0.75249999999999995</c:v>
                      </c:pt>
                      <c:pt idx="4085">
                        <c:v>0.74829545454545454</c:v>
                      </c:pt>
                      <c:pt idx="4086">
                        <c:v>0.75727272727272732</c:v>
                      </c:pt>
                      <c:pt idx="4087">
                        <c:v>0.74409090909090914</c:v>
                      </c:pt>
                      <c:pt idx="4088">
                        <c:v>0.75772727272727269</c:v>
                      </c:pt>
                      <c:pt idx="4089">
                        <c:v>0.75181818181818183</c:v>
                      </c:pt>
                      <c:pt idx="4090">
                        <c:v>0.75624999999999998</c:v>
                      </c:pt>
                      <c:pt idx="4091">
                        <c:v>0.76340909090909093</c:v>
                      </c:pt>
                      <c:pt idx="4092">
                        <c:v>0.77079545454545451</c:v>
                      </c:pt>
                      <c:pt idx="4093">
                        <c:v>0.77602272727272725</c:v>
                      </c:pt>
                      <c:pt idx="4094">
                        <c:v>0.77545454545454551</c:v>
                      </c:pt>
                      <c:pt idx="4095">
                        <c:v>0.75624999999999998</c:v>
                      </c:pt>
                      <c:pt idx="4096">
                        <c:v>0.75715909090909095</c:v>
                      </c:pt>
                      <c:pt idx="4097">
                        <c:v>0.76500000000000001</c:v>
                      </c:pt>
                      <c:pt idx="4098">
                        <c:v>0.76136363636363635</c:v>
                      </c:pt>
                      <c:pt idx="4099">
                        <c:v>0.7646590909090909</c:v>
                      </c:pt>
                      <c:pt idx="4100">
                        <c:v>0.77488636363636365</c:v>
                      </c:pt>
                      <c:pt idx="4101">
                        <c:v>0.77556818181818177</c:v>
                      </c:pt>
                      <c:pt idx="4102">
                        <c:v>0.77227272727272722</c:v>
                      </c:pt>
                      <c:pt idx="4103">
                        <c:v>0.78261363636363634</c:v>
                      </c:pt>
                      <c:pt idx="4104">
                        <c:v>0.77124999999999999</c:v>
                      </c:pt>
                      <c:pt idx="4105">
                        <c:v>0.76249999999999996</c:v>
                      </c:pt>
                      <c:pt idx="4106">
                        <c:v>0.76238636363636358</c:v>
                      </c:pt>
                      <c:pt idx="4107">
                        <c:v>0.75863636363636366</c:v>
                      </c:pt>
                      <c:pt idx="4108">
                        <c:v>0.76386363636363641</c:v>
                      </c:pt>
                      <c:pt idx="4109">
                        <c:v>0.76386363636363641</c:v>
                      </c:pt>
                      <c:pt idx="4110">
                        <c:v>0.7519318181818182</c:v>
                      </c:pt>
                      <c:pt idx="4111">
                        <c:v>0.75613636363636361</c:v>
                      </c:pt>
                      <c:pt idx="4112">
                        <c:v>0.76011363636363638</c:v>
                      </c:pt>
                      <c:pt idx="4113">
                        <c:v>0.75647727272727272</c:v>
                      </c:pt>
                      <c:pt idx="4114">
                        <c:v>0.75943181818181815</c:v>
                      </c:pt>
                      <c:pt idx="4115">
                        <c:v>0.73545454545454547</c:v>
                      </c:pt>
                      <c:pt idx="4116">
                        <c:v>0.7372727272727273</c:v>
                      </c:pt>
                      <c:pt idx="4117">
                        <c:v>0.73306818181818179</c:v>
                      </c:pt>
                      <c:pt idx="4118">
                        <c:v>0.71806818181818177</c:v>
                      </c:pt>
                      <c:pt idx="4119">
                        <c:v>0.73079545454545458</c:v>
                      </c:pt>
                      <c:pt idx="4120">
                        <c:v>0.73102272727272732</c:v>
                      </c:pt>
                      <c:pt idx="4121">
                        <c:v>0.72556818181818183</c:v>
                      </c:pt>
                      <c:pt idx="4122">
                        <c:v>0.7156818181818182</c:v>
                      </c:pt>
                      <c:pt idx="4123">
                        <c:v>0.71840909090909089</c:v>
                      </c:pt>
                      <c:pt idx="4124">
                        <c:v>0.72818181818181815</c:v>
                      </c:pt>
                      <c:pt idx="4125">
                        <c:v>0.72465909090909086</c:v>
                      </c:pt>
                      <c:pt idx="4126">
                        <c:v>0.73636363636363633</c:v>
                      </c:pt>
                      <c:pt idx="4127">
                        <c:v>0.73193181818181818</c:v>
                      </c:pt>
                      <c:pt idx="4128">
                        <c:v>0.73250000000000004</c:v>
                      </c:pt>
                      <c:pt idx="4129">
                        <c:v>0.7206818181818182</c:v>
                      </c:pt>
                      <c:pt idx="4130">
                        <c:v>0.71184090909090902</c:v>
                      </c:pt>
                      <c:pt idx="4131">
                        <c:v>0.7179545454545454</c:v>
                      </c:pt>
                      <c:pt idx="4132">
                        <c:v>0.71943181818181823</c:v>
                      </c:pt>
                      <c:pt idx="4133">
                        <c:v>0.72590909090909095</c:v>
                      </c:pt>
                      <c:pt idx="4134">
                        <c:v>0.70818181818181813</c:v>
                      </c:pt>
                      <c:pt idx="4135">
                        <c:v>0.71375</c:v>
                      </c:pt>
                      <c:pt idx="4136">
                        <c:v>0.72034090909090909</c:v>
                      </c:pt>
                      <c:pt idx="4137">
                        <c:v>0.71454545454545459</c:v>
                      </c:pt>
                      <c:pt idx="4138">
                        <c:v>0.72840909090909089</c:v>
                      </c:pt>
                      <c:pt idx="4139">
                        <c:v>0.74704545454545457</c:v>
                      </c:pt>
                      <c:pt idx="4140">
                        <c:v>0.75943181818181815</c:v>
                      </c:pt>
                      <c:pt idx="4141">
                        <c:v>0.75761363636363632</c:v>
                      </c:pt>
                      <c:pt idx="4142">
                        <c:v>0.75784090909090907</c:v>
                      </c:pt>
                      <c:pt idx="4143">
                        <c:v>0.76704545454545459</c:v>
                      </c:pt>
                      <c:pt idx="4144">
                        <c:v>0.75738636363636369</c:v>
                      </c:pt>
                      <c:pt idx="4145">
                        <c:v>0.76</c:v>
                      </c:pt>
                      <c:pt idx="4146">
                        <c:v>0.74340909090909091</c:v>
                      </c:pt>
                      <c:pt idx="4147">
                        <c:v>0.7519318181818182</c:v>
                      </c:pt>
                      <c:pt idx="4148">
                        <c:v>0.75738636363636369</c:v>
                      </c:pt>
                      <c:pt idx="4149">
                        <c:v>0.75068181818181823</c:v>
                      </c:pt>
                      <c:pt idx="4150">
                        <c:v>0.75556818181818186</c:v>
                      </c:pt>
                      <c:pt idx="4151">
                        <c:v>0.75420454545454541</c:v>
                      </c:pt>
                      <c:pt idx="4152">
                        <c:v>0.75545454545454549</c:v>
                      </c:pt>
                      <c:pt idx="4153">
                        <c:v>0.77363636363636368</c:v>
                      </c:pt>
                      <c:pt idx="4154">
                        <c:v>0.77659090909090911</c:v>
                      </c:pt>
                      <c:pt idx="4155">
                        <c:v>0.77170454545454548</c:v>
                      </c:pt>
                      <c:pt idx="4156">
                        <c:v>0.78329545454545457</c:v>
                      </c:pt>
                      <c:pt idx="4157">
                        <c:v>0.78636363636363638</c:v>
                      </c:pt>
                      <c:pt idx="4158">
                        <c:v>0.77397727272727268</c:v>
                      </c:pt>
                      <c:pt idx="4159">
                        <c:v>0.77943181818181817</c:v>
                      </c:pt>
                      <c:pt idx="4160">
                        <c:v>0.76897727272727268</c:v>
                      </c:pt>
                      <c:pt idx="4161">
                        <c:v>0.74875000000000003</c:v>
                      </c:pt>
                      <c:pt idx="4162">
                        <c:v>0.74409090909090914</c:v>
                      </c:pt>
                      <c:pt idx="4163">
                        <c:v>0.74522727272727274</c:v>
                      </c:pt>
                      <c:pt idx="4164">
                        <c:v>0.75147727272727272</c:v>
                      </c:pt>
                      <c:pt idx="4165">
                        <c:v>0.74840909090909091</c:v>
                      </c:pt>
                      <c:pt idx="4166">
                        <c:v>0.74590909090909085</c:v>
                      </c:pt>
                      <c:pt idx="4167">
                        <c:v>0.76195454545454544</c:v>
                      </c:pt>
                      <c:pt idx="4168">
                        <c:v>0.76847727272727273</c:v>
                      </c:pt>
                      <c:pt idx="4169">
                        <c:v>0.75624999999999998</c:v>
                      </c:pt>
                      <c:pt idx="4170">
                        <c:v>0.75931818181818178</c:v>
                      </c:pt>
                      <c:pt idx="4171">
                        <c:v>0.77124999999999999</c:v>
                      </c:pt>
                      <c:pt idx="4172">
                        <c:v>0.77090909090909088</c:v>
                      </c:pt>
                      <c:pt idx="4173">
                        <c:v>0.7820454545454546</c:v>
                      </c:pt>
                      <c:pt idx="4174">
                        <c:v>0.77579545454545451</c:v>
                      </c:pt>
                      <c:pt idx="4175">
                        <c:v>0.75784090909090907</c:v>
                      </c:pt>
                      <c:pt idx="4176">
                        <c:v>0.75147727272727272</c:v>
                      </c:pt>
                      <c:pt idx="4177">
                        <c:v>0.76204545454545458</c:v>
                      </c:pt>
                      <c:pt idx="4178">
                        <c:v>0.7654545454545455</c:v>
                      </c:pt>
                      <c:pt idx="4179">
                        <c:v>0.76375000000000004</c:v>
                      </c:pt>
                      <c:pt idx="4180">
                        <c:v>0.7607954545454545</c:v>
                      </c:pt>
                      <c:pt idx="4181">
                        <c:v>0.75034090909090911</c:v>
                      </c:pt>
                      <c:pt idx="4182">
                        <c:v>0.75738636363636369</c:v>
                      </c:pt>
                      <c:pt idx="4183">
                        <c:v>0.74909090909090914</c:v>
                      </c:pt>
                      <c:pt idx="4184">
                        <c:v>0.74090909090909096</c:v>
                      </c:pt>
                      <c:pt idx="4185">
                        <c:v>0.73613636363636359</c:v>
                      </c:pt>
                      <c:pt idx="4186">
                        <c:v>0.74477272727272725</c:v>
                      </c:pt>
                      <c:pt idx="4187">
                        <c:v>0.72909090909090912</c:v>
                      </c:pt>
                      <c:pt idx="4188">
                        <c:v>0.73236363636363644</c:v>
                      </c:pt>
                      <c:pt idx="4189">
                        <c:v>0.72488636363636361</c:v>
                      </c:pt>
                      <c:pt idx="4190">
                        <c:v>0.71518181818181825</c:v>
                      </c:pt>
                      <c:pt idx="4191">
                        <c:v>0.7010227272727273</c:v>
                      </c:pt>
                      <c:pt idx="4192">
                        <c:v>0.71670454545454543</c:v>
                      </c:pt>
                      <c:pt idx="4193">
                        <c:v>0.71704545454545454</c:v>
                      </c:pt>
                      <c:pt idx="4194">
                        <c:v>0.71318181818181814</c:v>
                      </c:pt>
                      <c:pt idx="4195">
                        <c:v>0.71693181818181817</c:v>
                      </c:pt>
                      <c:pt idx="4196">
                        <c:v>0.72318181818181815</c:v>
                      </c:pt>
                      <c:pt idx="4197">
                        <c:v>0.71909090909090911</c:v>
                      </c:pt>
                      <c:pt idx="4198">
                        <c:v>0.72022727272727272</c:v>
                      </c:pt>
                      <c:pt idx="4199">
                        <c:v>0.72852272727272727</c:v>
                      </c:pt>
                      <c:pt idx="4200">
                        <c:v>0.73011363636363635</c:v>
                      </c:pt>
                      <c:pt idx="4201">
                        <c:v>0.72852272727272727</c:v>
                      </c:pt>
                      <c:pt idx="4202">
                        <c:v>0.72272727272727277</c:v>
                      </c:pt>
                      <c:pt idx="4203">
                        <c:v>0.7303409090909091</c:v>
                      </c:pt>
                      <c:pt idx="4204">
                        <c:v>0.73590909090909096</c:v>
                      </c:pt>
                      <c:pt idx="4205">
                        <c:v>0.74534090909090911</c:v>
                      </c:pt>
                      <c:pt idx="4206">
                        <c:v>0.74715909090909094</c:v>
                      </c:pt>
                      <c:pt idx="4207">
                        <c:v>0.74670454545454545</c:v>
                      </c:pt>
                      <c:pt idx="4208">
                        <c:v>0.74772727272727268</c:v>
                      </c:pt>
                      <c:pt idx="4209">
                        <c:v>0.73602272727272722</c:v>
                      </c:pt>
                      <c:pt idx="4210">
                        <c:v>0.7334090909090909</c:v>
                      </c:pt>
                      <c:pt idx="4211">
                        <c:v>0.72113636363636369</c:v>
                      </c:pt>
                      <c:pt idx="4212">
                        <c:v>0.72818181818181815</c:v>
                      </c:pt>
                      <c:pt idx="4213">
                        <c:v>0.72795454545454541</c:v>
                      </c:pt>
                      <c:pt idx="4214">
                        <c:v>0.73079545454545458</c:v>
                      </c:pt>
                      <c:pt idx="4215">
                        <c:v>0.73011363636363635</c:v>
                      </c:pt>
                      <c:pt idx="4216">
                        <c:v>0.71818181818181814</c:v>
                      </c:pt>
                      <c:pt idx="4217">
                        <c:v>0.71875</c:v>
                      </c:pt>
                      <c:pt idx="4218">
                        <c:v>0.71022727272727271</c:v>
                      </c:pt>
                      <c:pt idx="4219">
                        <c:v>0.70556818181818182</c:v>
                      </c:pt>
                      <c:pt idx="4220">
                        <c:v>0.71090909090909093</c:v>
                      </c:pt>
                      <c:pt idx="4221">
                        <c:v>0.71136363636363631</c:v>
                      </c:pt>
                      <c:pt idx="4222">
                        <c:v>0.71238636363636365</c:v>
                      </c:pt>
                      <c:pt idx="4223">
                        <c:v>0.70625000000000004</c:v>
                      </c:pt>
                      <c:pt idx="4224">
                        <c:v>0.70670454545454542</c:v>
                      </c:pt>
                      <c:pt idx="4225">
                        <c:v>0.7179545454545454</c:v>
                      </c:pt>
                      <c:pt idx="4226">
                        <c:v>0.71363636363636362</c:v>
                      </c:pt>
                      <c:pt idx="4227">
                        <c:v>0.7179545454545454</c:v>
                      </c:pt>
                      <c:pt idx="4228">
                        <c:v>0.71363636363636362</c:v>
                      </c:pt>
                      <c:pt idx="4229">
                        <c:v>0.70659090909090905</c:v>
                      </c:pt>
                      <c:pt idx="4230">
                        <c:v>0.69272727272727275</c:v>
                      </c:pt>
                      <c:pt idx="4231">
                        <c:v>0.69147727272727277</c:v>
                      </c:pt>
                      <c:pt idx="4232">
                        <c:v>0.70072727272727264</c:v>
                      </c:pt>
                      <c:pt idx="4233">
                        <c:v>0.69727272727272727</c:v>
                      </c:pt>
                      <c:pt idx="4234">
                        <c:v>0.69295454545454549</c:v>
                      </c:pt>
                      <c:pt idx="4235">
                        <c:v>0.68238636363636362</c:v>
                      </c:pt>
                      <c:pt idx="4236">
                        <c:v>0.68647727272727277</c:v>
                      </c:pt>
                      <c:pt idx="4237">
                        <c:v>0.69079545454545455</c:v>
                      </c:pt>
                      <c:pt idx="4238">
                        <c:v>0.68056818181818179</c:v>
                      </c:pt>
                      <c:pt idx="4239">
                        <c:v>0.68602272727272728</c:v>
                      </c:pt>
                      <c:pt idx="4240">
                        <c:v>0.66874999999999996</c:v>
                      </c:pt>
                      <c:pt idx="4241">
                        <c:v>0.66659090909090912</c:v>
                      </c:pt>
                      <c:pt idx="4242">
                        <c:v>0.66238636363636361</c:v>
                      </c:pt>
                      <c:pt idx="4243">
                        <c:v>0.67068181818181816</c:v>
                      </c:pt>
                      <c:pt idx="4244">
                        <c:v>0.66045454545454541</c:v>
                      </c:pt>
                      <c:pt idx="4245">
                        <c:v>0.65527272727272723</c:v>
                      </c:pt>
                      <c:pt idx="4246">
                        <c:v>0.6543181818181818</c:v>
                      </c:pt>
                      <c:pt idx="4247">
                        <c:v>0.65272727272727271</c:v>
                      </c:pt>
                      <c:pt idx="4248">
                        <c:v>0.65329545454545457</c:v>
                      </c:pt>
                      <c:pt idx="4249">
                        <c:v>0.66136363636363638</c:v>
                      </c:pt>
                      <c:pt idx="4250">
                        <c:v>0.66568181818181815</c:v>
                      </c:pt>
                      <c:pt idx="4251">
                        <c:v>0.65772727272727272</c:v>
                      </c:pt>
                      <c:pt idx="4252">
                        <c:v>0.65204545454545459</c:v>
                      </c:pt>
                      <c:pt idx="4253">
                        <c:v>0.65977272727272729</c:v>
                      </c:pt>
                      <c:pt idx="4254">
                        <c:v>0.66727272727272724</c:v>
                      </c:pt>
                      <c:pt idx="4255">
                        <c:v>0.66386363636363632</c:v>
                      </c:pt>
                      <c:pt idx="4256">
                        <c:v>0.66045454545454541</c:v>
                      </c:pt>
                      <c:pt idx="4257">
                        <c:v>0.66874999999999996</c:v>
                      </c:pt>
                      <c:pt idx="4258">
                        <c:v>0.66477272727272729</c:v>
                      </c:pt>
                      <c:pt idx="4259">
                        <c:v>0.66772727272727272</c:v>
                      </c:pt>
                      <c:pt idx="4260">
                        <c:v>0.67613636363636365</c:v>
                      </c:pt>
                      <c:pt idx="4261">
                        <c:v>0.68579545454545454</c:v>
                      </c:pt>
                      <c:pt idx="4262">
                        <c:v>0.69022727272727269</c:v>
                      </c:pt>
                      <c:pt idx="4263">
                        <c:v>0.69181818181818178</c:v>
                      </c:pt>
                      <c:pt idx="4264">
                        <c:v>0.69386363636363635</c:v>
                      </c:pt>
                      <c:pt idx="4265">
                        <c:v>0.66965909090909093</c:v>
                      </c:pt>
                      <c:pt idx="4266">
                        <c:v>0.6661818181818181</c:v>
                      </c:pt>
                      <c:pt idx="4267">
                        <c:v>0.67102272727272727</c:v>
                      </c:pt>
                      <c:pt idx="4268">
                        <c:v>0.66818181818181821</c:v>
                      </c:pt>
                      <c:pt idx="4269">
                        <c:v>0.67886363636363634</c:v>
                      </c:pt>
                      <c:pt idx="4270">
                        <c:v>0.67886363636363634</c:v>
                      </c:pt>
                      <c:pt idx="4271">
                        <c:v>0.6825</c:v>
                      </c:pt>
                      <c:pt idx="4272">
                        <c:v>0.68397727272727271</c:v>
                      </c:pt>
                      <c:pt idx="4273">
                        <c:v>0.67704545454545451</c:v>
                      </c:pt>
                      <c:pt idx="4274">
                        <c:v>0.67784090909090911</c:v>
                      </c:pt>
                      <c:pt idx="4275">
                        <c:v>0.67136363636363638</c:v>
                      </c:pt>
                      <c:pt idx="4276">
                        <c:v>0.67488636363636367</c:v>
                      </c:pt>
                      <c:pt idx="4277">
                        <c:v>0.66988636363636367</c:v>
                      </c:pt>
                      <c:pt idx="4278">
                        <c:v>0.67193181818181813</c:v>
                      </c:pt>
                      <c:pt idx="4279">
                        <c:v>0.68284090909090911</c:v>
                      </c:pt>
                      <c:pt idx="4280">
                        <c:v>0.66329545454545458</c:v>
                      </c:pt>
                      <c:pt idx="4281">
                        <c:v>0.67249999999999999</c:v>
                      </c:pt>
                      <c:pt idx="4282">
                        <c:v>0.66840909090909095</c:v>
                      </c:pt>
                      <c:pt idx="4283">
                        <c:v>0.67386363636363633</c:v>
                      </c:pt>
                      <c:pt idx="4284">
                        <c:v>0.67261363636363636</c:v>
                      </c:pt>
                      <c:pt idx="4285">
                        <c:v>0.66863636363636358</c:v>
                      </c:pt>
                      <c:pt idx="4286">
                        <c:v>0.67227272727272724</c:v>
                      </c:pt>
                      <c:pt idx="4287">
                        <c:v>0.66249999999999998</c:v>
                      </c:pt>
                      <c:pt idx="4288">
                        <c:v>0.6739772727272727</c:v>
                      </c:pt>
                      <c:pt idx="4289">
                        <c:v>0.67704545454545451</c:v>
                      </c:pt>
                      <c:pt idx="4290">
                        <c:v>0.68090909090909091</c:v>
                      </c:pt>
                      <c:pt idx="4291">
                        <c:v>0.68454545454545457</c:v>
                      </c:pt>
                      <c:pt idx="4292">
                        <c:v>0.69238636363636363</c:v>
                      </c:pt>
                      <c:pt idx="4293">
                        <c:v>0.68772727272727274</c:v>
                      </c:pt>
                      <c:pt idx="4294">
                        <c:v>0.68988636363636369</c:v>
                      </c:pt>
                      <c:pt idx="4295">
                        <c:v>0.68465909090909094</c:v>
                      </c:pt>
                      <c:pt idx="4296">
                        <c:v>0.69374999999999998</c:v>
                      </c:pt>
                      <c:pt idx="4297">
                        <c:v>0.71443181818181822</c:v>
                      </c:pt>
                      <c:pt idx="4298">
                        <c:v>0.72750000000000004</c:v>
                      </c:pt>
                      <c:pt idx="4299">
                        <c:v>0.73272727272727278</c:v>
                      </c:pt>
                      <c:pt idx="4300">
                        <c:v>0.73250000000000004</c:v>
                      </c:pt>
                      <c:pt idx="4301">
                        <c:v>0.7354772727272727</c:v>
                      </c:pt>
                      <c:pt idx="4302">
                        <c:v>0.73772727272727268</c:v>
                      </c:pt>
                      <c:pt idx="4303">
                        <c:v>0.74624999999999997</c:v>
                      </c:pt>
                      <c:pt idx="4304">
                        <c:v>0.74750000000000005</c:v>
                      </c:pt>
                      <c:pt idx="4305">
                        <c:v>0.74852272727272728</c:v>
                      </c:pt>
                      <c:pt idx="4306">
                        <c:v>0.73977272727272725</c:v>
                      </c:pt>
                      <c:pt idx="4307">
                        <c:v>0.74363636363636365</c:v>
                      </c:pt>
                      <c:pt idx="4308">
                        <c:v>0.74840909090909091</c:v>
                      </c:pt>
                      <c:pt idx="4309">
                        <c:v>0.75897727272727278</c:v>
                      </c:pt>
                      <c:pt idx="4310">
                        <c:v>0.74624999999999997</c:v>
                      </c:pt>
                      <c:pt idx="4311">
                        <c:v>0.74409090909090914</c:v>
                      </c:pt>
                      <c:pt idx="4312">
                        <c:v>0.74295454545454542</c:v>
                      </c:pt>
                      <c:pt idx="4313">
                        <c:v>0.73568181818181821</c:v>
                      </c:pt>
                      <c:pt idx="4314">
                        <c:v>0.73909090909090913</c:v>
                      </c:pt>
                      <c:pt idx="4315">
                        <c:v>0.74750000000000005</c:v>
                      </c:pt>
                      <c:pt idx="4316">
                        <c:v>0.74993181818181809</c:v>
                      </c:pt>
                      <c:pt idx="4317">
                        <c:v>0.74909090909090914</c:v>
                      </c:pt>
                      <c:pt idx="4318">
                        <c:v>0.75095454545454543</c:v>
                      </c:pt>
                      <c:pt idx="4319">
                        <c:v>0.75068181818181823</c:v>
                      </c:pt>
                      <c:pt idx="4320">
                        <c:v>0.76204545454545458</c:v>
                      </c:pt>
                      <c:pt idx="4321">
                        <c:v>0.76215909090909095</c:v>
                      </c:pt>
                      <c:pt idx="4322">
                        <c:v>0.76795454545454545</c:v>
                      </c:pt>
                      <c:pt idx="4323">
                        <c:v>0.76318181818181818</c:v>
                      </c:pt>
                      <c:pt idx="4324">
                        <c:v>0.74624999999999997</c:v>
                      </c:pt>
                      <c:pt idx="4325">
                        <c:v>0.73931818181818176</c:v>
                      </c:pt>
                      <c:pt idx="4326">
                        <c:v>0.73977272727272725</c:v>
                      </c:pt>
                      <c:pt idx="4327">
                        <c:v>0.74295454545454542</c:v>
                      </c:pt>
                      <c:pt idx="4328">
                        <c:v>0.73</c:v>
                      </c:pt>
                      <c:pt idx="4329">
                        <c:v>0.72840909090909089</c:v>
                      </c:pt>
                      <c:pt idx="4330">
                        <c:v>0.72545454545454546</c:v>
                      </c:pt>
                      <c:pt idx="4331">
                        <c:v>0.71738636363636366</c:v>
                      </c:pt>
                      <c:pt idx="4332">
                        <c:v>0.7179545454545454</c:v>
                      </c:pt>
                      <c:pt idx="4333">
                        <c:v>0.7156818181818182</c:v>
                      </c:pt>
                      <c:pt idx="4334">
                        <c:v>0.7148863636363636</c:v>
                      </c:pt>
                      <c:pt idx="4335">
                        <c:v>0.72522727272727272</c:v>
                      </c:pt>
                      <c:pt idx="4336">
                        <c:v>0.73272727272727278</c:v>
                      </c:pt>
                      <c:pt idx="4337">
                        <c:v>0.73079545454545458</c:v>
                      </c:pt>
                      <c:pt idx="4338">
                        <c:v>0.72568181818181821</c:v>
                      </c:pt>
                      <c:pt idx="4339">
                        <c:v>0.72806818181818178</c:v>
                      </c:pt>
                      <c:pt idx="4340">
                        <c:v>0.72522727272727272</c:v>
                      </c:pt>
                      <c:pt idx="4341">
                        <c:v>0.72295454545454541</c:v>
                      </c:pt>
                      <c:pt idx="4342">
                        <c:v>0.71306818181818177</c:v>
                      </c:pt>
                      <c:pt idx="4343">
                        <c:v>0.7198863636363636</c:v>
                      </c:pt>
                      <c:pt idx="4344">
                        <c:v>0.71363636363636362</c:v>
                      </c:pt>
                      <c:pt idx="4345">
                        <c:v>0.72465909090909086</c:v>
                      </c:pt>
                      <c:pt idx="4346">
                        <c:v>0.73079545454545458</c:v>
                      </c:pt>
                      <c:pt idx="4347">
                        <c:v>0.72443181818181823</c:v>
                      </c:pt>
                      <c:pt idx="4348">
                        <c:v>0.72545454545454546</c:v>
                      </c:pt>
                      <c:pt idx="4349">
                        <c:v>0.72477272727272724</c:v>
                      </c:pt>
                      <c:pt idx="4350">
                        <c:v>0.73488636363636362</c:v>
                      </c:pt>
                      <c:pt idx="4351">
                        <c:v>0.72</c:v>
                      </c:pt>
                      <c:pt idx="4352">
                        <c:v>0.72602272727272732</c:v>
                      </c:pt>
                      <c:pt idx="4353">
                        <c:v>0.71693181818181817</c:v>
                      </c:pt>
                      <c:pt idx="4354">
                        <c:v>0.70261363636363638</c:v>
                      </c:pt>
                      <c:pt idx="4355">
                        <c:v>0.70488636363636359</c:v>
                      </c:pt>
                      <c:pt idx="4356">
                        <c:v>0.71363636363636362</c:v>
                      </c:pt>
                      <c:pt idx="4357">
                        <c:v>0.70988636363636359</c:v>
                      </c:pt>
                      <c:pt idx="4358">
                        <c:v>0.71613636363636368</c:v>
                      </c:pt>
                      <c:pt idx="4359">
                        <c:v>0.71102272727272731</c:v>
                      </c:pt>
                      <c:pt idx="4360">
                        <c:v>0.71511363636363634</c:v>
                      </c:pt>
                      <c:pt idx="4361">
                        <c:v>0.72534090909090909</c:v>
                      </c:pt>
                      <c:pt idx="4362">
                        <c:v>0.73056818181818184</c:v>
                      </c:pt>
                      <c:pt idx="4363">
                        <c:v>0.75340909090909092</c:v>
                      </c:pt>
                      <c:pt idx="4364">
                        <c:v>0.73522727272727273</c:v>
                      </c:pt>
                      <c:pt idx="4365">
                        <c:v>0.72772727272727278</c:v>
                      </c:pt>
                      <c:pt idx="4366">
                        <c:v>0.72159090909090906</c:v>
                      </c:pt>
                      <c:pt idx="4367">
                        <c:v>0.73159090909090907</c:v>
                      </c:pt>
                      <c:pt idx="4368">
                        <c:v>0.74681818181818183</c:v>
                      </c:pt>
                      <c:pt idx="4369">
                        <c:v>0.74909090909090914</c:v>
                      </c:pt>
                      <c:pt idx="4370">
                        <c:v>0.74522727272727274</c:v>
                      </c:pt>
                      <c:pt idx="4371">
                        <c:v>0.7303409090909091</c:v>
                      </c:pt>
                      <c:pt idx="4372">
                        <c:v>0.7218181818181818</c:v>
                      </c:pt>
                      <c:pt idx="4373">
                        <c:v>0.72284090909090915</c:v>
                      </c:pt>
                      <c:pt idx="4374">
                        <c:v>0.72720454545454538</c:v>
                      </c:pt>
                      <c:pt idx="4375">
                        <c:v>0.72943181818181824</c:v>
                      </c:pt>
                      <c:pt idx="4376">
                        <c:v>0.72897727272727275</c:v>
                      </c:pt>
                      <c:pt idx="4377">
                        <c:v>0.72011363636363634</c:v>
                      </c:pt>
                      <c:pt idx="4378">
                        <c:v>0.72102272727272732</c:v>
                      </c:pt>
                      <c:pt idx="4379">
                        <c:v>0.7029545454545455</c:v>
                      </c:pt>
                      <c:pt idx="4380">
                        <c:v>0.70693181818181816</c:v>
                      </c:pt>
                      <c:pt idx="4381">
                        <c:v>0.69318181818181823</c:v>
                      </c:pt>
                      <c:pt idx="4382">
                        <c:v>0.69409090909090909</c:v>
                      </c:pt>
                      <c:pt idx="4383">
                        <c:v>0.70204545454545453</c:v>
                      </c:pt>
                      <c:pt idx="4384">
                        <c:v>0.69579545454545455</c:v>
                      </c:pt>
                      <c:pt idx="4385">
                        <c:v>0.70079545454545455</c:v>
                      </c:pt>
                      <c:pt idx="4386">
                        <c:v>0.71397727272727274</c:v>
                      </c:pt>
                      <c:pt idx="4387">
                        <c:v>0.72704545454545455</c:v>
                      </c:pt>
                      <c:pt idx="4388">
                        <c:v>0.72977272727272724</c:v>
                      </c:pt>
                      <c:pt idx="4389">
                        <c:v>0.71397727272727274</c:v>
                      </c:pt>
                      <c:pt idx="4390">
                        <c:v>0.71125000000000005</c:v>
                      </c:pt>
                      <c:pt idx="4391">
                        <c:v>0.71818181818181814</c:v>
                      </c:pt>
                      <c:pt idx="4392">
                        <c:v>0.71431818181818185</c:v>
                      </c:pt>
                      <c:pt idx="4393">
                        <c:v>0.71102272727272731</c:v>
                      </c:pt>
                      <c:pt idx="4394">
                        <c:v>0.71454545454545459</c:v>
                      </c:pt>
                      <c:pt idx="4395">
                        <c:v>0.71499999999999997</c:v>
                      </c:pt>
                      <c:pt idx="4396">
                        <c:v>0.7179545454545454</c:v>
                      </c:pt>
                      <c:pt idx="4397">
                        <c:v>0.70454545454545459</c:v>
                      </c:pt>
                      <c:pt idx="4398">
                        <c:v>0.6844318181818182</c:v>
                      </c:pt>
                      <c:pt idx="4399">
                        <c:v>0.68511363636363631</c:v>
                      </c:pt>
                      <c:pt idx="4400">
                        <c:v>0.68772727272727274</c:v>
                      </c:pt>
                      <c:pt idx="4401">
                        <c:v>0.69488636363636369</c:v>
                      </c:pt>
                      <c:pt idx="4402">
                        <c:v>0.69863636363636361</c:v>
                      </c:pt>
                      <c:pt idx="4403">
                        <c:v>0.69363636363636361</c:v>
                      </c:pt>
                      <c:pt idx="4404">
                        <c:v>0.6855681818181818</c:v>
                      </c:pt>
                      <c:pt idx="4405">
                        <c:v>0.6825</c:v>
                      </c:pt>
                      <c:pt idx="4406">
                        <c:v>0.69102272727272729</c:v>
                      </c:pt>
                      <c:pt idx="4407">
                        <c:v>0.69354545454545458</c:v>
                      </c:pt>
                      <c:pt idx="4408">
                        <c:v>0.69329545454545449</c:v>
                      </c:pt>
                      <c:pt idx="4409">
                        <c:v>0.68659090909090914</c:v>
                      </c:pt>
                      <c:pt idx="4410">
                        <c:v>0.69159090909090915</c:v>
                      </c:pt>
                      <c:pt idx="4411">
                        <c:v>0.70068181818181818</c:v>
                      </c:pt>
                      <c:pt idx="4412">
                        <c:v>0.68909090909090909</c:v>
                      </c:pt>
                      <c:pt idx="4413">
                        <c:v>0.6573863636363636</c:v>
                      </c:pt>
                      <c:pt idx="4414">
                        <c:v>0.64904545454545459</c:v>
                      </c:pt>
                      <c:pt idx="4415">
                        <c:v>0.64590909090909088</c:v>
                      </c:pt>
                      <c:pt idx="4416">
                        <c:v>0.66384090909090909</c:v>
                      </c:pt>
                      <c:pt idx="4417">
                        <c:v>0.66806818181818184</c:v>
                      </c:pt>
                      <c:pt idx="4418">
                        <c:v>0.66454545454545455</c:v>
                      </c:pt>
                      <c:pt idx="4419">
                        <c:v>0.66127272727272723</c:v>
                      </c:pt>
                      <c:pt idx="4420">
                        <c:v>0.66863636363636358</c:v>
                      </c:pt>
                      <c:pt idx="4421">
                        <c:v>0.66636363636363638</c:v>
                      </c:pt>
                      <c:pt idx="4422">
                        <c:v>0.65977272727272729</c:v>
                      </c:pt>
                      <c:pt idx="4423">
                        <c:v>0.65909090909090906</c:v>
                      </c:pt>
                      <c:pt idx="4424">
                        <c:v>0.67318181818181821</c:v>
                      </c:pt>
                      <c:pt idx="4425">
                        <c:v>0.66552272727272732</c:v>
                      </c:pt>
                      <c:pt idx="4426">
                        <c:v>0.6670454545454545</c:v>
                      </c:pt>
                      <c:pt idx="4427">
                        <c:v>0.68147727272727276</c:v>
                      </c:pt>
                      <c:pt idx="4428">
                        <c:v>0.68795454545454549</c:v>
                      </c:pt>
                      <c:pt idx="4429">
                        <c:v>0.6913636363636364</c:v>
                      </c:pt>
                      <c:pt idx="4430">
                        <c:v>0.7052272727272727</c:v>
                      </c:pt>
                      <c:pt idx="4431">
                        <c:v>0.68977272727272732</c:v>
                      </c:pt>
                      <c:pt idx="4432">
                        <c:v>0.68988636363636369</c:v>
                      </c:pt>
                      <c:pt idx="4433">
                        <c:v>0.67909090909090908</c:v>
                      </c:pt>
                      <c:pt idx="4434">
                        <c:v>0.66443181818181818</c:v>
                      </c:pt>
                      <c:pt idx="4435">
                        <c:v>0.66613636363636364</c:v>
                      </c:pt>
                      <c:pt idx="4436">
                        <c:v>0.66443181818181818</c:v>
                      </c:pt>
                      <c:pt idx="4437">
                        <c:v>0.67140909090909084</c:v>
                      </c:pt>
                      <c:pt idx="4438">
                        <c:v>0.67227272727272724</c:v>
                      </c:pt>
                      <c:pt idx="4439">
                        <c:v>0.66329545454545458</c:v>
                      </c:pt>
                      <c:pt idx="4440">
                        <c:v>0.66556818181818178</c:v>
                      </c:pt>
                      <c:pt idx="4441">
                        <c:v>0.64056818181818187</c:v>
                      </c:pt>
                      <c:pt idx="4442">
                        <c:v>0.60886363636363638</c:v>
                      </c:pt>
                      <c:pt idx="4443">
                        <c:v>0.59920454545454549</c:v>
                      </c:pt>
                      <c:pt idx="4444">
                        <c:v>0.60931818181818187</c:v>
                      </c:pt>
                      <c:pt idx="4445">
                        <c:v>0.60799999999999998</c:v>
                      </c:pt>
                      <c:pt idx="4446">
                        <c:v>0.60579545454545458</c:v>
                      </c:pt>
                      <c:pt idx="4447">
                        <c:v>0.61402272727272722</c:v>
                      </c:pt>
                      <c:pt idx="4448">
                        <c:v>0.62263636363636365</c:v>
                      </c:pt>
                      <c:pt idx="4449">
                        <c:v>0.61590909090909096</c:v>
                      </c:pt>
                      <c:pt idx="4450">
                        <c:v>0.62504545454545446</c:v>
                      </c:pt>
                      <c:pt idx="4451">
                        <c:v>0.61431818181818176</c:v>
                      </c:pt>
                      <c:pt idx="4452">
                        <c:v>0.6230681818181818</c:v>
                      </c:pt>
                      <c:pt idx="4453">
                        <c:v>0.61181818181818182</c:v>
                      </c:pt>
                      <c:pt idx="4454">
                        <c:v>0.61431818181818176</c:v>
                      </c:pt>
                      <c:pt idx="4455">
                        <c:v>0.63386363636363641</c:v>
                      </c:pt>
                      <c:pt idx="4456">
                        <c:v>0.63386363636363641</c:v>
                      </c:pt>
                      <c:pt idx="4457">
                        <c:v>0.6288636363636364</c:v>
                      </c:pt>
                      <c:pt idx="4458">
                        <c:v>0.63215909090909095</c:v>
                      </c:pt>
                      <c:pt idx="4459">
                        <c:v>0.62704545454545457</c:v>
                      </c:pt>
                      <c:pt idx="4460">
                        <c:v>0.62981818181818172</c:v>
                      </c:pt>
                      <c:pt idx="4461">
                        <c:v>0.63272727272727269</c:v>
                      </c:pt>
                      <c:pt idx="4462">
                        <c:v>0.62927272727272732</c:v>
                      </c:pt>
                      <c:pt idx="4463">
                        <c:v>0.63045454545454549</c:v>
                      </c:pt>
                      <c:pt idx="4464">
                        <c:v>0.63977272727272727</c:v>
                      </c:pt>
                      <c:pt idx="4465">
                        <c:v>0.64204545454545459</c:v>
                      </c:pt>
                      <c:pt idx="4466">
                        <c:v>0.64772727272727271</c:v>
                      </c:pt>
                      <c:pt idx="4467">
                        <c:v>0.64397727272727268</c:v>
                      </c:pt>
                      <c:pt idx="4468">
                        <c:v>0.64602272727272725</c:v>
                      </c:pt>
                      <c:pt idx="4469">
                        <c:v>0.64886363636363631</c:v>
                      </c:pt>
                      <c:pt idx="4470">
                        <c:v>0.63977272727272727</c:v>
                      </c:pt>
                      <c:pt idx="4471">
                        <c:v>0.64568181818181813</c:v>
                      </c:pt>
                      <c:pt idx="4472">
                        <c:v>0.64454545454545453</c:v>
                      </c:pt>
                      <c:pt idx="4473">
                        <c:v>0.65227272727272723</c:v>
                      </c:pt>
                      <c:pt idx="4474">
                        <c:v>0.64431818181818179</c:v>
                      </c:pt>
                      <c:pt idx="4475">
                        <c:v>0.65795454545454546</c:v>
                      </c:pt>
                      <c:pt idx="4476">
                        <c:v>0.64636363636363636</c:v>
                      </c:pt>
                      <c:pt idx="4477">
                        <c:v>0.64681818181818185</c:v>
                      </c:pt>
                      <c:pt idx="4478">
                        <c:v>0.65181818181818185</c:v>
                      </c:pt>
                      <c:pt idx="4479">
                        <c:v>0.66363636363636369</c:v>
                      </c:pt>
                      <c:pt idx="4480">
                        <c:v>0.65795454545454546</c:v>
                      </c:pt>
                      <c:pt idx="4481">
                        <c:v>0.67136363636363638</c:v>
                      </c:pt>
                      <c:pt idx="4482">
                        <c:v>0.67261363636363636</c:v>
                      </c:pt>
                      <c:pt idx="4483">
                        <c:v>0.68022727272727268</c:v>
                      </c:pt>
                      <c:pt idx="4484">
                        <c:v>0.67874999999999996</c:v>
                      </c:pt>
                      <c:pt idx="4485">
                        <c:v>0.67909090909090908</c:v>
                      </c:pt>
                      <c:pt idx="4486">
                        <c:v>0.67147727272727276</c:v>
                      </c:pt>
                      <c:pt idx="4487">
                        <c:v>0.6739772727272727</c:v>
                      </c:pt>
                      <c:pt idx="4488">
                        <c:v>0.67625000000000002</c:v>
                      </c:pt>
                      <c:pt idx="4489">
                        <c:v>0.66329545454545458</c:v>
                      </c:pt>
                      <c:pt idx="4490">
                        <c:v>0.65249999999999997</c:v>
                      </c:pt>
                      <c:pt idx="4491">
                        <c:v>0.65170454545454548</c:v>
                      </c:pt>
                      <c:pt idx="4492">
                        <c:v>0.65381818181818185</c:v>
                      </c:pt>
                      <c:pt idx="4493">
                        <c:v>0.65352272727272731</c:v>
                      </c:pt>
                      <c:pt idx="4494">
                        <c:v>0.65563636363636368</c:v>
                      </c:pt>
                      <c:pt idx="4495">
                        <c:v>0.66409090909090907</c:v>
                      </c:pt>
                      <c:pt idx="4496">
                        <c:v>0.66749999999999998</c:v>
                      </c:pt>
                      <c:pt idx="4497">
                        <c:v>0.67659090909090913</c:v>
                      </c:pt>
                      <c:pt idx="4498">
                        <c:v>0.67249999999999999</c:v>
                      </c:pt>
                      <c:pt idx="4499">
                        <c:v>0.67011363636363641</c:v>
                      </c:pt>
                      <c:pt idx="4500">
                        <c:v>0.67181818181818187</c:v>
                      </c:pt>
                      <c:pt idx="4501">
                        <c:v>0.67513636363636365</c:v>
                      </c:pt>
                      <c:pt idx="4502">
                        <c:v>0.67772727272727273</c:v>
                      </c:pt>
                      <c:pt idx="4503">
                        <c:v>0.6747727272727273</c:v>
                      </c:pt>
                      <c:pt idx="4504">
                        <c:v>0.69034090909090906</c:v>
                      </c:pt>
                      <c:pt idx="4505">
                        <c:v>0.68852272727272723</c:v>
                      </c:pt>
                      <c:pt idx="4506">
                        <c:v>0.71136363636363631</c:v>
                      </c:pt>
                      <c:pt idx="4507">
                        <c:v>0.70193181818181816</c:v>
                      </c:pt>
                      <c:pt idx="4508">
                        <c:v>0.70106818181818176</c:v>
                      </c:pt>
                      <c:pt idx="4509">
                        <c:v>0.70136363636363641</c:v>
                      </c:pt>
                      <c:pt idx="4510">
                        <c:v>0.70697727272727273</c:v>
                      </c:pt>
                      <c:pt idx="4511">
                        <c:v>0.70402272727272719</c:v>
                      </c:pt>
                      <c:pt idx="4512">
                        <c:v>0.7052272727272727</c:v>
                      </c:pt>
                      <c:pt idx="4513">
                        <c:v>0.7029545454545455</c:v>
                      </c:pt>
                      <c:pt idx="4514">
                        <c:v>0.71318181818181814</c:v>
                      </c:pt>
                      <c:pt idx="4515">
                        <c:v>0.71397727272727274</c:v>
                      </c:pt>
                      <c:pt idx="4516">
                        <c:v>0.70477272727272722</c:v>
                      </c:pt>
                      <c:pt idx="4517">
                        <c:v>0.71215909090909091</c:v>
                      </c:pt>
                      <c:pt idx="4518">
                        <c:v>0.71920454545454549</c:v>
                      </c:pt>
                      <c:pt idx="4519">
                        <c:v>0.72</c:v>
                      </c:pt>
                      <c:pt idx="4520">
                        <c:v>0.72636363636363632</c:v>
                      </c:pt>
                      <c:pt idx="4521">
                        <c:v>0.72295454545454541</c:v>
                      </c:pt>
                      <c:pt idx="4522">
                        <c:v>0.73181818181818181</c:v>
                      </c:pt>
                      <c:pt idx="4523">
                        <c:v>0.72397727272727275</c:v>
                      </c:pt>
                      <c:pt idx="4524">
                        <c:v>0.72397727272727275</c:v>
                      </c:pt>
                      <c:pt idx="4525">
                        <c:v>0.72772727272727278</c:v>
                      </c:pt>
                      <c:pt idx="4526">
                        <c:v>0.72806818181818178</c:v>
                      </c:pt>
                      <c:pt idx="4527">
                        <c:v>0.73636363636363633</c:v>
                      </c:pt>
                      <c:pt idx="4528">
                        <c:v>0.74045454545454548</c:v>
                      </c:pt>
                      <c:pt idx="4529">
                        <c:v>0.75822727272727264</c:v>
                      </c:pt>
                      <c:pt idx="4530">
                        <c:v>0.76</c:v>
                      </c:pt>
                      <c:pt idx="4531">
                        <c:v>0.74988636363636363</c:v>
                      </c:pt>
                      <c:pt idx="4532">
                        <c:v>0.75204545454545457</c:v>
                      </c:pt>
                      <c:pt idx="4533">
                        <c:v>0.76624999999999999</c:v>
                      </c:pt>
                      <c:pt idx="4534">
                        <c:v>0.77034090909090913</c:v>
                      </c:pt>
                      <c:pt idx="4535">
                        <c:v>0.78295454545454546</c:v>
                      </c:pt>
                      <c:pt idx="4536">
                        <c:v>0.78749999999999998</c:v>
                      </c:pt>
                      <c:pt idx="4537">
                        <c:v>0.77954545454545454</c:v>
                      </c:pt>
                      <c:pt idx="4538">
                        <c:v>0.78829545454545458</c:v>
                      </c:pt>
                      <c:pt idx="4539">
                        <c:v>0.77136363636363636</c:v>
                      </c:pt>
                      <c:pt idx="4540">
                        <c:v>0.75818181818181818</c:v>
                      </c:pt>
                      <c:pt idx="4541">
                        <c:v>0.74909090909090914</c:v>
                      </c:pt>
                      <c:pt idx="4542">
                        <c:v>0.745</c:v>
                      </c:pt>
                      <c:pt idx="4543">
                        <c:v>0.75511363636363638</c:v>
                      </c:pt>
                      <c:pt idx="4544">
                        <c:v>0.75181818181818183</c:v>
                      </c:pt>
                      <c:pt idx="4545">
                        <c:v>0.75909090909090904</c:v>
                      </c:pt>
                      <c:pt idx="4546">
                        <c:v>0.76840909090909093</c:v>
                      </c:pt>
                      <c:pt idx="4547">
                        <c:v>0.77761363636363634</c:v>
                      </c:pt>
                      <c:pt idx="4548">
                        <c:v>0.7685227272727273</c:v>
                      </c:pt>
                      <c:pt idx="4549">
                        <c:v>0.75943181818181815</c:v>
                      </c:pt>
                      <c:pt idx="4550">
                        <c:v>0.75431818181818178</c:v>
                      </c:pt>
                      <c:pt idx="4551">
                        <c:v>0.75795454545454544</c:v>
                      </c:pt>
                      <c:pt idx="4552">
                        <c:v>0.75227272727272732</c:v>
                      </c:pt>
                      <c:pt idx="4553">
                        <c:v>0.75318181818181817</c:v>
                      </c:pt>
                      <c:pt idx="4554">
                        <c:v>0.76681818181818184</c:v>
                      </c:pt>
                      <c:pt idx="4555">
                        <c:v>0.76193181818181821</c:v>
                      </c:pt>
                      <c:pt idx="4556">
                        <c:v>0.75545454545454549</c:v>
                      </c:pt>
                      <c:pt idx="4557">
                        <c:v>0.76011363636363638</c:v>
                      </c:pt>
                      <c:pt idx="4558">
                        <c:v>0.75909090909090904</c:v>
                      </c:pt>
                      <c:pt idx="4559">
                        <c:v>0.76045454545454549</c:v>
                      </c:pt>
                      <c:pt idx="4560">
                        <c:v>0.74409090909090914</c:v>
                      </c:pt>
                      <c:pt idx="4561">
                        <c:v>0.76090909090909087</c:v>
                      </c:pt>
                      <c:pt idx="4562">
                        <c:v>0.75772727272727269</c:v>
                      </c:pt>
                      <c:pt idx="4563">
                        <c:v>0.74965909090909089</c:v>
                      </c:pt>
                      <c:pt idx="4564">
                        <c:v>0.75465909090909089</c:v>
                      </c:pt>
                      <c:pt idx="4565">
                        <c:v>0.76227272727272732</c:v>
                      </c:pt>
                      <c:pt idx="4566">
                        <c:v>0.76386363636363641</c:v>
                      </c:pt>
                      <c:pt idx="4567">
                        <c:v>0.77704545454545459</c:v>
                      </c:pt>
                      <c:pt idx="4568">
                        <c:v>0.77318181818181819</c:v>
                      </c:pt>
                      <c:pt idx="4569">
                        <c:v>0.77</c:v>
                      </c:pt>
                      <c:pt idx="4570">
                        <c:v>0.77727272727272723</c:v>
                      </c:pt>
                      <c:pt idx="4571">
                        <c:v>0.78397727272727269</c:v>
                      </c:pt>
                      <c:pt idx="4572">
                        <c:v>0.78590909090909089</c:v>
                      </c:pt>
                      <c:pt idx="4573">
                        <c:v>0.79420454545454544</c:v>
                      </c:pt>
                      <c:pt idx="4574">
                        <c:v>0.79465909090909093</c:v>
                      </c:pt>
                      <c:pt idx="4575">
                        <c:v>0.80784090909090911</c:v>
                      </c:pt>
                      <c:pt idx="4576">
                        <c:v>0.81374999999999997</c:v>
                      </c:pt>
                      <c:pt idx="4577">
                        <c:v>0.80886363636363634</c:v>
                      </c:pt>
                      <c:pt idx="4578">
                        <c:v>0.82</c:v>
                      </c:pt>
                      <c:pt idx="4579">
                        <c:v>0.82738636363636364</c:v>
                      </c:pt>
                      <c:pt idx="4580">
                        <c:v>0.81499999999999995</c:v>
                      </c:pt>
                      <c:pt idx="4581">
                        <c:v>0.81204545454545451</c:v>
                      </c:pt>
                      <c:pt idx="4582">
                        <c:v>0.79909090909090907</c:v>
                      </c:pt>
                      <c:pt idx="4583">
                        <c:v>0.79534090909090904</c:v>
                      </c:pt>
                      <c:pt idx="4584">
                        <c:v>0.78545454545454541</c:v>
                      </c:pt>
                      <c:pt idx="4585">
                        <c:v>0.78863636363636369</c:v>
                      </c:pt>
                      <c:pt idx="4586">
                        <c:v>0.7920454545454545</c:v>
                      </c:pt>
                      <c:pt idx="4587">
                        <c:v>0.80125000000000002</c:v>
                      </c:pt>
                      <c:pt idx="4588">
                        <c:v>0.80772727272727274</c:v>
                      </c:pt>
                      <c:pt idx="4589">
                        <c:v>0.81113636363636366</c:v>
                      </c:pt>
                      <c:pt idx="4590">
                        <c:v>0.80238636363636362</c:v>
                      </c:pt>
                      <c:pt idx="4591">
                        <c:v>0.80045454545454542</c:v>
                      </c:pt>
                      <c:pt idx="4592">
                        <c:v>0.80159090909090913</c:v>
                      </c:pt>
                      <c:pt idx="4593">
                        <c:v>0.80886363636363634</c:v>
                      </c:pt>
                      <c:pt idx="4594">
                        <c:v>0.80636363636363639</c:v>
                      </c:pt>
                      <c:pt idx="4595">
                        <c:v>0.80772727272727274</c:v>
                      </c:pt>
                      <c:pt idx="4596">
                        <c:v>0.81590909090909092</c:v>
                      </c:pt>
                      <c:pt idx="4597">
                        <c:v>0.82034090909090907</c:v>
                      </c:pt>
                      <c:pt idx="4598">
                        <c:v>0.81409090909090909</c:v>
                      </c:pt>
                      <c:pt idx="4599">
                        <c:v>0.80977272727272731</c:v>
                      </c:pt>
                      <c:pt idx="4600">
                        <c:v>0.8163636363636364</c:v>
                      </c:pt>
                      <c:pt idx="4601">
                        <c:v>0.81806818181818186</c:v>
                      </c:pt>
                      <c:pt idx="4602">
                        <c:v>0.83090909090909093</c:v>
                      </c:pt>
                      <c:pt idx="4603">
                        <c:v>0.83397727272727273</c:v>
                      </c:pt>
                      <c:pt idx="4604">
                        <c:v>0.83409090909090911</c:v>
                      </c:pt>
                      <c:pt idx="4605">
                        <c:v>0.80727272727272725</c:v>
                      </c:pt>
                      <c:pt idx="4606">
                        <c:v>0.79727272727272724</c:v>
                      </c:pt>
                      <c:pt idx="4607">
                        <c:v>0.81852272727272724</c:v>
                      </c:pt>
                      <c:pt idx="4608">
                        <c:v>0.81590909090909092</c:v>
                      </c:pt>
                      <c:pt idx="4609">
                        <c:v>0.80897727272727271</c:v>
                      </c:pt>
                      <c:pt idx="4610">
                        <c:v>0.8105681818181818</c:v>
                      </c:pt>
                      <c:pt idx="4611">
                        <c:v>0.80681818181818177</c:v>
                      </c:pt>
                      <c:pt idx="4612">
                        <c:v>0.79568181818181816</c:v>
                      </c:pt>
                      <c:pt idx="4613">
                        <c:v>0.78034090909090914</c:v>
                      </c:pt>
                      <c:pt idx="4614">
                        <c:v>0.79374999999999996</c:v>
                      </c:pt>
                      <c:pt idx="4615">
                        <c:v>0.81954545454545458</c:v>
                      </c:pt>
                      <c:pt idx="4616">
                        <c:v>0.82511363636363633</c:v>
                      </c:pt>
                      <c:pt idx="4617">
                        <c:v>0.83034090909090907</c:v>
                      </c:pt>
                      <c:pt idx="4618">
                        <c:v>0.82874999999999999</c:v>
                      </c:pt>
                      <c:pt idx="4619">
                        <c:v>0.83329545454545451</c:v>
                      </c:pt>
                      <c:pt idx="4620">
                        <c:v>0.84306818181818177</c:v>
                      </c:pt>
                      <c:pt idx="4621">
                        <c:v>0.8572727272727273</c:v>
                      </c:pt>
                      <c:pt idx="4622">
                        <c:v>0.8584090909090909</c:v>
                      </c:pt>
                      <c:pt idx="4623">
                        <c:v>0.85522727272727272</c:v>
                      </c:pt>
                      <c:pt idx="4624">
                        <c:v>0.86863636363636365</c:v>
                      </c:pt>
                      <c:pt idx="4625">
                        <c:v>0.86375000000000002</c:v>
                      </c:pt>
                      <c:pt idx="4626">
                        <c:v>0.85113636363636369</c:v>
                      </c:pt>
                      <c:pt idx="4627">
                        <c:v>0.84227272727272728</c:v>
                      </c:pt>
                      <c:pt idx="4628">
                        <c:v>0.83443181818181822</c:v>
                      </c:pt>
                      <c:pt idx="4629">
                        <c:v>0.83034090909090907</c:v>
                      </c:pt>
                      <c:pt idx="4630">
                        <c:v>0.82670454545454541</c:v>
                      </c:pt>
                      <c:pt idx="4631">
                        <c:v>0.83113636363636367</c:v>
                      </c:pt>
                      <c:pt idx="4632">
                        <c:v>0.82420454545454547</c:v>
                      </c:pt>
                      <c:pt idx="4633">
                        <c:v>0.81238636363636363</c:v>
                      </c:pt>
                      <c:pt idx="4634">
                        <c:v>0.80272727272727273</c:v>
                      </c:pt>
                      <c:pt idx="4635">
                        <c:v>0.80909090909090908</c:v>
                      </c:pt>
                      <c:pt idx="4636">
                        <c:v>0.80488636363636368</c:v>
                      </c:pt>
                      <c:pt idx="4637">
                        <c:v>0.80897727272727271</c:v>
                      </c:pt>
                      <c:pt idx="4638">
                        <c:v>0.80590909090909091</c:v>
                      </c:pt>
                      <c:pt idx="4639">
                        <c:v>0.81159090909090914</c:v>
                      </c:pt>
                      <c:pt idx="4640">
                        <c:v>0.80386363636363634</c:v>
                      </c:pt>
                      <c:pt idx="4641">
                        <c:v>0.81659090909090915</c:v>
                      </c:pt>
                      <c:pt idx="4642">
                        <c:v>0.82681818181818179</c:v>
                      </c:pt>
                      <c:pt idx="4643">
                        <c:v>0.8136363636363636</c:v>
                      </c:pt>
                      <c:pt idx="4644">
                        <c:v>0.81920454545454546</c:v>
                      </c:pt>
                      <c:pt idx="4645">
                        <c:v>0.82659090909090904</c:v>
                      </c:pt>
                      <c:pt idx="4646">
                        <c:v>0.82431818181818184</c:v>
                      </c:pt>
                      <c:pt idx="4647">
                        <c:v>0.83636363636363631</c:v>
                      </c:pt>
                      <c:pt idx="4648">
                        <c:v>0.82613636363636367</c:v>
                      </c:pt>
                      <c:pt idx="4649">
                        <c:v>0.82954545454545459</c:v>
                      </c:pt>
                      <c:pt idx="4650">
                        <c:v>0.81977272727272732</c:v>
                      </c:pt>
                      <c:pt idx="4651">
                        <c:v>0.85136363636363632</c:v>
                      </c:pt>
                      <c:pt idx="4652">
                        <c:v>0.84738636363636366</c:v>
                      </c:pt>
                      <c:pt idx="4653">
                        <c:v>0.84750000000000003</c:v>
                      </c:pt>
                      <c:pt idx="4654">
                        <c:v>0.85602272727272732</c:v>
                      </c:pt>
                      <c:pt idx="4655">
                        <c:v>0.86215909090909093</c:v>
                      </c:pt>
                      <c:pt idx="4656">
                        <c:v>0.87272727272727268</c:v>
                      </c:pt>
                      <c:pt idx="4657">
                        <c:v>0.87590909090909086</c:v>
                      </c:pt>
                      <c:pt idx="4658">
                        <c:v>0.87011363636363637</c:v>
                      </c:pt>
                      <c:pt idx="4659">
                        <c:v>0.88670454545454547</c:v>
                      </c:pt>
                      <c:pt idx="4660">
                        <c:v>0.87602272727272723</c:v>
                      </c:pt>
                      <c:pt idx="4661">
                        <c:v>0.88543181818181815</c:v>
                      </c:pt>
                      <c:pt idx="4662">
                        <c:v>0.8915909090909091</c:v>
                      </c:pt>
                      <c:pt idx="4663">
                        <c:v>0.87943181818181815</c:v>
                      </c:pt>
                      <c:pt idx="4664">
                        <c:v>0.88454545454545452</c:v>
                      </c:pt>
                      <c:pt idx="4665">
                        <c:v>0.89863636363636368</c:v>
                      </c:pt>
                      <c:pt idx="4666">
                        <c:v>0.89318181818181819</c:v>
                      </c:pt>
                      <c:pt idx="4667">
                        <c:v>0.89534090909090913</c:v>
                      </c:pt>
                      <c:pt idx="4668">
                        <c:v>0.90636363636363637</c:v>
                      </c:pt>
                      <c:pt idx="4669">
                        <c:v>0.90272727272727271</c:v>
                      </c:pt>
                      <c:pt idx="4670">
                        <c:v>0.88568181818181824</c:v>
                      </c:pt>
                      <c:pt idx="4671">
                        <c:v>0.8954545454545455</c:v>
                      </c:pt>
                      <c:pt idx="4672">
                        <c:v>0.89556818181818176</c:v>
                      </c:pt>
                    </c:numCache>
                  </c:numRef>
                </c:val>
                <c:smooth val="0"/>
                <c:extLst>
                  <c:ext xmlns:c16="http://schemas.microsoft.com/office/drawing/2014/chart" uri="{C3380CC4-5D6E-409C-BE32-E72D297353CC}">
                    <c16:uniqueId val="{00000001-475B-4557-BB0C-AAB8C61B76C7}"/>
                  </c:ext>
                </c:extLst>
              </c15:ser>
            </c15:filteredLineSeries>
            <c15:filteredLineSeries>
              <c15:ser>
                <c:idx val="2"/>
                <c:order val="2"/>
                <c:tx>
                  <c:strRef>
                    <c:extLst>
                      <c:ext xmlns:c15="http://schemas.microsoft.com/office/drawing/2012/chart" uri="{02D57815-91ED-43cb-92C2-25804820EDAC}">
                        <c15:formulaRef>
                          <c15:sqref>Data!$E$2</c15:sqref>
                        </c15:formulaRef>
                      </c:ext>
                    </c:extLst>
                    <c:strCache>
                      <c:ptCount val="1"/>
                      <c:pt idx="0">
                        <c:v>% Change FCX</c:v>
                      </c:pt>
                    </c:strCache>
                  </c:strRef>
                </c:tx>
                <c:spPr>
                  <a:ln w="28575" cap="rnd">
                    <a:solidFill>
                      <a:schemeClr val="accent3"/>
                    </a:solidFill>
                    <a:round/>
                  </a:ln>
                  <a:effectLst/>
                </c:spPr>
                <c:marker>
                  <c:symbol val="none"/>
                </c:marker>
                <c:cat>
                  <c:numRef>
                    <c:extLst>
                      <c:ext xmlns:c15="http://schemas.microsoft.com/office/drawing/2012/chart" uri="{02D57815-91ED-43cb-92C2-25804820EDAC}">
                        <c15:formulaRef>
                          <c15:sqref>Data!$B$3:$B$4675</c15:sqref>
                        </c15:formulaRef>
                      </c:ext>
                    </c:extLst>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extLst>
                      <c:ext xmlns:c15="http://schemas.microsoft.com/office/drawing/2012/chart" uri="{02D57815-91ED-43cb-92C2-25804820EDAC}">
                        <c15:formulaRef>
                          <c15:sqref>Data!$E$3:$E$4675</c15:sqref>
                        </c15:formulaRef>
                      </c:ext>
                    </c:extLst>
                    <c:numCache>
                      <c:formatCode>0.0%</c:formatCode>
                      <c:ptCount val="4673"/>
                      <c:pt idx="0">
                        <c:v>-3.4815045073049444E-2</c:v>
                      </c:pt>
                      <c:pt idx="1">
                        <c:v>0</c:v>
                      </c:pt>
                      <c:pt idx="2">
                        <c:v>5.0620509470933994E-2</c:v>
                      </c:pt>
                      <c:pt idx="3">
                        <c:v>7.8928823114869706E-2</c:v>
                      </c:pt>
                      <c:pt idx="4">
                        <c:v>9.2460881934566252E-3</c:v>
                      </c:pt>
                      <c:pt idx="5">
                        <c:v>1.0679957280170793E-3</c:v>
                      </c:pt>
                      <c:pt idx="6">
                        <c:v>-5.1013513513513575E-2</c:v>
                      </c:pt>
                      <c:pt idx="7">
                        <c:v>-5.3763440860215006E-3</c:v>
                      </c:pt>
                      <c:pt idx="8">
                        <c:v>-5.5238095238095197E-2</c:v>
                      </c:pt>
                      <c:pt idx="9">
                        <c:v>-2.1435228331780021E-2</c:v>
                      </c:pt>
                      <c:pt idx="10">
                        <c:v>-3.1297020764369576E-2</c:v>
                      </c:pt>
                      <c:pt idx="11">
                        <c:v>6.0983397190293553E-2</c:v>
                      </c:pt>
                      <c:pt idx="12">
                        <c:v>-1.478452343504244E-2</c:v>
                      </c:pt>
                      <c:pt idx="13">
                        <c:v>6.4634963161420034E-2</c:v>
                      </c:pt>
                      <c:pt idx="14">
                        <c:v>-1.9376026272577951E-2</c:v>
                      </c:pt>
                      <c:pt idx="15">
                        <c:v>-2.4975984630163373E-2</c:v>
                      </c:pt>
                      <c:pt idx="16">
                        <c:v>3.2396694214876121E-2</c:v>
                      </c:pt>
                      <c:pt idx="17">
                        <c:v>-3.6317298502707929E-2</c:v>
                      </c:pt>
                      <c:pt idx="18">
                        <c:v>2.9180327868852496E-2</c:v>
                      </c:pt>
                      <c:pt idx="19">
                        <c:v>-3.5420619860847546E-2</c:v>
                      </c:pt>
                      <c:pt idx="20">
                        <c:v>-1.578781180928357E-3</c:v>
                      </c:pt>
                      <c:pt idx="21">
                        <c:v>8.5987261146498462E-3</c:v>
                      </c:pt>
                      <c:pt idx="22">
                        <c:v>4.4925124792013271E-2</c:v>
                      </c:pt>
                      <c:pt idx="23">
                        <c:v>-1.8615284128020937E-2</c:v>
                      </c:pt>
                      <c:pt idx="24">
                        <c:v>1.156260323752889E-2</c:v>
                      </c:pt>
                      <c:pt idx="25">
                        <c:v>5.2503477051460301E-2</c:v>
                      </c:pt>
                      <c:pt idx="26">
                        <c:v>2.439874520739016E-3</c:v>
                      </c:pt>
                      <c:pt idx="27">
                        <c:v>-2.1820661438799793E-2</c:v>
                      </c:pt>
                      <c:pt idx="28">
                        <c:v>-2.1681120747164884E-2</c:v>
                      </c:pt>
                      <c:pt idx="29">
                        <c:v>-4.9762282091917576E-2</c:v>
                      </c:pt>
                      <c:pt idx="30">
                        <c:v>5.7660073751257146E-2</c:v>
                      </c:pt>
                      <c:pt idx="31">
                        <c:v>1.8436326391259694E-2</c:v>
                      </c:pt>
                      <c:pt idx="32">
                        <c:v>4.8693161475116264E-2</c:v>
                      </c:pt>
                      <c:pt idx="33">
                        <c:v>-1.2725344644750725E-2</c:v>
                      </c:pt>
                      <c:pt idx="34">
                        <c:v>1.9092219020172774E-2</c:v>
                      </c:pt>
                      <c:pt idx="35">
                        <c:v>-3.9778623313732275E-2</c:v>
                      </c:pt>
                      <c:pt idx="36">
                        <c:v>1.1900595029751493E-2</c:v>
                      </c:pt>
                      <c:pt idx="37">
                        <c:v>2.4561403508771562E-3</c:v>
                      </c:pt>
                      <c:pt idx="38">
                        <c:v>3.9387308533916698E-2</c:v>
                      </c:pt>
                      <c:pt idx="39">
                        <c:v>6.1967467079783178E-2</c:v>
                      </c:pt>
                      <c:pt idx="40">
                        <c:v>2.9095257074531755E-2</c:v>
                      </c:pt>
                      <c:pt idx="41">
                        <c:v>-5.1059001512859359E-2</c:v>
                      </c:pt>
                      <c:pt idx="42">
                        <c:v>5.3231939163498332E-3</c:v>
                      </c:pt>
                      <c:pt idx="43">
                        <c:v>-2.2668153102935684E-2</c:v>
                      </c:pt>
                      <c:pt idx="44">
                        <c:v>-3.8928571428571423E-2</c:v>
                      </c:pt>
                      <c:pt idx="45">
                        <c:v>-4.1752224503764479E-2</c:v>
                      </c:pt>
                      <c:pt idx="46">
                        <c:v>6.7202337472607843E-2</c:v>
                      </c:pt>
                      <c:pt idx="47">
                        <c:v>4.4020542920029104E-3</c:v>
                      </c:pt>
                      <c:pt idx="48">
                        <c:v>-6.8352699931647276E-2</c:v>
                      </c:pt>
                      <c:pt idx="49">
                        <c:v>-3.4004621987454575E-2</c:v>
                      </c:pt>
                      <c:pt idx="50">
                        <c:v>-1.5919428200130037E-2</c:v>
                      </c:pt>
                      <c:pt idx="51">
                        <c:v>-7.7369439071566237E-3</c:v>
                      </c:pt>
                      <c:pt idx="52">
                        <c:v>4.9036185322962389E-2</c:v>
                      </c:pt>
                      <c:pt idx="53">
                        <c:v>-5.5874840357598932E-2</c:v>
                      </c:pt>
                      <c:pt idx="54">
                        <c:v>-7.9635615633264822E-2</c:v>
                      </c:pt>
                      <c:pt idx="55">
                        <c:v>6.2093435836783062E-3</c:v>
                      </c:pt>
                      <c:pt idx="56">
                        <c:v>-8.3468834688346871E-2</c:v>
                      </c:pt>
                      <c:pt idx="57">
                        <c:v>2.1727322107549796E-3</c:v>
                      </c:pt>
                      <c:pt idx="58">
                        <c:v>-9.4161958568738102E-3</c:v>
                      </c:pt>
                      <c:pt idx="59">
                        <c:v>-7.5603083809997473E-2</c:v>
                      </c:pt>
                      <c:pt idx="60">
                        <c:v>-4.7156398104265418E-2</c:v>
                      </c:pt>
                      <c:pt idx="61">
                        <c:v>-2.7425674118460419E-2</c:v>
                      </c:pt>
                      <c:pt idx="62">
                        <c:v>1.4258999532491767E-2</c:v>
                      </c:pt>
                      <c:pt idx="63">
                        <c:v>3.5083474473748044E-2</c:v>
                      </c:pt>
                      <c:pt idx="64">
                        <c:v>4.2633703329969741E-2</c:v>
                      </c:pt>
                      <c:pt idx="65">
                        <c:v>1.4329580348004134E-2</c:v>
                      </c:pt>
                      <c:pt idx="66">
                        <c:v>1.5328656793972328E-2</c:v>
                      </c:pt>
                      <c:pt idx="67">
                        <c:v>1.7446471054718637E-2</c:v>
                      </c:pt>
                      <c:pt idx="68">
                        <c:v>9.3383137673426209E-3</c:v>
                      </c:pt>
                      <c:pt idx="69">
                        <c:v>-2.268578878748384E-2</c:v>
                      </c:pt>
                      <c:pt idx="70">
                        <c:v>4.4389978213507764E-2</c:v>
                      </c:pt>
                      <c:pt idx="71">
                        <c:v>3.9049235993208642E-2</c:v>
                      </c:pt>
                      <c:pt idx="72">
                        <c:v>-6.1105207226354818E-2</c:v>
                      </c:pt>
                      <c:pt idx="73">
                        <c:v>7.083926031294463E-2</c:v>
                      </c:pt>
                      <c:pt idx="74">
                        <c:v>2.3587652882935295E-2</c:v>
                      </c:pt>
                      <c:pt idx="75">
                        <c:v>-4.3720412141464604E-2</c:v>
                      </c:pt>
                      <c:pt idx="76">
                        <c:v>-4.4358192403660679E-3</c:v>
                      </c:pt>
                      <c:pt idx="77">
                        <c:v>1.5484234234234062E-2</c:v>
                      </c:pt>
                      <c:pt idx="78">
                        <c:v>-0.10393541876892021</c:v>
                      </c:pt>
                      <c:pt idx="79">
                        <c:v>-4.0193704600484215E-2</c:v>
                      </c:pt>
                      <c:pt idx="80">
                        <c:v>2.8642590286425795E-2</c:v>
                      </c:pt>
                      <c:pt idx="81">
                        <c:v>-7.4664011946246056E-4</c:v>
                      </c:pt>
                      <c:pt idx="82">
                        <c:v>-9.1245376078914475E-3</c:v>
                      </c:pt>
                      <c:pt idx="83">
                        <c:v>-3.0831739961759252E-2</c:v>
                      </c:pt>
                      <c:pt idx="84">
                        <c:v>3.5979851283283182E-3</c:v>
                      </c:pt>
                      <c:pt idx="85">
                        <c:v>3.7580886012941628E-2</c:v>
                      </c:pt>
                      <c:pt idx="86">
                        <c:v>-3.5294117647058809E-2</c:v>
                      </c:pt>
                      <c:pt idx="87">
                        <c:v>-6.2037699832975246E-3</c:v>
                      </c:pt>
                      <c:pt idx="88">
                        <c:v>-6.7630700778643082E-2</c:v>
                      </c:pt>
                      <c:pt idx="89">
                        <c:v>-9.9198396793587107E-2</c:v>
                      </c:pt>
                      <c:pt idx="90">
                        <c:v>-1.4612954186413951E-2</c:v>
                      </c:pt>
                      <c:pt idx="91">
                        <c:v>2.9477536084570044E-2</c:v>
                      </c:pt>
                      <c:pt idx="92">
                        <c:v>-4.8553510014162082E-3</c:v>
                      </c:pt>
                      <c:pt idx="93">
                        <c:v>2.9791666666666661E-2</c:v>
                      </c:pt>
                      <c:pt idx="94">
                        <c:v>-1.9808045742291225E-2</c:v>
                      </c:pt>
                      <c:pt idx="95">
                        <c:v>1.0107260726072598E-2</c:v>
                      </c:pt>
                      <c:pt idx="96">
                        <c:v>8.7390761548062912E-3</c:v>
                      </c:pt>
                      <c:pt idx="97">
                        <c:v>-2.0981870034630257E-2</c:v>
                      </c:pt>
                      <c:pt idx="98">
                        <c:v>-3.6695447409733073E-2</c:v>
                      </c:pt>
                      <c:pt idx="99">
                        <c:v>2.4527543224768689E-2</c:v>
                      </c:pt>
                      <c:pt idx="100">
                        <c:v>-2.048050413548641E-2</c:v>
                      </c:pt>
                      <c:pt idx="101">
                        <c:v>1.3775204631663041E-2</c:v>
                      </c:pt>
                      <c:pt idx="102">
                        <c:v>-3.5432312728673088E-2</c:v>
                      </c:pt>
                      <c:pt idx="103">
                        <c:v>9.3294460641399901E-3</c:v>
                      </c:pt>
                      <c:pt idx="104">
                        <c:v>3.2925115438666941E-2</c:v>
                      </c:pt>
                      <c:pt idx="105">
                        <c:v>-1.0028078620135661E-3</c:v>
                      </c:pt>
                      <c:pt idx="106">
                        <c:v>3.7021630615640566E-2</c:v>
                      </c:pt>
                      <c:pt idx="107">
                        <c:v>-1.0495986828565673E-2</c:v>
                      </c:pt>
                      <c:pt idx="108">
                        <c:v>4.6747091770788396E-2</c:v>
                      </c:pt>
                      <c:pt idx="109">
                        <c:v>4.832881662149946E-2</c:v>
                      </c:pt>
                      <c:pt idx="110">
                        <c:v>-5.6467078627743472E-2</c:v>
                      </c:pt>
                      <c:pt idx="111">
                        <c:v>-1.6348773841961872E-2</c:v>
                      </c:pt>
                      <c:pt idx="112">
                        <c:v>1.5322409023196482E-2</c:v>
                      </c:pt>
                      <c:pt idx="113">
                        <c:v>6.8566530962073102E-3</c:v>
                      </c:pt>
                      <c:pt idx="114">
                        <c:v>-6.8648972261025731E-2</c:v>
                      </c:pt>
                      <c:pt idx="115">
                        <c:v>2.0778162558565905E-2</c:v>
                      </c:pt>
                      <c:pt idx="116">
                        <c:v>1.9310631229235931E-2</c:v>
                      </c:pt>
                      <c:pt idx="117">
                        <c:v>5.2181173032770367E-3</c:v>
                      </c:pt>
                      <c:pt idx="118">
                        <c:v>3.3880017263702822E-2</c:v>
                      </c:pt>
                      <c:pt idx="119">
                        <c:v>5.9926806953339629E-2</c:v>
                      </c:pt>
                      <c:pt idx="120">
                        <c:v>2.9674988224210885E-2</c:v>
                      </c:pt>
                      <c:pt idx="121">
                        <c:v>2.3607176581681433E-3</c:v>
                      </c:pt>
                      <c:pt idx="122">
                        <c:v>-1.5341701534170249E-2</c:v>
                      </c:pt>
                      <c:pt idx="123">
                        <c:v>-4.3971302939134205E-3</c:v>
                      </c:pt>
                      <c:pt idx="124">
                        <c:v>-2.3502824858756988E-2</c:v>
                      </c:pt>
                      <c:pt idx="125">
                        <c:v>1.3281428898557213E-2</c:v>
                      </c:pt>
                      <c:pt idx="126">
                        <c:v>2.8739693757361628E-2</c:v>
                      </c:pt>
                      <c:pt idx="127">
                        <c:v>-8.1775700934577644E-3</c:v>
                      </c:pt>
                      <c:pt idx="128">
                        <c:v>-2.5278979731268469E-2</c:v>
                      </c:pt>
                      <c:pt idx="129">
                        <c:v>8.0348943985306676E-3</c:v>
                      </c:pt>
                      <c:pt idx="130">
                        <c:v>7.2114201329067207E-2</c:v>
                      </c:pt>
                      <c:pt idx="131">
                        <c:v>4.4473007712082291E-2</c:v>
                      </c:pt>
                      <c:pt idx="132">
                        <c:v>1.2493492972410092E-2</c:v>
                      </c:pt>
                      <c:pt idx="133">
                        <c:v>5.7591623036647999E-3</c:v>
                      </c:pt>
                      <c:pt idx="134">
                        <c:v>-3.0210713379030141E-2</c:v>
                      </c:pt>
                      <c:pt idx="135">
                        <c:v>9.4823167606354897E-3</c:v>
                      </c:pt>
                      <c:pt idx="136">
                        <c:v>4.8361096184847074E-2</c:v>
                      </c:pt>
                      <c:pt idx="137">
                        <c:v>3.2741398446170855E-2</c:v>
                      </c:pt>
                      <c:pt idx="138">
                        <c:v>-2.8571428571428581E-2</c:v>
                      </c:pt>
                      <c:pt idx="139">
                        <c:v>-3.4608378870673917E-2</c:v>
                      </c:pt>
                      <c:pt idx="140">
                        <c:v>-3.0280090840272611E-2</c:v>
                      </c:pt>
                      <c:pt idx="141">
                        <c:v>-8.2582582582582109E-3</c:v>
                      </c:pt>
                      <c:pt idx="142">
                        <c:v>-2.5128080019516941E-2</c:v>
                      </c:pt>
                      <c:pt idx="143">
                        <c:v>-5.093771706413508E-2</c:v>
                      </c:pt>
                      <c:pt idx="144">
                        <c:v>-2.0190562613430107E-2</c:v>
                      </c:pt>
                      <c:pt idx="145">
                        <c:v>-4.7414766312937617E-3</c:v>
                      </c:pt>
                      <c:pt idx="146">
                        <c:v>-9.0232348296859222E-4</c:v>
                      </c:pt>
                      <c:pt idx="147">
                        <c:v>-1.8161683277962304E-2</c:v>
                      </c:pt>
                      <c:pt idx="148">
                        <c:v>5.0244242847173659E-2</c:v>
                      </c:pt>
                      <c:pt idx="149">
                        <c:v>3.2916866890917884E-2</c:v>
                      </c:pt>
                      <c:pt idx="150">
                        <c:v>2.6893659018011329E-2</c:v>
                      </c:pt>
                      <c:pt idx="151">
                        <c:v>-2.7591170825335909E-2</c:v>
                      </c:pt>
                      <c:pt idx="152">
                        <c:v>-1.1150652431791142E-2</c:v>
                      </c:pt>
                      <c:pt idx="153">
                        <c:v>1.6152362584378022E-2</c:v>
                      </c:pt>
                      <c:pt idx="154">
                        <c:v>-5.990893841361089E-3</c:v>
                      </c:pt>
                      <c:pt idx="155">
                        <c:v>2.6429601153290516E-3</c:v>
                      </c:pt>
                      <c:pt idx="156">
                        <c:v>-8.5755121486421615E-3</c:v>
                      </c:pt>
                      <c:pt idx="157">
                        <c:v>-2.3815194093845804E-4</c:v>
                      </c:pt>
                      <c:pt idx="158">
                        <c:v>2.0909311937758357E-2</c:v>
                      </c:pt>
                      <c:pt idx="159">
                        <c:v>2.4663677130044803E-2</c:v>
                      </c:pt>
                      <c:pt idx="160">
                        <c:v>2.4502297090352343E-2</c:v>
                      </c:pt>
                      <c:pt idx="161">
                        <c:v>3.1052631578947443E-2</c:v>
                      </c:pt>
                      <c:pt idx="162">
                        <c:v>-7.3145245559038674E-3</c:v>
                      </c:pt>
                      <c:pt idx="163">
                        <c:v>2.765100671140952E-2</c:v>
                      </c:pt>
                      <c:pt idx="164">
                        <c:v>-1.8703898840885191E-2</c:v>
                      </c:pt>
                      <c:pt idx="165">
                        <c:v>-1.0685431326557082E-2</c:v>
                      </c:pt>
                      <c:pt idx="166">
                        <c:v>-2.5994281258123753E-3</c:v>
                      </c:pt>
                      <c:pt idx="167">
                        <c:v>-6.4566115702479054E-3</c:v>
                      </c:pt>
                      <c:pt idx="168">
                        <c:v>-1.2896569512510503E-3</c:v>
                      </c:pt>
                      <c:pt idx="169">
                        <c:v>6.0448577680525251E-2</c:v>
                      </c:pt>
                      <c:pt idx="170">
                        <c:v>-1.4555256064689992E-2</c:v>
                      </c:pt>
                      <c:pt idx="171">
                        <c:v>2.4013248688931954E-2</c:v>
                      </c:pt>
                      <c:pt idx="172">
                        <c:v>-2.2923408845738957E-2</c:v>
                      </c:pt>
                      <c:pt idx="173">
                        <c:v>-4.2964554242750363E-3</c:v>
                      </c:pt>
                      <c:pt idx="174">
                        <c:v>-3.6481241914618323E-2</c:v>
                      </c:pt>
                      <c:pt idx="175">
                        <c:v>-7.755946225439514E-4</c:v>
                      </c:pt>
                      <c:pt idx="176">
                        <c:v>2.490726020137779E-2</c:v>
                      </c:pt>
                      <c:pt idx="177">
                        <c:v>-1.4106583072100332E-2</c:v>
                      </c:pt>
                      <c:pt idx="178">
                        <c:v>-1.314771848414531E-2</c:v>
                      </c:pt>
                      <c:pt idx="179">
                        <c:v>-2.0581425263699327E-3</c:v>
                      </c:pt>
                      <c:pt idx="180">
                        <c:v>-1.8434343434343581E-2</c:v>
                      </c:pt>
                      <c:pt idx="181">
                        <c:v>-3.083700440528625E-2</c:v>
                      </c:pt>
                      <c:pt idx="182">
                        <c:v>-8.9740480232839426E-3</c:v>
                      </c:pt>
                      <c:pt idx="183">
                        <c:v>8.0684596577016432E-3</c:v>
                      </c:pt>
                      <c:pt idx="184">
                        <c:v>9.0085287846481732E-2</c:v>
                      </c:pt>
                      <c:pt idx="185">
                        <c:v>-4.2857142857142816E-2</c:v>
                      </c:pt>
                      <c:pt idx="186">
                        <c:v>-5.8331219883336338E-3</c:v>
                      </c:pt>
                      <c:pt idx="187">
                        <c:v>6.4524838012959052E-2</c:v>
                      </c:pt>
                      <c:pt idx="188">
                        <c:v>1.08108108108107E-3</c:v>
                      </c:pt>
                      <c:pt idx="189">
                        <c:v>-3.2173685587235101E-2</c:v>
                      </c:pt>
                      <c:pt idx="190">
                        <c:v>-8.3009079118028239E-3</c:v>
                      </c:pt>
                      <c:pt idx="191">
                        <c:v>5.7396295330027769E-3</c:v>
                      </c:pt>
                      <c:pt idx="192">
                        <c:v>1.6171792152704034E-2</c:v>
                      </c:pt>
                      <c:pt idx="193">
                        <c:v>-9.9737532808399365E-3</c:v>
                      </c:pt>
                      <c:pt idx="194">
                        <c:v>2.972972972972987E-2</c:v>
                      </c:pt>
                      <c:pt idx="195">
                        <c:v>-4.7619047619047672E-2</c:v>
                      </c:pt>
                      <c:pt idx="196">
                        <c:v>-1.2455516014234891E-2</c:v>
                      </c:pt>
                      <c:pt idx="197">
                        <c:v>4.4332359968144441E-2</c:v>
                      </c:pt>
                      <c:pt idx="198">
                        <c:v>-1.9521082769390907E-2</c:v>
                      </c:pt>
                      <c:pt idx="199">
                        <c:v>-1.3100436681222627E-2</c:v>
                      </c:pt>
                      <c:pt idx="200">
                        <c:v>2.0592020592020699E-3</c:v>
                      </c:pt>
                      <c:pt idx="201">
                        <c:v>8.0435910742087113E-3</c:v>
                      </c:pt>
                      <c:pt idx="202">
                        <c:v>-2.5879917184264967E-3</c:v>
                      </c:pt>
                      <c:pt idx="203">
                        <c:v>4.0667923511984894E-2</c:v>
                      </c:pt>
                      <c:pt idx="204">
                        <c:v>3.6571747627023976E-2</c:v>
                      </c:pt>
                      <c:pt idx="205">
                        <c:v>3.4960993932389606E-2</c:v>
                      </c:pt>
                      <c:pt idx="206">
                        <c:v>-1.7598637524836702E-2</c:v>
                      </c:pt>
                      <c:pt idx="207">
                        <c:v>3.222970993261054E-2</c:v>
                      </c:pt>
                      <c:pt idx="208">
                        <c:v>-5.5361305361304458E-3</c:v>
                      </c:pt>
                      <c:pt idx="209">
                        <c:v>8.2308420056764309E-2</c:v>
                      </c:pt>
                      <c:pt idx="210">
                        <c:v>-1.5217391304347849E-2</c:v>
                      </c:pt>
                      <c:pt idx="211">
                        <c:v>-1.5591562213390309E-2</c:v>
                      </c:pt>
                      <c:pt idx="212">
                        <c:v>-3.9585870889160546E-3</c:v>
                      </c:pt>
                      <c:pt idx="213">
                        <c:v>9.5296649246849885E-3</c:v>
                      </c:pt>
                      <c:pt idx="214">
                        <c:v>-1.751736635457557E-2</c:v>
                      </c:pt>
                      <c:pt idx="215">
                        <c:v>-1.370271075364915E-2</c:v>
                      </c:pt>
                      <c:pt idx="216">
                        <c:v>-1.0026540843408926E-2</c:v>
                      </c:pt>
                      <c:pt idx="217">
                        <c:v>5.1799007444168543E-2</c:v>
                      </c:pt>
                      <c:pt idx="218">
                        <c:v>4.0485829959515662E-3</c:v>
                      </c:pt>
                      <c:pt idx="219">
                        <c:v>1.7427122940431028E-2</c:v>
                      </c:pt>
                      <c:pt idx="220">
                        <c:v>3.5433070866141669E-2</c:v>
                      </c:pt>
                      <c:pt idx="221">
                        <c:v>-2.2136669874879722E-2</c:v>
                      </c:pt>
                      <c:pt idx="222">
                        <c:v>-5.6883509833585366E-2</c:v>
                      </c:pt>
                      <c:pt idx="223">
                        <c:v>-3.6443148688046656E-2</c:v>
                      </c:pt>
                      <c:pt idx="224">
                        <c:v>-6.6412629286880964E-2</c:v>
                      </c:pt>
                      <c:pt idx="225">
                        <c:v>5.6050589249784455E-2</c:v>
                      </c:pt>
                      <c:pt idx="226">
                        <c:v>-1.4168319637291038E-2</c:v>
                      </c:pt>
                      <c:pt idx="227">
                        <c:v>-5.3551296505072177E-3</c:v>
                      </c:pt>
                      <c:pt idx="228">
                        <c:v>1.9247342717609639E-2</c:v>
                      </c:pt>
                      <c:pt idx="229">
                        <c:v>1.2801862089031335E-2</c:v>
                      </c:pt>
                      <c:pt idx="230">
                        <c:v>-5.4730473047304828E-2</c:v>
                      </c:pt>
                      <c:pt idx="231">
                        <c:v>2.4813895781636841E-3</c:v>
                      </c:pt>
                      <c:pt idx="232">
                        <c:v>1.058790749512406E-2</c:v>
                      </c:pt>
                      <c:pt idx="233">
                        <c:v>-1.3740038472107696E-2</c:v>
                      </c:pt>
                      <c:pt idx="234">
                        <c:v>-6.8231441048034469E-3</c:v>
                      </c:pt>
                      <c:pt idx="235">
                        <c:v>1.9141372709872151E-3</c:v>
                      </c:pt>
                      <c:pt idx="236">
                        <c:v>5.877243775332941E-2</c:v>
                      </c:pt>
                      <c:pt idx="237">
                        <c:v>-1.6234690971233312E-2</c:v>
                      </c:pt>
                      <c:pt idx="238">
                        <c:v>-2.8401022436808088E-3</c:v>
                      </c:pt>
                      <c:pt idx="239">
                        <c:v>2.9532163742689965E-2</c:v>
                      </c:pt>
                      <c:pt idx="240">
                        <c:v>4.2682926829268553E-2</c:v>
                      </c:pt>
                      <c:pt idx="241">
                        <c:v>1.1721159777914769E-2</c:v>
                      </c:pt>
                      <c:pt idx="242">
                        <c:v>-4.3093270365997638E-2</c:v>
                      </c:pt>
                      <c:pt idx="243">
                        <c:v>-2.3912417170844136E-2</c:v>
                      </c:pt>
                      <c:pt idx="244">
                        <c:v>-5.7817589576547257E-2</c:v>
                      </c:pt>
                      <c:pt idx="245">
                        <c:v>-3.3070866141732269E-2</c:v>
                      </c:pt>
                      <c:pt idx="246">
                        <c:v>-7.5540505339931618E-3</c:v>
                      </c:pt>
                      <c:pt idx="247">
                        <c:v>-8.7787245029691263E-3</c:v>
                      </c:pt>
                      <c:pt idx="248">
                        <c:v>1.3343799058084693E-2</c:v>
                      </c:pt>
                      <c:pt idx="249">
                        <c:v>4.827207899067476E-2</c:v>
                      </c:pt>
                      <c:pt idx="250">
                        <c:v>-1.0851871947910929E-2</c:v>
                      </c:pt>
                      <c:pt idx="251">
                        <c:v>2.8172942817294322E-2</c:v>
                      </c:pt>
                      <c:pt idx="252">
                        <c:v>5.6100981767182034E-3</c:v>
                      </c:pt>
                      <c:pt idx="253">
                        <c:v>-2.7019650655021876E-2</c:v>
                      </c:pt>
                      <c:pt idx="254">
                        <c:v>5.4614964500276919E-4</c:v>
                      </c:pt>
                      <c:pt idx="255">
                        <c:v>-3.8845144356955519E-2</c:v>
                      </c:pt>
                      <c:pt idx="256">
                        <c:v>-9.6178840655055664E-3</c:v>
                      </c:pt>
                      <c:pt idx="257">
                        <c:v>4.8800436205016284E-2</c:v>
                      </c:pt>
                      <c:pt idx="258">
                        <c:v>9.0784044016505305E-3</c:v>
                      </c:pt>
                      <c:pt idx="259">
                        <c:v>-8.1855388813095731E-3</c:v>
                      </c:pt>
                      <c:pt idx="260">
                        <c:v>4.148905939187264E-2</c:v>
                      </c:pt>
                      <c:pt idx="261">
                        <c:v>1.1206896551724244E-2</c:v>
                      </c:pt>
                      <c:pt idx="262">
                        <c:v>4.3290043290042934E-3</c:v>
                      </c:pt>
                      <c:pt idx="263">
                        <c:v>5.159332321699539E-2</c:v>
                      </c:pt>
                      <c:pt idx="264">
                        <c:v>1.6975308641975495E-2</c:v>
                      </c:pt>
                      <c:pt idx="265">
                        <c:v>-2.4096385542168752E-2</c:v>
                      </c:pt>
                      <c:pt idx="266">
                        <c:v>-3.4603082291363663E-2</c:v>
                      </c:pt>
                      <c:pt idx="267">
                        <c:v>-3.7659327925840813E-3</c:v>
                      </c:pt>
                      <c:pt idx="268">
                        <c:v>-3.3865099356283013E-2</c:v>
                      </c:pt>
                      <c:pt idx="269">
                        <c:v>-2.1899808376676821E-2</c:v>
                      </c:pt>
                      <c:pt idx="270">
                        <c:v>8.219178082191636E-4</c:v>
                      </c:pt>
                      <c:pt idx="271">
                        <c:v>5.2176419717497868E-2</c:v>
                      </c:pt>
                      <c:pt idx="272">
                        <c:v>-4.1977354322010552E-2</c:v>
                      </c:pt>
                      <c:pt idx="273">
                        <c:v>5.833333333333357E-3</c:v>
                      </c:pt>
                      <c:pt idx="274">
                        <c:v>-2.9387975195470539E-2</c:v>
                      </c:pt>
                      <c:pt idx="275">
                        <c:v>-5.3893829156548279E-4</c:v>
                      </c:pt>
                      <c:pt idx="276">
                        <c:v>-4.2929970485646729E-3</c:v>
                      </c:pt>
                      <c:pt idx="277">
                        <c:v>1.4425694066412698E-2</c:v>
                      </c:pt>
                      <c:pt idx="278">
                        <c:v>-2.0788912579957408E-2</c:v>
                      </c:pt>
                      <c:pt idx="279">
                        <c:v>9.1447014523937664E-3</c:v>
                      </c:pt>
                      <c:pt idx="280">
                        <c:v>1.8909290216497565E-2</c:v>
                      </c:pt>
                      <c:pt idx="281">
                        <c:v>1.9843487982112995E-2</c:v>
                      </c:pt>
                      <c:pt idx="282">
                        <c:v>1.7923186344239062E-2</c:v>
                      </c:pt>
                      <c:pt idx="283">
                        <c:v>-5.1538046411225169E-2</c:v>
                      </c:pt>
                      <c:pt idx="284">
                        <c:v>-1.4361702127659526E-2</c:v>
                      </c:pt>
                      <c:pt idx="285">
                        <c:v>-4.7619047619047561E-2</c:v>
                      </c:pt>
                      <c:pt idx="286">
                        <c:v>-1.644245142002998E-2</c:v>
                      </c:pt>
                      <c:pt idx="287">
                        <c:v>-1.3759213759213851E-2</c:v>
                      </c:pt>
                      <c:pt idx="288">
                        <c:v>-1.6433059449009191E-2</c:v>
                      </c:pt>
                      <c:pt idx="289">
                        <c:v>2.9083858458556211E-3</c:v>
                      </c:pt>
                      <c:pt idx="290">
                        <c:v>-1.4568903749701434E-2</c:v>
                      </c:pt>
                      <c:pt idx="291">
                        <c:v>-3.3917858790955324E-2</c:v>
                      </c:pt>
                      <c:pt idx="292">
                        <c:v>-1.9678805700067747E-2</c:v>
                      </c:pt>
                      <c:pt idx="293">
                        <c:v>3.8037097910307516E-2</c:v>
                      </c:pt>
                      <c:pt idx="294">
                        <c:v>3.0735721200387367E-2</c:v>
                      </c:pt>
                      <c:pt idx="295">
                        <c:v>1.5732546705998107E-2</c:v>
                      </c:pt>
                      <c:pt idx="296">
                        <c:v>-2.14096704354102E-2</c:v>
                      </c:pt>
                      <c:pt idx="297">
                        <c:v>8.4910237748665462E-3</c:v>
                      </c:pt>
                      <c:pt idx="298">
                        <c:v>1.2278978388998052E-2</c:v>
                      </c:pt>
                      <c:pt idx="299">
                        <c:v>-6.6697226678890775E-2</c:v>
                      </c:pt>
                      <c:pt idx="300">
                        <c:v>-1.2449071978270609E-2</c:v>
                      </c:pt>
                      <c:pt idx="301">
                        <c:v>5.2656659518703908E-2</c:v>
                      </c:pt>
                      <c:pt idx="302">
                        <c:v>-1.8245614035087732E-2</c:v>
                      </c:pt>
                      <c:pt idx="303">
                        <c:v>-4.5758928571428492E-2</c:v>
                      </c:pt>
                      <c:pt idx="304">
                        <c:v>4.8198408984557739E-2</c:v>
                      </c:pt>
                      <c:pt idx="305">
                        <c:v>1.5925837889232186E-2</c:v>
                      </c:pt>
                      <c:pt idx="306">
                        <c:v>1.2758786711603243E-2</c:v>
                      </c:pt>
                      <c:pt idx="307">
                        <c:v>5.915349311575735E-2</c:v>
                      </c:pt>
                      <c:pt idx="308">
                        <c:v>1.3174890209248113E-2</c:v>
                      </c:pt>
                      <c:pt idx="309">
                        <c:v>2.6518164942985978E-2</c:v>
                      </c:pt>
                      <c:pt idx="310">
                        <c:v>-1.7968749999999978E-2</c:v>
                      </c:pt>
                      <c:pt idx="311">
                        <c:v>-2.414231257941557E-2</c:v>
                      </c:pt>
                      <c:pt idx="312">
                        <c:v>1.7058671491341437E-2</c:v>
                      </c:pt>
                      <c:pt idx="313">
                        <c:v>-9.2189500640205146E-3</c:v>
                      </c:pt>
                      <c:pt idx="314">
                        <c:v>6.8691844553913528E-2</c:v>
                      </c:pt>
                      <c:pt idx="315">
                        <c:v>5.1813471502590636E-2</c:v>
                      </c:pt>
                      <c:pt idx="316">
                        <c:v>-3.2311977715877349E-2</c:v>
                      </c:pt>
                      <c:pt idx="317">
                        <c:v>5.5741360089167635E-4</c:v>
                      </c:pt>
                      <c:pt idx="318">
                        <c:v>-3.8842753817304954E-2</c:v>
                      </c:pt>
                      <c:pt idx="319">
                        <c:v>-2.1237545883586839E-2</c:v>
                      </c:pt>
                      <c:pt idx="320">
                        <c:v>8.1945545863071345E-3</c:v>
                      </c:pt>
                      <c:pt idx="321">
                        <c:v>4.1861746075461115E-2</c:v>
                      </c:pt>
                      <c:pt idx="322">
                        <c:v>7.6489771716572896E-2</c:v>
                      </c:pt>
                      <c:pt idx="323">
                        <c:v>1.7820017820016076E-3</c:v>
                      </c:pt>
                      <c:pt idx="324">
                        <c:v>-1.0869565217391242E-2</c:v>
                      </c:pt>
                      <c:pt idx="325">
                        <c:v>-9.6013965667732792E-3</c:v>
                      </c:pt>
                      <c:pt idx="326">
                        <c:v>1.1477339611536186E-2</c:v>
                      </c:pt>
                      <c:pt idx="327">
                        <c:v>-2.942016566695238E-2</c:v>
                      </c:pt>
                      <c:pt idx="328">
                        <c:v>3.7026066350710929E-2</c:v>
                      </c:pt>
                      <c:pt idx="329">
                        <c:v>2.5204980261160026E-2</c:v>
                      </c:pt>
                      <c:pt idx="330">
                        <c:v>7.6499388004895863E-3</c:v>
                      </c:pt>
                      <c:pt idx="331">
                        <c:v>-8.4951456310680129E-3</c:v>
                      </c:pt>
                      <c:pt idx="332">
                        <c:v>5.9466409514625562E-2</c:v>
                      </c:pt>
                      <c:pt idx="333">
                        <c:v>-1.5817779183802561E-2</c:v>
                      </c:pt>
                      <c:pt idx="334">
                        <c:v>-1.8322981366459712E-2</c:v>
                      </c:pt>
                      <c:pt idx="335">
                        <c:v>-7.9737067733638201E-2</c:v>
                      </c:pt>
                      <c:pt idx="336">
                        <c:v>-1.2140033879164291E-2</c:v>
                      </c:pt>
                      <c:pt idx="337">
                        <c:v>-1.9108280254776955E-2</c:v>
                      </c:pt>
                      <c:pt idx="338">
                        <c:v>3.2009145470134337E-2</c:v>
                      </c:pt>
                      <c:pt idx="339">
                        <c:v>-6.4938535542490627E-2</c:v>
                      </c:pt>
                      <c:pt idx="340">
                        <c:v>-1.334400854016482E-3</c:v>
                      </c:pt>
                      <c:pt idx="341">
                        <c:v>8.7347649448636044E-2</c:v>
                      </c:pt>
                      <c:pt idx="342">
                        <c:v>1.7720023626698111E-2</c:v>
                      </c:pt>
                      <c:pt idx="343">
                        <c:v>-3.3123929183323964E-2</c:v>
                      </c:pt>
                      <c:pt idx="344">
                        <c:v>7.094801223241598E-2</c:v>
                      </c:pt>
                      <c:pt idx="345">
                        <c:v>-6.5714285714285614E-2</c:v>
                      </c:pt>
                      <c:pt idx="346">
                        <c:v>-5.1165434906196294E-3</c:v>
                      </c:pt>
                      <c:pt idx="347">
                        <c:v>3.7452079032733732E-2</c:v>
                      </c:pt>
                      <c:pt idx="348">
                        <c:v>-4.9607623318385752E-2</c:v>
                      </c:pt>
                      <c:pt idx="349">
                        <c:v>-5.8326735286355236E-2</c:v>
                      </c:pt>
                      <c:pt idx="350">
                        <c:v>1.0568031704094594E-3</c:v>
                      </c:pt>
                      <c:pt idx="351">
                        <c:v>9.6025606828487042E-3</c:v>
                      </c:pt>
                      <c:pt idx="352">
                        <c:v>9.8125366139425907E-2</c:v>
                      </c:pt>
                      <c:pt idx="353">
                        <c:v>-2.9282576866762611E-4</c:v>
                      </c:pt>
                      <c:pt idx="354">
                        <c:v>3.7993920972644313E-2</c:v>
                      </c:pt>
                      <c:pt idx="355">
                        <c:v>5.3474223503041873E-2</c:v>
                      </c:pt>
                      <c:pt idx="356">
                        <c:v>7.7444336882865894E-3</c:v>
                      </c:pt>
                      <c:pt idx="357">
                        <c:v>-8.0025608194622677E-3</c:v>
                      </c:pt>
                      <c:pt idx="358">
                        <c:v>-2.4359775140537332E-2</c:v>
                      </c:pt>
                      <c:pt idx="359">
                        <c:v>-3.1133250311330407E-3</c:v>
                      </c:pt>
                      <c:pt idx="360">
                        <c:v>1.2291207059564879E-2</c:v>
                      </c:pt>
                      <c:pt idx="361">
                        <c:v>6.476510067114094E-2</c:v>
                      </c:pt>
                      <c:pt idx="362">
                        <c:v>2.0547945205479534E-2</c:v>
                      </c:pt>
                      <c:pt idx="363">
                        <c:v>3.766879886282859E-2</c:v>
                      </c:pt>
                      <c:pt idx="364">
                        <c:v>-3.1880977683315104E-3</c:v>
                      </c:pt>
                      <c:pt idx="365">
                        <c:v>4.905239687848395E-2</c:v>
                      </c:pt>
                      <c:pt idx="366">
                        <c:v>-3.1666066930550518E-2</c:v>
                      </c:pt>
                      <c:pt idx="367">
                        <c:v>7.754943776657619E-2</c:v>
                      </c:pt>
                      <c:pt idx="368">
                        <c:v>-4.5168456127360312E-2</c:v>
                      </c:pt>
                      <c:pt idx="369">
                        <c:v>-6.7977915804002698E-2</c:v>
                      </c:pt>
                      <c:pt idx="370">
                        <c:v>-4.9524434240734605E-2</c:v>
                      </c:pt>
                      <c:pt idx="371">
                        <c:v>1.4980026631158383E-2</c:v>
                      </c:pt>
                      <c:pt idx="372">
                        <c:v>-3.0029060381013828E-2</c:v>
                      </c:pt>
                      <c:pt idx="373">
                        <c:v>-2.3336486912645893E-2</c:v>
                      </c:pt>
                      <c:pt idx="374">
                        <c:v>-8.7527352297592786E-3</c:v>
                      </c:pt>
                      <c:pt idx="375">
                        <c:v>4.6793193717277415E-2</c:v>
                      </c:pt>
                      <c:pt idx="376">
                        <c:v>-1.3875443691513389E-2</c:v>
                      </c:pt>
                      <c:pt idx="377">
                        <c:v>2.2097625329815296E-2</c:v>
                      </c:pt>
                      <c:pt idx="378">
                        <c:v>-2.7269810715431553E-2</c:v>
                      </c:pt>
                      <c:pt idx="379">
                        <c:v>3.3488063660477518E-2</c:v>
                      </c:pt>
                      <c:pt idx="380">
                        <c:v>6.309481847021492E-2</c:v>
                      </c:pt>
                      <c:pt idx="381">
                        <c:v>4.5320560058953685E-2</c:v>
                      </c:pt>
                      <c:pt idx="382">
                        <c:v>2.2992838296268303E-2</c:v>
                      </c:pt>
                      <c:pt idx="383">
                        <c:v>7.2352465642683939E-2</c:v>
                      </c:pt>
                      <c:pt idx="384">
                        <c:v>4.4660982541615546E-3</c:v>
                      </c:pt>
                      <c:pt idx="385">
                        <c:v>-6.4542154094392457E-3</c:v>
                      </c:pt>
                      <c:pt idx="386">
                        <c:v>-2.8157683024939706E-3</c:v>
                      </c:pt>
                      <c:pt idx="387">
                        <c:v>2.5154639175257731E-2</c:v>
                      </c:pt>
                      <c:pt idx="388">
                        <c:v>-2.4537409493161633E-2</c:v>
                      </c:pt>
                      <c:pt idx="389">
                        <c:v>9.3382054405197756E-3</c:v>
                      </c:pt>
                      <c:pt idx="390">
                        <c:v>-3.6407766990290691E-3</c:v>
                      </c:pt>
                      <c:pt idx="391">
                        <c:v>1.3530135301353052E-2</c:v>
                      </c:pt>
                      <c:pt idx="392">
                        <c:v>3.7037037037037646E-3</c:v>
                      </c:pt>
                      <c:pt idx="393">
                        <c:v>2.1008403361344463E-2</c:v>
                      </c:pt>
                      <c:pt idx="394">
                        <c:v>-3.29134498171475E-2</c:v>
                      </c:pt>
                      <c:pt idx="395">
                        <c:v>-1.0056315366049895E-2</c:v>
                      </c:pt>
                      <c:pt idx="396">
                        <c:v>1.6353229762878119E-2</c:v>
                      </c:pt>
                      <c:pt idx="397">
                        <c:v>-4.0866366979963598E-4</c:v>
                      </c:pt>
                      <c:pt idx="398">
                        <c:v>-4.4751830756712963E-3</c:v>
                      </c:pt>
                      <c:pt idx="399">
                        <c:v>-1.9154030327214744E-2</c:v>
                      </c:pt>
                      <c:pt idx="400">
                        <c:v>2.7470274702746877E-2</c:v>
                      </c:pt>
                      <c:pt idx="401">
                        <c:v>1.2873754152824102E-2</c:v>
                      </c:pt>
                      <c:pt idx="402">
                        <c:v>1.8612521150592087E-2</c:v>
                      </c:pt>
                      <c:pt idx="403">
                        <c:v>1.0688328345446862E-2</c:v>
                      </c:pt>
                      <c:pt idx="404">
                        <c:v>-5.527210884353706E-3</c:v>
                      </c:pt>
                      <c:pt idx="405">
                        <c:v>-8.4961767204760896E-4</c:v>
                      </c:pt>
                      <c:pt idx="406">
                        <c:v>1.8606663781912669E-2</c:v>
                      </c:pt>
                      <c:pt idx="407">
                        <c:v>5.4769511638521173E-2</c:v>
                      </c:pt>
                      <c:pt idx="408">
                        <c:v>3.7896731406916295E-2</c:v>
                      </c:pt>
                      <c:pt idx="409">
                        <c:v>1.9314340898116678E-2</c:v>
                      </c:pt>
                      <c:pt idx="410">
                        <c:v>-1.5216357584403206E-2</c:v>
                      </c:pt>
                      <c:pt idx="411">
                        <c:v>1.4285714285715567E-3</c:v>
                      </c:pt>
                      <c:pt idx="412">
                        <c:v>7.5819672131147486E-2</c:v>
                      </c:pt>
                      <c:pt idx="413">
                        <c:v>-5.1203277009737036E-4</c:v>
                      </c:pt>
                      <c:pt idx="414">
                        <c:v>-1.4631685166498487E-2</c:v>
                      </c:pt>
                      <c:pt idx="415">
                        <c:v>1.5159171298635421E-3</c:v>
                      </c:pt>
                      <c:pt idx="416">
                        <c:v>5.1540913921360287E-2</c:v>
                      </c:pt>
                      <c:pt idx="417">
                        <c:v>4.5555555555555571E-2</c:v>
                      </c:pt>
                      <c:pt idx="418">
                        <c:v>-4.1022908897176302E-2</c:v>
                      </c:pt>
                      <c:pt idx="419">
                        <c:v>2.9057017543859809E-2</c:v>
                      </c:pt>
                      <c:pt idx="420">
                        <c:v>4.3478260869565188E-2</c:v>
                      </c:pt>
                      <c:pt idx="421">
                        <c:v>3.6158861885002835E-2</c:v>
                      </c:pt>
                      <c:pt idx="422">
                        <c:v>-4.7968397291196285E-2</c:v>
                      </c:pt>
                      <c:pt idx="423">
                        <c:v>2.0737327188940169E-2</c:v>
                      </c:pt>
                      <c:pt idx="424">
                        <c:v>-5.3950953678474245E-2</c:v>
                      </c:pt>
                      <c:pt idx="425">
                        <c:v>3.5553047404063287E-2</c:v>
                      </c:pt>
                      <c:pt idx="426">
                        <c:v>6.2464508801816088E-3</c:v>
                      </c:pt>
                      <c:pt idx="427">
                        <c:v>2.7421236872812171E-2</c:v>
                      </c:pt>
                      <c:pt idx="428">
                        <c:v>-4.0674026728646506E-3</c:v>
                      </c:pt>
                      <c:pt idx="429">
                        <c:v>1.5938606847697656E-2</c:v>
                      </c:pt>
                      <c:pt idx="430">
                        <c:v>7.1343638525565023E-3</c:v>
                      </c:pt>
                      <c:pt idx="431">
                        <c:v>5.9488399762064326E-4</c:v>
                      </c:pt>
                      <c:pt idx="432">
                        <c:v>5.9523809523787108E-4</c:v>
                      </c:pt>
                      <c:pt idx="433">
                        <c:v>-4.7393364928909332E-3</c:v>
                      </c:pt>
                      <c:pt idx="434">
                        <c:v>7.3791348600508844E-2</c:v>
                      </c:pt>
                      <c:pt idx="435">
                        <c:v>-3.6764705882352922E-2</c:v>
                      </c:pt>
                      <c:pt idx="436">
                        <c:v>4.9517684887459668E-2</c:v>
                      </c:pt>
                      <c:pt idx="437">
                        <c:v>-5.7544757033247684E-3</c:v>
                      </c:pt>
                      <c:pt idx="438">
                        <c:v>2.088772845953013E-2</c:v>
                      </c:pt>
                      <c:pt idx="439">
                        <c:v>-3.647798742138364E-2</c:v>
                      </c:pt>
                      <c:pt idx="440">
                        <c:v>3.3810143042912744E-2</c:v>
                      </c:pt>
                      <c:pt idx="441">
                        <c:v>4.129993229519302E-2</c:v>
                      </c:pt>
                      <c:pt idx="442">
                        <c:v>-5.8035714285714302E-2</c:v>
                      </c:pt>
                      <c:pt idx="443">
                        <c:v>1.9169329073482899E-3</c:v>
                      </c:pt>
                      <c:pt idx="444">
                        <c:v>-8.1033470346447478E-2</c:v>
                      </c:pt>
                      <c:pt idx="445">
                        <c:v>1.4898688915375491E-2</c:v>
                      </c:pt>
                      <c:pt idx="446">
                        <c:v>2.2547227300426576E-2</c:v>
                      </c:pt>
                      <c:pt idx="447">
                        <c:v>3.0562347188265448E-3</c:v>
                      </c:pt>
                      <c:pt idx="448">
                        <c:v>3.7412809131261993E-2</c:v>
                      </c:pt>
                      <c:pt idx="449">
                        <c:v>-2.2924411400247924E-2</c:v>
                      </c:pt>
                      <c:pt idx="450">
                        <c:v>2.6717557251908497E-2</c:v>
                      </c:pt>
                      <c:pt idx="451">
                        <c:v>-1.872659176029956E-2</c:v>
                      </c:pt>
                      <c:pt idx="452">
                        <c:v>-1.5365703749231741E-2</c:v>
                      </c:pt>
                      <c:pt idx="453">
                        <c:v>5.5624227441284368E-3</c:v>
                      </c:pt>
                      <c:pt idx="454">
                        <c:v>3.6515054452274098E-2</c:v>
                      </c:pt>
                      <c:pt idx="455">
                        <c:v>4.7651006711409316E-2</c:v>
                      </c:pt>
                      <c:pt idx="456">
                        <c:v>-7.3284477015322924E-3</c:v>
                      </c:pt>
                      <c:pt idx="457">
                        <c:v>3.803596127247566E-2</c:v>
                      </c:pt>
                      <c:pt idx="458">
                        <c:v>-6.8681318681318437E-3</c:v>
                      </c:pt>
                      <c:pt idx="459">
                        <c:v>-9.52380952380949E-3</c:v>
                      </c:pt>
                      <c:pt idx="460">
                        <c:v>-1.6064257028112428E-2</c:v>
                      </c:pt>
                      <c:pt idx="461">
                        <c:v>3.6780013879250451E-2</c:v>
                      </c:pt>
                      <c:pt idx="462">
                        <c:v>2.1985815602836967E-2</c:v>
                      </c:pt>
                      <c:pt idx="463">
                        <c:v>2.2480058013053084E-2</c:v>
                      </c:pt>
                      <c:pt idx="464">
                        <c:v>-1.2884753042233466E-2</c:v>
                      </c:pt>
                      <c:pt idx="465">
                        <c:v>7.1633237822354978E-4</c:v>
                      </c:pt>
                      <c:pt idx="466">
                        <c:v>-2.9207232267037586E-2</c:v>
                      </c:pt>
                      <c:pt idx="467">
                        <c:v>-1.2362637362637319E-2</c:v>
                      </c:pt>
                      <c:pt idx="468">
                        <c:v>4.223335719398702E-2</c:v>
                      </c:pt>
                      <c:pt idx="469">
                        <c:v>7.8764478764478785E-2</c:v>
                      </c:pt>
                      <c:pt idx="470">
                        <c:v>-1.1450381679389388E-2</c:v>
                      </c:pt>
                      <c:pt idx="471">
                        <c:v>1.2364760432766575E-2</c:v>
                      </c:pt>
                      <c:pt idx="472">
                        <c:v>-2.7067669172932463E-2</c:v>
                      </c:pt>
                      <c:pt idx="473">
                        <c:v>5.2910052910053462E-3</c:v>
                      </c:pt>
                      <c:pt idx="474">
                        <c:v>-2.433628318584069E-2</c:v>
                      </c:pt>
                      <c:pt idx="475">
                        <c:v>1.8018018018018056E-2</c:v>
                      </c:pt>
                      <c:pt idx="476">
                        <c:v>-2.2026431718061623E-2</c:v>
                      </c:pt>
                      <c:pt idx="477">
                        <c:v>1.7937219730941534E-2</c:v>
                      </c:pt>
                      <c:pt idx="478">
                        <c:v>-3.7230081906179935E-3</c:v>
                      </c:pt>
                      <c:pt idx="479">
                        <c:v>-2.9695619896066283E-3</c:v>
                      </c:pt>
                      <c:pt idx="480">
                        <c:v>-4.4345898004433115E-3</c:v>
                      </c:pt>
                      <c:pt idx="481">
                        <c:v>2.2222222222221255E-3</c:v>
                      </c:pt>
                      <c:pt idx="482">
                        <c:v>3.6866359447004671E-2</c:v>
                      </c:pt>
                      <c:pt idx="483">
                        <c:v>1.0085337470907563E-2</c:v>
                      </c:pt>
                      <c:pt idx="484">
                        <c:v>5.4602184087364503E-3</c:v>
                      </c:pt>
                      <c:pt idx="485">
                        <c:v>7.0699135899450205E-3</c:v>
                      </c:pt>
                      <c:pt idx="486">
                        <c:v>-1.5686274509804088E-3</c:v>
                      </c:pt>
                      <c:pt idx="487">
                        <c:v>0.10966057441253252</c:v>
                      </c:pt>
                      <c:pt idx="488">
                        <c:v>-6.9144338807259897E-3</c:v>
                      </c:pt>
                      <c:pt idx="489">
                        <c:v>4.8007246376811752E-2</c:v>
                      </c:pt>
                      <c:pt idx="490">
                        <c:v>2.3169601482854407E-2</c:v>
                      </c:pt>
                      <c:pt idx="491">
                        <c:v>2.0813623462629938E-2</c:v>
                      </c:pt>
                      <c:pt idx="492">
                        <c:v>-4.6028880866425981E-2</c:v>
                      </c:pt>
                      <c:pt idx="493">
                        <c:v>2.6876737720111343E-2</c:v>
                      </c:pt>
                      <c:pt idx="494">
                        <c:v>2.7619047619047432E-2</c:v>
                      </c:pt>
                      <c:pt idx="495">
                        <c:v>-1.869158878504662E-2</c:v>
                      </c:pt>
                      <c:pt idx="496">
                        <c:v>-7.4211502782931538E-3</c:v>
                      </c:pt>
                      <c:pt idx="497">
                        <c:v>2.9608404966571022E-2</c:v>
                      </c:pt>
                      <c:pt idx="498">
                        <c:v>-1.9065776930409228E-3</c:v>
                      </c:pt>
                      <c:pt idx="499">
                        <c:v>-8.544027898866613E-2</c:v>
                      </c:pt>
                      <c:pt idx="500">
                        <c:v>1.7746228926353247E-2</c:v>
                      </c:pt>
                      <c:pt idx="501">
                        <c:v>1.777777777777656E-3</c:v>
                      </c:pt>
                      <c:pt idx="502">
                        <c:v>3.5911602209944826E-2</c:v>
                      </c:pt>
                      <c:pt idx="503">
                        <c:v>7.1005917159763232E-2</c:v>
                      </c:pt>
                      <c:pt idx="504">
                        <c:v>4.0000000000000036E-2</c:v>
                      </c:pt>
                      <c:pt idx="505">
                        <c:v>4.3897216274090045E-2</c:v>
                      </c:pt>
                      <c:pt idx="506">
                        <c:v>2.9768467475192795E-2</c:v>
                      </c:pt>
                      <c:pt idx="507">
                        <c:v>-2.3681377825618855E-2</c:v>
                      </c:pt>
                      <c:pt idx="508">
                        <c:v>3.2397408207343048E-3</c:v>
                      </c:pt>
                      <c:pt idx="509">
                        <c:v>5.9496567505720854E-2</c:v>
                      </c:pt>
                      <c:pt idx="510">
                        <c:v>-4.1666666666666519E-2</c:v>
                      </c:pt>
                      <c:pt idx="511">
                        <c:v>-2.188183807440014E-3</c:v>
                      </c:pt>
                      <c:pt idx="512">
                        <c:v>-4.3572984749454813E-3</c:v>
                      </c:pt>
                      <c:pt idx="513">
                        <c:v>8.2547169811320709E-2</c:v>
                      </c:pt>
                      <c:pt idx="514">
                        <c:v>9.52380952380949E-3</c:v>
                      </c:pt>
                      <c:pt idx="515">
                        <c:v>-3.1141868512110649E-2</c:v>
                      </c:pt>
                      <c:pt idx="516">
                        <c:v>-3.4521158129175999E-2</c:v>
                      </c:pt>
                      <c:pt idx="517">
                        <c:v>-2.4972855591748111E-2</c:v>
                      </c:pt>
                      <c:pt idx="518">
                        <c:v>7.2176949941792801E-2</c:v>
                      </c:pt>
                      <c:pt idx="519">
                        <c:v>-2.386363636363642E-2</c:v>
                      </c:pt>
                      <c:pt idx="520">
                        <c:v>1.1494252873563315E-2</c:v>
                      </c:pt>
                      <c:pt idx="521">
                        <c:v>-1.4722536806342057E-2</c:v>
                      </c:pt>
                      <c:pt idx="522">
                        <c:v>-4.643628509719222E-2</c:v>
                      </c:pt>
                      <c:pt idx="523">
                        <c:v>3.811659192825112E-2</c:v>
                      </c:pt>
                      <c:pt idx="524">
                        <c:v>7.9096045197739606E-3</c:v>
                      </c:pt>
                      <c:pt idx="525">
                        <c:v>0.13316261203585156</c:v>
                      </c:pt>
                      <c:pt idx="526">
                        <c:v>2.2251308900523625E-2</c:v>
                      </c:pt>
                      <c:pt idx="527">
                        <c:v>3.1039136302294157E-2</c:v>
                      </c:pt>
                      <c:pt idx="528">
                        <c:v>-7.6059850374064819E-2</c:v>
                      </c:pt>
                      <c:pt idx="529">
                        <c:v>5.8047493403693862E-2</c:v>
                      </c:pt>
                      <c:pt idx="530">
                        <c:v>-1.1734028683181186E-2</c:v>
                      </c:pt>
                      <c:pt idx="531">
                        <c:v>-7.8125E-2</c:v>
                      </c:pt>
                      <c:pt idx="532">
                        <c:v>2.4096385542167198E-3</c:v>
                      </c:pt>
                      <c:pt idx="533">
                        <c:v>1.3431013431013605E-2</c:v>
                      </c:pt>
                      <c:pt idx="534">
                        <c:v>1.9925280199252882E-2</c:v>
                      </c:pt>
                      <c:pt idx="535">
                        <c:v>5.7971014492753659E-2</c:v>
                      </c:pt>
                      <c:pt idx="536">
                        <c:v>5.5632823365785677E-2</c:v>
                      </c:pt>
                      <c:pt idx="537">
                        <c:v>0.13765822784810133</c:v>
                      </c:pt>
                      <c:pt idx="538">
                        <c:v>-1.0954616588419341E-2</c:v>
                      </c:pt>
                      <c:pt idx="539">
                        <c:v>1.267828843106189E-2</c:v>
                      </c:pt>
                      <c:pt idx="540">
                        <c:v>-6.5185185185185235E-2</c:v>
                      </c:pt>
                      <c:pt idx="541">
                        <c:v>8.1730769230769162E-2</c:v>
                      </c:pt>
                      <c:pt idx="542">
                        <c:v>6.4516129032257119E-3</c:v>
                      </c:pt>
                      <c:pt idx="543">
                        <c:v>-0.11301859799713876</c:v>
                      </c:pt>
                      <c:pt idx="544">
                        <c:v>-3.5862068965517246E-2</c:v>
                      </c:pt>
                      <c:pt idx="545">
                        <c:v>3.7195994277539279E-2</c:v>
                      </c:pt>
                      <c:pt idx="546">
                        <c:v>0.29684601113172548</c:v>
                      </c:pt>
                      <c:pt idx="547">
                        <c:v>-2.3550724637681153E-2</c:v>
                      </c:pt>
                      <c:pt idx="548">
                        <c:v>-3.832752613240431E-2</c:v>
                      </c:pt>
                      <c:pt idx="549">
                        <c:v>8.0979284369115057E-2</c:v>
                      </c:pt>
                      <c:pt idx="550">
                        <c:v>-0.18055555555555569</c:v>
                      </c:pt>
                      <c:pt idx="551">
                        <c:v>3.8461538461538547E-2</c:v>
                      </c:pt>
                      <c:pt idx="552">
                        <c:v>-0.17131474103585653</c:v>
                      </c:pt>
                      <c:pt idx="553">
                        <c:v>5.0209205020920633E-2</c:v>
                      </c:pt>
                      <c:pt idx="554">
                        <c:v>-0.11699507389162556</c:v>
                      </c:pt>
                      <c:pt idx="555">
                        <c:v>-9.7777777777777852E-2</c:v>
                      </c:pt>
                      <c:pt idx="556">
                        <c:v>9.3560145808019302E-2</c:v>
                      </c:pt>
                      <c:pt idx="557">
                        <c:v>-0.12725344644750791</c:v>
                      </c:pt>
                      <c:pt idx="558">
                        <c:v>-5.6056056056056125E-2</c:v>
                      </c:pt>
                      <c:pt idx="559">
                        <c:v>-4.4019138755980736E-2</c:v>
                      </c:pt>
                      <c:pt idx="560">
                        <c:v>3.7735849056603765E-2</c:v>
                      </c:pt>
                      <c:pt idx="561">
                        <c:v>-4.0952380952380962E-2</c:v>
                      </c:pt>
                      <c:pt idx="562">
                        <c:v>5.4216867469879526E-2</c:v>
                      </c:pt>
                      <c:pt idx="563">
                        <c:v>1.6326530612244872E-2</c:v>
                      </c:pt>
                      <c:pt idx="564">
                        <c:v>-6.3097514340344163E-2</c:v>
                      </c:pt>
                      <c:pt idx="565">
                        <c:v>-2.5163094128611285E-2</c:v>
                      </c:pt>
                      <c:pt idx="566">
                        <c:v>-4.5373665480426983E-2</c:v>
                      </c:pt>
                      <c:pt idx="567">
                        <c:v>-5.8626465661641536E-2</c:v>
                      </c:pt>
                      <c:pt idx="568">
                        <c:v>-1.1589403973509937E-2</c:v>
                      </c:pt>
                      <c:pt idx="569">
                        <c:v>-1.6528925619834212E-3</c:v>
                      </c:pt>
                      <c:pt idx="570">
                        <c:v>6.6555740432612254E-3</c:v>
                      </c:pt>
                      <c:pt idx="571">
                        <c:v>-4.6788263283108589E-2</c:v>
                      </c:pt>
                      <c:pt idx="572">
                        <c:v>-4.7355958958169575E-3</c:v>
                      </c:pt>
                      <c:pt idx="573">
                        <c:v>2.1774193548387055E-2</c:v>
                      </c:pt>
                      <c:pt idx="574">
                        <c:v>1.8898931799506968E-2</c:v>
                      </c:pt>
                      <c:pt idx="575">
                        <c:v>-1.2175324675324672E-2</c:v>
                      </c:pt>
                      <c:pt idx="576">
                        <c:v>-7.2522159548751297E-3</c:v>
                      </c:pt>
                      <c:pt idx="577">
                        <c:v>3.0730897009966895E-2</c:v>
                      </c:pt>
                      <c:pt idx="578">
                        <c:v>5.2447552447552503E-2</c:v>
                      </c:pt>
                      <c:pt idx="579">
                        <c:v>1.0600706713780772E-2</c:v>
                      </c:pt>
                      <c:pt idx="580">
                        <c:v>2.6572187776794376E-3</c:v>
                      </c:pt>
                      <c:pt idx="581">
                        <c:v>-8.8495575221247957E-4</c:v>
                      </c:pt>
                      <c:pt idx="582">
                        <c:v>3.669724770642202E-2</c:v>
                      </c:pt>
                      <c:pt idx="583">
                        <c:v>-8.939014202172102E-2</c:v>
                      </c:pt>
                      <c:pt idx="584">
                        <c:v>-2.8409090909090828E-2</c:v>
                      </c:pt>
                      <c:pt idx="585">
                        <c:v>4.0749796251018378E-3</c:v>
                      </c:pt>
                      <c:pt idx="586">
                        <c:v>-4.6620046620046596E-2</c:v>
                      </c:pt>
                      <c:pt idx="587">
                        <c:v>-8.4745762711865291E-3</c:v>
                      </c:pt>
                      <c:pt idx="588">
                        <c:v>-1.7411052233156754E-2</c:v>
                      </c:pt>
                      <c:pt idx="589">
                        <c:v>-2.3651145602365031E-2</c:v>
                      </c:pt>
                      <c:pt idx="590">
                        <c:v>4.8837209302325491E-2</c:v>
                      </c:pt>
                      <c:pt idx="591">
                        <c:v>-2.1244309559939278E-2</c:v>
                      </c:pt>
                      <c:pt idx="592">
                        <c:v>9.9616858237547845E-3</c:v>
                      </c:pt>
                      <c:pt idx="593">
                        <c:v>1.5564202334630517E-2</c:v>
                      </c:pt>
                      <c:pt idx="594">
                        <c:v>3.90625E-3</c:v>
                      </c:pt>
                      <c:pt idx="595">
                        <c:v>-2.4390243902438935E-2</c:v>
                      </c:pt>
                      <c:pt idx="596">
                        <c:v>8.4550345887777212E-3</c:v>
                      </c:pt>
                      <c:pt idx="597">
                        <c:v>-1.5349194167305624E-3</c:v>
                      </c:pt>
                      <c:pt idx="598">
                        <c:v>3.0792917628945649E-3</c:v>
                      </c:pt>
                      <c:pt idx="599">
                        <c:v>1.0894941634241206E-2</c:v>
                      </c:pt>
                      <c:pt idx="600">
                        <c:v>-1.1538461538461608E-2</c:v>
                      </c:pt>
                      <c:pt idx="601">
                        <c:v>1.5408320493066618E-3</c:v>
                      </c:pt>
                      <c:pt idx="602">
                        <c:v>1.5432098765431057E-3</c:v>
                      </c:pt>
                      <c:pt idx="603">
                        <c:v>7.7220077220085948E-4</c:v>
                      </c:pt>
                      <c:pt idx="604">
                        <c:v>-8.4226646248086734E-3</c:v>
                      </c:pt>
                      <c:pt idx="605">
                        <c:v>1.7133956386292892E-2</c:v>
                      </c:pt>
                      <c:pt idx="606">
                        <c:v>4.5602605863192203E-2</c:v>
                      </c:pt>
                      <c:pt idx="607">
                        <c:v>1.4876033057851235E-2</c:v>
                      </c:pt>
                      <c:pt idx="608">
                        <c:v>6.7961165048543659E-2</c:v>
                      </c:pt>
                      <c:pt idx="609">
                        <c:v>1.980198019801982E-2</c:v>
                      </c:pt>
                      <c:pt idx="610">
                        <c:v>1.7399267399267337E-2</c:v>
                      </c:pt>
                      <c:pt idx="611">
                        <c:v>-4.6288209606986874E-2</c:v>
                      </c:pt>
                      <c:pt idx="612">
                        <c:v>-1.3781223083548677E-2</c:v>
                      </c:pt>
                      <c:pt idx="613">
                        <c:v>-8.5397096498720515E-3</c:v>
                      </c:pt>
                      <c:pt idx="614">
                        <c:v>4.2881646655232863E-3</c:v>
                      </c:pt>
                      <c:pt idx="615">
                        <c:v>2.7312775330396555E-2</c:v>
                      </c:pt>
                      <c:pt idx="616">
                        <c:v>2.901178603807808E-2</c:v>
                      </c:pt>
                      <c:pt idx="617">
                        <c:v>-2.2163120567375905E-2</c:v>
                      </c:pt>
                      <c:pt idx="618">
                        <c:v>2.4523160762942808E-2</c:v>
                      </c:pt>
                      <c:pt idx="619">
                        <c:v>-1.3440860215053752E-2</c:v>
                      </c:pt>
                      <c:pt idx="620">
                        <c:v>2.9520295202952074E-2</c:v>
                      </c:pt>
                      <c:pt idx="621">
                        <c:v>-1.8115942028985477E-2</c:v>
                      </c:pt>
                      <c:pt idx="622">
                        <c:v>-4.5085662759243306E-3</c:v>
                      </c:pt>
                      <c:pt idx="623">
                        <c:v>-3.732638888888884E-2</c:v>
                      </c:pt>
                      <c:pt idx="624">
                        <c:v>8.2706766917293173E-2</c:v>
                      </c:pt>
                      <c:pt idx="625">
                        <c:v>-2.4747937671860676E-2</c:v>
                      </c:pt>
                      <c:pt idx="626">
                        <c:v>1.0185185185185075E-2</c:v>
                      </c:pt>
                      <c:pt idx="627">
                        <c:v>2.6615969581749166E-2</c:v>
                      </c:pt>
                      <c:pt idx="628">
                        <c:v>3.8499506416584284E-2</c:v>
                      </c:pt>
                      <c:pt idx="629">
                        <c:v>-9.7751710654936375E-3</c:v>
                      </c:pt>
                      <c:pt idx="630">
                        <c:v>-9.765625E-4</c:v>
                      </c:pt>
                      <c:pt idx="631">
                        <c:v>9.8619329388560661E-3</c:v>
                      </c:pt>
                      <c:pt idx="632">
                        <c:v>9.8716683119448589E-4</c:v>
                      </c:pt>
                      <c:pt idx="633">
                        <c:v>2.0140986908358638E-2</c:v>
                      </c:pt>
                      <c:pt idx="634">
                        <c:v>1.1201629327902252E-2</c:v>
                      </c:pt>
                      <c:pt idx="635">
                        <c:v>2.5052192066805867E-2</c:v>
                      </c:pt>
                      <c:pt idx="636">
                        <c:v>8.4210526315788847E-3</c:v>
                      </c:pt>
                      <c:pt idx="637">
                        <c:v>-2.1008403361344463E-3</c:v>
                      </c:pt>
                      <c:pt idx="638">
                        <c:v>2.1052631578946102E-3</c:v>
                      </c:pt>
                      <c:pt idx="639">
                        <c:v>-5.2356020942408987E-3</c:v>
                      </c:pt>
                      <c:pt idx="640">
                        <c:v>0.11695906432748537</c:v>
                      </c:pt>
                      <c:pt idx="641">
                        <c:v>4.7003525264395218E-3</c:v>
                      </c:pt>
                      <c:pt idx="642">
                        <c:v>-2.8538812785388168E-2</c:v>
                      </c:pt>
                      <c:pt idx="643">
                        <c:v>-7.9275198187995777E-3</c:v>
                      </c:pt>
                      <c:pt idx="644">
                        <c:v>-4.5095828635850488E-3</c:v>
                      </c:pt>
                      <c:pt idx="645">
                        <c:v>-3.2715376226826631E-2</c:v>
                      </c:pt>
                      <c:pt idx="646">
                        <c:v>-4.1797283176593591E-2</c:v>
                      </c:pt>
                      <c:pt idx="647">
                        <c:v>-8.2901554404145594E-3</c:v>
                      </c:pt>
                      <c:pt idx="648">
                        <c:v>-4.170804369414105E-2</c:v>
                      </c:pt>
                      <c:pt idx="649">
                        <c:v>5.9940059940060131E-3</c:v>
                      </c:pt>
                      <c:pt idx="650">
                        <c:v>-3.0977734753146247E-2</c:v>
                      </c:pt>
                      <c:pt idx="651">
                        <c:v>-1.3371537726838634E-2</c:v>
                      </c:pt>
                      <c:pt idx="652">
                        <c:v>1.0617760617760652E-2</c:v>
                      </c:pt>
                      <c:pt idx="653">
                        <c:v>-4.8030739673391443E-3</c:v>
                      </c:pt>
                      <c:pt idx="654">
                        <c:v>-5.7306590257880652E-3</c:v>
                      </c:pt>
                      <c:pt idx="655">
                        <c:v>-2.695167286245348E-2</c:v>
                      </c:pt>
                      <c:pt idx="656">
                        <c:v>6.7460317460317443E-2</c:v>
                      </c:pt>
                      <c:pt idx="657">
                        <c:v>-3.9525691699603405E-3</c:v>
                      </c:pt>
                      <c:pt idx="658">
                        <c:v>4.3298969072165017E-2</c:v>
                      </c:pt>
                      <c:pt idx="659">
                        <c:v>2.9723991507430991E-2</c:v>
                      </c:pt>
                      <c:pt idx="660">
                        <c:v>1.3993541442411273E-2</c:v>
                      </c:pt>
                      <c:pt idx="661">
                        <c:v>2.425578831312003E-2</c:v>
                      </c:pt>
                      <c:pt idx="662">
                        <c:v>-1.3057671381936808E-2</c:v>
                      </c:pt>
                      <c:pt idx="663">
                        <c:v>7.6754385964912242E-3</c:v>
                      </c:pt>
                      <c:pt idx="664">
                        <c:v>4.7072330654420069E-2</c:v>
                      </c:pt>
                      <c:pt idx="665">
                        <c:v>-1.4705882352941013E-2</c:v>
                      </c:pt>
                      <c:pt idx="666">
                        <c:v>1.1325028312569874E-3</c:v>
                      </c:pt>
                      <c:pt idx="667">
                        <c:v>-3.391684901531733E-2</c:v>
                      </c:pt>
                      <c:pt idx="668">
                        <c:v>-5.4406964091402443E-3</c:v>
                      </c:pt>
                      <c:pt idx="669">
                        <c:v>-6.4864864864865313E-3</c:v>
                      </c:pt>
                      <c:pt idx="670">
                        <c:v>1.6483516483516425E-2</c:v>
                      </c:pt>
                      <c:pt idx="671">
                        <c:v>-2.777777777777779E-2</c:v>
                      </c:pt>
                      <c:pt idx="672">
                        <c:v>-5.3589484327603798E-2</c:v>
                      </c:pt>
                      <c:pt idx="673">
                        <c:v>3.8865546218487479E-2</c:v>
                      </c:pt>
                      <c:pt idx="674">
                        <c:v>-2.3589743589743639E-2</c:v>
                      </c:pt>
                      <c:pt idx="675">
                        <c:v>-3.2738095238095233E-2</c:v>
                      </c:pt>
                      <c:pt idx="676">
                        <c:v>-5.9171597633136397E-3</c:v>
                      </c:pt>
                      <c:pt idx="677">
                        <c:v>6.9513406156902491E-3</c:v>
                      </c:pt>
                      <c:pt idx="678">
                        <c:v>-2.2330097087378653E-2</c:v>
                      </c:pt>
                      <c:pt idx="679">
                        <c:v>-6.8716094032549746E-2</c:v>
                      </c:pt>
                      <c:pt idx="680">
                        <c:v>-3.5745422842197061E-2</c:v>
                      </c:pt>
                      <c:pt idx="681">
                        <c:v>-1.2058570198104968E-2</c:v>
                      </c:pt>
                      <c:pt idx="682">
                        <c:v>4.325259515570945E-3</c:v>
                      </c:pt>
                      <c:pt idx="683">
                        <c:v>-3.1825795644891075E-2</c:v>
                      </c:pt>
                      <c:pt idx="684">
                        <c:v>2.4892703862660959E-2</c:v>
                      </c:pt>
                      <c:pt idx="685">
                        <c:v>1.3925152306353272E-2</c:v>
                      </c:pt>
                      <c:pt idx="686">
                        <c:v>0</c:v>
                      </c:pt>
                      <c:pt idx="687">
                        <c:v>3.8878842676310921E-2</c:v>
                      </c:pt>
                      <c:pt idx="688">
                        <c:v>-5.3956834532372655E-3</c:v>
                      </c:pt>
                      <c:pt idx="689">
                        <c:v>-1.7953321364453378E-3</c:v>
                      </c:pt>
                      <c:pt idx="690">
                        <c:v>1.0889292196007316E-2</c:v>
                      </c:pt>
                      <c:pt idx="691">
                        <c:v>6.3926940639269514E-3</c:v>
                      </c:pt>
                      <c:pt idx="692">
                        <c:v>7.3597056117755688E-3</c:v>
                      </c:pt>
                      <c:pt idx="693">
                        <c:v>-3.1194295900178415E-2</c:v>
                      </c:pt>
                      <c:pt idx="694">
                        <c:v>-6.2001771479184287E-3</c:v>
                      </c:pt>
                      <c:pt idx="695">
                        <c:v>-1.3973799126637543E-2</c:v>
                      </c:pt>
                      <c:pt idx="696">
                        <c:v>0</c:v>
                      </c:pt>
                      <c:pt idx="697">
                        <c:v>-1.3781223083548677E-2</c:v>
                      </c:pt>
                      <c:pt idx="698">
                        <c:v>4.325259515570945E-3</c:v>
                      </c:pt>
                      <c:pt idx="699">
                        <c:v>1.9400352733686121E-2</c:v>
                      </c:pt>
                      <c:pt idx="700">
                        <c:v>0</c:v>
                      </c:pt>
                      <c:pt idx="701">
                        <c:v>0</c:v>
                      </c:pt>
                      <c:pt idx="702">
                        <c:v>-3.5149384885765356E-3</c:v>
                      </c:pt>
                      <c:pt idx="703">
                        <c:v>2.2461814914645162E-2</c:v>
                      </c:pt>
                      <c:pt idx="704">
                        <c:v>3.6312849162011274E-2</c:v>
                      </c:pt>
                      <c:pt idx="705">
                        <c:v>8.4507042253521014E-3</c:v>
                      </c:pt>
                      <c:pt idx="706">
                        <c:v>-1.6620498614958401E-2</c:v>
                      </c:pt>
                      <c:pt idx="707">
                        <c:v>1.9774011299435124E-2</c:v>
                      </c:pt>
                      <c:pt idx="708">
                        <c:v>9.4250706880294466E-4</c:v>
                      </c:pt>
                      <c:pt idx="709">
                        <c:v>2.5120772946859882E-2</c:v>
                      </c:pt>
                      <c:pt idx="710">
                        <c:v>1.5701668302257055E-2</c:v>
                      </c:pt>
                      <c:pt idx="711">
                        <c:v>-1.2596899224806224E-2</c:v>
                      </c:pt>
                      <c:pt idx="712">
                        <c:v>4.0322580645161255E-2</c:v>
                      </c:pt>
                      <c:pt idx="713">
                        <c:v>2.1627188465499492E-2</c:v>
                      </c:pt>
                      <c:pt idx="714">
                        <c:v>-1.1201629327902141E-2</c:v>
                      </c:pt>
                      <c:pt idx="715">
                        <c:v>-2.093718843469583E-2</c:v>
                      </c:pt>
                      <c:pt idx="716">
                        <c:v>-4.9603174603175537E-3</c:v>
                      </c:pt>
                      <c:pt idx="717">
                        <c:v>1.3065326633165952E-2</c:v>
                      </c:pt>
                      <c:pt idx="718">
                        <c:v>-3.8647342995169143E-2</c:v>
                      </c:pt>
                      <c:pt idx="719">
                        <c:v>1.4705882352941124E-2</c:v>
                      </c:pt>
                      <c:pt idx="720">
                        <c:v>-1.6393442622950838E-2</c:v>
                      </c:pt>
                      <c:pt idx="721">
                        <c:v>-2.7204502814259013E-2</c:v>
                      </c:pt>
                      <c:pt idx="722">
                        <c:v>-1.8416206261510082E-2</c:v>
                      </c:pt>
                      <c:pt idx="723">
                        <c:v>1.4005602240896309E-2</c:v>
                      </c:pt>
                      <c:pt idx="724">
                        <c:v>-5.8047493403693751E-2</c:v>
                      </c:pt>
                      <c:pt idx="725">
                        <c:v>7.9787234042552058E-3</c:v>
                      </c:pt>
                      <c:pt idx="726">
                        <c:v>-1.3986013986013957E-2</c:v>
                      </c:pt>
                      <c:pt idx="727">
                        <c:v>-2.3890784982935287E-2</c:v>
                      </c:pt>
                      <c:pt idx="728">
                        <c:v>-1.9246861924686054E-2</c:v>
                      </c:pt>
                      <c:pt idx="729">
                        <c:v>2.0495303159692391E-2</c:v>
                      </c:pt>
                      <c:pt idx="730">
                        <c:v>-4.8740861088545917E-2</c:v>
                      </c:pt>
                      <c:pt idx="731">
                        <c:v>-9.6540627514077881E-3</c:v>
                      </c:pt>
                      <c:pt idx="732">
                        <c:v>-5.6000000000000494E-3</c:v>
                      </c:pt>
                      <c:pt idx="733">
                        <c:v>-7.9528718703976486E-2</c:v>
                      </c:pt>
                      <c:pt idx="734">
                        <c:v>8.9153046062406816E-3</c:v>
                      </c:pt>
                      <c:pt idx="735">
                        <c:v>-1.391941391941387E-2</c:v>
                      </c:pt>
                      <c:pt idx="736">
                        <c:v>-3.8732394366197131E-2</c:v>
                      </c:pt>
                      <c:pt idx="737">
                        <c:v>2.8248587570620654E-3</c:v>
                      </c:pt>
                      <c:pt idx="738">
                        <c:v>3.4331628926223656E-2</c:v>
                      </c:pt>
                      <c:pt idx="739">
                        <c:v>2.0879940343027537E-2</c:v>
                      </c:pt>
                      <c:pt idx="740">
                        <c:v>-5.9303187546330127E-3</c:v>
                      </c:pt>
                      <c:pt idx="741">
                        <c:v>8.2212257100149344E-3</c:v>
                      </c:pt>
                      <c:pt idx="742">
                        <c:v>-2.6200873362445365E-2</c:v>
                      </c:pt>
                      <c:pt idx="743">
                        <c:v>1.327433628318575E-2</c:v>
                      </c:pt>
                      <c:pt idx="744">
                        <c:v>3.039513677811545E-2</c:v>
                      </c:pt>
                      <c:pt idx="745">
                        <c:v>3.0487804878049918E-3</c:v>
                      </c:pt>
                      <c:pt idx="746">
                        <c:v>1.5267175572519776E-3</c:v>
                      </c:pt>
                      <c:pt idx="747">
                        <c:v>2.906520031421822E-2</c:v>
                      </c:pt>
                      <c:pt idx="748">
                        <c:v>1.5735641227379027E-3</c:v>
                      </c:pt>
                      <c:pt idx="749">
                        <c:v>7.8740157480328143E-4</c:v>
                      </c:pt>
                      <c:pt idx="750">
                        <c:v>2.5848142164781818E-2</c:v>
                      </c:pt>
                      <c:pt idx="751">
                        <c:v>-4.179566563467485E-2</c:v>
                      </c:pt>
                      <c:pt idx="752">
                        <c:v>7.8003120124805481E-3</c:v>
                      </c:pt>
                      <c:pt idx="753">
                        <c:v>1.1041009463722551E-2</c:v>
                      </c:pt>
                      <c:pt idx="754">
                        <c:v>4.7543581616482644E-3</c:v>
                      </c:pt>
                      <c:pt idx="755">
                        <c:v>2.4350649350649345E-2</c:v>
                      </c:pt>
                      <c:pt idx="756">
                        <c:v>-2.6856240126382325E-2</c:v>
                      </c:pt>
                      <c:pt idx="757">
                        <c:v>7.905138339920903E-4</c:v>
                      </c:pt>
                      <c:pt idx="758">
                        <c:v>2.3462783171521062E-2</c:v>
                      </c:pt>
                      <c:pt idx="759">
                        <c:v>4.0617384240453358E-3</c:v>
                      </c:pt>
                      <c:pt idx="760">
                        <c:v>-1.8341307814991881E-2</c:v>
                      </c:pt>
                      <c:pt idx="761">
                        <c:v>-2.3364485981308469E-2</c:v>
                      </c:pt>
                      <c:pt idx="762">
                        <c:v>4.6948356807512415E-3</c:v>
                      </c:pt>
                      <c:pt idx="763">
                        <c:v>-9.302325581395432E-3</c:v>
                      </c:pt>
                      <c:pt idx="764">
                        <c:v>-1.9756838905775065E-2</c:v>
                      </c:pt>
                      <c:pt idx="765">
                        <c:v>-1.5174506828528056E-3</c:v>
                      </c:pt>
                      <c:pt idx="766">
                        <c:v>-6.0331825037707176E-3</c:v>
                      </c:pt>
                      <c:pt idx="767">
                        <c:v>1.8433179723502224E-2</c:v>
                      </c:pt>
                      <c:pt idx="768">
                        <c:v>-2.4719101123595544E-2</c:v>
                      </c:pt>
                      <c:pt idx="769">
                        <c:v>1.9862490450725634E-2</c:v>
                      </c:pt>
                      <c:pt idx="770">
                        <c:v>6.5960912052117404E-2</c:v>
                      </c:pt>
                      <c:pt idx="771">
                        <c:v>-8.1366965012208414E-4</c:v>
                      </c:pt>
                      <c:pt idx="772">
                        <c:v>6.9625761531766583E-2</c:v>
                      </c:pt>
                      <c:pt idx="773">
                        <c:v>-3.4692107545533091E-3</c:v>
                      </c:pt>
                      <c:pt idx="774">
                        <c:v>-6.8906115417743941E-3</c:v>
                      </c:pt>
                      <c:pt idx="775">
                        <c:v>-2.5188916876574319E-2</c:v>
                      </c:pt>
                      <c:pt idx="776">
                        <c:v>3.3698399326032025E-3</c:v>
                      </c:pt>
                      <c:pt idx="777">
                        <c:v>8.4317032040459594E-4</c:v>
                      </c:pt>
                      <c:pt idx="778">
                        <c:v>3.040834057341435E-2</c:v>
                      </c:pt>
                      <c:pt idx="779">
                        <c:v>2.1295474711623852E-2</c:v>
                      </c:pt>
                      <c:pt idx="780">
                        <c:v>7.8468899521531243E-2</c:v>
                      </c:pt>
                      <c:pt idx="781">
                        <c:v>1.6536964980544688E-2</c:v>
                      </c:pt>
                      <c:pt idx="782">
                        <c:v>-8.5409252669039204E-2</c:v>
                      </c:pt>
                      <c:pt idx="783">
                        <c:v>-8.6921202274573561E-2</c:v>
                      </c:pt>
                      <c:pt idx="784">
                        <c:v>-5.6542810985460434E-3</c:v>
                      </c:pt>
                      <c:pt idx="785">
                        <c:v>-1.4331210191082744E-2</c:v>
                      </c:pt>
                      <c:pt idx="786">
                        <c:v>3.544929925803797E-2</c:v>
                      </c:pt>
                      <c:pt idx="787">
                        <c:v>4.8401037165082261E-2</c:v>
                      </c:pt>
                      <c:pt idx="788">
                        <c:v>1.7316017316015841E-3</c:v>
                      </c:pt>
                      <c:pt idx="789">
                        <c:v>-4.3103448275860767E-3</c:v>
                      </c:pt>
                      <c:pt idx="790">
                        <c:v>7.8192875760207947E-3</c:v>
                      </c:pt>
                      <c:pt idx="791">
                        <c:v>2.7678571428571441E-2</c:v>
                      </c:pt>
                      <c:pt idx="792">
                        <c:v>1.8181818181818077E-2</c:v>
                      </c:pt>
                      <c:pt idx="793">
                        <c:v>1.6635859519408491E-2</c:v>
                      </c:pt>
                      <c:pt idx="794">
                        <c:v>7.4478649453823209E-2</c:v>
                      </c:pt>
                      <c:pt idx="795">
                        <c:v>-2.3278370514064006E-2</c:v>
                      </c:pt>
                      <c:pt idx="796">
                        <c:v>-1.5281757402101248E-2</c:v>
                      </c:pt>
                      <c:pt idx="797">
                        <c:v>-1.8744142455482615E-2</c:v>
                      </c:pt>
                      <c:pt idx="798">
                        <c:v>9.1002044989775044E-2</c:v>
                      </c:pt>
                      <c:pt idx="799">
                        <c:v>-2.6865671641791211E-2</c:v>
                      </c:pt>
                      <c:pt idx="800">
                        <c:v>-1.2770137524557912E-2</c:v>
                      </c:pt>
                      <c:pt idx="801">
                        <c:v>-3.9622641509433953E-2</c:v>
                      </c:pt>
                      <c:pt idx="802">
                        <c:v>9.442870632672129E-4</c:v>
                      </c:pt>
                      <c:pt idx="803">
                        <c:v>1.8921475875117721E-3</c:v>
                      </c:pt>
                      <c:pt idx="804">
                        <c:v>-4.5167118337850032E-2</c:v>
                      </c:pt>
                      <c:pt idx="805">
                        <c:v>2.8810408921933206E-2</c:v>
                      </c:pt>
                      <c:pt idx="806">
                        <c:v>6.5481758652947697E-3</c:v>
                      </c:pt>
                      <c:pt idx="807">
                        <c:v>-2.1062271062271098E-2</c:v>
                      </c:pt>
                      <c:pt idx="808">
                        <c:v>-5.0434782608695605E-2</c:v>
                      </c:pt>
                      <c:pt idx="809">
                        <c:v>-4.8800661703887527E-2</c:v>
                      </c:pt>
                      <c:pt idx="810">
                        <c:v>1.2562814070351758E-2</c:v>
                      </c:pt>
                      <c:pt idx="811">
                        <c:v>1.0152284263959421E-2</c:v>
                      </c:pt>
                      <c:pt idx="812">
                        <c:v>5.1601423487544595E-2</c:v>
                      </c:pt>
                      <c:pt idx="813">
                        <c:v>1.352569882777277E-2</c:v>
                      </c:pt>
                      <c:pt idx="814">
                        <c:v>2.9712163416898862E-2</c:v>
                      </c:pt>
                      <c:pt idx="815">
                        <c:v>-5.609114811568805E-2</c:v>
                      </c:pt>
                      <c:pt idx="816">
                        <c:v>-8.6880973066898459E-3</c:v>
                      </c:pt>
                      <c:pt idx="817">
                        <c:v>-3.762541806020081E-2</c:v>
                      </c:pt>
                      <c:pt idx="818">
                        <c:v>0</c:v>
                      </c:pt>
                      <c:pt idx="819">
                        <c:v>3.6395147313691645E-2</c:v>
                      </c:pt>
                      <c:pt idx="820">
                        <c:v>3.4050179211469356E-2</c:v>
                      </c:pt>
                      <c:pt idx="821">
                        <c:v>-1.6740088105726803E-2</c:v>
                      </c:pt>
                      <c:pt idx="822">
                        <c:v>-4.8616932103939692E-2</c:v>
                      </c:pt>
                      <c:pt idx="823">
                        <c:v>-3.2441200324412001E-2</c:v>
                      </c:pt>
                      <c:pt idx="824">
                        <c:v>9.0016366612111209E-3</c:v>
                      </c:pt>
                      <c:pt idx="825">
                        <c:v>-1.6339869281045694E-3</c:v>
                      </c:pt>
                      <c:pt idx="826">
                        <c:v>-3.2573289902279035E-3</c:v>
                      </c:pt>
                      <c:pt idx="827">
                        <c:v>5.4077253218884014E-2</c:v>
                      </c:pt>
                      <c:pt idx="828">
                        <c:v>5.0495942290351703E-2</c:v>
                      </c:pt>
                      <c:pt idx="829">
                        <c:v>-3.5652173913043539E-2</c:v>
                      </c:pt>
                      <c:pt idx="830">
                        <c:v>2.2222222222222143E-2</c:v>
                      </c:pt>
                      <c:pt idx="831">
                        <c:v>5.1401869158878677E-2</c:v>
                      </c:pt>
                      <c:pt idx="832">
                        <c:v>-0.10833333333333339</c:v>
                      </c:pt>
                      <c:pt idx="833">
                        <c:v>-1.6638935108153063E-3</c:v>
                      </c:pt>
                      <c:pt idx="834">
                        <c:v>-9.884678747940745E-3</c:v>
                      </c:pt>
                      <c:pt idx="835">
                        <c:v>-2.0967741935483897E-2</c:v>
                      </c:pt>
                      <c:pt idx="836">
                        <c:v>-3.3515198752922859E-2</c:v>
                      </c:pt>
                      <c:pt idx="837">
                        <c:v>7.0643642072212298E-3</c:v>
                      </c:pt>
                      <c:pt idx="838">
                        <c:v>-3.703703703703709E-2</c:v>
                      </c:pt>
                      <c:pt idx="839">
                        <c:v>3.6021926389976588E-2</c:v>
                      </c:pt>
                      <c:pt idx="840">
                        <c:v>-3.9127163280662125E-2</c:v>
                      </c:pt>
                      <c:pt idx="841">
                        <c:v>1.5071590052750938E-3</c:v>
                      </c:pt>
                      <c:pt idx="842">
                        <c:v>-2.6412325752017685E-2</c:v>
                      </c:pt>
                      <c:pt idx="843">
                        <c:v>-2.2939068100358284E-2</c:v>
                      </c:pt>
                      <c:pt idx="844">
                        <c:v>1.8248175182481674E-2</c:v>
                      </c:pt>
                      <c:pt idx="845">
                        <c:v>-1.5804597701149503E-2</c:v>
                      </c:pt>
                      <c:pt idx="846">
                        <c:v>3.6049026676279183E-3</c:v>
                      </c:pt>
                      <c:pt idx="847">
                        <c:v>-9.2857142857143415E-3</c:v>
                      </c:pt>
                      <c:pt idx="848">
                        <c:v>-1.6853932584269704E-2</c:v>
                      </c:pt>
                      <c:pt idx="849">
                        <c:v>-2.532511978097185E-2</c:v>
                      </c:pt>
                      <c:pt idx="850">
                        <c:v>1.5288394718554477E-2</c:v>
                      </c:pt>
                      <c:pt idx="851">
                        <c:v>6.2937062937062915E-3</c:v>
                      </c:pt>
                      <c:pt idx="852">
                        <c:v>4.2274052478134205E-2</c:v>
                      </c:pt>
                      <c:pt idx="853">
                        <c:v>2.1913805697590938E-3</c:v>
                      </c:pt>
                      <c:pt idx="854">
                        <c:v>8.1001472754049786E-3</c:v>
                      </c:pt>
                      <c:pt idx="855">
                        <c:v>-3.668378576669129E-3</c:v>
                      </c:pt>
                      <c:pt idx="856">
                        <c:v>3.2575757575757702E-2</c:v>
                      </c:pt>
                      <c:pt idx="857">
                        <c:v>1.5174506828528056E-3</c:v>
                      </c:pt>
                      <c:pt idx="858">
                        <c:v>-2.8739867354458437E-2</c:v>
                      </c:pt>
                      <c:pt idx="859">
                        <c:v>-7.3152889539136456E-3</c:v>
                      </c:pt>
                      <c:pt idx="860">
                        <c:v>-2.7046263345195776E-2</c:v>
                      </c:pt>
                      <c:pt idx="861">
                        <c:v>-7.0671378091872183E-3</c:v>
                      </c:pt>
                      <c:pt idx="862">
                        <c:v>-3.5446489434219464E-2</c:v>
                      </c:pt>
                      <c:pt idx="863">
                        <c:v>6.8212824010904782E-4</c:v>
                      </c:pt>
                      <c:pt idx="864">
                        <c:v>1.313061506565294E-2</c:v>
                      </c:pt>
                      <c:pt idx="865">
                        <c:v>2.0451339915373845E-2</c:v>
                      </c:pt>
                      <c:pt idx="866">
                        <c:v>-2.4088093599449412E-2</c:v>
                      </c:pt>
                      <c:pt idx="867">
                        <c:v>2.9036827195467518E-2</c:v>
                      </c:pt>
                      <c:pt idx="868">
                        <c:v>1.0737294201861092E-2</c:v>
                      </c:pt>
                      <c:pt idx="869">
                        <c:v>1.4524328249818419E-2</c:v>
                      </c:pt>
                      <c:pt idx="870">
                        <c:v>8.052708638360162E-3</c:v>
                      </c:pt>
                      <c:pt idx="871">
                        <c:v>-8.4450402144772063E-2</c:v>
                      </c:pt>
                      <c:pt idx="872">
                        <c:v>-1.2574454003970836E-2</c:v>
                      </c:pt>
                      <c:pt idx="873">
                        <c:v>-1.3063357282821708E-2</c:v>
                      </c:pt>
                      <c:pt idx="874">
                        <c:v>-5.1981806367771277E-3</c:v>
                      </c:pt>
                      <c:pt idx="875">
                        <c:v>-6.4935064935067732E-4</c:v>
                      </c:pt>
                      <c:pt idx="876">
                        <c:v>-1.9732654360280155E-2</c:v>
                      </c:pt>
                      <c:pt idx="877">
                        <c:v>1.8146467919637255E-2</c:v>
                      </c:pt>
                      <c:pt idx="878">
                        <c:v>-9.6277278562258983E-3</c:v>
                      </c:pt>
                      <c:pt idx="879">
                        <c:v>-3.1094527363183966E-2</c:v>
                      </c:pt>
                      <c:pt idx="880">
                        <c:v>5.6285178236397115E-3</c:v>
                      </c:pt>
                      <c:pt idx="881">
                        <c:v>1.2523481527864089E-3</c:v>
                      </c:pt>
                      <c:pt idx="882">
                        <c:v>6.9356872635562006E-3</c:v>
                      </c:pt>
                      <c:pt idx="883">
                        <c:v>1.8951358180669953E-3</c:v>
                      </c:pt>
                      <c:pt idx="884">
                        <c:v>5.0793650793650169E-3</c:v>
                      </c:pt>
                      <c:pt idx="885">
                        <c:v>-3.1645569620253333E-3</c:v>
                      </c:pt>
                      <c:pt idx="886">
                        <c:v>-7.494145199063218E-2</c:v>
                      </c:pt>
                      <c:pt idx="887">
                        <c:v>1.8485390578413696E-2</c:v>
                      </c:pt>
                      <c:pt idx="888">
                        <c:v>-1.7857142857143904E-3</c:v>
                      </c:pt>
                      <c:pt idx="889">
                        <c:v>-2.8340080971659853E-2</c:v>
                      </c:pt>
                      <c:pt idx="890">
                        <c:v>-6.8925904652499259E-3</c:v>
                      </c:pt>
                      <c:pt idx="891">
                        <c:v>-3.8652678078409664E-2</c:v>
                      </c:pt>
                      <c:pt idx="892">
                        <c:v>3.4266133637921081E-2</c:v>
                      </c:pt>
                      <c:pt idx="893">
                        <c:v>3.1820860341779778E-2</c:v>
                      </c:pt>
                      <c:pt idx="894">
                        <c:v>-5.8582308142941519E-3</c:v>
                      </c:pt>
                      <c:pt idx="895">
                        <c:v>-1.1008111239861007E-2</c:v>
                      </c:pt>
                      <c:pt idx="896">
                        <c:v>2.7992852888624409E-2</c:v>
                      </c:pt>
                      <c:pt idx="897">
                        <c:v>-6.5088757396449815E-3</c:v>
                      </c:pt>
                      <c:pt idx="898">
                        <c:v>3.9999999999999813E-2</c:v>
                      </c:pt>
                      <c:pt idx="899">
                        <c:v>-1.1557177615571845E-2</c:v>
                      </c:pt>
                      <c:pt idx="900">
                        <c:v>4.8899755501223829E-3</c:v>
                      </c:pt>
                      <c:pt idx="901">
                        <c:v>3.6809815950920033E-3</c:v>
                      </c:pt>
                      <c:pt idx="902">
                        <c:v>2.4600246002459691E-3</c:v>
                      </c:pt>
                      <c:pt idx="903">
                        <c:v>-3.7300177619893349E-2</c:v>
                      </c:pt>
                      <c:pt idx="904">
                        <c:v>-3.9249146757679099E-2</c:v>
                      </c:pt>
                      <c:pt idx="905">
                        <c:v>-1.291409320606407E-2</c:v>
                      </c:pt>
                      <c:pt idx="906">
                        <c:v>-2.7995520716685984E-3</c:v>
                      </c:pt>
                      <c:pt idx="907">
                        <c:v>-9.4287298946201803E-3</c:v>
                      </c:pt>
                      <c:pt idx="908">
                        <c:v>5.5772448410487119E-3</c:v>
                      </c:pt>
                      <c:pt idx="909">
                        <c:v>-1.4835164835164782E-2</c:v>
                      </c:pt>
                      <c:pt idx="910">
                        <c:v>3.1161473087818692E-2</c:v>
                      </c:pt>
                      <c:pt idx="911">
                        <c:v>3.0957943925233433E-2</c:v>
                      </c:pt>
                      <c:pt idx="912">
                        <c:v>1.3017751479290185E-2</c:v>
                      </c:pt>
                      <c:pt idx="913">
                        <c:v>-1.2850467289719725E-2</c:v>
                      </c:pt>
                      <c:pt idx="914">
                        <c:v>2.8228228228228458E-2</c:v>
                      </c:pt>
                      <c:pt idx="915">
                        <c:v>-2.5175644028103017E-2</c:v>
                      </c:pt>
                      <c:pt idx="916">
                        <c:v>-1.7261219792865434E-2</c:v>
                      </c:pt>
                      <c:pt idx="917">
                        <c:v>1.7291066282418832E-3</c:v>
                      </c:pt>
                      <c:pt idx="918">
                        <c:v>1.048340128130465E-2</c:v>
                      </c:pt>
                      <c:pt idx="919">
                        <c:v>1.7783046828689919E-2</c:v>
                      </c:pt>
                      <c:pt idx="920">
                        <c:v>5.3635280095352122E-3</c:v>
                      </c:pt>
                      <c:pt idx="921">
                        <c:v>8.4134615384616751E-3</c:v>
                      </c:pt>
                      <c:pt idx="922">
                        <c:v>4.2606516290726759E-2</c:v>
                      </c:pt>
                      <c:pt idx="923">
                        <c:v>-1.9053472649047221E-2</c:v>
                      </c:pt>
                      <c:pt idx="924">
                        <c:v>3.0826140567201676E-3</c:v>
                      </c:pt>
                      <c:pt idx="925">
                        <c:v>3.4438775510204023E-2</c:v>
                      </c:pt>
                      <c:pt idx="926">
                        <c:v>2.4836601307189454E-2</c:v>
                      </c:pt>
                      <c:pt idx="927">
                        <c:v>-7.7821011673151474E-3</c:v>
                      </c:pt>
                      <c:pt idx="928">
                        <c:v>1.3806706114398271E-2</c:v>
                      </c:pt>
                      <c:pt idx="929">
                        <c:v>6.6181336863004869E-3</c:v>
                      </c:pt>
                      <c:pt idx="930">
                        <c:v>-6.5746219592374144E-3</c:v>
                      </c:pt>
                      <c:pt idx="931">
                        <c:v>-7.1801566579634546E-3</c:v>
                      </c:pt>
                      <c:pt idx="932">
                        <c:v>-1.9833653230966086E-2</c:v>
                      </c:pt>
                      <c:pt idx="933">
                        <c:v>1.6916070266753458E-2</c:v>
                      </c:pt>
                      <c:pt idx="934">
                        <c:v>-0.18288144603934076</c:v>
                      </c:pt>
                      <c:pt idx="935">
                        <c:v>-2.8409090909090939E-2</c:v>
                      </c:pt>
                      <c:pt idx="936">
                        <c:v>-1.073071027082273E-2</c:v>
                      </c:pt>
                      <c:pt idx="937">
                        <c:v>2.0333680917622443E-2</c:v>
                      </c:pt>
                      <c:pt idx="938">
                        <c:v>5.6167400881057317E-2</c:v>
                      </c:pt>
                      <c:pt idx="939">
                        <c:v>1.6228315612758726E-2</c:v>
                      </c:pt>
                      <c:pt idx="940">
                        <c:v>5.5991041433389732E-4</c:v>
                      </c:pt>
                      <c:pt idx="941">
                        <c:v>-6.6740823136819394E-3</c:v>
                      </c:pt>
                      <c:pt idx="942">
                        <c:v>3.1554790590935244E-2</c:v>
                      </c:pt>
                      <c:pt idx="943">
                        <c:v>5.7703404500866196E-3</c:v>
                      </c:pt>
                      <c:pt idx="944">
                        <c:v>-4.3070127001656577E-2</c:v>
                      </c:pt>
                      <c:pt idx="945">
                        <c:v>4.4405997693194976E-2</c:v>
                      </c:pt>
                      <c:pt idx="946">
                        <c:v>1.1668611435239118E-2</c:v>
                      </c:pt>
                      <c:pt idx="947">
                        <c:v>-2.4473534433693822E-2</c:v>
                      </c:pt>
                      <c:pt idx="948">
                        <c:v>4.8955223880597032E-2</c:v>
                      </c:pt>
                      <c:pt idx="949">
                        <c:v>-5.633802816901412E-2</c:v>
                      </c:pt>
                      <c:pt idx="950">
                        <c:v>1.3127853881278462E-2</c:v>
                      </c:pt>
                      <c:pt idx="951">
                        <c:v>-2.936288088642669E-2</c:v>
                      </c:pt>
                      <c:pt idx="952">
                        <c:v>-2.3796646836127477E-2</c:v>
                      </c:pt>
                      <c:pt idx="953">
                        <c:v>2.4376731301938959E-2</c:v>
                      </c:pt>
                      <c:pt idx="954">
                        <c:v>-1.688453159041392E-2</c:v>
                      </c:pt>
                      <c:pt idx="955">
                        <c:v>-2.7159152634438355E-3</c:v>
                      </c:pt>
                      <c:pt idx="956">
                        <c:v>-3.7878787878787845E-3</c:v>
                      </c:pt>
                      <c:pt idx="957">
                        <c:v>-4.3103448275860767E-3</c:v>
                      </c:pt>
                      <c:pt idx="958">
                        <c:v>7.0537167661421929E-3</c:v>
                      </c:pt>
                      <c:pt idx="959">
                        <c:v>3.133743704532721E-2</c:v>
                      </c:pt>
                      <c:pt idx="960">
                        <c:v>-4.4385026737967848E-2</c:v>
                      </c:pt>
                      <c:pt idx="961">
                        <c:v>2.8037383177569986E-2</c:v>
                      </c:pt>
                      <c:pt idx="962">
                        <c:v>-7.0960698689955803E-3</c:v>
                      </c:pt>
                      <c:pt idx="963">
                        <c:v>-1.1866235167205974E-2</c:v>
                      </c:pt>
                      <c:pt idx="964">
                        <c:v>-2.8810895756940846E-2</c:v>
                      </c:pt>
                      <c:pt idx="965">
                        <c:v>-2.2529441884280632E-2</c:v>
                      </c:pt>
                      <c:pt idx="966">
                        <c:v>-1.023017902813228E-3</c:v>
                      </c:pt>
                      <c:pt idx="967">
                        <c:v>2.0354906054279809E-2</c:v>
                      </c:pt>
                      <c:pt idx="968">
                        <c:v>3.9609332609875203E-2</c:v>
                      </c:pt>
                      <c:pt idx="969">
                        <c:v>-1.6017084890549982E-2</c:v>
                      </c:pt>
                      <c:pt idx="970">
                        <c:v>-2.0397489539748959E-2</c:v>
                      </c:pt>
                      <c:pt idx="971">
                        <c:v>0</c:v>
                      </c:pt>
                      <c:pt idx="972">
                        <c:v>8.8218554354012602E-2</c:v>
                      </c:pt>
                      <c:pt idx="973">
                        <c:v>0</c:v>
                      </c:pt>
                      <c:pt idx="974">
                        <c:v>2.3892773892773889E-2</c:v>
                      </c:pt>
                      <c:pt idx="975">
                        <c:v>-3.9193729003359379E-2</c:v>
                      </c:pt>
                      <c:pt idx="976">
                        <c:v>1.1898016997167193E-2</c:v>
                      </c:pt>
                      <c:pt idx="977">
                        <c:v>-1.7807456872565353E-2</c:v>
                      </c:pt>
                      <c:pt idx="978">
                        <c:v>-7.6092544987146571E-2</c:v>
                      </c:pt>
                      <c:pt idx="979">
                        <c:v>-2.564102564102555E-3</c:v>
                      </c:pt>
                      <c:pt idx="980">
                        <c:v>-6.6225165562913135E-3</c:v>
                      </c:pt>
                      <c:pt idx="981">
                        <c:v>4.6059365404298447E-3</c:v>
                      </c:pt>
                      <c:pt idx="982">
                        <c:v>-1.4127144298688221E-2</c:v>
                      </c:pt>
                      <c:pt idx="983">
                        <c:v>1.1224489795918391E-2</c:v>
                      </c:pt>
                      <c:pt idx="984">
                        <c:v>-1.9509754877438557E-2</c:v>
                      </c:pt>
                      <c:pt idx="985">
                        <c:v>1.5030060120240218E-3</c:v>
                      </c:pt>
                      <c:pt idx="986">
                        <c:v>2.8865979381443418E-2</c:v>
                      </c:pt>
                      <c:pt idx="987">
                        <c:v>-1.8715225088517973E-2</c:v>
                      </c:pt>
                      <c:pt idx="988">
                        <c:v>1.0126582278480178E-3</c:v>
                      </c:pt>
                      <c:pt idx="989">
                        <c:v>-6.5392354124748087E-3</c:v>
                      </c:pt>
                      <c:pt idx="990">
                        <c:v>1.8964633521270979E-2</c:v>
                      </c:pt>
                      <c:pt idx="991">
                        <c:v>3.118393234672312E-2</c:v>
                      </c:pt>
                      <c:pt idx="992">
                        <c:v>-4.9246231155778752E-2</c:v>
                      </c:pt>
                      <c:pt idx="993">
                        <c:v>8.1053698074975422E-3</c:v>
                      </c:pt>
                      <c:pt idx="994">
                        <c:v>1.3867488443759513E-2</c:v>
                      </c:pt>
                      <c:pt idx="995">
                        <c:v>-1.5174506828528056E-2</c:v>
                      </c:pt>
                      <c:pt idx="996">
                        <c:v>4.2721518987341778E-2</c:v>
                      </c:pt>
                      <c:pt idx="997">
                        <c:v>-1.6087182148417201E-2</c:v>
                      </c:pt>
                      <c:pt idx="998">
                        <c:v>3.1032637774210725E-2</c:v>
                      </c:pt>
                      <c:pt idx="999">
                        <c:v>1.0712372790573355E-3</c:v>
                      </c:pt>
                      <c:pt idx="1000">
                        <c:v>3.1491712707182318E-2</c:v>
                      </c:pt>
                      <c:pt idx="1001">
                        <c:v>-4.4004400440043057E-3</c:v>
                      </c:pt>
                      <c:pt idx="1002">
                        <c:v>2.9445073612684114E-2</c:v>
                      </c:pt>
                      <c:pt idx="1003">
                        <c:v>1.786743515850131E-2</c:v>
                      </c:pt>
                      <c:pt idx="1004">
                        <c:v>2.1790341578327599E-2</c:v>
                      </c:pt>
                      <c:pt idx="1005">
                        <c:v>4.879555281037673E-2</c:v>
                      </c:pt>
                      <c:pt idx="1006">
                        <c:v>-7.9656862745097756E-3</c:v>
                      </c:pt>
                      <c:pt idx="1007">
                        <c:v>8.6551264980026632E-2</c:v>
                      </c:pt>
                      <c:pt idx="1008">
                        <c:v>3.3400133600534065E-3</c:v>
                      </c:pt>
                      <c:pt idx="1009">
                        <c:v>8.7601078167116597E-3</c:v>
                      </c:pt>
                      <c:pt idx="1010">
                        <c:v>3.4146341463414664E-2</c:v>
                      </c:pt>
                      <c:pt idx="1011">
                        <c:v>3.4965034965033226E-3</c:v>
                      </c:pt>
                      <c:pt idx="1012">
                        <c:v>1.3465627214741316E-2</c:v>
                      </c:pt>
                      <c:pt idx="1013">
                        <c:v>1.3649425287356243E-2</c:v>
                      </c:pt>
                      <c:pt idx="1014">
                        <c:v>-6.4239828693789525E-3</c:v>
                      </c:pt>
                      <c:pt idx="1015">
                        <c:v>-5.6777856635912283E-3</c:v>
                      </c:pt>
                      <c:pt idx="1016">
                        <c:v>-1.8118466898954688E-2</c:v>
                      </c:pt>
                      <c:pt idx="1017">
                        <c:v>7.7247191011236005E-3</c:v>
                      </c:pt>
                      <c:pt idx="1018">
                        <c:v>6.3604240282686408E-3</c:v>
                      </c:pt>
                      <c:pt idx="1019">
                        <c:v>2.0923520923521011E-2</c:v>
                      </c:pt>
                      <c:pt idx="1020">
                        <c:v>1.7621145374449254E-2</c:v>
                      </c:pt>
                      <c:pt idx="1021">
                        <c:v>-7.3367571533389242E-4</c:v>
                      </c:pt>
                      <c:pt idx="1022">
                        <c:v>-1.2318840579710111E-2</c:v>
                      </c:pt>
                      <c:pt idx="1023">
                        <c:v>-4.2331714087439187E-2</c:v>
                      </c:pt>
                      <c:pt idx="1024">
                        <c:v>-2.1059782608695676E-2</c:v>
                      </c:pt>
                      <c:pt idx="1025">
                        <c:v>-9.421265141318913E-3</c:v>
                      </c:pt>
                      <c:pt idx="1026">
                        <c:v>2.130584192439855E-2</c:v>
                      </c:pt>
                      <c:pt idx="1027">
                        <c:v>2.8268551236749095E-2</c:v>
                      </c:pt>
                      <c:pt idx="1028">
                        <c:v>-5.6219255094870357E-3</c:v>
                      </c:pt>
                      <c:pt idx="1029">
                        <c:v>-1.0431154381084884E-2</c:v>
                      </c:pt>
                      <c:pt idx="1030">
                        <c:v>2.8612303290414864E-2</c:v>
                      </c:pt>
                      <c:pt idx="1031">
                        <c:v>-1.0615711252653925E-2</c:v>
                      </c:pt>
                      <c:pt idx="1032">
                        <c:v>-3.8121170864533593E-2</c:v>
                      </c:pt>
                      <c:pt idx="1033">
                        <c:v>-6.8027210884347156E-4</c:v>
                      </c:pt>
                      <c:pt idx="1034">
                        <c:v>-3.4799737360472816E-2</c:v>
                      </c:pt>
                      <c:pt idx="1035">
                        <c:v>2.6972353337828769E-2</c:v>
                      </c:pt>
                      <c:pt idx="1036">
                        <c:v>1.3504388926399713E-3</c:v>
                      </c:pt>
                      <c:pt idx="1037">
                        <c:v>-1.3486176668914274E-3</c:v>
                      </c:pt>
                      <c:pt idx="1038">
                        <c:v>-6.6979236436703893E-3</c:v>
                      </c:pt>
                      <c:pt idx="1039">
                        <c:v>1.2203389830508504E-2</c:v>
                      </c:pt>
                      <c:pt idx="1040">
                        <c:v>1.6540317022742945E-2</c:v>
                      </c:pt>
                      <c:pt idx="1041">
                        <c:v>5.5440055440054703E-3</c:v>
                      </c:pt>
                      <c:pt idx="1042">
                        <c:v>1.3879250520472119E-3</c:v>
                      </c:pt>
                      <c:pt idx="1043">
                        <c:v>5.5826936496858881E-3</c:v>
                      </c:pt>
                      <c:pt idx="1044">
                        <c:v>-2.8474576271186436E-2</c:v>
                      </c:pt>
                      <c:pt idx="1045">
                        <c:v>1.5141087405368348E-2</c:v>
                      </c:pt>
                      <c:pt idx="1046">
                        <c:v>-7.513661202185884E-3</c:v>
                      </c:pt>
                      <c:pt idx="1047">
                        <c:v>4.2735042735042805E-2</c:v>
                      </c:pt>
                      <c:pt idx="1048">
                        <c:v>-2.6352288488210918E-2</c:v>
                      </c:pt>
                      <c:pt idx="1049">
                        <c:v>3.0000000000000027E-2</c:v>
                      </c:pt>
                      <c:pt idx="1050">
                        <c:v>7.1479628305937126E-4</c:v>
                      </c:pt>
                      <c:pt idx="1051">
                        <c:v>-4.978662873399764E-3</c:v>
                      </c:pt>
                      <c:pt idx="1052">
                        <c:v>5.7224606580830173E-3</c:v>
                      </c:pt>
                      <c:pt idx="1053">
                        <c:v>-1.4104372355430161E-2</c:v>
                      </c:pt>
                      <c:pt idx="1054">
                        <c:v>-2.0718232044198981E-2</c:v>
                      </c:pt>
                      <c:pt idx="1055">
                        <c:v>4.3227665706051743E-2</c:v>
                      </c:pt>
                      <c:pt idx="1056">
                        <c:v>1.4430014430015792E-3</c:v>
                      </c:pt>
                      <c:pt idx="1057">
                        <c:v>-5.7388809182209455E-3</c:v>
                      </c:pt>
                      <c:pt idx="1058">
                        <c:v>-2.5174825174825277E-2</c:v>
                      </c:pt>
                      <c:pt idx="1059">
                        <c:v>4.2134831460673983E-3</c:v>
                      </c:pt>
                      <c:pt idx="1060">
                        <c:v>-6.3773833004602265E-2</c:v>
                      </c:pt>
                      <c:pt idx="1061">
                        <c:v>9.960159362549792E-3</c:v>
                      </c:pt>
                      <c:pt idx="1062">
                        <c:v>1.8255578093306468E-2</c:v>
                      </c:pt>
                      <c:pt idx="1063">
                        <c:v>-1.857996018579966E-2</c:v>
                      </c:pt>
                      <c:pt idx="1064">
                        <c:v>1.9621109607577791E-2</c:v>
                      </c:pt>
                      <c:pt idx="1065">
                        <c:v>1.5109890109890056E-2</c:v>
                      </c:pt>
                      <c:pt idx="1066">
                        <c:v>-4.2735042735042805E-2</c:v>
                      </c:pt>
                      <c:pt idx="1067">
                        <c:v>-2.0605280103026313E-2</c:v>
                      </c:pt>
                      <c:pt idx="1068">
                        <c:v>1.5696533682145297E-2</c:v>
                      </c:pt>
                      <c:pt idx="1069">
                        <c:v>-1.291155584247905E-2</c:v>
                      </c:pt>
                      <c:pt idx="1070">
                        <c:v>1.3080444735121155E-2</c:v>
                      </c:pt>
                      <c:pt idx="1071">
                        <c:v>1.4598540145985384E-2</c:v>
                      </c:pt>
                      <c:pt idx="1072">
                        <c:v>6.5017667844522897E-2</c:v>
                      </c:pt>
                      <c:pt idx="1073">
                        <c:v>-3.5211267605632646E-3</c:v>
                      </c:pt>
                      <c:pt idx="1074">
                        <c:v>-3.8591740013540932E-2</c:v>
                      </c:pt>
                      <c:pt idx="1075">
                        <c:v>5.7265569076592637E-2</c:v>
                      </c:pt>
                      <c:pt idx="1076">
                        <c:v>7.1633237822354978E-4</c:v>
                      </c:pt>
                      <c:pt idx="1077">
                        <c:v>-1.3427561837455748E-2</c:v>
                      </c:pt>
                      <c:pt idx="1078">
                        <c:v>-3.0157642220699055E-2</c:v>
                      </c:pt>
                      <c:pt idx="1079">
                        <c:v>8.2930200414650379E-3</c:v>
                      </c:pt>
                      <c:pt idx="1080">
                        <c:v>4.1637751561416358E-3</c:v>
                      </c:pt>
                      <c:pt idx="1081">
                        <c:v>2.7835768963118124E-3</c:v>
                      </c:pt>
                      <c:pt idx="1082">
                        <c:v>0</c:v>
                      </c:pt>
                      <c:pt idx="1083">
                        <c:v>-8.281573498964856E-3</c:v>
                      </c:pt>
                      <c:pt idx="1084">
                        <c:v>-7.534246575342407E-3</c:v>
                      </c:pt>
                      <c:pt idx="1085">
                        <c:v>6.8965517241379448E-3</c:v>
                      </c:pt>
                      <c:pt idx="1086">
                        <c:v>-3.7184594953519334E-2</c:v>
                      </c:pt>
                      <c:pt idx="1087">
                        <c:v>1.277740416946882E-2</c:v>
                      </c:pt>
                      <c:pt idx="1088">
                        <c:v>0.14296694850115288</c:v>
                      </c:pt>
                      <c:pt idx="1089">
                        <c:v>-2.3006134969324465E-3</c:v>
                      </c:pt>
                      <c:pt idx="1090">
                        <c:v>-5.3394355453851849E-3</c:v>
                      </c:pt>
                      <c:pt idx="1091">
                        <c:v>8.4615384615385203E-3</c:v>
                      </c:pt>
                      <c:pt idx="1092">
                        <c:v>3.1746031746031855E-2</c:v>
                      </c:pt>
                      <c:pt idx="1093">
                        <c:v>9.6153846153845812E-3</c:v>
                      </c:pt>
                      <c:pt idx="1094">
                        <c:v>1.7114914425427896E-2</c:v>
                      </c:pt>
                      <c:pt idx="1095">
                        <c:v>-2.4642289348171698E-2</c:v>
                      </c:pt>
                      <c:pt idx="1096">
                        <c:v>5.7142857142857162E-2</c:v>
                      </c:pt>
                      <c:pt idx="1097">
                        <c:v>8.41042893187538E-4</c:v>
                      </c:pt>
                      <c:pt idx="1098">
                        <c:v>-2.3007395234182382E-2</c:v>
                      </c:pt>
                      <c:pt idx="1099">
                        <c:v>-2.4590163934425924E-3</c:v>
                      </c:pt>
                      <c:pt idx="1100">
                        <c:v>1.582014987510405E-2</c:v>
                      </c:pt>
                      <c:pt idx="1101">
                        <c:v>-5.7947019867550242E-3</c:v>
                      </c:pt>
                      <c:pt idx="1102">
                        <c:v>7.5062552126772264E-3</c:v>
                      </c:pt>
                      <c:pt idx="1103">
                        <c:v>2.3037542662116106E-2</c:v>
                      </c:pt>
                      <c:pt idx="1104">
                        <c:v>-8.4602368866327771E-3</c:v>
                      </c:pt>
                      <c:pt idx="1105">
                        <c:v>5.1020408163264808E-3</c:v>
                      </c:pt>
                      <c:pt idx="1106">
                        <c:v>2.7074235807860392E-2</c:v>
                      </c:pt>
                      <c:pt idx="1107">
                        <c:v>2.1409455842997138E-2</c:v>
                      </c:pt>
                      <c:pt idx="1108">
                        <c:v>-2.669039145907437E-3</c:v>
                      </c:pt>
                      <c:pt idx="1109">
                        <c:v>-3.0198446937014678E-2</c:v>
                      </c:pt>
                      <c:pt idx="1110">
                        <c:v>1.4886164623467701E-2</c:v>
                      </c:pt>
                      <c:pt idx="1111">
                        <c:v>-6.9565217391304168E-3</c:v>
                      </c:pt>
                      <c:pt idx="1112">
                        <c:v>-4.8800661703887527E-2</c:v>
                      </c:pt>
                      <c:pt idx="1113">
                        <c:v>-2.1844660194174748E-2</c:v>
                      </c:pt>
                      <c:pt idx="1114">
                        <c:v>1.6207455429497752E-3</c:v>
                      </c:pt>
                      <c:pt idx="1115">
                        <c:v>-1.6181229773462036E-3</c:v>
                      </c:pt>
                      <c:pt idx="1116">
                        <c:v>2.4875621890547261E-2</c:v>
                      </c:pt>
                      <c:pt idx="1117">
                        <c:v>2.9010238907849706E-2</c:v>
                      </c:pt>
                      <c:pt idx="1118">
                        <c:v>-1.0970464135021007E-2</c:v>
                      </c:pt>
                      <c:pt idx="1119">
                        <c:v>3.7653239929947402E-2</c:v>
                      </c:pt>
                      <c:pt idx="1120">
                        <c:v>1.1514614703277415E-2</c:v>
                      </c:pt>
                      <c:pt idx="1121">
                        <c:v>-1.3973799126637543E-2</c:v>
                      </c:pt>
                      <c:pt idx="1122">
                        <c:v>-3.4812880765884291E-3</c:v>
                      </c:pt>
                      <c:pt idx="1123">
                        <c:v>-1.5424164524421524E-2</c:v>
                      </c:pt>
                      <c:pt idx="1124">
                        <c:v>-2.564102564102555E-3</c:v>
                      </c:pt>
                      <c:pt idx="1125">
                        <c:v>-1.6806722689075682E-2</c:v>
                      </c:pt>
                      <c:pt idx="1126">
                        <c:v>1.6835016835017313E-3</c:v>
                      </c:pt>
                      <c:pt idx="1127">
                        <c:v>4.2265426880812029E-3</c:v>
                      </c:pt>
                      <c:pt idx="1128">
                        <c:v>8.5251491901108256E-3</c:v>
                      </c:pt>
                      <c:pt idx="1129">
                        <c:v>3.8972542072630789E-2</c:v>
                      </c:pt>
                      <c:pt idx="1130">
                        <c:v>-1.2248468941382429E-2</c:v>
                      </c:pt>
                      <c:pt idx="1131">
                        <c:v>-2.8887000849617706E-2</c:v>
                      </c:pt>
                      <c:pt idx="1132">
                        <c:v>1.7021276595743373E-3</c:v>
                      </c:pt>
                      <c:pt idx="1133">
                        <c:v>2.0851433536055675E-2</c:v>
                      </c:pt>
                      <c:pt idx="1134">
                        <c:v>-1.4554794520547976E-2</c:v>
                      </c:pt>
                      <c:pt idx="1135">
                        <c:v>-3.4129692832765013E-3</c:v>
                      </c:pt>
                      <c:pt idx="1136">
                        <c:v>7.7386070507308169E-3</c:v>
                      </c:pt>
                      <c:pt idx="1137">
                        <c:v>-3.4275921165380918E-3</c:v>
                      </c:pt>
                      <c:pt idx="1138">
                        <c:v>-1.1016949152542477E-2</c:v>
                      </c:pt>
                      <c:pt idx="1139">
                        <c:v>1.0273972602739878E-2</c:v>
                      </c:pt>
                      <c:pt idx="1140">
                        <c:v>-2.8286189683860208E-2</c:v>
                      </c:pt>
                      <c:pt idx="1141">
                        <c:v>-5.5031446540880546E-2</c:v>
                      </c:pt>
                      <c:pt idx="1142">
                        <c:v>1.4354066985646119E-2</c:v>
                      </c:pt>
                      <c:pt idx="1143">
                        <c:v>-1.6470588235294237E-2</c:v>
                      </c:pt>
                      <c:pt idx="1144">
                        <c:v>-1.9984627209838624E-2</c:v>
                      </c:pt>
                      <c:pt idx="1145">
                        <c:v>-3.6296296296296271E-2</c:v>
                      </c:pt>
                      <c:pt idx="1146">
                        <c:v>3.0534351145038219E-2</c:v>
                      </c:pt>
                      <c:pt idx="1147">
                        <c:v>7.1136549468519883E-2</c:v>
                      </c:pt>
                      <c:pt idx="1148">
                        <c:v>-2.2382094324540303E-2</c:v>
                      </c:pt>
                      <c:pt idx="1149">
                        <c:v>1.2955465587044523E-2</c:v>
                      </c:pt>
                      <c:pt idx="1150">
                        <c:v>-9.6230954290297266E-3</c:v>
                      </c:pt>
                      <c:pt idx="1151">
                        <c:v>-1.9654088050314433E-2</c:v>
                      </c:pt>
                      <c:pt idx="1152">
                        <c:v>-1.2422360248447228E-2</c:v>
                      </c:pt>
                      <c:pt idx="1153">
                        <c:v>-5.4331864904551996E-2</c:v>
                      </c:pt>
                      <c:pt idx="1154">
                        <c:v>1.8698578908002972E-2</c:v>
                      </c:pt>
                      <c:pt idx="1155">
                        <c:v>-1.4011799410029613E-2</c:v>
                      </c:pt>
                      <c:pt idx="1156">
                        <c:v>8.9285714285713969E-3</c:v>
                      </c:pt>
                      <c:pt idx="1157">
                        <c:v>1.5105740181268867E-2</c:v>
                      </c:pt>
                      <c:pt idx="1158">
                        <c:v>-8.9820359281436168E-3</c:v>
                      </c:pt>
                      <c:pt idx="1159">
                        <c:v>3.7565740045077956E-3</c:v>
                      </c:pt>
                      <c:pt idx="1160">
                        <c:v>4.6383647798742045E-2</c:v>
                      </c:pt>
                      <c:pt idx="1161">
                        <c:v>4.1769041769041726E-2</c:v>
                      </c:pt>
                      <c:pt idx="1162">
                        <c:v>-4.683840749414514E-2</c:v>
                      </c:pt>
                      <c:pt idx="1163">
                        <c:v>-1.5588464536242519E-3</c:v>
                      </c:pt>
                      <c:pt idx="1164">
                        <c:v>-2.3328149300154699E-3</c:v>
                      </c:pt>
                      <c:pt idx="1165">
                        <c:v>1.021209740769824E-2</c:v>
                      </c:pt>
                      <c:pt idx="1166">
                        <c:v>-2.3510971786833146E-3</c:v>
                      </c:pt>
                      <c:pt idx="1167">
                        <c:v>-4.6801872074883066E-3</c:v>
                      </c:pt>
                      <c:pt idx="1168">
                        <c:v>-5.430566330488773E-3</c:v>
                      </c:pt>
                      <c:pt idx="1169">
                        <c:v>2.6273885350318382E-2</c:v>
                      </c:pt>
                      <c:pt idx="1170">
                        <c:v>1.5359741309620256E-2</c:v>
                      </c:pt>
                      <c:pt idx="1171">
                        <c:v>-2.4193548387098085E-3</c:v>
                      </c:pt>
                      <c:pt idx="1172">
                        <c:v>-3.215434083601254E-3</c:v>
                      </c:pt>
                      <c:pt idx="1173">
                        <c:v>-3.5658914728682212E-2</c:v>
                      </c:pt>
                      <c:pt idx="1174">
                        <c:v>-2.2727272727272596E-2</c:v>
                      </c:pt>
                      <c:pt idx="1175">
                        <c:v>-8.2644628099174389E-3</c:v>
                      </c:pt>
                      <c:pt idx="1176">
                        <c:v>-4.8606147248034248E-2</c:v>
                      </c:pt>
                      <c:pt idx="1177">
                        <c:v>5.4257724189902046E-2</c:v>
                      </c:pt>
                      <c:pt idx="1178">
                        <c:v>1.5094339622641062E-3</c:v>
                      </c:pt>
                      <c:pt idx="1179">
                        <c:v>-1.7062314540059353E-2</c:v>
                      </c:pt>
                      <c:pt idx="1180">
                        <c:v>-1.8208302986161717E-2</c:v>
                      </c:pt>
                      <c:pt idx="1181">
                        <c:v>-7.9141515761234071E-2</c:v>
                      </c:pt>
                      <c:pt idx="1182">
                        <c:v>-1.0617120106171218E-2</c:v>
                      </c:pt>
                      <c:pt idx="1183">
                        <c:v>-1.9518542615484691E-2</c:v>
                      </c:pt>
                      <c:pt idx="1184">
                        <c:v>-3.3333333333333437E-2</c:v>
                      </c:pt>
                      <c:pt idx="1185">
                        <c:v>6.3291139240506666E-3</c:v>
                      </c:pt>
                      <c:pt idx="1186">
                        <c:v>2.6640675763482724E-2</c:v>
                      </c:pt>
                      <c:pt idx="1187">
                        <c:v>-9.0148100450739843E-3</c:v>
                      </c:pt>
                      <c:pt idx="1188">
                        <c:v>6.4432989690721421E-4</c:v>
                      </c:pt>
                      <c:pt idx="1189">
                        <c:v>-1.9583070120025248E-2</c:v>
                      </c:pt>
                      <c:pt idx="1190">
                        <c:v>-5.8298631766805387E-2</c:v>
                      </c:pt>
                      <c:pt idx="1191">
                        <c:v>-1.7814726840855721E-3</c:v>
                      </c:pt>
                      <c:pt idx="1192">
                        <c:v>1.1411411411411443E-2</c:v>
                      </c:pt>
                      <c:pt idx="1193">
                        <c:v>1.7104459376908743E-2</c:v>
                      </c:pt>
                      <c:pt idx="1194">
                        <c:v>3.3459595959596022E-2</c:v>
                      </c:pt>
                      <c:pt idx="1195">
                        <c:v>-4.0000000000000036E-2</c:v>
                      </c:pt>
                      <c:pt idx="1196">
                        <c:v>-3.055229142185667E-2</c:v>
                      </c:pt>
                      <c:pt idx="1197">
                        <c:v>9.7356544165054792E-2</c:v>
                      </c:pt>
                      <c:pt idx="1198">
                        <c:v>1.6382699868938477E-2</c:v>
                      </c:pt>
                      <c:pt idx="1199">
                        <c:v>1.312335958005173E-3</c:v>
                      </c:pt>
                      <c:pt idx="1200">
                        <c:v>1.195219123505975E-2</c:v>
                      </c:pt>
                      <c:pt idx="1201">
                        <c:v>-8.5582620144831756E-3</c:v>
                      </c:pt>
                      <c:pt idx="1202">
                        <c:v>-5.2390307793058755E-3</c:v>
                      </c:pt>
                      <c:pt idx="1203">
                        <c:v>-3.7807183364839347E-2</c:v>
                      </c:pt>
                      <c:pt idx="1204">
                        <c:v>2.0578778135048159E-2</c:v>
                      </c:pt>
                      <c:pt idx="1205">
                        <c:v>5.9264305177111787E-2</c:v>
                      </c:pt>
                      <c:pt idx="1206">
                        <c:v>-1.4765100671141007E-2</c:v>
                      </c:pt>
                      <c:pt idx="1207">
                        <c:v>1.9151846785225857E-2</c:v>
                      </c:pt>
                      <c:pt idx="1208">
                        <c:v>-1.4160485502360154E-2</c:v>
                      </c:pt>
                      <c:pt idx="1209">
                        <c:v>7.6197387518142312E-2</c:v>
                      </c:pt>
                      <c:pt idx="1210">
                        <c:v>2.2255192878338104E-2</c:v>
                      </c:pt>
                      <c:pt idx="1211">
                        <c:v>-6.6322770817980325E-3</c:v>
                      </c:pt>
                      <c:pt idx="1212">
                        <c:v>-1.380813953488369E-2</c:v>
                      </c:pt>
                      <c:pt idx="1213">
                        <c:v>-2.8985507246377384E-3</c:v>
                      </c:pt>
                      <c:pt idx="1214">
                        <c:v>-1.7793594306049876E-2</c:v>
                      </c:pt>
                      <c:pt idx="1215">
                        <c:v>-7.7683615819208462E-3</c:v>
                      </c:pt>
                      <c:pt idx="1216">
                        <c:v>2.386117136659438E-2</c:v>
                      </c:pt>
                      <c:pt idx="1217">
                        <c:v>-5.3388090349075878E-2</c:v>
                      </c:pt>
                      <c:pt idx="1218">
                        <c:v>-2.7303754266212454E-3</c:v>
                      </c:pt>
                      <c:pt idx="1219">
                        <c:v>-2.5930851063829752E-2</c:v>
                      </c:pt>
                      <c:pt idx="1220">
                        <c:v>-4.5079365079365163E-2</c:v>
                      </c:pt>
                      <c:pt idx="1221">
                        <c:v>9.6153846153845812E-3</c:v>
                      </c:pt>
                      <c:pt idx="1222">
                        <c:v>1.1017498379779722E-2</c:v>
                      </c:pt>
                      <c:pt idx="1223">
                        <c:v>-2.8949024543738267E-2</c:v>
                      </c:pt>
                      <c:pt idx="1224">
                        <c:v>3.0479896238651216E-2</c:v>
                      </c:pt>
                      <c:pt idx="1225">
                        <c:v>2.5948103792415189E-2</c:v>
                      </c:pt>
                      <c:pt idx="1226">
                        <c:v>-2.084690553745927E-2</c:v>
                      </c:pt>
                      <c:pt idx="1227">
                        <c:v>2.5384101536406023E-2</c:v>
                      </c:pt>
                      <c:pt idx="1228">
                        <c:v>-6.437499999999996E-2</c:v>
                      </c:pt>
                      <c:pt idx="1229">
                        <c:v>-1.2954966070326979E-2</c:v>
                      </c:pt>
                      <c:pt idx="1230">
                        <c:v>7.2089947089947204E-2</c:v>
                      </c:pt>
                      <c:pt idx="1231">
                        <c:v>4.2039972432804884E-2</c:v>
                      </c:pt>
                      <c:pt idx="1232">
                        <c:v>5.6809905316824505E-2</c:v>
                      </c:pt>
                      <c:pt idx="1233">
                        <c:v>-5.0724637681159868E-3</c:v>
                      </c:pt>
                      <c:pt idx="1234">
                        <c:v>0</c:v>
                      </c:pt>
                      <c:pt idx="1235">
                        <c:v>-1.3581129378127166E-2</c:v>
                      </c:pt>
                      <c:pt idx="1236">
                        <c:v>5.0287356321838672E-3</c:v>
                      </c:pt>
                      <c:pt idx="1237">
                        <c:v>-1.4347202295551531E-3</c:v>
                      </c:pt>
                      <c:pt idx="1238">
                        <c:v>1.0144927536231751E-2</c:v>
                      </c:pt>
                      <c:pt idx="1239">
                        <c:v>5.5853098699311321E-2</c:v>
                      </c:pt>
                      <c:pt idx="1240">
                        <c:v>8.1058726220016641E-2</c:v>
                      </c:pt>
                      <c:pt idx="1241">
                        <c:v>7.0859167404783152E-2</c:v>
                      </c:pt>
                      <c:pt idx="1242">
                        <c:v>2.1719457013574583E-2</c:v>
                      </c:pt>
                      <c:pt idx="1243">
                        <c:v>2.982292637465056E-2</c:v>
                      </c:pt>
                      <c:pt idx="1244">
                        <c:v>1.0357815442561424E-2</c:v>
                      </c:pt>
                      <c:pt idx="1245">
                        <c:v>-4.7533632286995586E-2</c:v>
                      </c:pt>
                      <c:pt idx="1246">
                        <c:v>-2.6833631484793896E-3</c:v>
                      </c:pt>
                      <c:pt idx="1247">
                        <c:v>2.2872827081427349E-2</c:v>
                      </c:pt>
                      <c:pt idx="1248">
                        <c:v>2.2450888681010417E-2</c:v>
                      </c:pt>
                      <c:pt idx="1249">
                        <c:v>1.0396975425330801E-2</c:v>
                      </c:pt>
                      <c:pt idx="1250">
                        <c:v>2.8436018957345155E-3</c:v>
                      </c:pt>
                      <c:pt idx="1251">
                        <c:v>3.6345776031434296E-2</c:v>
                      </c:pt>
                      <c:pt idx="1252">
                        <c:v>1.3944223107569709E-2</c:v>
                      </c:pt>
                      <c:pt idx="1253">
                        <c:v>-1.6650342801175499E-2</c:v>
                      </c:pt>
                      <c:pt idx="1254">
                        <c:v>1.8962075848303561E-2</c:v>
                      </c:pt>
                      <c:pt idx="1255">
                        <c:v>3.0864197530864113E-2</c:v>
                      </c:pt>
                      <c:pt idx="1256">
                        <c:v>2.1008403361344685E-2</c:v>
                      </c:pt>
                      <c:pt idx="1257">
                        <c:v>-1.449275362318847E-2</c:v>
                      </c:pt>
                      <c:pt idx="1258">
                        <c:v>2.0746887966804906E-3</c:v>
                      </c:pt>
                      <c:pt idx="1259">
                        <c:v>-4.0796019900497527E-2</c:v>
                      </c:pt>
                      <c:pt idx="1260">
                        <c:v>1.8237082066869359E-2</c:v>
                      </c:pt>
                      <c:pt idx="1261">
                        <c:v>-3.140333660451422E-2</c:v>
                      </c:pt>
                      <c:pt idx="1262">
                        <c:v>5.9230009871666933E-3</c:v>
                      </c:pt>
                      <c:pt idx="1263">
                        <c:v>-1.6504854368932009E-2</c:v>
                      </c:pt>
                      <c:pt idx="1264">
                        <c:v>-3.4676663542642872E-2</c:v>
                      </c:pt>
                      <c:pt idx="1265">
                        <c:v>2.6948989412896918E-2</c:v>
                      </c:pt>
                      <c:pt idx="1266">
                        <c:v>-2.8063610851262744E-2</c:v>
                      </c:pt>
                      <c:pt idx="1267">
                        <c:v>-1.5653775322283625E-2</c:v>
                      </c:pt>
                      <c:pt idx="1268">
                        <c:v>1.5902712815715647E-2</c:v>
                      </c:pt>
                      <c:pt idx="1269">
                        <c:v>-2.0164986251145822E-2</c:v>
                      </c:pt>
                      <c:pt idx="1270">
                        <c:v>6.8560235063662933E-2</c:v>
                      </c:pt>
                      <c:pt idx="1271">
                        <c:v>-2.8544243577545148E-2</c:v>
                      </c:pt>
                      <c:pt idx="1272">
                        <c:v>-1.128880526810927E-2</c:v>
                      </c:pt>
                      <c:pt idx="1273">
                        <c:v>-3.1876138433515444E-2</c:v>
                      </c:pt>
                      <c:pt idx="1274">
                        <c:v>4.1745730550284854E-2</c:v>
                      </c:pt>
                      <c:pt idx="1275">
                        <c:v>5.9296482412060314E-2</c:v>
                      </c:pt>
                      <c:pt idx="1276">
                        <c:v>-5.9940059940060131E-3</c:v>
                      </c:pt>
                      <c:pt idx="1277">
                        <c:v>7.0422535211267512E-3</c:v>
                      </c:pt>
                      <c:pt idx="1278">
                        <c:v>1.6359918200409052E-2</c:v>
                      </c:pt>
                      <c:pt idx="1279">
                        <c:v>-2.0408163265307477E-3</c:v>
                      </c:pt>
                      <c:pt idx="1280">
                        <c:v>-3.4482758620689613E-2</c:v>
                      </c:pt>
                      <c:pt idx="1281">
                        <c:v>-8.3935018050541488E-2</c:v>
                      </c:pt>
                      <c:pt idx="1282">
                        <c:v>7.8870496592015726E-2</c:v>
                      </c:pt>
                      <c:pt idx="1283">
                        <c:v>-3.2956685499058391E-2</c:v>
                      </c:pt>
                      <c:pt idx="1284">
                        <c:v>1.8867924528300772E-3</c:v>
                      </c:pt>
                      <c:pt idx="1285">
                        <c:v>-1.1194029850746356E-2</c:v>
                      </c:pt>
                      <c:pt idx="1286">
                        <c:v>3.5748792270531515E-2</c:v>
                      </c:pt>
                      <c:pt idx="1287">
                        <c:v>5.8309037900874383E-3</c:v>
                      </c:pt>
                      <c:pt idx="1288">
                        <c:v>-2.556818181818199E-2</c:v>
                      </c:pt>
                      <c:pt idx="1289">
                        <c:v>-3.8251366120218622E-2</c:v>
                      </c:pt>
                      <c:pt idx="1290">
                        <c:v>-9.918845807033283E-3</c:v>
                      </c:pt>
                      <c:pt idx="1291">
                        <c:v>9.0252707581228719E-4</c:v>
                      </c:pt>
                      <c:pt idx="1292">
                        <c:v>-7.5125208681135258E-2</c:v>
                      </c:pt>
                      <c:pt idx="1293">
                        <c:v>1.2679628064243387E-2</c:v>
                      </c:pt>
                      <c:pt idx="1294">
                        <c:v>-1.1695906432748537E-2</c:v>
                      </c:pt>
                      <c:pt idx="1295">
                        <c:v>-2.1259198691741643E-2</c:v>
                      </c:pt>
                      <c:pt idx="1296">
                        <c:v>1.9166666666666776E-2</c:v>
                      </c:pt>
                      <c:pt idx="1297">
                        <c:v>-6.6225165562914245E-3</c:v>
                      </c:pt>
                      <c:pt idx="1298">
                        <c:v>-7.3952341824157219E-3</c:v>
                      </c:pt>
                      <c:pt idx="1299">
                        <c:v>2.9610829103214886E-2</c:v>
                      </c:pt>
                      <c:pt idx="1300">
                        <c:v>-2.3947151114781073E-2</c:v>
                      </c:pt>
                      <c:pt idx="1301">
                        <c:v>7.4875207986688785E-3</c:v>
                      </c:pt>
                      <c:pt idx="1302">
                        <c:v>-5.789909015715522E-3</c:v>
                      </c:pt>
                      <c:pt idx="1303">
                        <c:v>-1.6273393002440906E-2</c:v>
                      </c:pt>
                      <c:pt idx="1304">
                        <c:v>4.9059689288633024E-3</c:v>
                      </c:pt>
                      <c:pt idx="1305">
                        <c:v>-7.3051948051947591E-3</c:v>
                      </c:pt>
                      <c:pt idx="1306">
                        <c:v>-5.6497175141243527E-3</c:v>
                      </c:pt>
                      <c:pt idx="1307">
                        <c:v>-8.0645161290315848E-4</c:v>
                      </c:pt>
                      <c:pt idx="1308">
                        <c:v>-6.4102564102563875E-3</c:v>
                      </c:pt>
                      <c:pt idx="1309">
                        <c:v>-3.703703703703709E-2</c:v>
                      </c:pt>
                      <c:pt idx="1310">
                        <c:v>1.5455950540959051E-3</c:v>
                      </c:pt>
                      <c:pt idx="1311">
                        <c:v>-9.1883614088821286E-3</c:v>
                      </c:pt>
                      <c:pt idx="1312">
                        <c:v>2.9968454258675115E-2</c:v>
                      </c:pt>
                      <c:pt idx="1313">
                        <c:v>2.4232633279482885E-2</c:v>
                      </c:pt>
                      <c:pt idx="1314">
                        <c:v>-2.2888713496448276E-2</c:v>
                      </c:pt>
                      <c:pt idx="1315">
                        <c:v>-1.5540015540015495E-2</c:v>
                      </c:pt>
                      <c:pt idx="1316">
                        <c:v>4.6341463414633965E-2</c:v>
                      </c:pt>
                      <c:pt idx="1317">
                        <c:v>-1.2048192771084265E-2</c:v>
                      </c:pt>
                      <c:pt idx="1318">
                        <c:v>-5.2511415525114291E-2</c:v>
                      </c:pt>
                      <c:pt idx="1319">
                        <c:v>2.2883295194509046E-3</c:v>
                      </c:pt>
                      <c:pt idx="1320">
                        <c:v>1.2355212355212419E-2</c:v>
                      </c:pt>
                      <c:pt idx="1321">
                        <c:v>-7.716049382717749E-4</c:v>
                      </c:pt>
                      <c:pt idx="1322">
                        <c:v>4.6511627906977715E-3</c:v>
                      </c:pt>
                      <c:pt idx="1323">
                        <c:v>0.10729613733905574</c:v>
                      </c:pt>
                      <c:pt idx="1324">
                        <c:v>4.0178571428571619E-2</c:v>
                      </c:pt>
                      <c:pt idx="1325">
                        <c:v>4.9671977507028897E-2</c:v>
                      </c:pt>
                      <c:pt idx="1326">
                        <c:v>-2.0202020202020221E-2</c:v>
                      </c:pt>
                      <c:pt idx="1327">
                        <c:v>3.7142857142857144E-2</c:v>
                      </c:pt>
                      <c:pt idx="1328">
                        <c:v>-5.7450628366247813E-2</c:v>
                      </c:pt>
                      <c:pt idx="1329">
                        <c:v>3.4354688950789303E-2</c:v>
                      </c:pt>
                      <c:pt idx="1330">
                        <c:v>7.4836295603368796E-3</c:v>
                      </c:pt>
                      <c:pt idx="1331">
                        <c:v>5.5281342546890322E-2</c:v>
                      </c:pt>
                      <c:pt idx="1332">
                        <c:v>-0.13933729821580276</c:v>
                      </c:pt>
                      <c:pt idx="1333">
                        <c:v>2.3478260869565171E-2</c:v>
                      </c:pt>
                      <c:pt idx="1334">
                        <c:v>-9.4745908699396253E-3</c:v>
                      </c:pt>
                      <c:pt idx="1335">
                        <c:v>5.1948051948049745E-3</c:v>
                      </c:pt>
                      <c:pt idx="1336">
                        <c:v>7.1428571428571619E-2</c:v>
                      </c:pt>
                      <c:pt idx="1337">
                        <c:v>-2.0000000000000018E-2</c:v>
                      </c:pt>
                      <c:pt idx="1338">
                        <c:v>7.7375122428991139E-2</c:v>
                      </c:pt>
                      <c:pt idx="1339">
                        <c:v>-1.8269230769230704E-2</c:v>
                      </c:pt>
                      <c:pt idx="1340">
                        <c:v>-4.587155963302747E-2</c:v>
                      </c:pt>
                      <c:pt idx="1341">
                        <c:v>-5.8721934369602713E-2</c:v>
                      </c:pt>
                      <c:pt idx="1342">
                        <c:v>3.0249110320284656E-2</c:v>
                      </c:pt>
                      <c:pt idx="1343">
                        <c:v>-3.5193133047210279E-2</c:v>
                      </c:pt>
                      <c:pt idx="1344">
                        <c:v>9.2870544090056351E-2</c:v>
                      </c:pt>
                      <c:pt idx="1345">
                        <c:v>5.6603773584906758E-3</c:v>
                      </c:pt>
                      <c:pt idx="1346">
                        <c:v>-4.332129963898923E-2</c:v>
                      </c:pt>
                      <c:pt idx="1347">
                        <c:v>-5.3859964093357915E-3</c:v>
                      </c:pt>
                      <c:pt idx="1348">
                        <c:v>-4.3776824034334694E-2</c:v>
                      </c:pt>
                      <c:pt idx="1349">
                        <c:v>4.8604860486048729E-2</c:v>
                      </c:pt>
                      <c:pt idx="1350">
                        <c:v>-2.3725834797891143E-2</c:v>
                      </c:pt>
                      <c:pt idx="1351">
                        <c:v>3.642987249544638E-2</c:v>
                      </c:pt>
                      <c:pt idx="1352">
                        <c:v>4.1745730550284854E-2</c:v>
                      </c:pt>
                      <c:pt idx="1353">
                        <c:v>-8.4274543874891417E-2</c:v>
                      </c:pt>
                      <c:pt idx="1354">
                        <c:v>4.2572463768115965E-2</c:v>
                      </c:pt>
                      <c:pt idx="1355">
                        <c:v>9.0661831368987755E-4</c:v>
                      </c:pt>
                      <c:pt idx="1356">
                        <c:v>-4.9956933677863913E-2</c:v>
                      </c:pt>
                      <c:pt idx="1357">
                        <c:v>6.9060773480662974E-2</c:v>
                      </c:pt>
                      <c:pt idx="1358">
                        <c:v>3.2319391634980876E-2</c:v>
                      </c:pt>
                      <c:pt idx="1359">
                        <c:v>-6.8201948627103604E-2</c:v>
                      </c:pt>
                      <c:pt idx="1360">
                        <c:v>-4.3220338983050999E-2</c:v>
                      </c:pt>
                      <c:pt idx="1361">
                        <c:v>-1.7485428809325465E-2</c:v>
                      </c:pt>
                      <c:pt idx="1362">
                        <c:v>-0.11365313653136533</c:v>
                      </c:pt>
                      <c:pt idx="1363">
                        <c:v>7.0300157977883249E-2</c:v>
                      </c:pt>
                      <c:pt idx="1364">
                        <c:v>7.905138339920903E-4</c:v>
                      </c:pt>
                      <c:pt idx="1365">
                        <c:v>0.1019163763066202</c:v>
                      </c:pt>
                      <c:pt idx="1366">
                        <c:v>1.1453744493392204E-2</c:v>
                      </c:pt>
                      <c:pt idx="1367">
                        <c:v>-2.7420736932305068E-2</c:v>
                      </c:pt>
                      <c:pt idx="1368">
                        <c:v>1.3020833333333259E-2</c:v>
                      </c:pt>
                      <c:pt idx="1369">
                        <c:v>-6.7961165048543659E-2</c:v>
                      </c:pt>
                      <c:pt idx="1370">
                        <c:v>2.9142381348875812E-2</c:v>
                      </c:pt>
                      <c:pt idx="1371">
                        <c:v>8.9836660617059971E-2</c:v>
                      </c:pt>
                      <c:pt idx="1372">
                        <c:v>1.4732965009208066E-2</c:v>
                      </c:pt>
                      <c:pt idx="1373">
                        <c:v>1.2115563839701693E-2</c:v>
                      </c:pt>
                      <c:pt idx="1374">
                        <c:v>-8.3179297597042456E-3</c:v>
                      </c:pt>
                      <c:pt idx="1375">
                        <c:v>3.7392138063279123E-2</c:v>
                      </c:pt>
                      <c:pt idx="1376">
                        <c:v>6.8647540983606481E-2</c:v>
                      </c:pt>
                      <c:pt idx="1377">
                        <c:v>4.6087888531618493E-2</c:v>
                      </c:pt>
                      <c:pt idx="1378">
                        <c:v>5.4237288135593253E-2</c:v>
                      </c:pt>
                      <c:pt idx="1379">
                        <c:v>-7.9084287200832493E-2</c:v>
                      </c:pt>
                      <c:pt idx="1380">
                        <c:v>2.8907922912205564E-2</c:v>
                      </c:pt>
                      <c:pt idx="1381">
                        <c:v>-8.4925690021231404E-3</c:v>
                      </c:pt>
                      <c:pt idx="1382">
                        <c:v>-4.7522750252780632E-2</c:v>
                      </c:pt>
                      <c:pt idx="1383">
                        <c:v>-4.3520309477756203E-2</c:v>
                      </c:pt>
                      <c:pt idx="1384">
                        <c:v>4.859086491739717E-3</c:v>
                      </c:pt>
                      <c:pt idx="1385">
                        <c:v>1.4792899408283988E-2</c:v>
                      </c:pt>
                      <c:pt idx="1386">
                        <c:v>0</c:v>
                      </c:pt>
                      <c:pt idx="1387">
                        <c:v>2.9673590504453173E-3</c:v>
                      </c:pt>
                      <c:pt idx="1388">
                        <c:v>3.6923076923076836E-2</c:v>
                      </c:pt>
                      <c:pt idx="1389">
                        <c:v>-0.11282984531392182</c:v>
                      </c:pt>
                      <c:pt idx="1390">
                        <c:v>1.7592592592592604E-2</c:v>
                      </c:pt>
                      <c:pt idx="1391">
                        <c:v>3.7174721189592308E-3</c:v>
                      </c:pt>
                      <c:pt idx="1392">
                        <c:v>-1.2844036697247763E-2</c:v>
                      </c:pt>
                      <c:pt idx="1393">
                        <c:v>6.6536203522504778E-2</c:v>
                      </c:pt>
                      <c:pt idx="1394">
                        <c:v>0.1024811218985977</c:v>
                      </c:pt>
                      <c:pt idx="1395">
                        <c:v>-2.9319371727748789E-2</c:v>
                      </c:pt>
                      <c:pt idx="1396">
                        <c:v>-5.2083333333332593E-3</c:v>
                      </c:pt>
                      <c:pt idx="1397">
                        <c:v>4.9180327868852292E-2</c:v>
                      </c:pt>
                      <c:pt idx="1398">
                        <c:v>5.6581986143187102E-2</c:v>
                      </c:pt>
                      <c:pt idx="1399">
                        <c:v>-0.11088295687885008</c:v>
                      </c:pt>
                      <c:pt idx="1400">
                        <c:v>6.915477497255762E-2</c:v>
                      </c:pt>
                      <c:pt idx="1401">
                        <c:v>1.5607580824972045E-2</c:v>
                      </c:pt>
                      <c:pt idx="1402">
                        <c:v>0.1559278350515465</c:v>
                      </c:pt>
                      <c:pt idx="1403">
                        <c:v>4.4414535666218002E-2</c:v>
                      </c:pt>
                      <c:pt idx="1404">
                        <c:v>4.3539325842696597E-2</c:v>
                      </c:pt>
                      <c:pt idx="1405">
                        <c:v>-1.1111111111111072E-2</c:v>
                      </c:pt>
                      <c:pt idx="1406">
                        <c:v>-5.5248618784530246E-3</c:v>
                      </c:pt>
                      <c:pt idx="1407">
                        <c:v>4.6242774566473965E-2</c:v>
                      </c:pt>
                      <c:pt idx="1408">
                        <c:v>-3.2167832167832255E-2</c:v>
                      </c:pt>
                      <c:pt idx="1409">
                        <c:v>-1.3966480446927498E-3</c:v>
                      </c:pt>
                      <c:pt idx="1410">
                        <c:v>0.12401883830455263</c:v>
                      </c:pt>
                      <c:pt idx="1411">
                        <c:v>0.15189873417721511</c:v>
                      </c:pt>
                      <c:pt idx="1412">
                        <c:v>0.13087934560327219</c:v>
                      </c:pt>
                      <c:pt idx="1413">
                        <c:v>-1.807228915662662E-2</c:v>
                      </c:pt>
                      <c:pt idx="1414">
                        <c:v>-3.9999999999998925E-3</c:v>
                      </c:pt>
                      <c:pt idx="1415">
                        <c:v>-5.123339658444015E-2</c:v>
                      </c:pt>
                      <c:pt idx="1416">
                        <c:v>-7.2183098591549366E-2</c:v>
                      </c:pt>
                      <c:pt idx="1417">
                        <c:v>-6.9930069930069783E-3</c:v>
                      </c:pt>
                      <c:pt idx="1418">
                        <c:v>0.1793814432989691</c:v>
                      </c:pt>
                      <c:pt idx="1419">
                        <c:v>0.11494252873563227</c:v>
                      </c:pt>
                      <c:pt idx="1420">
                        <c:v>-8.2278481012658333E-2</c:v>
                      </c:pt>
                      <c:pt idx="1421">
                        <c:v>3.0434782608695699E-2</c:v>
                      </c:pt>
                      <c:pt idx="1422">
                        <c:v>4.0723981900452344E-2</c:v>
                      </c:pt>
                      <c:pt idx="1423">
                        <c:v>-4.9462365591397939E-2</c:v>
                      </c:pt>
                      <c:pt idx="1424">
                        <c:v>0.10714285714285721</c:v>
                      </c:pt>
                      <c:pt idx="1425">
                        <c:v>6.5989847715736127E-2</c:v>
                      </c:pt>
                      <c:pt idx="1426">
                        <c:v>0</c:v>
                      </c:pt>
                      <c:pt idx="1427">
                        <c:v>-9.0069284064665189E-2</c:v>
                      </c:pt>
                      <c:pt idx="1428">
                        <c:v>6.3882063882063855E-2</c:v>
                      </c:pt>
                      <c:pt idx="1429">
                        <c:v>2.7777777777777901E-2</c:v>
                      </c:pt>
                      <c:pt idx="1430">
                        <c:v>-5.7142857142857162E-2</c:v>
                      </c:pt>
                      <c:pt idx="1431">
                        <c:v>0.12299465240641716</c:v>
                      </c:pt>
                      <c:pt idx="1432">
                        <c:v>-9.002433090024331E-2</c:v>
                      </c:pt>
                      <c:pt idx="1433">
                        <c:v>-4.640371229698359E-2</c:v>
                      </c:pt>
                      <c:pt idx="1434">
                        <c:v>-0.2317290552584671</c:v>
                      </c:pt>
                      <c:pt idx="1435">
                        <c:v>-9.0761750405186303E-2</c:v>
                      </c:pt>
                      <c:pt idx="1436">
                        <c:v>-8.0476900149031305E-2</c:v>
                      </c:pt>
                      <c:pt idx="1437">
                        <c:v>2.4427480916030531E-2</c:v>
                      </c:pt>
                      <c:pt idx="1438">
                        <c:v>-3.2496307237813826E-2</c:v>
                      </c:pt>
                      <c:pt idx="1439">
                        <c:v>-2.8694404591104727E-2</c:v>
                      </c:pt>
                      <c:pt idx="1440">
                        <c:v>1.7518248175182549E-2</c:v>
                      </c:pt>
                      <c:pt idx="1441">
                        <c:v>-9.5112285336856117E-2</c:v>
                      </c:pt>
                      <c:pt idx="1442">
                        <c:v>0.17912772585669789</c:v>
                      </c:pt>
                      <c:pt idx="1443">
                        <c:v>2.8846153846153744E-2</c:v>
                      </c:pt>
                      <c:pt idx="1444">
                        <c:v>1.9607843137254832E-2</c:v>
                      </c:pt>
                      <c:pt idx="1445">
                        <c:v>-8.5201793721973118E-2</c:v>
                      </c:pt>
                      <c:pt idx="1446">
                        <c:v>2.6073619631902023E-2</c:v>
                      </c:pt>
                      <c:pt idx="1447">
                        <c:v>9.2879256965943124E-3</c:v>
                      </c:pt>
                      <c:pt idx="1448">
                        <c:v>-6.3768115942029024E-2</c:v>
                      </c:pt>
                      <c:pt idx="1449">
                        <c:v>-6.25E-2</c:v>
                      </c:pt>
                      <c:pt idx="1450">
                        <c:v>5.2932761087267632E-2</c:v>
                      </c:pt>
                      <c:pt idx="1451">
                        <c:v>3.7091988130563802E-2</c:v>
                      </c:pt>
                      <c:pt idx="1452">
                        <c:v>-6.777316735822958E-2</c:v>
                      </c:pt>
                      <c:pt idx="1453">
                        <c:v>-7.8980891719745094E-2</c:v>
                      </c:pt>
                      <c:pt idx="1454">
                        <c:v>2.2135416666666741E-2</c:v>
                      </c:pt>
                      <c:pt idx="1455">
                        <c:v>-1.9157088122605415E-2</c:v>
                      </c:pt>
                      <c:pt idx="1456">
                        <c:v>-6.0024009603841577E-2</c:v>
                      </c:pt>
                      <c:pt idx="1457">
                        <c:v>1.8337408312958381E-2</c:v>
                      </c:pt>
                      <c:pt idx="1458">
                        <c:v>9.8765432098766315E-3</c:v>
                      </c:pt>
                      <c:pt idx="1459">
                        <c:v>0</c:v>
                      </c:pt>
                      <c:pt idx="1460">
                        <c:v>-2.4096385542168752E-2</c:v>
                      </c:pt>
                      <c:pt idx="1461">
                        <c:v>3.7500000000000089E-2</c:v>
                      </c:pt>
                      <c:pt idx="1462">
                        <c:v>-4.8751486325802618E-2</c:v>
                      </c:pt>
                      <c:pt idx="1463">
                        <c:v>-4.1049030786773022E-2</c:v>
                      </c:pt>
                      <c:pt idx="1464">
                        <c:v>4.5292014302741324E-2</c:v>
                      </c:pt>
                      <c:pt idx="1465">
                        <c:v>-5.3047404063205295E-2</c:v>
                      </c:pt>
                      <c:pt idx="1466">
                        <c:v>1.0262257696693311E-2</c:v>
                      </c:pt>
                      <c:pt idx="1467">
                        <c:v>-5.8002148227712214E-2</c:v>
                      </c:pt>
                      <c:pt idx="1468">
                        <c:v>-5.2899287894201397E-2</c:v>
                      </c:pt>
                      <c:pt idx="1469">
                        <c:v>-6.2917063870352674E-2</c:v>
                      </c:pt>
                      <c:pt idx="1470">
                        <c:v>-8.6236933797909421E-2</c:v>
                      </c:pt>
                      <c:pt idx="1471">
                        <c:v>-4.4925124792013271E-2</c:v>
                      </c:pt>
                      <c:pt idx="1472">
                        <c:v>-3.1426269137792118E-2</c:v>
                      </c:pt>
                      <c:pt idx="1473">
                        <c:v>4.9915397631133729E-2</c:v>
                      </c:pt>
                      <c:pt idx="1474">
                        <c:v>1.6337059329320613E-2</c:v>
                      </c:pt>
                      <c:pt idx="1475">
                        <c:v>-1.2733446519524461E-2</c:v>
                      </c:pt>
                      <c:pt idx="1476">
                        <c:v>1.4642549526270532E-2</c:v>
                      </c:pt>
                      <c:pt idx="1477">
                        <c:v>-3.410981697171378E-2</c:v>
                      </c:pt>
                      <c:pt idx="1478">
                        <c:v>0</c:v>
                      </c:pt>
                      <c:pt idx="1479">
                        <c:v>5.8577405857740406E-3</c:v>
                      </c:pt>
                      <c:pt idx="1480">
                        <c:v>-2.3692810457516367E-2</c:v>
                      </c:pt>
                      <c:pt idx="1481">
                        <c:v>1.7456359102244523E-2</c:v>
                      </c:pt>
                      <c:pt idx="1482">
                        <c:v>-7.4615384615384639E-2</c:v>
                      </c:pt>
                      <c:pt idx="1483">
                        <c:v>-4.5941807044410643E-3</c:v>
                      </c:pt>
                      <c:pt idx="1484">
                        <c:v>2.5923016496465001E-2</c:v>
                      </c:pt>
                      <c:pt idx="1485">
                        <c:v>-1.6228748068006116E-2</c:v>
                      </c:pt>
                      <c:pt idx="1486">
                        <c:v>-3.8632986627043175E-2</c:v>
                      </c:pt>
                      <c:pt idx="1487">
                        <c:v>3.4588777863182152E-2</c:v>
                      </c:pt>
                      <c:pt idx="1488">
                        <c:v>9.9746407438715101E-2</c:v>
                      </c:pt>
                      <c:pt idx="1489">
                        <c:v>5.8139534883721034E-2</c:v>
                      </c:pt>
                      <c:pt idx="1490">
                        <c:v>0.13849287169042768</c:v>
                      </c:pt>
                      <c:pt idx="1491">
                        <c:v>1.3415892672858698E-2</c:v>
                      </c:pt>
                      <c:pt idx="1492">
                        <c:v>6.3666300768386419E-2</c:v>
                      </c:pt>
                      <c:pt idx="1493">
                        <c:v>2.2446689113355678E-2</c:v>
                      </c:pt>
                      <c:pt idx="1494">
                        <c:v>-0.10810810810810811</c:v>
                      </c:pt>
                      <c:pt idx="1495">
                        <c:v>-1.0000000000000009E-3</c:v>
                      </c:pt>
                      <c:pt idx="1496">
                        <c:v>-5.5712936732766782E-2</c:v>
                      </c:pt>
                      <c:pt idx="1497">
                        <c:v>5.6980056980058258E-3</c:v>
                      </c:pt>
                      <c:pt idx="1498">
                        <c:v>-0.12614107883817438</c:v>
                      </c:pt>
                      <c:pt idx="1499">
                        <c:v>1.7736486486486625E-2</c:v>
                      </c:pt>
                      <c:pt idx="1500">
                        <c:v>4.8715677590788431E-2</c:v>
                      </c:pt>
                      <c:pt idx="1501">
                        <c:v>1.1648745519713177E-2</c:v>
                      </c:pt>
                      <c:pt idx="1502">
                        <c:v>-9.7604259094942192E-3</c:v>
                      </c:pt>
                      <c:pt idx="1503">
                        <c:v>5.032618825722257E-2</c:v>
                      </c:pt>
                      <c:pt idx="1504">
                        <c:v>3.173076923076934E-2</c:v>
                      </c:pt>
                      <c:pt idx="1505">
                        <c:v>7.1060762100926933E-2</c:v>
                      </c:pt>
                      <c:pt idx="1506">
                        <c:v>-1.9191919191919093E-2</c:v>
                      </c:pt>
                      <c:pt idx="1507">
                        <c:v>1.3306038894575378E-2</c:v>
                      </c:pt>
                      <c:pt idx="1508">
                        <c:v>-8.1766917293233154E-2</c:v>
                      </c:pt>
                      <c:pt idx="1509">
                        <c:v>1.3333333333333419E-2</c:v>
                      </c:pt>
                      <c:pt idx="1510">
                        <c:v>0.32575757575757569</c:v>
                      </c:pt>
                      <c:pt idx="1511">
                        <c:v>-3.8834951456310662E-2</c:v>
                      </c:pt>
                      <c:pt idx="1512">
                        <c:v>-5.0691244239631228E-2</c:v>
                      </c:pt>
                      <c:pt idx="1513">
                        <c:v>-0.10607621009268808</c:v>
                      </c:pt>
                      <c:pt idx="1514">
                        <c:v>-2.0554984583761593E-3</c:v>
                      </c:pt>
                      <c:pt idx="1515">
                        <c:v>-1.9153225806451513E-2</c:v>
                      </c:pt>
                      <c:pt idx="1516">
                        <c:v>-3.125E-2</c:v>
                      </c:pt>
                      <c:pt idx="1517">
                        <c:v>1.688182720953324E-2</c:v>
                      </c:pt>
                      <c:pt idx="1518">
                        <c:v>-1.7560975609756113E-2</c:v>
                      </c:pt>
                      <c:pt idx="1519">
                        <c:v>2.9354207436398383E-3</c:v>
                      </c:pt>
                      <c:pt idx="1520">
                        <c:v>-0.12274678111587978</c:v>
                      </c:pt>
                      <c:pt idx="1521">
                        <c:v>3.9250669045495012E-2</c:v>
                      </c:pt>
                      <c:pt idx="1522">
                        <c:v>2.5617566331198605E-2</c:v>
                      </c:pt>
                      <c:pt idx="1523">
                        <c:v>-9.9637681159420177E-3</c:v>
                      </c:pt>
                      <c:pt idx="1524">
                        <c:v>-1.4285714285714346E-2</c:v>
                      </c:pt>
                      <c:pt idx="1525">
                        <c:v>-5.4054054054054057E-2</c:v>
                      </c:pt>
                      <c:pt idx="1526">
                        <c:v>-5.2799999999999958E-2</c:v>
                      </c:pt>
                      <c:pt idx="1527">
                        <c:v>1.3787510137875048E-2</c:v>
                      </c:pt>
                      <c:pt idx="1528">
                        <c:v>8.4432717678100344E-2</c:v>
                      </c:pt>
                      <c:pt idx="1529">
                        <c:v>-0.1664222873900294</c:v>
                      </c:pt>
                      <c:pt idx="1530">
                        <c:v>-9.4289508632138141E-2</c:v>
                      </c:pt>
                      <c:pt idx="1531">
                        <c:v>-4.1984732824427495E-2</c:v>
                      </c:pt>
                      <c:pt idx="1532">
                        <c:v>4.4518272425249084E-2</c:v>
                      </c:pt>
                      <c:pt idx="1533">
                        <c:v>-7.6687116564417179E-2</c:v>
                      </c:pt>
                      <c:pt idx="1534">
                        <c:v>-6.7032297379646666E-3</c:v>
                      </c:pt>
                      <c:pt idx="1535">
                        <c:v>-4.0911747516072405E-2</c:v>
                      </c:pt>
                      <c:pt idx="1536">
                        <c:v>1.1229314420803549E-2</c:v>
                      </c:pt>
                      <c:pt idx="1537">
                        <c:v>8.3432657926103548E-3</c:v>
                      </c:pt>
                      <c:pt idx="1538">
                        <c:v>1.6969696969697079E-2</c:v>
                      </c:pt>
                      <c:pt idx="1539">
                        <c:v>-4.3478260869565188E-2</c:v>
                      </c:pt>
                      <c:pt idx="1540">
                        <c:v>-3.3071748878923724E-2</c:v>
                      </c:pt>
                      <c:pt idx="1541">
                        <c:v>-3.0434782608695587E-2</c:v>
                      </c:pt>
                      <c:pt idx="1542">
                        <c:v>-1.1815252416756294E-2</c:v>
                      </c:pt>
                      <c:pt idx="1543">
                        <c:v>-3.9215686274509665E-2</c:v>
                      </c:pt>
                      <c:pt idx="1544">
                        <c:v>-2.8084252758274975E-2</c:v>
                      </c:pt>
                      <c:pt idx="1545">
                        <c:v>-3.0155642023346196E-2</c:v>
                      </c:pt>
                      <c:pt idx="1546">
                        <c:v>2.2376926902038852E-2</c:v>
                      </c:pt>
                      <c:pt idx="1547">
                        <c:v>3.6597938144329989E-2</c:v>
                      </c:pt>
                      <c:pt idx="1548">
                        <c:v>-1.8715225088517973E-2</c:v>
                      </c:pt>
                      <c:pt idx="1549">
                        <c:v>-1.2487512487512453E-2</c:v>
                      </c:pt>
                      <c:pt idx="1550">
                        <c:v>1.1111111111111072E-2</c:v>
                      </c:pt>
                      <c:pt idx="1551">
                        <c:v>1.0719754977029039E-2</c:v>
                      </c:pt>
                      <c:pt idx="1552">
                        <c:v>-1.1105502271579915E-2</c:v>
                      </c:pt>
                      <c:pt idx="1553">
                        <c:v>-3.6478599221789865E-2</c:v>
                      </c:pt>
                      <c:pt idx="1554">
                        <c:v>2.6973026973026837E-2</c:v>
                      </c:pt>
                      <c:pt idx="1555">
                        <c:v>3.1958762886598047E-2</c:v>
                      </c:pt>
                      <c:pt idx="1556">
                        <c:v>-1.2722646310432517E-2</c:v>
                      </c:pt>
                      <c:pt idx="1557">
                        <c:v>-1.1071967790639237E-2</c:v>
                      </c:pt>
                      <c:pt idx="1558">
                        <c:v>-2.883675464320623E-2</c:v>
                      </c:pt>
                      <c:pt idx="1559">
                        <c:v>5.7364341085271331E-2</c:v>
                      </c:pt>
                      <c:pt idx="1560">
                        <c:v>-1.5267175572518887E-2</c:v>
                      </c:pt>
                      <c:pt idx="1561">
                        <c:v>-2.4813895781637729E-2</c:v>
                      </c:pt>
                      <c:pt idx="1562">
                        <c:v>3.4860557768925382E-3</c:v>
                      </c:pt>
                      <c:pt idx="1563">
                        <c:v>-4.3353978084802347E-2</c:v>
                      </c:pt>
                      <c:pt idx="1564">
                        <c:v>-1.6861826697892379E-2</c:v>
                      </c:pt>
                      <c:pt idx="1565">
                        <c:v>2.8182245185535137E-3</c:v>
                      </c:pt>
                      <c:pt idx="1566">
                        <c:v>-3.7957523723452291E-2</c:v>
                      </c:pt>
                      <c:pt idx="1567">
                        <c:v>-3.0661410424879465E-2</c:v>
                      </c:pt>
                      <c:pt idx="1568">
                        <c:v>9.730207872622687E-3</c:v>
                      </c:pt>
                      <c:pt idx="1569">
                        <c:v>-5.2793664760228953E-3</c:v>
                      </c:pt>
                      <c:pt idx="1570">
                        <c:v>-1.044841097083149E-2</c:v>
                      </c:pt>
                      <c:pt idx="1571">
                        <c:v>-1.3739802490339237E-2</c:v>
                      </c:pt>
                      <c:pt idx="1572">
                        <c:v>1.2897678417884695E-3</c:v>
                      </c:pt>
                      <c:pt idx="1573">
                        <c:v>-3.8543897216274381E-3</c:v>
                      </c:pt>
                      <c:pt idx="1574">
                        <c:v>-1.7101325352714136E-3</c:v>
                      </c:pt>
                      <c:pt idx="1575">
                        <c:v>-1.1411665257819115E-2</c:v>
                      </c:pt>
                      <c:pt idx="1576">
                        <c:v>3.3639143730886722E-2</c:v>
                      </c:pt>
                      <c:pt idx="1577">
                        <c:v>9.2592592592593004E-3</c:v>
                      </c:pt>
                      <c:pt idx="1578">
                        <c:v>3.9413382218148385E-2</c:v>
                      </c:pt>
                      <c:pt idx="1579">
                        <c:v>8.7194818136522079E-2</c:v>
                      </c:pt>
                      <c:pt idx="1580">
                        <c:v>-2.4307243558580494E-2</c:v>
                      </c:pt>
                      <c:pt idx="1581">
                        <c:v>1.6806722689075571E-2</c:v>
                      </c:pt>
                      <c:pt idx="1582">
                        <c:v>-2.0813165537270084E-2</c:v>
                      </c:pt>
                      <c:pt idx="1583">
                        <c:v>-8.1613058089293755E-3</c:v>
                      </c:pt>
                      <c:pt idx="1584">
                        <c:v>7.7406869859697469E-3</c:v>
                      </c:pt>
                      <c:pt idx="1585">
                        <c:v>9.0765171503957909E-2</c:v>
                      </c:pt>
                      <c:pt idx="1586">
                        <c:v>3.7787513691128094E-2</c:v>
                      </c:pt>
                      <c:pt idx="1587">
                        <c:v>-2.7689030883919052E-2</c:v>
                      </c:pt>
                      <c:pt idx="1588">
                        <c:v>-2.1253985122210439E-3</c:v>
                      </c:pt>
                      <c:pt idx="1589">
                        <c:v>-8.4299262381454243E-3</c:v>
                      </c:pt>
                      <c:pt idx="1590">
                        <c:v>-8.8772845953001278E-3</c:v>
                      </c:pt>
                      <c:pt idx="1591">
                        <c:v>9.4886663152344841E-3</c:v>
                      </c:pt>
                      <c:pt idx="1592">
                        <c:v>1.0554089709762238E-3</c:v>
                      </c:pt>
                      <c:pt idx="1593">
                        <c:v>-2.2187822497420018E-2</c:v>
                      </c:pt>
                      <c:pt idx="1594">
                        <c:v>-6.1538461538461764E-3</c:v>
                      </c:pt>
                      <c:pt idx="1595">
                        <c:v>2.1477213200628675E-2</c:v>
                      </c:pt>
                      <c:pt idx="1596">
                        <c:v>-4.6923879040666749E-3</c:v>
                      </c:pt>
                      <c:pt idx="1597">
                        <c:v>-7.7599586135539411E-3</c:v>
                      </c:pt>
                      <c:pt idx="1598">
                        <c:v>4.9972840847365418E-2</c:v>
                      </c:pt>
                      <c:pt idx="1599">
                        <c:v>6.662804171494785E-2</c:v>
                      </c:pt>
                      <c:pt idx="1600">
                        <c:v>-5.3208996160175492E-2</c:v>
                      </c:pt>
                      <c:pt idx="1601">
                        <c:v>4.6498277841561242E-2</c:v>
                      </c:pt>
                      <c:pt idx="1602">
                        <c:v>-3.0606566499721599E-2</c:v>
                      </c:pt>
                      <c:pt idx="1603">
                        <c:v>-9.3715545755237439E-3</c:v>
                      </c:pt>
                      <c:pt idx="1604">
                        <c:v>-3.970354685018529E-2</c:v>
                      </c:pt>
                      <c:pt idx="1605">
                        <c:v>4.2530568846359529E-3</c:v>
                      </c:pt>
                      <c:pt idx="1606">
                        <c:v>-1.5923566878981443E-3</c:v>
                      </c:pt>
                      <c:pt idx="1607">
                        <c:v>-3.9755351681957207E-2</c:v>
                      </c:pt>
                      <c:pt idx="1608">
                        <c:v>9.2592592592593004E-3</c:v>
                      </c:pt>
                      <c:pt idx="1609">
                        <c:v>-3.7147102526002951E-2</c:v>
                      </c:pt>
                      <c:pt idx="1610">
                        <c:v>-3.2582654528030663E-2</c:v>
                      </c:pt>
                      <c:pt idx="1611">
                        <c:v>-5.7170080990947003E-3</c:v>
                      </c:pt>
                      <c:pt idx="1612">
                        <c:v>-6.6256507335542558E-3</c:v>
                      </c:pt>
                      <c:pt idx="1613">
                        <c:v>-2.3116042533518288E-2</c:v>
                      </c:pt>
                      <c:pt idx="1614">
                        <c:v>2.4632875414495548E-2</c:v>
                      </c:pt>
                      <c:pt idx="1615">
                        <c:v>-1.8139534883720998E-2</c:v>
                      </c:pt>
                      <c:pt idx="1616">
                        <c:v>1.3195098963242335E-2</c:v>
                      </c:pt>
                      <c:pt idx="1617">
                        <c:v>3.0597377367654222E-2</c:v>
                      </c:pt>
                      <c:pt idx="1618">
                        <c:v>-3.2424812030075301E-2</c:v>
                      </c:pt>
                      <c:pt idx="1619">
                        <c:v>8.0530554239697238E-3</c:v>
                      </c:pt>
                      <c:pt idx="1620">
                        <c:v>-8.4546735556598751E-3</c:v>
                      </c:pt>
                      <c:pt idx="1621">
                        <c:v>1.6229116945107425E-2</c:v>
                      </c:pt>
                      <c:pt idx="1622">
                        <c:v>7.6014381099126949E-2</c:v>
                      </c:pt>
                      <c:pt idx="1623">
                        <c:v>4.6774193548386966E-2</c:v>
                      </c:pt>
                      <c:pt idx="1624">
                        <c:v>-5.8792089791555036E-3</c:v>
                      </c:pt>
                      <c:pt idx="1625">
                        <c:v>-4.1004613018964631E-2</c:v>
                      </c:pt>
                      <c:pt idx="1626">
                        <c:v>-4.0837161817253165E-3</c:v>
                      </c:pt>
                      <c:pt idx="1627">
                        <c:v>7.1077091306725126E-2</c:v>
                      </c:pt>
                      <c:pt idx="1628">
                        <c:v>-3.6354056902002219E-2</c:v>
                      </c:pt>
                      <c:pt idx="1629">
                        <c:v>8.7679083094555965E-2</c:v>
                      </c:pt>
                      <c:pt idx="1630">
                        <c:v>3.6838978015448776E-2</c:v>
                      </c:pt>
                      <c:pt idx="1631">
                        <c:v>-3.3869115958668372E-2</c:v>
                      </c:pt>
                      <c:pt idx="1632">
                        <c:v>-5.2230685527747456E-2</c:v>
                      </c:pt>
                      <c:pt idx="1633">
                        <c:v>-6.0327198364008128E-2</c:v>
                      </c:pt>
                      <c:pt idx="1634">
                        <c:v>-2.2977022977022976E-2</c:v>
                      </c:pt>
                      <c:pt idx="1635">
                        <c:v>8.5642317380352218E-3</c:v>
                      </c:pt>
                      <c:pt idx="1636">
                        <c:v>3.0098598858329106E-2</c:v>
                      </c:pt>
                      <c:pt idx="1637">
                        <c:v>1.5592515592515177E-3</c:v>
                      </c:pt>
                      <c:pt idx="1638">
                        <c:v>2.6680896478121774E-2</c:v>
                      </c:pt>
                      <c:pt idx="1639">
                        <c:v>-0.10931558935361219</c:v>
                      </c:pt>
                      <c:pt idx="1640">
                        <c:v>-8.7993064586042502E-2</c:v>
                      </c:pt>
                      <c:pt idx="1641">
                        <c:v>-1.6204690831556512E-2</c:v>
                      </c:pt>
                      <c:pt idx="1642">
                        <c:v>2.5809273840769809E-2</c:v>
                      </c:pt>
                      <c:pt idx="1643">
                        <c:v>1.464713715046595E-2</c:v>
                      </c:pt>
                      <c:pt idx="1644">
                        <c:v>1.7155756207674955E-2</c:v>
                      </c:pt>
                      <c:pt idx="1645">
                        <c:v>-5.9447983014862094E-2</c:v>
                      </c:pt>
                      <c:pt idx="1646">
                        <c:v>-1.2722646310431296E-3</c:v>
                      </c:pt>
                      <c:pt idx="1647">
                        <c:v>1.3757523645743674E-2</c:v>
                      </c:pt>
                      <c:pt idx="1648">
                        <c:v>-1.063377286261169E-2</c:v>
                      </c:pt>
                      <c:pt idx="1649">
                        <c:v>2.6189436927106069E-2</c:v>
                      </c:pt>
                      <c:pt idx="1650">
                        <c:v>1.5964523281596366E-2</c:v>
                      </c:pt>
                      <c:pt idx="1651">
                        <c:v>-3.6324786324786196E-2</c:v>
                      </c:pt>
                      <c:pt idx="1652">
                        <c:v>2.5416301489921134E-2</c:v>
                      </c:pt>
                      <c:pt idx="1653">
                        <c:v>7.6923076923076872E-2</c:v>
                      </c:pt>
                      <c:pt idx="1654">
                        <c:v>7.6081787922015476E-3</c:v>
                      </c:pt>
                      <c:pt idx="1655">
                        <c:v>-8.4856396866840655E-2</c:v>
                      </c:pt>
                      <c:pt idx="1656">
                        <c:v>-4.0901502504173681E-2</c:v>
                      </c:pt>
                      <c:pt idx="1657">
                        <c:v>-4.6557898925586927E-2</c:v>
                      </c:pt>
                      <c:pt idx="1658">
                        <c:v>0</c:v>
                      </c:pt>
                      <c:pt idx="1659">
                        <c:v>-4.9186530457813071E-2</c:v>
                      </c:pt>
                      <c:pt idx="1660">
                        <c:v>-1.0112359550561778E-2</c:v>
                      </c:pt>
                      <c:pt idx="1661">
                        <c:v>3.2083494395052092E-2</c:v>
                      </c:pt>
                      <c:pt idx="1662">
                        <c:v>-1.2595419847328149E-2</c:v>
                      </c:pt>
                      <c:pt idx="1663">
                        <c:v>-0.1070211315610089</c:v>
                      </c:pt>
                      <c:pt idx="1664">
                        <c:v>2.049180327868827E-3</c:v>
                      </c:pt>
                      <c:pt idx="1665">
                        <c:v>5.8399175541050674E-3</c:v>
                      </c:pt>
                      <c:pt idx="1666">
                        <c:v>-1.6221696519094331E-2</c:v>
                      </c:pt>
                      <c:pt idx="1667">
                        <c:v>5.3774928774928732E-2</c:v>
                      </c:pt>
                      <c:pt idx="1668">
                        <c:v>-3.9020929407592719E-3</c:v>
                      </c:pt>
                      <c:pt idx="1669">
                        <c:v>-8.0928923293455135E-3</c:v>
                      </c:pt>
                      <c:pt idx="1670">
                        <c:v>4.2402826855123532E-3</c:v>
                      </c:pt>
                      <c:pt idx="1671">
                        <c:v>-9.1036414565826007E-3</c:v>
                      </c:pt>
                      <c:pt idx="1672">
                        <c:v>4.5726345409777824E-3</c:v>
                      </c:pt>
                      <c:pt idx="1673">
                        <c:v>1.4632405424696682E-2</c:v>
                      </c:pt>
                      <c:pt idx="1674">
                        <c:v>-1.1291460832745237E-2</c:v>
                      </c:pt>
                      <c:pt idx="1675">
                        <c:v>4.4600073719130107E-2</c:v>
                      </c:pt>
                      <c:pt idx="1676">
                        <c:v>-2.3749550197912916E-2</c:v>
                      </c:pt>
                      <c:pt idx="1677">
                        <c:v>0</c:v>
                      </c:pt>
                      <c:pt idx="1678">
                        <c:v>-2.4912280701754441E-2</c:v>
                      </c:pt>
                      <c:pt idx="1679">
                        <c:v>-1.6902380131079586E-2</c:v>
                      </c:pt>
                      <c:pt idx="1680">
                        <c:v>-1.3778849466070664E-3</c:v>
                      </c:pt>
                      <c:pt idx="1681">
                        <c:v>-4.1597887091449293E-2</c:v>
                      </c:pt>
                      <c:pt idx="1682">
                        <c:v>-1.6558441558441661E-2</c:v>
                      </c:pt>
                      <c:pt idx="1683">
                        <c:v>-2.9135642602784451E-3</c:v>
                      </c:pt>
                      <c:pt idx="1684">
                        <c:v>-1.9365079365079363E-2</c:v>
                      </c:pt>
                      <c:pt idx="1685">
                        <c:v>2.4057217165149414E-2</c:v>
                      </c:pt>
                      <c:pt idx="1686">
                        <c:v>1.3843111404087116E-2</c:v>
                      </c:pt>
                      <c:pt idx="1687">
                        <c:v>1.0323010323010307E-2</c:v>
                      </c:pt>
                      <c:pt idx="1688">
                        <c:v>-2.4683338746346206E-2</c:v>
                      </c:pt>
                      <c:pt idx="1689">
                        <c:v>2.2786458333332593E-3</c:v>
                      </c:pt>
                      <c:pt idx="1690">
                        <c:v>1.9569471624265589E-3</c:v>
                      </c:pt>
                      <c:pt idx="1691">
                        <c:v>-5.0773993808049478E-2</c:v>
                      </c:pt>
                      <c:pt idx="1692">
                        <c:v>2.2151898734177111E-2</c:v>
                      </c:pt>
                      <c:pt idx="1693">
                        <c:v>-2.7393044013542589E-2</c:v>
                      </c:pt>
                      <c:pt idx="1694">
                        <c:v>5.2599009900990978E-3</c:v>
                      </c:pt>
                      <c:pt idx="1695">
                        <c:v>1.3801756587201952E-2</c:v>
                      </c:pt>
                      <c:pt idx="1696">
                        <c:v>-2.3583460949463952E-2</c:v>
                      </c:pt>
                      <c:pt idx="1697">
                        <c:v>7.7160493827159726E-3</c:v>
                      </c:pt>
                      <c:pt idx="1698">
                        <c:v>-1.4298752662001757E-2</c:v>
                      </c:pt>
                      <c:pt idx="1699">
                        <c:v>-1.1428571428571455E-2</c:v>
                      </c:pt>
                      <c:pt idx="1700">
                        <c:v>8.7985436893203151E-3</c:v>
                      </c:pt>
                      <c:pt idx="1701">
                        <c:v>-6.3310220078384161E-3</c:v>
                      </c:pt>
                      <c:pt idx="1702">
                        <c:v>-2.613035819142695E-2</c:v>
                      </c:pt>
                      <c:pt idx="1703">
                        <c:v>-1.3039698638075747E-2</c:v>
                      </c:pt>
                      <c:pt idx="1704">
                        <c:v>-1.089137288621389E-2</c:v>
                      </c:pt>
                      <c:pt idx="1705">
                        <c:v>1.6608391608391671E-2</c:v>
                      </c:pt>
                      <c:pt idx="1706">
                        <c:v>2.3364485981307581E-3</c:v>
                      </c:pt>
                      <c:pt idx="1707">
                        <c:v>-9.2592592592593004E-3</c:v>
                      </c:pt>
                      <c:pt idx="1708">
                        <c:v>3.4843205574914826E-3</c:v>
                      </c:pt>
                      <c:pt idx="1709">
                        <c:v>-1.3463191062732749E-2</c:v>
                      </c:pt>
                      <c:pt idx="1710">
                        <c:v>-3.1410622501429897E-3</c:v>
                      </c:pt>
                      <c:pt idx="1711">
                        <c:v>-7.9320113314446106E-3</c:v>
                      </c:pt>
                      <c:pt idx="1712">
                        <c:v>-5.3536207382363088E-3</c:v>
                      </c:pt>
                      <c:pt idx="1713">
                        <c:v>-2.4195765740995245E-2</c:v>
                      </c:pt>
                      <c:pt idx="1714">
                        <c:v>5.8075221238937935E-3</c:v>
                      </c:pt>
                      <c:pt idx="1715">
                        <c:v>-6.3204176971696224E-3</c:v>
                      </c:pt>
                      <c:pt idx="1716">
                        <c:v>-2.1935837674800229E-3</c:v>
                      </c:pt>
                      <c:pt idx="1717">
                        <c:v>8.2327113062574675E-4</c:v>
                      </c:pt>
                      <c:pt idx="1718">
                        <c:v>-6.5430752453653485E-3</c:v>
                      </c:pt>
                      <c:pt idx="1719">
                        <c:v>1.0746762193441839E-2</c:v>
                      </c:pt>
                      <c:pt idx="1720">
                        <c:v>-2.1996150673632142E-3</c:v>
                      </c:pt>
                      <c:pt idx="1721">
                        <c:v>7.4792243767312083E-3</c:v>
                      </c:pt>
                      <c:pt idx="1722">
                        <c:v>-7.969222313822466E-3</c:v>
                      </c:pt>
                      <c:pt idx="1723">
                        <c:v>-1.3286334056399229E-2</c:v>
                      </c:pt>
                      <c:pt idx="1724">
                        <c:v>-5.4200542005411467E-4</c:v>
                      </c:pt>
                      <c:pt idx="1725">
                        <c:v>1.1235955056179581E-2</c:v>
                      </c:pt>
                      <c:pt idx="1726">
                        <c:v>-5.7220708446866775E-3</c:v>
                      </c:pt>
                      <c:pt idx="1727">
                        <c:v>-6.2279989168696481E-3</c:v>
                      </c:pt>
                      <c:pt idx="1728">
                        <c:v>-8.3243823845328135E-3</c:v>
                      </c:pt>
                      <c:pt idx="1729">
                        <c:v>1.2506797172376238E-2</c:v>
                      </c:pt>
                      <c:pt idx="1730">
                        <c:v>-2.9039070749735996E-2</c:v>
                      </c:pt>
                      <c:pt idx="1731">
                        <c:v>-7.9134792930612985E-4</c:v>
                      </c:pt>
                      <c:pt idx="1732">
                        <c:v>-3.9411455596428668E-3</c:v>
                      </c:pt>
                      <c:pt idx="1733">
                        <c:v>1.8425901553040802E-3</c:v>
                      </c:pt>
                      <c:pt idx="1734">
                        <c:v>-1.4526588845654831E-2</c:v>
                      </c:pt>
                      <c:pt idx="1735">
                        <c:v>-4.390495867768629E-3</c:v>
                      </c:pt>
                      <c:pt idx="1736">
                        <c:v>1.2929919834496761E-3</c:v>
                      </c:pt>
                      <c:pt idx="1737">
                        <c:v>8.3441981747065519E-3</c:v>
                      </c:pt>
                      <c:pt idx="1738">
                        <c:v>-1.2361576100952787E-2</c:v>
                      </c:pt>
                      <c:pt idx="1739">
                        <c:v>1.4102898929224228E-2</c:v>
                      </c:pt>
                      <c:pt idx="1740">
                        <c:v>-1.0594315245478159E-2</c:v>
                      </c:pt>
                      <c:pt idx="1741">
                        <c:v>-2.5833118057339011E-4</c:v>
                      </c:pt>
                      <c:pt idx="1742">
                        <c:v>-8.4528688524589946E-3</c:v>
                      </c:pt>
                      <c:pt idx="1743">
                        <c:v>7.7439339184304234E-3</c:v>
                      </c:pt>
                      <c:pt idx="1744">
                        <c:v>1.810188776829591E-3</c:v>
                      </c:pt>
                      <c:pt idx="1745">
                        <c:v>4.1547649961048982E-3</c:v>
                      </c:pt>
                      <c:pt idx="1746">
                        <c:v>4.5047489823609066E-2</c:v>
                      </c:pt>
                      <c:pt idx="1747">
                        <c:v>9.5890410958905381E-3</c:v>
                      </c:pt>
                      <c:pt idx="1748">
                        <c:v>1.1921264208483606E-2</c:v>
                      </c:pt>
                      <c:pt idx="1749">
                        <c:v>1.0364145658263269E-2</c:v>
                      </c:pt>
                      <c:pt idx="1750">
                        <c:v>1.1217049915874799E-3</c:v>
                      </c:pt>
                      <c:pt idx="1751">
                        <c:v>-1.0543840177580588E-2</c:v>
                      </c:pt>
                      <c:pt idx="1752">
                        <c:v>3.3849684452094131E-2</c:v>
                      </c:pt>
                      <c:pt idx="1753">
                        <c:v>7.2233458537995787E-3</c:v>
                      </c:pt>
                      <c:pt idx="1754">
                        <c:v>1.6446402349486133E-2</c:v>
                      </c:pt>
                      <c:pt idx="1755">
                        <c:v>1.4705882352941124E-3</c:v>
                      </c:pt>
                      <c:pt idx="1756">
                        <c:v>8.8313217544899736E-4</c:v>
                      </c:pt>
                      <c:pt idx="1757">
                        <c:v>8.9100089100089264E-3</c:v>
                      </c:pt>
                      <c:pt idx="1758">
                        <c:v>-2.0081490104772892E-2</c:v>
                      </c:pt>
                      <c:pt idx="1759">
                        <c:v>-8.6555106751297073E-3</c:v>
                      </c:pt>
                      <c:pt idx="1760">
                        <c:v>-7.7297452046951598E-3</c:v>
                      </c:pt>
                      <c:pt idx="1761">
                        <c:v>4.6016681046878727E-3</c:v>
                      </c:pt>
                      <c:pt idx="1762">
                        <c:v>2.0545934840035196E-2</c:v>
                      </c:pt>
                      <c:pt idx="1763">
                        <c:v>-1.4654161781945119E-3</c:v>
                      </c:pt>
                      <c:pt idx="1764">
                        <c:v>2.0558002936856834E-3</c:v>
                      </c:pt>
                      <c:pt idx="1765">
                        <c:v>-6.4196089874527518E-3</c:v>
                      </c:pt>
                      <c:pt idx="1766">
                        <c:v>9.1283863368669671E-3</c:v>
                      </c:pt>
                      <c:pt idx="1767">
                        <c:v>-1.3650885855358674E-2</c:v>
                      </c:pt>
                      <c:pt idx="1768">
                        <c:v>3.7900874635570236E-3</c:v>
                      </c:pt>
                      <c:pt idx="1769">
                        <c:v>1.1675423234092097E-3</c:v>
                      </c:pt>
                      <c:pt idx="1770">
                        <c:v>-2.2539229671897254E-2</c:v>
                      </c:pt>
                      <c:pt idx="1771">
                        <c:v>1.7147756501856293E-3</c:v>
                      </c:pt>
                      <c:pt idx="1772">
                        <c:v>-6.2482249360976683E-3</c:v>
                      </c:pt>
                      <c:pt idx="1773">
                        <c:v>-9.8425196850394636E-3</c:v>
                      </c:pt>
                      <c:pt idx="1774">
                        <c:v>1.920321008885062E-2</c:v>
                      </c:pt>
                      <c:pt idx="1775">
                        <c:v>2.8900029489826062E-2</c:v>
                      </c:pt>
                      <c:pt idx="1776">
                        <c:v>2.068557919621572E-3</c:v>
                      </c:pt>
                      <c:pt idx="1777">
                        <c:v>0</c:v>
                      </c:pt>
                      <c:pt idx="1778">
                        <c:v>-6.7508071617257137E-3</c:v>
                      </c:pt>
                      <c:pt idx="1779">
                        <c:v>-1.7589388696655162E-2</c:v>
                      </c:pt>
                      <c:pt idx="1780">
                        <c:v>1.4925373134328401E-2</c:v>
                      </c:pt>
                      <c:pt idx="1781">
                        <c:v>-7.8397212543552808E-3</c:v>
                      </c:pt>
                      <c:pt idx="1782">
                        <c:v>1.622897609914431E-2</c:v>
                      </c:pt>
                      <c:pt idx="1783">
                        <c:v>-3.528374007644719E-3</c:v>
                      </c:pt>
                      <c:pt idx="1784">
                        <c:v>1.5223880597014849E-2</c:v>
                      </c:pt>
                      <c:pt idx="1785">
                        <c:v>6.0060060060060927E-3</c:v>
                      </c:pt>
                      <c:pt idx="1786">
                        <c:v>9.7028502122498139E-3</c:v>
                      </c:pt>
                      <c:pt idx="1787">
                        <c:v>-9.0881551045141062E-4</c:v>
                      </c:pt>
                      <c:pt idx="1788">
                        <c:v>0</c:v>
                      </c:pt>
                      <c:pt idx="1789">
                        <c:v>-8.7087087087086568E-3</c:v>
                      </c:pt>
                      <c:pt idx="1790">
                        <c:v>2.2727272727272485E-2</c:v>
                      </c:pt>
                      <c:pt idx="1791">
                        <c:v>-4.1789287816362375E-2</c:v>
                      </c:pt>
                      <c:pt idx="1792">
                        <c:v>1.0707911957168248E-2</c:v>
                      </c:pt>
                      <c:pt idx="1793">
                        <c:v>1.6324062877871803E-2</c:v>
                      </c:pt>
                      <c:pt idx="1794">
                        <c:v>-9.8772822508230718E-3</c:v>
                      </c:pt>
                      <c:pt idx="1795">
                        <c:v>2.7010804321727644E-3</c:v>
                      </c:pt>
                      <c:pt idx="1796">
                        <c:v>1.2150668286755817E-2</c:v>
                      </c:pt>
                      <c:pt idx="1797">
                        <c:v>-4.5358330813425329E-3</c:v>
                      </c:pt>
                      <c:pt idx="1798">
                        <c:v>2.0364085158901757E-2</c:v>
                      </c:pt>
                      <c:pt idx="1799">
                        <c:v>2.2720100978226521E-2</c:v>
                      </c:pt>
                      <c:pt idx="1800">
                        <c:v>-1.2157107231920095E-2</c:v>
                      </c:pt>
                      <c:pt idx="1801">
                        <c:v>1.4547754585705119E-2</c:v>
                      </c:pt>
                      <c:pt idx="1802">
                        <c:v>2.3300970873786575E-2</c:v>
                      </c:pt>
                      <c:pt idx="1803">
                        <c:v>-5.4715159317669793E-3</c:v>
                      </c:pt>
                      <c:pt idx="1804">
                        <c:v>-1.77047107176731E-2</c:v>
                      </c:pt>
                      <c:pt idx="1805">
                        <c:v>4.1269841269842011E-3</c:v>
                      </c:pt>
                      <c:pt idx="1806">
                        <c:v>2.8067885117493363E-2</c:v>
                      </c:pt>
                      <c:pt idx="1807">
                        <c:v>-4.224894377640509E-3</c:v>
                      </c:pt>
                      <c:pt idx="1808">
                        <c:v>1.9537609899056285E-3</c:v>
                      </c:pt>
                      <c:pt idx="1809">
                        <c:v>-2.1351179094964867E-2</c:v>
                      </c:pt>
                      <c:pt idx="1810">
                        <c:v>-7.2420928170263021E-2</c:v>
                      </c:pt>
                      <c:pt idx="1811">
                        <c:v>-2.3591860808021003E-3</c:v>
                      </c:pt>
                      <c:pt idx="1812">
                        <c:v>1.1333134506412046E-2</c:v>
                      </c:pt>
                      <c:pt idx="1813">
                        <c:v>2.1321961620469176E-2</c:v>
                      </c:pt>
                      <c:pt idx="1814">
                        <c:v>-1.9121601434120117E-2</c:v>
                      </c:pt>
                      <c:pt idx="1815">
                        <c:v>1.7958695001496494E-3</c:v>
                      </c:pt>
                      <c:pt idx="1816">
                        <c:v>1.9530057979859405E-2</c:v>
                      </c:pt>
                      <c:pt idx="1817">
                        <c:v>-1.3249021379102666E-2</c:v>
                      </c:pt>
                      <c:pt idx="1818">
                        <c:v>-1.6000000000000014E-2</c:v>
                      </c:pt>
                      <c:pt idx="1819">
                        <c:v>1.7485679831172662E-2</c:v>
                      </c:pt>
                      <c:pt idx="1820">
                        <c:v>-1.6893894487255534E-2</c:v>
                      </c:pt>
                      <c:pt idx="1821">
                        <c:v>-2.9629629629623899E-4</c:v>
                      </c:pt>
                      <c:pt idx="1822">
                        <c:v>2.9591214154972567E-2</c:v>
                      </c:pt>
                      <c:pt idx="1823">
                        <c:v>-1.2353118409159314E-2</c:v>
                      </c:pt>
                      <c:pt idx="1824">
                        <c:v>2.9785913744958092E-2</c:v>
                      </c:pt>
                      <c:pt idx="1825">
                        <c:v>-3.7094281298301057E-3</c:v>
                      </c:pt>
                      <c:pt idx="1826">
                        <c:v>4.0527500804117045E-2</c:v>
                      </c:pt>
                      <c:pt idx="1827">
                        <c:v>4.8480930833871838E-3</c:v>
                      </c:pt>
                      <c:pt idx="1828">
                        <c:v>-4.5045045045044585E-3</c:v>
                      </c:pt>
                      <c:pt idx="1829">
                        <c:v>-4.1036717062634898E-2</c:v>
                      </c:pt>
                      <c:pt idx="1830">
                        <c:v>2.1645021645020357E-3</c:v>
                      </c:pt>
                      <c:pt idx="1831">
                        <c:v>-6.7567567567566877E-3</c:v>
                      </c:pt>
                      <c:pt idx="1832">
                        <c:v>5.2485334979932574E-3</c:v>
                      </c:pt>
                      <c:pt idx="1833">
                        <c:v>-1.1595971925541737E-2</c:v>
                      </c:pt>
                      <c:pt idx="1834">
                        <c:v>-5.0695249130938591E-2</c:v>
                      </c:pt>
                      <c:pt idx="1835">
                        <c:v>-2.0986954055586926E-2</c:v>
                      </c:pt>
                      <c:pt idx="1836">
                        <c:v>-2.5697706548770349E-2</c:v>
                      </c:pt>
                      <c:pt idx="1837">
                        <c:v>-1.9506908696830139E-2</c:v>
                      </c:pt>
                      <c:pt idx="1838">
                        <c:v>2.187153931339969E-2</c:v>
                      </c:pt>
                      <c:pt idx="1839">
                        <c:v>1.3752455795677632E-2</c:v>
                      </c:pt>
                      <c:pt idx="1840">
                        <c:v>-1.4929499585291661E-2</c:v>
                      </c:pt>
                      <c:pt idx="1841">
                        <c:v>1.2881545785494275E-2</c:v>
                      </c:pt>
                      <c:pt idx="1842">
                        <c:v>-2.5913802509547113E-2</c:v>
                      </c:pt>
                      <c:pt idx="1843">
                        <c:v>-9.7244732576987625E-3</c:v>
                      </c:pt>
                      <c:pt idx="1844">
                        <c:v>-8.0385852090031351E-3</c:v>
                      </c:pt>
                      <c:pt idx="1845">
                        <c:v>-8.2381078926389018E-3</c:v>
                      </c:pt>
                      <c:pt idx="1846">
                        <c:v>-1.0618529333686899E-3</c:v>
                      </c:pt>
                      <c:pt idx="1847">
                        <c:v>4.5333333333332781E-3</c:v>
                      </c:pt>
                      <c:pt idx="1848">
                        <c:v>1.4610389610389518E-2</c:v>
                      </c:pt>
                      <c:pt idx="1849">
                        <c:v>1.8181818181818299E-2</c:v>
                      </c:pt>
                      <c:pt idx="1850">
                        <c:v>1.7091622303166076E-2</c:v>
                      </c:pt>
                      <c:pt idx="1851">
                        <c:v>1.4208581983518043E-2</c:v>
                      </c:pt>
                      <c:pt idx="1852">
                        <c:v>2.8425241614549179E-4</c:v>
                      </c:pt>
                      <c:pt idx="1853">
                        <c:v>1.6763005780346729E-2</c:v>
                      </c:pt>
                      <c:pt idx="1854">
                        <c:v>7.5713453698309507E-3</c:v>
                      </c:pt>
                      <c:pt idx="1855">
                        <c:v>-3.1930333817126177E-3</c:v>
                      </c:pt>
                      <c:pt idx="1856">
                        <c:v>-1.2611063341931739E-2</c:v>
                      </c:pt>
                      <c:pt idx="1857">
                        <c:v>7.5079410915390721E-3</c:v>
                      </c:pt>
                      <c:pt idx="1858">
                        <c:v>1.1094890510948918E-2</c:v>
                      </c:pt>
                      <c:pt idx="1859">
                        <c:v>-8.3960625361898522E-3</c:v>
                      </c:pt>
                      <c:pt idx="1860">
                        <c:v>9.3512565751023846E-3</c:v>
                      </c:pt>
                      <c:pt idx="1861">
                        <c:v>-1.1675423234092097E-3</c:v>
                      </c:pt>
                      <c:pt idx="1862">
                        <c:v>-1.2395503026808918E-2</c:v>
                      </c:pt>
                      <c:pt idx="1863">
                        <c:v>-1.783691959229905E-2</c:v>
                      </c:pt>
                      <c:pt idx="1864">
                        <c:v>-1.3132159821179101E-2</c:v>
                      </c:pt>
                      <c:pt idx="1865">
                        <c:v>-8.5872576177286053E-3</c:v>
                      </c:pt>
                      <c:pt idx="1866">
                        <c:v>-1.9353055017971021E-3</c:v>
                      </c:pt>
                      <c:pt idx="1867">
                        <c:v>-6.3186813186811852E-3</c:v>
                      </c:pt>
                      <c:pt idx="1868">
                        <c:v>-2.4664291586736775E-3</c:v>
                      </c:pt>
                      <c:pt idx="1869">
                        <c:v>-9.231604670105753E-3</c:v>
                      </c:pt>
                      <c:pt idx="1870">
                        <c:v>1.3483764446890367E-2</c:v>
                      </c:pt>
                      <c:pt idx="1871">
                        <c:v>1.2256267409470833E-2</c:v>
                      </c:pt>
                      <c:pt idx="1872">
                        <c:v>-1.5359297860669252E-2</c:v>
                      </c:pt>
                      <c:pt idx="1873">
                        <c:v>-3.2804811372333376E-3</c:v>
                      </c:pt>
                      <c:pt idx="1874">
                        <c:v>1.8090731978847696E-2</c:v>
                      </c:pt>
                      <c:pt idx="1875">
                        <c:v>-3.3880075289056122E-2</c:v>
                      </c:pt>
                      <c:pt idx="1876">
                        <c:v>-5.6149732620320858E-3</c:v>
                      </c:pt>
                      <c:pt idx="1877">
                        <c:v>1.6856987493202746E-2</c:v>
                      </c:pt>
                      <c:pt idx="1878">
                        <c:v>5.4406964091402443E-4</c:v>
                      </c:pt>
                      <c:pt idx="1879">
                        <c:v>-2.4416135881104029E-2</c:v>
                      </c:pt>
                      <c:pt idx="1880">
                        <c:v>1.1000804936946551E-2</c:v>
                      </c:pt>
                      <c:pt idx="1881">
                        <c:v>-4.5405982905981634E-3</c:v>
                      </c:pt>
                      <c:pt idx="1882">
                        <c:v>8.0192461908579205E-4</c:v>
                      </c:pt>
                      <c:pt idx="1883">
                        <c:v>2.8877887788778756E-2</c:v>
                      </c:pt>
                      <c:pt idx="1884">
                        <c:v>3.7671232876712368E-2</c:v>
                      </c:pt>
                      <c:pt idx="1885">
                        <c:v>4.2992261392948983E-3</c:v>
                      </c:pt>
                      <c:pt idx="1886">
                        <c:v>5.1858254105445756E-3</c:v>
                      </c:pt>
                      <c:pt idx="1887">
                        <c:v>1.9682726204465428E-2</c:v>
                      </c:pt>
                      <c:pt idx="1888">
                        <c:v>5.0191910245054316E-3</c:v>
                      </c:pt>
                      <c:pt idx="1889">
                        <c:v>1.285885167464107E-2</c:v>
                      </c:pt>
                      <c:pt idx="1890">
                        <c:v>6.3195907312669775E-3</c:v>
                      </c:pt>
                      <c:pt idx="1891">
                        <c:v>1.003039513677817E-2</c:v>
                      </c:pt>
                      <c:pt idx="1892">
                        <c:v>-1.644245142002998E-2</c:v>
                      </c:pt>
                      <c:pt idx="1893">
                        <c:v>-9.7690941385434327E-3</c:v>
                      </c:pt>
                      <c:pt idx="1894">
                        <c:v>2.332626476825217E-2</c:v>
                      </c:pt>
                      <c:pt idx="1895">
                        <c:v>2.7339003645199256E-3</c:v>
                      </c:pt>
                      <c:pt idx="1896">
                        <c:v>-4.8367593712211887E-3</c:v>
                      </c:pt>
                      <c:pt idx="1897">
                        <c:v>-1.0173548773189767E-2</c:v>
                      </c:pt>
                      <c:pt idx="1898">
                        <c:v>-1.3286093888396633E-2</c:v>
                      </c:pt>
                      <c:pt idx="1899">
                        <c:v>3.8529934795492604E-3</c:v>
                      </c:pt>
                      <c:pt idx="1900">
                        <c:v>-5.9241706161128338E-4</c:v>
                      </c:pt>
                      <c:pt idx="1901">
                        <c:v>-3.2477118393858806E-3</c:v>
                      </c:pt>
                      <c:pt idx="1902">
                        <c:v>-2.1098265895953872E-2</c:v>
                      </c:pt>
                      <c:pt idx="1903">
                        <c:v>3.1911720847002778E-2</c:v>
                      </c:pt>
                      <c:pt idx="1904">
                        <c:v>8.4210526315788847E-3</c:v>
                      </c:pt>
                      <c:pt idx="1905">
                        <c:v>6.3559322033899246E-3</c:v>
                      </c:pt>
                      <c:pt idx="1906">
                        <c:v>-3.3182503770738947E-3</c:v>
                      </c:pt>
                      <c:pt idx="1907">
                        <c:v>3.8208581271531372E-2</c:v>
                      </c:pt>
                      <c:pt idx="1908">
                        <c:v>2.8266331658290955E-3</c:v>
                      </c:pt>
                      <c:pt idx="1909">
                        <c:v>2.1167415009621493E-2</c:v>
                      </c:pt>
                      <c:pt idx="1910">
                        <c:v>1.3654096228868706E-2</c:v>
                      </c:pt>
                      <c:pt idx="1911">
                        <c:v>-1.1568123393316143E-2</c:v>
                      </c:pt>
                      <c:pt idx="1912">
                        <c:v>2.978160158835208E-2</c:v>
                      </c:pt>
                      <c:pt idx="1913">
                        <c:v>-6.5746219592374144E-3</c:v>
                      </c:pt>
                      <c:pt idx="1914">
                        <c:v>-1.9685039370078705E-3</c:v>
                      </c:pt>
                      <c:pt idx="1915">
                        <c:v>-3.2688035544271687E-2</c:v>
                      </c:pt>
                      <c:pt idx="1916">
                        <c:v>-8.8078011953444113E-3</c:v>
                      </c:pt>
                      <c:pt idx="1917">
                        <c:v>1.4035087719298067E-2</c:v>
                      </c:pt>
                      <c:pt idx="1918">
                        <c:v>3.2608695652174058E-2</c:v>
                      </c:pt>
                      <c:pt idx="1919">
                        <c:v>-1.8428709990300662E-2</c:v>
                      </c:pt>
                      <c:pt idx="1920">
                        <c:v>-1.9340519974635373E-2</c:v>
                      </c:pt>
                      <c:pt idx="1921">
                        <c:v>-1.1904761904761973E-2</c:v>
                      </c:pt>
                      <c:pt idx="1922">
                        <c:v>2.4390243902439046E-2</c:v>
                      </c:pt>
                      <c:pt idx="1923">
                        <c:v>-2.1664050235478793E-2</c:v>
                      </c:pt>
                      <c:pt idx="1924">
                        <c:v>7.5925340082252379E-3</c:v>
                      </c:pt>
                      <c:pt idx="1925">
                        <c:v>2.6298701298701266E-2</c:v>
                      </c:pt>
                      <c:pt idx="1926">
                        <c:v>5.6241426611796985E-2</c:v>
                      </c:pt>
                      <c:pt idx="1927">
                        <c:v>4.8242591316334238E-3</c:v>
                      </c:pt>
                      <c:pt idx="1928">
                        <c:v>-6.164383561643838E-3</c:v>
                      </c:pt>
                      <c:pt idx="1929">
                        <c:v>3.4364261168384758E-3</c:v>
                      </c:pt>
                      <c:pt idx="1930">
                        <c:v>3.1549096065225157E-2</c:v>
                      </c:pt>
                      <c:pt idx="1931">
                        <c:v>-1.225490196078427E-2</c:v>
                      </c:pt>
                      <c:pt idx="1932">
                        <c:v>-1.2789491876944337E-2</c:v>
                      </c:pt>
                      <c:pt idx="1933">
                        <c:v>3.1206657420248529E-3</c:v>
                      </c:pt>
                      <c:pt idx="1934">
                        <c:v>-3.8346115371790557E-2</c:v>
                      </c:pt>
                      <c:pt idx="1935">
                        <c:v>2.8816466552315623E-2</c:v>
                      </c:pt>
                      <c:pt idx="1936">
                        <c:v>2.0658263305322055E-2</c:v>
                      </c:pt>
                      <c:pt idx="1937">
                        <c:v>1.3844515441959526E-2</c:v>
                      </c:pt>
                      <c:pt idx="1938">
                        <c:v>-3.1847133757961776E-3</c:v>
                      </c:pt>
                      <c:pt idx="1939">
                        <c:v>4.6214006398863638E-3</c:v>
                      </c:pt>
                      <c:pt idx="1940">
                        <c:v>2.8520499108732889E-3</c:v>
                      </c:pt>
                      <c:pt idx="1941">
                        <c:v>-1.6824395373291279E-2</c:v>
                      </c:pt>
                      <c:pt idx="1942">
                        <c:v>3.2199710564399409E-2</c:v>
                      </c:pt>
                      <c:pt idx="1943">
                        <c:v>6.5549890750182804E-3</c:v>
                      </c:pt>
                      <c:pt idx="1944">
                        <c:v>4.3891733723482318E-3</c:v>
                      </c:pt>
                      <c:pt idx="1945">
                        <c:v>-1.2283236994219626E-2</c:v>
                      </c:pt>
                      <c:pt idx="1946">
                        <c:v>-2.0870180403254279E-2</c:v>
                      </c:pt>
                      <c:pt idx="1947">
                        <c:v>2.3904382470119501E-2</c:v>
                      </c:pt>
                      <c:pt idx="1948">
                        <c:v>1.1355311355311315E-2</c:v>
                      </c:pt>
                      <c:pt idx="1949">
                        <c:v>1.6759776536312776E-2</c:v>
                      </c:pt>
                      <c:pt idx="1950">
                        <c:v>1.1185682326622093E-3</c:v>
                      </c:pt>
                      <c:pt idx="1951">
                        <c:v>-4.7585227272727293E-2</c:v>
                      </c:pt>
                      <c:pt idx="1952">
                        <c:v>1.5873015873015817E-2</c:v>
                      </c:pt>
                      <c:pt idx="1953">
                        <c:v>-5.0359712230215958E-2</c:v>
                      </c:pt>
                      <c:pt idx="1954">
                        <c:v>-1.5846257585974355E-2</c:v>
                      </c:pt>
                      <c:pt idx="1955">
                        <c:v>3.0436252959080701E-3</c:v>
                      </c:pt>
                      <c:pt idx="1956">
                        <c:v>-4.7122181083810721E-3</c:v>
                      </c:pt>
                      <c:pt idx="1957">
                        <c:v>4.055424129773666E-3</c:v>
                      </c:pt>
                      <c:pt idx="1958">
                        <c:v>-4.1774611398963657E-2</c:v>
                      </c:pt>
                      <c:pt idx="1959">
                        <c:v>-1.2936610608021981E-3</c:v>
                      </c:pt>
                      <c:pt idx="1960">
                        <c:v>-3.5449564937157785E-3</c:v>
                      </c:pt>
                      <c:pt idx="1961">
                        <c:v>2.3416886543535576E-2</c:v>
                      </c:pt>
                      <c:pt idx="1962">
                        <c:v>-3.6542739116618983E-2</c:v>
                      </c:pt>
                      <c:pt idx="1963">
                        <c:v>1.352657004830915E-2</c:v>
                      </c:pt>
                      <c:pt idx="1964">
                        <c:v>-2.5117739403453743E-2</c:v>
                      </c:pt>
                      <c:pt idx="1965">
                        <c:v>2.543464262717321E-2</c:v>
                      </c:pt>
                      <c:pt idx="1966">
                        <c:v>2.1710526315789513E-2</c:v>
                      </c:pt>
                      <c:pt idx="1967">
                        <c:v>-1.7135467183963859E-2</c:v>
                      </c:pt>
                      <c:pt idx="1968">
                        <c:v>-2.3057485786481369E-2</c:v>
                      </c:pt>
                      <c:pt idx="1969">
                        <c:v>-1.0006253908692919E-2</c:v>
                      </c:pt>
                      <c:pt idx="1970">
                        <c:v>-2.1419828641370819E-2</c:v>
                      </c:pt>
                      <c:pt idx="1971">
                        <c:v>1.9975031210986316E-2</c:v>
                      </c:pt>
                      <c:pt idx="1972">
                        <c:v>8.8161209068009505E-3</c:v>
                      </c:pt>
                      <c:pt idx="1973">
                        <c:v>-6.2578222778473247E-3</c:v>
                      </c:pt>
                      <c:pt idx="1974">
                        <c:v>-1.8125960061443847E-2</c:v>
                      </c:pt>
                      <c:pt idx="1975">
                        <c:v>-2.1459227467811592E-3</c:v>
                      </c:pt>
                      <c:pt idx="1976">
                        <c:v>7.1009570855200543E-3</c:v>
                      </c:pt>
                      <c:pt idx="1977">
                        <c:v>3.0544066178810114E-2</c:v>
                      </c:pt>
                      <c:pt idx="1978">
                        <c:v>9.6370061034372068E-3</c:v>
                      </c:pt>
                      <c:pt idx="1979">
                        <c:v>2.6038233355306417E-2</c:v>
                      </c:pt>
                      <c:pt idx="1980">
                        <c:v>-6.5876152832677892E-4</c:v>
                      </c:pt>
                      <c:pt idx="1981">
                        <c:v>1.538461538461533E-2</c:v>
                      </c:pt>
                      <c:pt idx="1982">
                        <c:v>1.6315431679129633E-2</c:v>
                      </c:pt>
                      <c:pt idx="1983">
                        <c:v>-1.4735432016074967E-2</c:v>
                      </c:pt>
                      <c:pt idx="1984">
                        <c:v>4.6984572230013955E-2</c:v>
                      </c:pt>
                      <c:pt idx="1985">
                        <c:v>-1.4005602240896309E-3</c:v>
                      </c:pt>
                      <c:pt idx="1986">
                        <c:v>1.1331444759206777E-2</c:v>
                      </c:pt>
                      <c:pt idx="1987">
                        <c:v>6.7736185383242553E-3</c:v>
                      </c:pt>
                      <c:pt idx="1988">
                        <c:v>-4.1025641025640991E-2</c:v>
                      </c:pt>
                      <c:pt idx="1989">
                        <c:v>-6.8329347454731959E-4</c:v>
                      </c:pt>
                      <c:pt idx="1990">
                        <c:v>-8.3020050125313327E-2</c:v>
                      </c:pt>
                      <c:pt idx="1991">
                        <c:v>-2.6532479414455579E-2</c:v>
                      </c:pt>
                      <c:pt idx="1992">
                        <c:v>-2.8732227488151629E-2</c:v>
                      </c:pt>
                      <c:pt idx="1993">
                        <c:v>4.1332510795804911E-2</c:v>
                      </c:pt>
                      <c:pt idx="1994">
                        <c:v>9.9688473520249676E-3</c:v>
                      </c:pt>
                      <c:pt idx="1995">
                        <c:v>1.2618296529968598E-2</c:v>
                      </c:pt>
                      <c:pt idx="1996">
                        <c:v>-6.8922305764411718E-3</c:v>
                      </c:pt>
                      <c:pt idx="1997">
                        <c:v>-1.4206300185299559E-2</c:v>
                      </c:pt>
                      <c:pt idx="1998">
                        <c:v>-2.1752265861027187E-2</c:v>
                      </c:pt>
                      <c:pt idx="1999">
                        <c:v>-7.7937649880095439E-3</c:v>
                      </c:pt>
                      <c:pt idx="2000">
                        <c:v>2.3626879410862056E-2</c:v>
                      </c:pt>
                      <c:pt idx="2001">
                        <c:v>-1.2424242424242338E-2</c:v>
                      </c:pt>
                      <c:pt idx="2002">
                        <c:v>3.0312215822969613E-4</c:v>
                      </c:pt>
                      <c:pt idx="2003">
                        <c:v>3.0321406913302873E-4</c:v>
                      </c:pt>
                      <c:pt idx="2004">
                        <c:v>-1.6403220996123014E-2</c:v>
                      </c:pt>
                      <c:pt idx="2005">
                        <c:v>-7.9881656804732248E-3</c:v>
                      </c:pt>
                      <c:pt idx="2006">
                        <c:v>2.1765417170495738E-2</c:v>
                      </c:pt>
                      <c:pt idx="2007">
                        <c:v>-1.0765550239234423E-2</c:v>
                      </c:pt>
                      <c:pt idx="2008">
                        <c:v>4.2042042042043093E-3</c:v>
                      </c:pt>
                      <c:pt idx="2009">
                        <c:v>6.0096153846145306E-4</c:v>
                      </c:pt>
                      <c:pt idx="2010">
                        <c:v>1.3398294762484664E-2</c:v>
                      </c:pt>
                      <c:pt idx="2011">
                        <c:v>4.1217501585288696E-2</c:v>
                      </c:pt>
                      <c:pt idx="2012">
                        <c:v>4.4585987261147597E-3</c:v>
                      </c:pt>
                      <c:pt idx="2013">
                        <c:v>-2.8580501746585663E-3</c:v>
                      </c:pt>
                      <c:pt idx="2014">
                        <c:v>-2.4171056709017757E-2</c:v>
                      </c:pt>
                      <c:pt idx="2015">
                        <c:v>1.0648293141246601E-2</c:v>
                      </c:pt>
                      <c:pt idx="2016">
                        <c:v>1.3329101872421312E-2</c:v>
                      </c:pt>
                      <c:pt idx="2017">
                        <c:v>-2.8967642526964599E-2</c:v>
                      </c:pt>
                      <c:pt idx="2018">
                        <c:v>7.1384233395408447E-3</c:v>
                      </c:pt>
                      <c:pt idx="2019">
                        <c:v>-5.9544658493870362E-2</c:v>
                      </c:pt>
                      <c:pt idx="2020">
                        <c:v>-2.2260273972602773E-2</c:v>
                      </c:pt>
                      <c:pt idx="2021">
                        <c:v>-1.3791162397973622E-2</c:v>
                      </c:pt>
                      <c:pt idx="2022">
                        <c:v>-3.9248668348752513E-3</c:v>
                      </c:pt>
                      <c:pt idx="2023">
                        <c:v>9.6235493914520465E-3</c:v>
                      </c:pt>
                      <c:pt idx="2024">
                        <c:v>-8.6980920314254639E-3</c:v>
                      </c:pt>
                      <c:pt idx="2025">
                        <c:v>-1.4009526478003798E-3</c:v>
                      </c:pt>
                      <c:pt idx="2026">
                        <c:v>-2.801120448180372E-4</c:v>
                      </c:pt>
                      <c:pt idx="2027">
                        <c:v>1.0186757215619568E-2</c:v>
                      </c:pt>
                      <c:pt idx="2028">
                        <c:v>-1.0915197313182023E-2</c:v>
                      </c:pt>
                      <c:pt idx="2029">
                        <c:v>1.3617021276595587E-2</c:v>
                      </c:pt>
                      <c:pt idx="2030">
                        <c:v>6.8551842330764057E-3</c:v>
                      </c:pt>
                      <c:pt idx="2031">
                        <c:v>1.2727798669366353E-2</c:v>
                      </c:pt>
                      <c:pt idx="2032">
                        <c:v>-8.6033839977056603E-3</c:v>
                      </c:pt>
                      <c:pt idx="2033">
                        <c:v>6.3492063492063266E-3</c:v>
                      </c:pt>
                      <c:pt idx="2034">
                        <c:v>-1.5345268542199419E-2</c:v>
                      </c:pt>
                      <c:pt idx="2035">
                        <c:v>4.6076099881093846E-2</c:v>
                      </c:pt>
                      <c:pt idx="2036">
                        <c:v>-1.2910798122065636E-2</c:v>
                      </c:pt>
                      <c:pt idx="2037">
                        <c:v>-4.9635036496350482E-3</c:v>
                      </c:pt>
                      <c:pt idx="2038">
                        <c:v>-1.3536866359446953E-2</c:v>
                      </c:pt>
                      <c:pt idx="2039">
                        <c:v>-8.0000000000000071E-3</c:v>
                      </c:pt>
                      <c:pt idx="2040">
                        <c:v>-1.6853932584269704E-2</c:v>
                      </c:pt>
                      <c:pt idx="2041">
                        <c:v>1.0789324247586718E-2</c:v>
                      </c:pt>
                      <c:pt idx="2042">
                        <c:v>-3.9592760180995334E-3</c:v>
                      </c:pt>
                      <c:pt idx="2043">
                        <c:v>-3.663003663003761E-3</c:v>
                      </c:pt>
                      <c:pt idx="2044">
                        <c:v>1.8364418938306981E-2</c:v>
                      </c:pt>
                      <c:pt idx="2045">
                        <c:v>-9.0986636337787585E-3</c:v>
                      </c:pt>
                      <c:pt idx="2046">
                        <c:v>6.1255280627640296E-2</c:v>
                      </c:pt>
                      <c:pt idx="2047">
                        <c:v>-1.6033254156769594E-2</c:v>
                      </c:pt>
                      <c:pt idx="2048">
                        <c:v>-7.0754716981132892E-3</c:v>
                      </c:pt>
                      <c:pt idx="2049">
                        <c:v>1.2537313432835928E-2</c:v>
                      </c:pt>
                      <c:pt idx="2050">
                        <c:v>-2.3823704586062311E-3</c:v>
                      </c:pt>
                      <c:pt idx="2051">
                        <c:v>-1.1771630370806307E-2</c:v>
                      </c:pt>
                      <c:pt idx="2052">
                        <c:v>8.8365243004395744E-4</c:v>
                      </c:pt>
                      <c:pt idx="2053">
                        <c:v>-1.1768167107972793E-3</c:v>
                      </c:pt>
                      <c:pt idx="2054">
                        <c:v>6.2166962699823358E-3</c:v>
                      </c:pt>
                      <c:pt idx="2055">
                        <c:v>4.0024630541872108E-2</c:v>
                      </c:pt>
                      <c:pt idx="2056">
                        <c:v>1.5317286652078765E-2</c:v>
                      </c:pt>
                      <c:pt idx="2057">
                        <c:v>-1.5605493133583614E-3</c:v>
                      </c:pt>
                      <c:pt idx="2058">
                        <c:v>1.0725552050473208E-2</c:v>
                      </c:pt>
                      <c:pt idx="2059">
                        <c:v>2.8886725089256826E-2</c:v>
                      </c:pt>
                      <c:pt idx="2060">
                        <c:v>-0.19514106583072111</c:v>
                      </c:pt>
                      <c:pt idx="2061">
                        <c:v>-3.1249999999999334E-3</c:v>
                      </c:pt>
                      <c:pt idx="2062">
                        <c:v>-1.5637016149705141E-2</c:v>
                      </c:pt>
                      <c:pt idx="2063">
                        <c:v>-6.3678043810494467E-3</c:v>
                      </c:pt>
                      <c:pt idx="2064">
                        <c:v>2.0005196154845306E-2</c:v>
                      </c:pt>
                      <c:pt idx="2065">
                        <c:v>-9.0113285272914734E-3</c:v>
                      </c:pt>
                      <c:pt idx="2066">
                        <c:v>-1.0288065843621075E-3</c:v>
                      </c:pt>
                      <c:pt idx="2067">
                        <c:v>1.593937810295265E-2</c:v>
                      </c:pt>
                      <c:pt idx="2068">
                        <c:v>-2.6123301985370162E-4</c:v>
                      </c:pt>
                      <c:pt idx="2069">
                        <c:v>4.0500135906496482E-2</c:v>
                      </c:pt>
                      <c:pt idx="2070">
                        <c:v>-1.3143776824034337E-2</c:v>
                      </c:pt>
                      <c:pt idx="2071">
                        <c:v>-3.4750066827050619E-3</c:v>
                      </c:pt>
                      <c:pt idx="2072">
                        <c:v>-3.183229813664612E-2</c:v>
                      </c:pt>
                      <c:pt idx="2073">
                        <c:v>7.5619295958277988E-3</c:v>
                      </c:pt>
                      <c:pt idx="2074">
                        <c:v>-8.2751486940780827E-3</c:v>
                      </c:pt>
                      <c:pt idx="2075">
                        <c:v>-1.5780096716721759E-2</c:v>
                      </c:pt>
                      <c:pt idx="2076">
                        <c:v>-4.3081601621896004E-3</c:v>
                      </c:pt>
                      <c:pt idx="2077">
                        <c:v>5.0942435048395573E-3</c:v>
                      </c:pt>
                      <c:pt idx="2078">
                        <c:v>-3.0617283950617358E-2</c:v>
                      </c:pt>
                      <c:pt idx="2079">
                        <c:v>4.1666666666666519E-2</c:v>
                      </c:pt>
                      <c:pt idx="2080">
                        <c:v>-4.863066291271978E-3</c:v>
                      </c:pt>
                      <c:pt idx="2081">
                        <c:v>-3.0620056136768659E-3</c:v>
                      </c:pt>
                      <c:pt idx="2082">
                        <c:v>1.0311936065996452E-2</c:v>
                      </c:pt>
                      <c:pt idx="2083">
                        <c:v>-4.8742945100050949E-3</c:v>
                      </c:pt>
                      <c:pt idx="2084">
                        <c:v>-3.9428289797930005E-2</c:v>
                      </c:pt>
                      <c:pt idx="2085">
                        <c:v>-1.4570179698882968E-2</c:v>
                      </c:pt>
                      <c:pt idx="2086">
                        <c:v>-2.9460287532406371E-2</c:v>
                      </c:pt>
                      <c:pt idx="2087">
                        <c:v>2.8362089340581154E-3</c:v>
                      </c:pt>
                      <c:pt idx="2088">
                        <c:v>2.0255606462503017E-2</c:v>
                      </c:pt>
                      <c:pt idx="2089">
                        <c:v>2.9287664432861682E-2</c:v>
                      </c:pt>
                      <c:pt idx="2090">
                        <c:v>3.7369207772794955E-3</c:v>
                      </c:pt>
                      <c:pt idx="2091">
                        <c:v>-1.4969325153374236E-2</c:v>
                      </c:pt>
                      <c:pt idx="2092">
                        <c:v>1.3177523620089504E-2</c:v>
                      </c:pt>
                      <c:pt idx="2093">
                        <c:v>-1.106466683058771E-2</c:v>
                      </c:pt>
                      <c:pt idx="2094">
                        <c:v>-1.9631901840490018E-3</c:v>
                      </c:pt>
                      <c:pt idx="2095">
                        <c:v>5.9244630955319622E-3</c:v>
                      </c:pt>
                      <c:pt idx="2096">
                        <c:v>1.4833127317674943E-3</c:v>
                      </c:pt>
                      <c:pt idx="2097">
                        <c:v>2.6389241309312528E-2</c:v>
                      </c:pt>
                      <c:pt idx="2098">
                        <c:v>-6.8044354838709964E-3</c:v>
                      </c:pt>
                      <c:pt idx="2099">
                        <c:v>-4.2659974905897569E-3</c:v>
                      </c:pt>
                      <c:pt idx="2100">
                        <c:v>6.8216270843861615E-3</c:v>
                      </c:pt>
                      <c:pt idx="2101">
                        <c:v>-1.3213662428322115E-2</c:v>
                      </c:pt>
                      <c:pt idx="2102">
                        <c:v>2.1130346232179242E-2</c:v>
                      </c:pt>
                      <c:pt idx="2103">
                        <c:v>-7.6316458916314556E-4</c:v>
                      </c:pt>
                      <c:pt idx="2104">
                        <c:v>-2.4081429990069458E-2</c:v>
                      </c:pt>
                      <c:pt idx="2105">
                        <c:v>-9.1020910209101968E-3</c:v>
                      </c:pt>
                      <c:pt idx="2106">
                        <c:v>-6.8409479599316203E-3</c:v>
                      </c:pt>
                      <c:pt idx="2107">
                        <c:v>-1.4684641309581137E-2</c:v>
                      </c:pt>
                      <c:pt idx="2108">
                        <c:v>1.4464802314368974E-3</c:v>
                      </c:pt>
                      <c:pt idx="2109">
                        <c:v>1.6904129437333992E-3</c:v>
                      </c:pt>
                      <c:pt idx="2110">
                        <c:v>-2.8846153846153966E-2</c:v>
                      </c:pt>
                      <c:pt idx="2111">
                        <c:v>2.0339794209141004E-2</c:v>
                      </c:pt>
                      <c:pt idx="2112">
                        <c:v>4.2144638403990076E-2</c:v>
                      </c:pt>
                      <c:pt idx="2113">
                        <c:v>4.2574505384422867E-3</c:v>
                      </c:pt>
                      <c:pt idx="2114">
                        <c:v>5.5401662049860967E-3</c:v>
                      </c:pt>
                      <c:pt idx="2115">
                        <c:v>7.1011919857977279E-3</c:v>
                      </c:pt>
                      <c:pt idx="2116">
                        <c:v>8.5030269675288928E-2</c:v>
                      </c:pt>
                      <c:pt idx="2117">
                        <c:v>3.0921985815602904E-2</c:v>
                      </c:pt>
                      <c:pt idx="2118">
                        <c:v>-1.0387422796181878E-2</c:v>
                      </c:pt>
                      <c:pt idx="2119">
                        <c:v>2.680887863937742E-2</c:v>
                      </c:pt>
                      <c:pt idx="2120">
                        <c:v>-2.5014052838673417E-2</c:v>
                      </c:pt>
                      <c:pt idx="2121">
                        <c:v>-2.523128679562725E-3</c:v>
                      </c:pt>
                      <c:pt idx="2122">
                        <c:v>5.6100981767182034E-4</c:v>
                      </c:pt>
                      <c:pt idx="2123">
                        <c:v>-3.0459613815610687E-2</c:v>
                      </c:pt>
                      <c:pt idx="2124">
                        <c:v>-6.2162162162161527E-3</c:v>
                      </c:pt>
                      <c:pt idx="2125">
                        <c:v>1.3976431899150432E-2</c:v>
                      </c:pt>
                      <c:pt idx="2126">
                        <c:v>3.1957013574660742E-2</c:v>
                      </c:pt>
                      <c:pt idx="2127">
                        <c:v>1.4160294534124596E-3</c:v>
                      </c:pt>
                      <c:pt idx="2128">
                        <c:v>1.5822784810126667E-2</c:v>
                      </c:pt>
                      <c:pt idx="2129">
                        <c:v>-7.1408169094544505E-3</c:v>
                      </c:pt>
                      <c:pt idx="2130">
                        <c:v>-1.3246899661781275E-2</c:v>
                      </c:pt>
                      <c:pt idx="2131">
                        <c:v>-2.2858716606995455E-2</c:v>
                      </c:pt>
                      <c:pt idx="2132">
                        <c:v>8.6111111111111249E-3</c:v>
                      </c:pt>
                      <c:pt idx="2133">
                        <c:v>1.0668163952835652E-2</c:v>
                      </c:pt>
                      <c:pt idx="2134">
                        <c:v>9.9234476892542389E-3</c:v>
                      </c:pt>
                      <c:pt idx="2135">
                        <c:v>2.7082119976703511E-2</c:v>
                      </c:pt>
                      <c:pt idx="2136">
                        <c:v>2.5074626865671634E-2</c:v>
                      </c:pt>
                      <c:pt idx="2137">
                        <c:v>2.4778219639033372E-2</c:v>
                      </c:pt>
                      <c:pt idx="2138">
                        <c:v>-2.3887727679904547E-2</c:v>
                      </c:pt>
                      <c:pt idx="2139">
                        <c:v>-5.346005346005378E-3</c:v>
                      </c:pt>
                      <c:pt idx="2140">
                        <c:v>-9.4145336863783458E-3</c:v>
                      </c:pt>
                      <c:pt idx="2141">
                        <c:v>1.5536301165222755E-2</c:v>
                      </c:pt>
                      <c:pt idx="2142">
                        <c:v>3.5902197462085894E-2</c:v>
                      </c:pt>
                      <c:pt idx="2143">
                        <c:v>2.7998727330575957E-2</c:v>
                      </c:pt>
                      <c:pt idx="2144">
                        <c:v>-7.8914141414141437E-3</c:v>
                      </c:pt>
                      <c:pt idx="2145">
                        <c:v>-2.8816676885346393E-2</c:v>
                      </c:pt>
                      <c:pt idx="2146">
                        <c:v>-3.4053893988747586E-2</c:v>
                      </c:pt>
                      <c:pt idx="2147">
                        <c:v>-1.8884369552585656E-2</c:v>
                      </c:pt>
                      <c:pt idx="2148">
                        <c:v>4.2398546335554066E-2</c:v>
                      </c:pt>
                      <c:pt idx="2149">
                        <c:v>3.6474164133739606E-3</c:v>
                      </c:pt>
                      <c:pt idx="2150">
                        <c:v>3.9670430271587787E-3</c:v>
                      </c:pt>
                      <c:pt idx="2151">
                        <c:v>-1.3842913030394088E-2</c:v>
                      </c:pt>
                      <c:pt idx="2152">
                        <c:v>2.6885043263287889E-2</c:v>
                      </c:pt>
                      <c:pt idx="2153">
                        <c:v>0</c:v>
                      </c:pt>
                      <c:pt idx="2154">
                        <c:v>-2.2061045633121945E-2</c:v>
                      </c:pt>
                      <c:pt idx="2155">
                        <c:v>-4.1702867072111127E-2</c:v>
                      </c:pt>
                      <c:pt idx="2156">
                        <c:v>-1.3710368466152478E-2</c:v>
                      </c:pt>
                      <c:pt idx="2157">
                        <c:v>-1.2968705948689041E-2</c:v>
                      </c:pt>
                      <c:pt idx="2158">
                        <c:v>7.3842658335698808E-3</c:v>
                      </c:pt>
                      <c:pt idx="2159">
                        <c:v>3.9256198347107363E-2</c:v>
                      </c:pt>
                      <c:pt idx="2160">
                        <c:v>5.0216986980781364E-2</c:v>
                      </c:pt>
                      <c:pt idx="2161">
                        <c:v>3.7336652146857663E-3</c:v>
                      </c:pt>
                      <c:pt idx="2162">
                        <c:v>1.6766845934830688E-2</c:v>
                      </c:pt>
                      <c:pt idx="2163">
                        <c:v>3.1645569620253333E-4</c:v>
                      </c:pt>
                      <c:pt idx="2164">
                        <c:v>-4.2133979993937531E-2</c:v>
                      </c:pt>
                      <c:pt idx="2165">
                        <c:v>-6.5703766638346095E-2</c:v>
                      </c:pt>
                      <c:pt idx="2166">
                        <c:v>-3.9492242595204896E-3</c:v>
                      </c:pt>
                      <c:pt idx="2167">
                        <c:v>3.4734384121424489E-2</c:v>
                      </c:pt>
                      <c:pt idx="2168">
                        <c:v>1.0619469026548645E-2</c:v>
                      </c:pt>
                      <c:pt idx="2169">
                        <c:v>1.6491754122938351E-2</c:v>
                      </c:pt>
                      <c:pt idx="2170">
                        <c:v>-6.2574493444577106E-3</c:v>
                      </c:pt>
                      <c:pt idx="2171">
                        <c:v>1.8512898330804273E-2</c:v>
                      </c:pt>
                      <c:pt idx="2172">
                        <c:v>-1.9345238095238027E-2</c:v>
                      </c:pt>
                      <c:pt idx="2173">
                        <c:v>-1.7825311942957223E-3</c:v>
                      </c:pt>
                      <c:pt idx="2174">
                        <c:v>3.2832157103405812E-2</c:v>
                      </c:pt>
                      <c:pt idx="2175">
                        <c:v>8.0420661923912284E-3</c:v>
                      </c:pt>
                      <c:pt idx="2176">
                        <c:v>9.0511860174782299E-3</c:v>
                      </c:pt>
                      <c:pt idx="2177">
                        <c:v>-1.1416229558778079E-2</c:v>
                      </c:pt>
                      <c:pt idx="2178">
                        <c:v>-2.467649714113751E-2</c:v>
                      </c:pt>
                      <c:pt idx="2179">
                        <c:v>2.5300833076211005E-2</c:v>
                      </c:pt>
                      <c:pt idx="2180">
                        <c:v>-9.7769630308585098E-3</c:v>
                      </c:pt>
                      <c:pt idx="2181">
                        <c:v>1.8674136321194856E-2</c:v>
                      </c:pt>
                      <c:pt idx="2182">
                        <c:v>-1.3206388206388198E-2</c:v>
                      </c:pt>
                      <c:pt idx="2183">
                        <c:v>2.3577491354920044E-2</c:v>
                      </c:pt>
                      <c:pt idx="2184">
                        <c:v>-1.119055020205173E-2</c:v>
                      </c:pt>
                      <c:pt idx="2185">
                        <c:v>-1.2281240405280891E-2</c:v>
                      </c:pt>
                      <c:pt idx="2186">
                        <c:v>-2.4502297090351899E-3</c:v>
                      </c:pt>
                      <c:pt idx="2187">
                        <c:v>-4.8104956268221533E-2</c:v>
                      </c:pt>
                      <c:pt idx="2188">
                        <c:v>-1.2665515256188975E-2</c:v>
                      </c:pt>
                      <c:pt idx="2189">
                        <c:v>-1.6142735768904015E-2</c:v>
                      </c:pt>
                      <c:pt idx="2190">
                        <c:v>-6.1919504643962453E-3</c:v>
                      </c:pt>
                      <c:pt idx="2191">
                        <c:v>-2.5266704098819703E-3</c:v>
                      </c:pt>
                      <c:pt idx="2192">
                        <c:v>-2.1428571428571463E-2</c:v>
                      </c:pt>
                      <c:pt idx="2193">
                        <c:v>0</c:v>
                      </c:pt>
                      <c:pt idx="2194">
                        <c:v>-1.274749118524543E-2</c:v>
                      </c:pt>
                      <c:pt idx="2195">
                        <c:v>-3.2791185729275973E-2</c:v>
                      </c:pt>
                      <c:pt idx="2196">
                        <c:v>-8.8403536141447026E-3</c:v>
                      </c:pt>
                      <c:pt idx="2197">
                        <c:v>4.1775456919062037E-3</c:v>
                      </c:pt>
                      <c:pt idx="2198">
                        <c:v>4.4584316810909463E-3</c:v>
                      </c:pt>
                      <c:pt idx="2199">
                        <c:v>1.0066225165562992E-2</c:v>
                      </c:pt>
                      <c:pt idx="2200">
                        <c:v>1.1521972132904512E-2</c:v>
                      </c:pt>
                      <c:pt idx="2201">
                        <c:v>8.921330089213253E-3</c:v>
                      </c:pt>
                      <c:pt idx="2202">
                        <c:v>-1.5437849347883947E-2</c:v>
                      </c:pt>
                      <c:pt idx="2203">
                        <c:v>-1.2095713910071026E-2</c:v>
                      </c:pt>
                      <c:pt idx="2204">
                        <c:v>-6.7902846696265007E-3</c:v>
                      </c:pt>
                      <c:pt idx="2205">
                        <c:v>1.4036016949152463E-2</c:v>
                      </c:pt>
                      <c:pt idx="2206">
                        <c:v>2.219815917704393E-2</c:v>
                      </c:pt>
                      <c:pt idx="2207">
                        <c:v>-2.5072578516759148E-2</c:v>
                      </c:pt>
                      <c:pt idx="2208">
                        <c:v>5.8971492453884888E-2</c:v>
                      </c:pt>
                      <c:pt idx="2209">
                        <c:v>-2.3205023205023267E-2</c:v>
                      </c:pt>
                      <c:pt idx="2210">
                        <c:v>-3.0952380952380842E-2</c:v>
                      </c:pt>
                      <c:pt idx="2211">
                        <c:v>-6.0478569550356243E-3</c:v>
                      </c:pt>
                      <c:pt idx="2212">
                        <c:v>-1.4256091238983859E-2</c:v>
                      </c:pt>
                      <c:pt idx="2213">
                        <c:v>-1.3551521350038342E-2</c:v>
                      </c:pt>
                      <c:pt idx="2214">
                        <c:v>2.8128286014721393E-2</c:v>
                      </c:pt>
                      <c:pt idx="2215">
                        <c:v>1.1433129486838611E-2</c:v>
                      </c:pt>
                      <c:pt idx="2216">
                        <c:v>6.6916488222699133E-3</c:v>
                      </c:pt>
                      <c:pt idx="2217">
                        <c:v>-3.5870967741935544E-2</c:v>
                      </c:pt>
                      <c:pt idx="2218">
                        <c:v>7.0166320166320517E-3</c:v>
                      </c:pt>
                      <c:pt idx="2219">
                        <c:v>3.9133837725018328E-3</c:v>
                      </c:pt>
                      <c:pt idx="2220">
                        <c:v>-3.6934673366834092E-2</c:v>
                      </c:pt>
                      <c:pt idx="2221">
                        <c:v>1.6862544711292671E-2</c:v>
                      </c:pt>
                      <c:pt idx="2222">
                        <c:v>1.5041493775933557E-2</c:v>
                      </c:pt>
                      <c:pt idx="2223">
                        <c:v>5.4758800521512718E-3</c:v>
                      </c:pt>
                      <c:pt idx="2224">
                        <c:v>6.0335781741869265E-3</c:v>
                      </c:pt>
                      <c:pt idx="2225">
                        <c:v>-3.6591740721380051E-3</c:v>
                      </c:pt>
                      <c:pt idx="2226">
                        <c:v>-1.3408973697782489E-2</c:v>
                      </c:pt>
                      <c:pt idx="2227">
                        <c:v>-1.8227848101265764E-2</c:v>
                      </c:pt>
                      <c:pt idx="2228">
                        <c:v>1.308027699410097E-2</c:v>
                      </c:pt>
                      <c:pt idx="2229">
                        <c:v>-3.6093943139678619E-2</c:v>
                      </c:pt>
                      <c:pt idx="2230">
                        <c:v>-3.7592196050440174E-2</c:v>
                      </c:pt>
                      <c:pt idx="2231">
                        <c:v>-2.0508040083896395E-2</c:v>
                      </c:pt>
                      <c:pt idx="2232">
                        <c:v>8.2236842105261054E-3</c:v>
                      </c:pt>
                      <c:pt idx="2233">
                        <c:v>-1.7317016855229683E-2</c:v>
                      </c:pt>
                      <c:pt idx="2234">
                        <c:v>-1.3664313368253134E-2</c:v>
                      </c:pt>
                      <c:pt idx="2235">
                        <c:v>2.9693924166285246E-3</c:v>
                      </c:pt>
                      <c:pt idx="2236">
                        <c:v>-7.7062556663644033E-3</c:v>
                      </c:pt>
                      <c:pt idx="2237">
                        <c:v>2.5092936802973975E-2</c:v>
                      </c:pt>
                      <c:pt idx="2238">
                        <c:v>-1.8248175182481896E-2</c:v>
                      </c:pt>
                      <c:pt idx="2239">
                        <c:v>3.3962264150943611E-2</c:v>
                      </c:pt>
                      <c:pt idx="2240">
                        <c:v>-1.3035381750465591E-2</c:v>
                      </c:pt>
                      <c:pt idx="2241">
                        <c:v>-4.4058744993324406E-2</c:v>
                      </c:pt>
                      <c:pt idx="2242">
                        <c:v>-3.1882809133994106E-2</c:v>
                      </c:pt>
                      <c:pt idx="2243">
                        <c:v>-2.3640661938534313E-3</c:v>
                      </c:pt>
                      <c:pt idx="2244">
                        <c:v>1.7049180327868951E-2</c:v>
                      </c:pt>
                      <c:pt idx="2245">
                        <c:v>-1.570567986230631E-2</c:v>
                      </c:pt>
                      <c:pt idx="2246">
                        <c:v>2.131399692375302E-2</c:v>
                      </c:pt>
                      <c:pt idx="2247">
                        <c:v>-1.4081455805892484E-2</c:v>
                      </c:pt>
                      <c:pt idx="2248">
                        <c:v>-1.08201687946341E-3</c:v>
                      </c:pt>
                      <c:pt idx="2249">
                        <c:v>1.7342293518316509E-3</c:v>
                      </c:pt>
                      <c:pt idx="2250">
                        <c:v>-7.9569892473118076E-3</c:v>
                      </c:pt>
                      <c:pt idx="2251">
                        <c:v>9.1145833333334814E-3</c:v>
                      </c:pt>
                      <c:pt idx="2252">
                        <c:v>4.7987264043666045E-2</c:v>
                      </c:pt>
                      <c:pt idx="2253">
                        <c:v>2.0185614849187905E-2</c:v>
                      </c:pt>
                      <c:pt idx="2254">
                        <c:v>-2.8622943430245629E-2</c:v>
                      </c:pt>
                      <c:pt idx="2255">
                        <c:v>-2.2487069934787884E-3</c:v>
                      </c:pt>
                      <c:pt idx="2256">
                        <c:v>3.2505224053865689E-2</c:v>
                      </c:pt>
                      <c:pt idx="2257">
                        <c:v>2.547619047619043E-2</c:v>
                      </c:pt>
                      <c:pt idx="2258">
                        <c:v>-1.0600706713780994E-2</c:v>
                      </c:pt>
                      <c:pt idx="2259">
                        <c:v>1.9207683073229287E-2</c:v>
                      </c:pt>
                      <c:pt idx="2260">
                        <c:v>2.5862068965517127E-2</c:v>
                      </c:pt>
                      <c:pt idx="2261">
                        <c:v>3.9959016393442681E-2</c:v>
                      </c:pt>
                      <c:pt idx="2262">
                        <c:v>4.3735528685362457E-3</c:v>
                      </c:pt>
                      <c:pt idx="2263">
                        <c:v>-1.0941475826972025E-2</c:v>
                      </c:pt>
                      <c:pt idx="2264">
                        <c:v>-1.3306552849610909E-2</c:v>
                      </c:pt>
                      <c:pt idx="2265">
                        <c:v>8.3544303797467023E-3</c:v>
                      </c:pt>
                      <c:pt idx="2266">
                        <c:v>8.100711548987416E-2</c:v>
                      </c:pt>
                      <c:pt idx="2267">
                        <c:v>6.3343431561553309E-3</c:v>
                      </c:pt>
                      <c:pt idx="2268">
                        <c:v>-4.0940306391970327E-2</c:v>
                      </c:pt>
                      <c:pt idx="2269">
                        <c:v>-1.2004175365344483E-2</c:v>
                      </c:pt>
                      <c:pt idx="2270">
                        <c:v>1.5099337748344377E-2</c:v>
                      </c:pt>
                      <c:pt idx="2271">
                        <c:v>4.5236828100052584E-3</c:v>
                      </c:pt>
                      <c:pt idx="2272">
                        <c:v>5.1482932288752004E-2</c:v>
                      </c:pt>
                      <c:pt idx="2273">
                        <c:v>-3.0648223487930393E-2</c:v>
                      </c:pt>
                      <c:pt idx="2274">
                        <c:v>-1.5224358974359031E-2</c:v>
                      </c:pt>
                      <c:pt idx="2275">
                        <c:v>-8.9994706193754492E-3</c:v>
                      </c:pt>
                      <c:pt idx="2276">
                        <c:v>-4.9081298766674997E-2</c:v>
                      </c:pt>
                      <c:pt idx="2277">
                        <c:v>3.6254564423578328E-2</c:v>
                      </c:pt>
                      <c:pt idx="2278">
                        <c:v>-5.1459673428995489E-2</c:v>
                      </c:pt>
                      <c:pt idx="2279">
                        <c:v>-2.9600394671928099E-3</c:v>
                      </c:pt>
                      <c:pt idx="2280">
                        <c:v>3.1552162849872722E-2</c:v>
                      </c:pt>
                      <c:pt idx="2281">
                        <c:v>5.0916496944997114E-4</c:v>
                      </c:pt>
                      <c:pt idx="2282">
                        <c:v>-8.0808080808081328E-3</c:v>
                      </c:pt>
                      <c:pt idx="2283">
                        <c:v>8.5526315789473895E-2</c:v>
                      </c:pt>
                      <c:pt idx="2284">
                        <c:v>7.8651685393258397E-2</c:v>
                      </c:pt>
                      <c:pt idx="2285">
                        <c:v>-1.6288539848749339E-2</c:v>
                      </c:pt>
                      <c:pt idx="2286">
                        <c:v>-3.5353535353535248E-2</c:v>
                      </c:pt>
                      <c:pt idx="2287">
                        <c:v>-1.3835085777531786E-2</c:v>
                      </c:pt>
                      <c:pt idx="2288">
                        <c:v>-2.1656740660530471E-2</c:v>
                      </c:pt>
                      <c:pt idx="2289">
                        <c:v>2.9866956285635737E-3</c:v>
                      </c:pt>
                      <c:pt idx="2290">
                        <c:v>-3.6368393511250652E-2</c:v>
                      </c:pt>
                      <c:pt idx="2291">
                        <c:v>-3.4604698156100122E-2</c:v>
                      </c:pt>
                      <c:pt idx="2292">
                        <c:v>-2.5195263290499481E-3</c:v>
                      </c:pt>
                      <c:pt idx="2293">
                        <c:v>-4.2649272453587628E-3</c:v>
                      </c:pt>
                      <c:pt idx="2294">
                        <c:v>1.6836734693877364E-2</c:v>
                      </c:pt>
                      <c:pt idx="2295">
                        <c:v>1.0309278350515649E-2</c:v>
                      </c:pt>
                      <c:pt idx="2296">
                        <c:v>-7.3764621628073623E-2</c:v>
                      </c:pt>
                      <c:pt idx="2297">
                        <c:v>1.5269025690741733E-2</c:v>
                      </c:pt>
                      <c:pt idx="2298">
                        <c:v>2.3313492063492092E-2</c:v>
                      </c:pt>
                      <c:pt idx="2299">
                        <c:v>5.2356020942407877E-3</c:v>
                      </c:pt>
                      <c:pt idx="2300">
                        <c:v>8.2956259426847367E-3</c:v>
                      </c:pt>
                      <c:pt idx="2301">
                        <c:v>2.6315789473684292E-2</c:v>
                      </c:pt>
                      <c:pt idx="2302">
                        <c:v>-3.7257824143069995E-2</c:v>
                      </c:pt>
                      <c:pt idx="2303">
                        <c:v>-5.9345794392523299E-2</c:v>
                      </c:pt>
                      <c:pt idx="2304">
                        <c:v>1.1695906432747094E-3</c:v>
                      </c:pt>
                      <c:pt idx="2305">
                        <c:v>8.7786259541984712E-2</c:v>
                      </c:pt>
                      <c:pt idx="2306">
                        <c:v>2.8526563726773091E-2</c:v>
                      </c:pt>
                      <c:pt idx="2307">
                        <c:v>-3.265822784810124E-2</c:v>
                      </c:pt>
                      <c:pt idx="2308">
                        <c:v>7.9825041006014175E-2</c:v>
                      </c:pt>
                      <c:pt idx="2309">
                        <c:v>5.1451566542109806E-2</c:v>
                      </c:pt>
                      <c:pt idx="2310">
                        <c:v>1.1925538103548572E-2</c:v>
                      </c:pt>
                      <c:pt idx="2311">
                        <c:v>-2.8264556246466954E-2</c:v>
                      </c:pt>
                      <c:pt idx="2312">
                        <c:v>7.6901167758474109E-3</c:v>
                      </c:pt>
                      <c:pt idx="2313">
                        <c:v>-4.5145499048137139E-2</c:v>
                      </c:pt>
                      <c:pt idx="2314">
                        <c:v>4.3416572077185078E-2</c:v>
                      </c:pt>
                      <c:pt idx="2315">
                        <c:v>-1.8110894399554156E-2</c:v>
                      </c:pt>
                      <c:pt idx="2316">
                        <c:v>1.2411847672778586E-2</c:v>
                      </c:pt>
                      <c:pt idx="2317">
                        <c:v>-1.6097696364140934E-2</c:v>
                      </c:pt>
                      <c:pt idx="2318">
                        <c:v>5.9394295795354379E-2</c:v>
                      </c:pt>
                      <c:pt idx="2319">
                        <c:v>-2.4942660550458795E-2</c:v>
                      </c:pt>
                      <c:pt idx="2320">
                        <c:v>1.3364323067983852E-2</c:v>
                      </c:pt>
                      <c:pt idx="2321">
                        <c:v>7.1272953625894697E-2</c:v>
                      </c:pt>
                      <c:pt idx="2322">
                        <c:v>7.5661198526950191E-2</c:v>
                      </c:pt>
                      <c:pt idx="2323">
                        <c:v>-1.904761904761898E-2</c:v>
                      </c:pt>
                      <c:pt idx="2324">
                        <c:v>-2.8398213146139106E-2</c:v>
                      </c:pt>
                      <c:pt idx="2325">
                        <c:v>-2.9721362229102044E-2</c:v>
                      </c:pt>
                      <c:pt idx="2326">
                        <c:v>-7.2372199885123556E-2</c:v>
                      </c:pt>
                      <c:pt idx="2327">
                        <c:v>3.1092685815812704E-2</c:v>
                      </c:pt>
                      <c:pt idx="2328">
                        <c:v>4.3249922767995219E-2</c:v>
                      </c:pt>
                      <c:pt idx="2329">
                        <c:v>7.1561916614808485E-3</c:v>
                      </c:pt>
                      <c:pt idx="2330">
                        <c:v>-9.6937341949986044E-2</c:v>
                      </c:pt>
                      <c:pt idx="2331">
                        <c:v>-7.6783398184176233E-2</c:v>
                      </c:pt>
                      <c:pt idx="2332">
                        <c:v>-4.1521631029338701E-2</c:v>
                      </c:pt>
                      <c:pt idx="2333">
                        <c:v>-3.2940610723731778E-2</c:v>
                      </c:pt>
                      <c:pt idx="2334">
                        <c:v>-2.2331922896097645E-2</c:v>
                      </c:pt>
                      <c:pt idx="2335">
                        <c:v>1.9899304723087985E-2</c:v>
                      </c:pt>
                      <c:pt idx="2336">
                        <c:v>-6.904761904761858E-3</c:v>
                      </c:pt>
                      <c:pt idx="2337">
                        <c:v>1.6702977487291104E-2</c:v>
                      </c:pt>
                      <c:pt idx="2338">
                        <c:v>-1.619433198380571E-2</c:v>
                      </c:pt>
                      <c:pt idx="2339">
                        <c:v>-5.1502145922746823E-2</c:v>
                      </c:pt>
                      <c:pt idx="2340">
                        <c:v>-1.9924728802302338E-2</c:v>
                      </c:pt>
                      <c:pt idx="2341">
                        <c:v>1.8259693417493228E-2</c:v>
                      </c:pt>
                      <c:pt idx="2342">
                        <c:v>-4.5200172191132149E-2</c:v>
                      </c:pt>
                      <c:pt idx="2343">
                        <c:v>-1.3797495223943912E-2</c:v>
                      </c:pt>
                      <c:pt idx="2344">
                        <c:v>1.0727311735678979E-2</c:v>
                      </c:pt>
                      <c:pt idx="2345">
                        <c:v>1.7463435931019289E-2</c:v>
                      </c:pt>
                      <c:pt idx="2346">
                        <c:v>5.3103448275862108E-2</c:v>
                      </c:pt>
                      <c:pt idx="2347">
                        <c:v>6.9013112491367323E-4</c:v>
                      </c:pt>
                      <c:pt idx="2348">
                        <c:v>1.3522965726276537E-2</c:v>
                      </c:pt>
                      <c:pt idx="2349">
                        <c:v>3.100961538461533E-2</c:v>
                      </c:pt>
                      <c:pt idx="2350">
                        <c:v>-2.9171528588098017E-2</c:v>
                      </c:pt>
                      <c:pt idx="2351">
                        <c:v>-8.0669384252306298E-2</c:v>
                      </c:pt>
                      <c:pt idx="2352">
                        <c:v>1.3040643338404712E-2</c:v>
                      </c:pt>
                      <c:pt idx="2353">
                        <c:v>-1.4353041988003468E-2</c:v>
                      </c:pt>
                      <c:pt idx="2354">
                        <c:v>2.8193832599118895E-2</c:v>
                      </c:pt>
                      <c:pt idx="2355">
                        <c:v>-9.1663029244871685E-3</c:v>
                      </c:pt>
                      <c:pt idx="2356">
                        <c:v>5.2123995407577617E-2</c:v>
                      </c:pt>
                      <c:pt idx="2357">
                        <c:v>-3.3296337402885734E-2</c:v>
                      </c:pt>
                      <c:pt idx="2358">
                        <c:v>7.5435664836476457E-2</c:v>
                      </c:pt>
                      <c:pt idx="2359">
                        <c:v>-8.9149815177212433E-2</c:v>
                      </c:pt>
                      <c:pt idx="2360">
                        <c:v>-1.7307692307692246E-2</c:v>
                      </c:pt>
                      <c:pt idx="2361">
                        <c:v>-7.6011846001974415E-2</c:v>
                      </c:pt>
                      <c:pt idx="2362">
                        <c:v>-1.5357698289269028E-2</c:v>
                      </c:pt>
                      <c:pt idx="2363">
                        <c:v>-3.2537145006582779E-2</c:v>
                      </c:pt>
                      <c:pt idx="2364">
                        <c:v>3.9652567975831943E-3</c:v>
                      </c:pt>
                      <c:pt idx="2365">
                        <c:v>-1.9985196150999252E-2</c:v>
                      </c:pt>
                      <c:pt idx="2366">
                        <c:v>-7.5298438934803258E-3</c:v>
                      </c:pt>
                      <c:pt idx="2367">
                        <c:v>-2.9065620542082615E-2</c:v>
                      </c:pt>
                      <c:pt idx="2368">
                        <c:v>1.1179228272628849E-2</c:v>
                      </c:pt>
                      <c:pt idx="2369">
                        <c:v>-3.7722292078319342E-3</c:v>
                      </c:pt>
                      <c:pt idx="2370">
                        <c:v>5.9631369714492344E-3</c:v>
                      </c:pt>
                      <c:pt idx="2371">
                        <c:v>-1.0371959942775399E-2</c:v>
                      </c:pt>
                      <c:pt idx="2372">
                        <c:v>-6.7495559502663838E-3</c:v>
                      </c:pt>
                      <c:pt idx="2373">
                        <c:v>2.2706630336058131E-2</c:v>
                      </c:pt>
                      <c:pt idx="2374">
                        <c:v>-5.2403324900615056E-3</c:v>
                      </c:pt>
                      <c:pt idx="2375">
                        <c:v>2.0092165898617509E-2</c:v>
                      </c:pt>
                      <c:pt idx="2376">
                        <c:v>-1.1659683002368415E-2</c:v>
                      </c:pt>
                      <c:pt idx="2377">
                        <c:v>1.4977810650887546E-2</c:v>
                      </c:pt>
                      <c:pt idx="2378">
                        <c:v>1.4634146341463428E-2</c:v>
                      </c:pt>
                      <c:pt idx="2379">
                        <c:v>-3.301886792452835E-2</c:v>
                      </c:pt>
                      <c:pt idx="2380">
                        <c:v>-6.6678680843396121E-3</c:v>
                      </c:pt>
                      <c:pt idx="2381">
                        <c:v>3.680866965620333E-2</c:v>
                      </c:pt>
                      <c:pt idx="2382">
                        <c:v>-1.8649757553150792E-3</c:v>
                      </c:pt>
                      <c:pt idx="2383">
                        <c:v>1.3610586011342241E-2</c:v>
                      </c:pt>
                      <c:pt idx="2384">
                        <c:v>2.4796590468810553E-2</c:v>
                      </c:pt>
                      <c:pt idx="2385">
                        <c:v>2.3394131641554239E-2</c:v>
                      </c:pt>
                      <c:pt idx="2386">
                        <c:v>3.5941671801191122E-2</c:v>
                      </c:pt>
                      <c:pt idx="2387">
                        <c:v>-5.1082958724969485E-3</c:v>
                      </c:pt>
                      <c:pt idx="2388">
                        <c:v>1.6373311502251298E-3</c:v>
                      </c:pt>
                      <c:pt idx="2389">
                        <c:v>-7.7173030056865155E-3</c:v>
                      </c:pt>
                      <c:pt idx="2390">
                        <c:v>3.859945159249123E-2</c:v>
                      </c:pt>
                      <c:pt idx="2391">
                        <c:v>-9.1954022988506301E-3</c:v>
                      </c:pt>
                      <c:pt idx="2392">
                        <c:v>-1.4011951370286435E-2</c:v>
                      </c:pt>
                      <c:pt idx="2393">
                        <c:v>-2.7064955894145926E-2</c:v>
                      </c:pt>
                      <c:pt idx="2394">
                        <c:v>3.207117732257414E-2</c:v>
                      </c:pt>
                      <c:pt idx="2395">
                        <c:v>-3.0491474423269826E-2</c:v>
                      </c:pt>
                      <c:pt idx="2396">
                        <c:v>2.1097910692339239E-2</c:v>
                      </c:pt>
                      <c:pt idx="2397">
                        <c:v>-1.8890675241157506E-2</c:v>
                      </c:pt>
                      <c:pt idx="2398">
                        <c:v>-6.0253062864035201E-4</c:v>
                      </c:pt>
                      <c:pt idx="2399">
                        <c:v>2.0088388911210231E-4</c:v>
                      </c:pt>
                      <c:pt idx="2400">
                        <c:v>8.1004455245037299E-3</c:v>
                      </c:pt>
                      <c:pt idx="2401">
                        <c:v>-4.3764523625096752E-2</c:v>
                      </c:pt>
                      <c:pt idx="2402">
                        <c:v>-1.7398028223467588E-3</c:v>
                      </c:pt>
                      <c:pt idx="2403">
                        <c:v>3.5014005602240994E-2</c:v>
                      </c:pt>
                      <c:pt idx="2404">
                        <c:v>2.3760753789430433E-2</c:v>
                      </c:pt>
                      <c:pt idx="2405">
                        <c:v>2.9523407844791238E-2</c:v>
                      </c:pt>
                      <c:pt idx="2406">
                        <c:v>-1.9842910293509708E-2</c:v>
                      </c:pt>
                      <c:pt idx="2407">
                        <c:v>-4.936240230357769E-3</c:v>
                      </c:pt>
                      <c:pt idx="2408">
                        <c:v>3.8223361093316255E-2</c:v>
                      </c:pt>
                      <c:pt idx="2409">
                        <c:v>-1.0982048574445735E-2</c:v>
                      </c:pt>
                      <c:pt idx="2410">
                        <c:v>-2.8119868637109913E-2</c:v>
                      </c:pt>
                      <c:pt idx="2411">
                        <c:v>9.3225605966438252E-3</c:v>
                      </c:pt>
                      <c:pt idx="2412">
                        <c:v>-6.4716140282890855E-2</c:v>
                      </c:pt>
                      <c:pt idx="2413">
                        <c:v>-5.2043176561296089E-3</c:v>
                      </c:pt>
                      <c:pt idx="2414">
                        <c:v>4.0722166499498558E-2</c:v>
                      </c:pt>
                      <c:pt idx="2415">
                        <c:v>-2.5224872897927186E-2</c:v>
                      </c:pt>
                      <c:pt idx="2416">
                        <c:v>-3.8721804511278268E-2</c:v>
                      </c:pt>
                      <c:pt idx="2417">
                        <c:v>-2.0979020979020935E-2</c:v>
                      </c:pt>
                      <c:pt idx="2418">
                        <c:v>-1.0560815731973761E-2</c:v>
                      </c:pt>
                      <c:pt idx="2419">
                        <c:v>-2.2253872173758182E-2</c:v>
                      </c:pt>
                      <c:pt idx="2420">
                        <c:v>5.0098407586329774E-3</c:v>
                      </c:pt>
                      <c:pt idx="2421">
                        <c:v>2.0076656324146791E-2</c:v>
                      </c:pt>
                      <c:pt idx="2422">
                        <c:v>2.7954971857411026E-2</c:v>
                      </c:pt>
                      <c:pt idx="2423">
                        <c:v>3.0549110595514239E-2</c:v>
                      </c:pt>
                      <c:pt idx="2424">
                        <c:v>2.19324244220509E-2</c:v>
                      </c:pt>
                      <c:pt idx="2425">
                        <c:v>-2.5418833044483002E-2</c:v>
                      </c:pt>
                      <c:pt idx="2426">
                        <c:v>-7.2643853947620407E-3</c:v>
                      </c:pt>
                      <c:pt idx="2427">
                        <c:v>-2.5884543761638734E-2</c:v>
                      </c:pt>
                      <c:pt idx="2428">
                        <c:v>-6.1680936571728018E-2</c:v>
                      </c:pt>
                      <c:pt idx="2429">
                        <c:v>-3.655988857938719E-3</c:v>
                      </c:pt>
                      <c:pt idx="2430">
                        <c:v>2.1155555555555594E-2</c:v>
                      </c:pt>
                      <c:pt idx="2431">
                        <c:v>8.6067778375469306E-3</c:v>
                      </c:pt>
                      <c:pt idx="2432">
                        <c:v>1.2527233115468439E-2</c:v>
                      </c:pt>
                      <c:pt idx="2433">
                        <c:v>-8.4608460846083977E-3</c:v>
                      </c:pt>
                      <c:pt idx="2434">
                        <c:v>5.6118754525704695E-3</c:v>
                      </c:pt>
                      <c:pt idx="2435">
                        <c:v>2.1449704142011861E-2</c:v>
                      </c:pt>
                      <c:pt idx="2436">
                        <c:v>-8.6159486709440625E-3</c:v>
                      </c:pt>
                      <c:pt idx="2437">
                        <c:v>3.864556496135263E-3</c:v>
                      </c:pt>
                      <c:pt idx="2438">
                        <c:v>-9.8396501457725938E-3</c:v>
                      </c:pt>
                      <c:pt idx="2439">
                        <c:v>4.6728971962616939E-2</c:v>
                      </c:pt>
                      <c:pt idx="2440">
                        <c:v>1.2553109308613308E-2</c:v>
                      </c:pt>
                      <c:pt idx="2441">
                        <c:v>-4.2307692307692601E-3</c:v>
                      </c:pt>
                      <c:pt idx="2442">
                        <c:v>3.4002783853648744E-2</c:v>
                      </c:pt>
                      <c:pt idx="2443">
                        <c:v>2.7794808910688751E-2</c:v>
                      </c:pt>
                      <c:pt idx="2444">
                        <c:v>-1.1115602263540802E-2</c:v>
                      </c:pt>
                      <c:pt idx="2445">
                        <c:v>3.536304666248169E-2</c:v>
                      </c:pt>
                      <c:pt idx="2446">
                        <c:v>-1.3622291021671895E-2</c:v>
                      </c:pt>
                      <c:pt idx="2447">
                        <c:v>-3.3705624252094113E-2</c:v>
                      </c:pt>
                      <c:pt idx="2448">
                        <c:v>-3.0361632179462417E-2</c:v>
                      </c:pt>
                      <c:pt idx="2449">
                        <c:v>-1.316793893129764E-2</c:v>
                      </c:pt>
                      <c:pt idx="2450">
                        <c:v>8.0800307810697802E-3</c:v>
                      </c:pt>
                      <c:pt idx="2451">
                        <c:v>-1.8319169027384397E-2</c:v>
                      </c:pt>
                      <c:pt idx="2452">
                        <c:v>9.5328884652050583E-3</c:v>
                      </c:pt>
                      <c:pt idx="2453">
                        <c:v>1.1376783648283872E-2</c:v>
                      </c:pt>
                      <c:pt idx="2454">
                        <c:v>1.6663399333463946E-2</c:v>
                      </c:pt>
                      <c:pt idx="2455">
                        <c:v>-3.6638338054768793E-2</c:v>
                      </c:pt>
                      <c:pt idx="2456">
                        <c:v>-4.1455467052860184E-2</c:v>
                      </c:pt>
                      <c:pt idx="2457">
                        <c:v>-3.4277467075590762E-3</c:v>
                      </c:pt>
                      <c:pt idx="2458">
                        <c:v>1.4272644098810572E-2</c:v>
                      </c:pt>
                      <c:pt idx="2459">
                        <c:v>2.1113602391629183E-2</c:v>
                      </c:pt>
                      <c:pt idx="2460">
                        <c:v>-1.8649757553150792E-3</c:v>
                      </c:pt>
                      <c:pt idx="2461">
                        <c:v>-5.010205975134574E-3</c:v>
                      </c:pt>
                      <c:pt idx="2462">
                        <c:v>-3.145219266714594E-2</c:v>
                      </c:pt>
                      <c:pt idx="2463">
                        <c:v>-1.9732205778717371E-2</c:v>
                      </c:pt>
                      <c:pt idx="2464">
                        <c:v>-2.2851116189137599E-3</c:v>
                      </c:pt>
                      <c:pt idx="2465">
                        <c:v>1.1198009242801232E-2</c:v>
                      </c:pt>
                      <c:pt idx="2466">
                        <c:v>-1.3588147628649017E-2</c:v>
                      </c:pt>
                      <c:pt idx="2467">
                        <c:v>7.4408966751436267E-2</c:v>
                      </c:pt>
                      <c:pt idx="2468">
                        <c:v>-1.3839866245587862E-2</c:v>
                      </c:pt>
                      <c:pt idx="2469">
                        <c:v>-2.4111675126903487E-2</c:v>
                      </c:pt>
                      <c:pt idx="2470">
                        <c:v>3.6549844968523759E-2</c:v>
                      </c:pt>
                      <c:pt idx="2471">
                        <c:v>-1.8173431734317291E-2</c:v>
                      </c:pt>
                      <c:pt idx="2472">
                        <c:v>-2.254283137962132E-2</c:v>
                      </c:pt>
                      <c:pt idx="2473">
                        <c:v>-3.6992011114970413E-2</c:v>
                      </c:pt>
                      <c:pt idx="2474">
                        <c:v>-2.9005059021922408E-2</c:v>
                      </c:pt>
                      <c:pt idx="2475">
                        <c:v>2.1123785382339832E-3</c:v>
                      </c:pt>
                      <c:pt idx="2476">
                        <c:v>2.3714745489964439E-3</c:v>
                      </c:pt>
                      <c:pt idx="2477">
                        <c:v>-3.0942219304005314E-2</c:v>
                      </c:pt>
                      <c:pt idx="2478">
                        <c:v>3.284072249589709E-4</c:v>
                      </c:pt>
                      <c:pt idx="2479">
                        <c:v>2.3873570948217848E-2</c:v>
                      </c:pt>
                      <c:pt idx="2480">
                        <c:v>1.2684089554779954E-2</c:v>
                      </c:pt>
                      <c:pt idx="2481">
                        <c:v>1.1974500344589911E-2</c:v>
                      </c:pt>
                      <c:pt idx="2482">
                        <c:v>-1.9180397127165127E-2</c:v>
                      </c:pt>
                      <c:pt idx="2483">
                        <c:v>-3.3684210526315761E-3</c:v>
                      </c:pt>
                      <c:pt idx="2484">
                        <c:v>-6.9409600267603677E-3</c:v>
                      </c:pt>
                      <c:pt idx="2485">
                        <c:v>-4.2468148888333834E-3</c:v>
                      </c:pt>
                      <c:pt idx="2486">
                        <c:v>9.583858764186548E-3</c:v>
                      </c:pt>
                      <c:pt idx="2487">
                        <c:v>-1.6785564414604215E-3</c:v>
                      </c:pt>
                      <c:pt idx="2488">
                        <c:v>7.3554277984444472E-3</c:v>
                      </c:pt>
                      <c:pt idx="2489">
                        <c:v>-2.7822274681730264E-3</c:v>
                      </c:pt>
                      <c:pt idx="2490">
                        <c:v>3.7234492680036091E-3</c:v>
                      </c:pt>
                      <c:pt idx="2491">
                        <c:v>1.5293410086777204E-2</c:v>
                      </c:pt>
                      <c:pt idx="2492">
                        <c:v>1.6351118760757899E-3</c:v>
                      </c:pt>
                      <c:pt idx="2493">
                        <c:v>1.8940722553489886E-2</c:v>
                      </c:pt>
                      <c:pt idx="2494">
                        <c:v>2.9021194266116712E-3</c:v>
                      </c:pt>
                      <c:pt idx="2495">
                        <c:v>2.0369705671213101E-2</c:v>
                      </c:pt>
                      <c:pt idx="2496">
                        <c:v>-5.4439982150825683E-3</c:v>
                      </c:pt>
                      <c:pt idx="2497">
                        <c:v>-3.0122046221760623E-2</c:v>
                      </c:pt>
                      <c:pt idx="2498">
                        <c:v>2.3566935412421275E-2</c:v>
                      </c:pt>
                      <c:pt idx="2499">
                        <c:v>1.9971082595337197E-2</c:v>
                      </c:pt>
                      <c:pt idx="2500">
                        <c:v>1.8968692449355506E-2</c:v>
                      </c:pt>
                      <c:pt idx="2501">
                        <c:v>-1.1828935395814533E-2</c:v>
                      </c:pt>
                      <c:pt idx="2502">
                        <c:v>8.7195961450206028E-3</c:v>
                      </c:pt>
                      <c:pt idx="2503">
                        <c:v>1.2170196952805634E-2</c:v>
                      </c:pt>
                      <c:pt idx="2504">
                        <c:v>2.0381078775239425E-2</c:v>
                      </c:pt>
                      <c:pt idx="2505">
                        <c:v>4.1362290227048293E-2</c:v>
                      </c:pt>
                      <c:pt idx="2506">
                        <c:v>3.4517973856209139E-2</c:v>
                      </c:pt>
                      <c:pt idx="2507">
                        <c:v>-2.7799841143764881E-2</c:v>
                      </c:pt>
                      <c:pt idx="2508">
                        <c:v>2.046605876393115E-2</c:v>
                      </c:pt>
                      <c:pt idx="2509">
                        <c:v>-3.0451866404715089E-2</c:v>
                      </c:pt>
                      <c:pt idx="2510">
                        <c:v>1.9529293940911296E-2</c:v>
                      </c:pt>
                      <c:pt idx="2511">
                        <c:v>3.1082197439074699E-2</c:v>
                      </c:pt>
                      <c:pt idx="2512">
                        <c:v>-7.8885360106546454E-3</c:v>
                      </c:pt>
                      <c:pt idx="2513">
                        <c:v>-6.0719784449576597E-2</c:v>
                      </c:pt>
                      <c:pt idx="2514">
                        <c:v>-3.7866864179242676E-2</c:v>
                      </c:pt>
                      <c:pt idx="2515">
                        <c:v>3.5272692418288232E-2</c:v>
                      </c:pt>
                      <c:pt idx="2516">
                        <c:v>1.6366293229420181E-2</c:v>
                      </c:pt>
                      <c:pt idx="2517">
                        <c:v>-2.0888973674170197E-2</c:v>
                      </c:pt>
                      <c:pt idx="2518">
                        <c:v>9.1442872268745479E-3</c:v>
                      </c:pt>
                      <c:pt idx="2519">
                        <c:v>7.0038108971057778E-2</c:v>
                      </c:pt>
                      <c:pt idx="2520">
                        <c:v>-5.8365758754863606E-3</c:v>
                      </c:pt>
                      <c:pt idx="2521">
                        <c:v>3.0223113033387872E-2</c:v>
                      </c:pt>
                      <c:pt idx="2522">
                        <c:v>-7.278249031312134E-3</c:v>
                      </c:pt>
                      <c:pt idx="2523">
                        <c:v>-1.0471204188489125E-4</c:v>
                      </c:pt>
                      <c:pt idx="2524">
                        <c:v>-2.8286528286528334E-2</c:v>
                      </c:pt>
                      <c:pt idx="2525">
                        <c:v>4.4976076555024003E-2</c:v>
                      </c:pt>
                      <c:pt idx="2526">
                        <c:v>-2.4681115835321066E-2</c:v>
                      </c:pt>
                      <c:pt idx="2527">
                        <c:v>1.132669113791307E-2</c:v>
                      </c:pt>
                      <c:pt idx="2528">
                        <c:v>2.8364969801553119E-2</c:v>
                      </c:pt>
                      <c:pt idx="2529">
                        <c:v>-5.4360020397756226E-2</c:v>
                      </c:pt>
                      <c:pt idx="2530">
                        <c:v>-9.4959086776441604E-3</c:v>
                      </c:pt>
                      <c:pt idx="2531">
                        <c:v>-9.0835688332668862E-4</c:v>
                      </c:pt>
                      <c:pt idx="2532">
                        <c:v>3.8247930420203247E-2</c:v>
                      </c:pt>
                      <c:pt idx="2533">
                        <c:v>-8.3760862736881325E-4</c:v>
                      </c:pt>
                      <c:pt idx="2534">
                        <c:v>4.4967177242888345E-2</c:v>
                      </c:pt>
                      <c:pt idx="2535">
                        <c:v>-2.3712881862849811E-2</c:v>
                      </c:pt>
                      <c:pt idx="2536">
                        <c:v>2.6816561557444496E-2</c:v>
                      </c:pt>
                      <c:pt idx="2537">
                        <c:v>2.2944014361045761E-2</c:v>
                      </c:pt>
                      <c:pt idx="2538">
                        <c:v>4.3799039700199049E-2</c:v>
                      </c:pt>
                      <c:pt idx="2539">
                        <c:v>-9.3967517401392087E-3</c:v>
                      </c:pt>
                      <c:pt idx="2540">
                        <c:v>-9.5369412846144641E-3</c:v>
                      </c:pt>
                      <c:pt idx="2541">
                        <c:v>4.8493245583651756E-3</c:v>
                      </c:pt>
                      <c:pt idx="2542">
                        <c:v>2.8255965807906902E-2</c:v>
                      </c:pt>
                      <c:pt idx="2543">
                        <c:v>-3.3132173707253187E-3</c:v>
                      </c:pt>
                      <c:pt idx="2544">
                        <c:v>1.8315459693939218E-2</c:v>
                      </c:pt>
                      <c:pt idx="2545">
                        <c:v>1.5540871267743395E-2</c:v>
                      </c:pt>
                      <c:pt idx="2546">
                        <c:v>-1.2235409274441444E-4</c:v>
                      </c:pt>
                      <c:pt idx="2547">
                        <c:v>4.0540540540541237E-3</c:v>
                      </c:pt>
                      <c:pt idx="2548">
                        <c:v>-4.9115913555985991E-4</c:v>
                      </c:pt>
                      <c:pt idx="2549">
                        <c:v>2.6856638507123831E-2</c:v>
                      </c:pt>
                      <c:pt idx="2550">
                        <c:v>1.4713408393040028E-2</c:v>
                      </c:pt>
                      <c:pt idx="2551">
                        <c:v>-1.238311852413454E-2</c:v>
                      </c:pt>
                      <c:pt idx="2552">
                        <c:v>1.6439763678397057E-2</c:v>
                      </c:pt>
                      <c:pt idx="2553">
                        <c:v>-8.7842138765117372E-3</c:v>
                      </c:pt>
                      <c:pt idx="2554">
                        <c:v>2.0660083160083165E-2</c:v>
                      </c:pt>
                      <c:pt idx="2555">
                        <c:v>1.0106313164457204E-2</c:v>
                      </c:pt>
                      <c:pt idx="2556">
                        <c:v>5.8341436310598738E-2</c:v>
                      </c:pt>
                      <c:pt idx="2557">
                        <c:v>2.3166571915861134E-2</c:v>
                      </c:pt>
                      <c:pt idx="2558">
                        <c:v>-1.179775280898876E-2</c:v>
                      </c:pt>
                      <c:pt idx="2559">
                        <c:v>6.0944717627775313E-2</c:v>
                      </c:pt>
                      <c:pt idx="2560">
                        <c:v>6.7506750675068172E-3</c:v>
                      </c:pt>
                      <c:pt idx="2561">
                        <c:v>-5.8165548098434439E-3</c:v>
                      </c:pt>
                      <c:pt idx="2562">
                        <c:v>-4.7043774872086441E-2</c:v>
                      </c:pt>
                      <c:pt idx="2563">
                        <c:v>-1.4151604315538857E-2</c:v>
                      </c:pt>
                      <c:pt idx="2564">
                        <c:v>-9.987515605493158E-3</c:v>
                      </c:pt>
                      <c:pt idx="2565">
                        <c:v>-1.5432941819174983E-2</c:v>
                      </c:pt>
                      <c:pt idx="2566">
                        <c:v>5.354936152684342E-3</c:v>
                      </c:pt>
                      <c:pt idx="2567">
                        <c:v>3.9389182246325261E-2</c:v>
                      </c:pt>
                      <c:pt idx="2568">
                        <c:v>-4.5461002983379073E-3</c:v>
                      </c:pt>
                      <c:pt idx="2569">
                        <c:v>4.9971444888634586E-3</c:v>
                      </c:pt>
                      <c:pt idx="2570">
                        <c:v>-4.3300095615352974E-2</c:v>
                      </c:pt>
                      <c:pt idx="2571">
                        <c:v>-1.8764240718402436E-2</c:v>
                      </c:pt>
                      <c:pt idx="2572">
                        <c:v>7.290400972053579E-3</c:v>
                      </c:pt>
                      <c:pt idx="2573">
                        <c:v>-1.2400000000000078E-2</c:v>
                      </c:pt>
                      <c:pt idx="2574">
                        <c:v>1.3102796163717345E-2</c:v>
                      </c:pt>
                      <c:pt idx="2575">
                        <c:v>3.4805703103159003E-2</c:v>
                      </c:pt>
                      <c:pt idx="2576">
                        <c:v>1.130901894260683E-2</c:v>
                      </c:pt>
                      <c:pt idx="2577">
                        <c:v>5.1150895140665842E-3</c:v>
                      </c:pt>
                      <c:pt idx="2578">
                        <c:v>7.8762709437203426E-3</c:v>
                      </c:pt>
                      <c:pt idx="2579">
                        <c:v>-1.7585818795723074E-2</c:v>
                      </c:pt>
                      <c:pt idx="2580">
                        <c:v>3.3439953474847295E-2</c:v>
                      </c:pt>
                      <c:pt idx="2581">
                        <c:v>4.117468967605209E-2</c:v>
                      </c:pt>
                      <c:pt idx="2582">
                        <c:v>2.7052238805970186E-2</c:v>
                      </c:pt>
                      <c:pt idx="2583">
                        <c:v>7.057256990679095E-2</c:v>
                      </c:pt>
                      <c:pt idx="2584">
                        <c:v>-4.8915624505303179E-2</c:v>
                      </c:pt>
                      <c:pt idx="2585">
                        <c:v>-7.6971410618912328E-3</c:v>
                      </c:pt>
                      <c:pt idx="2586">
                        <c:v>-7.1740486587649199E-3</c:v>
                      </c:pt>
                      <c:pt idx="2587">
                        <c:v>-2.819036071536829E-2</c:v>
                      </c:pt>
                      <c:pt idx="2588">
                        <c:v>4.4648511716276262E-2</c:v>
                      </c:pt>
                      <c:pt idx="2589">
                        <c:v>3.1766200762388674E-3</c:v>
                      </c:pt>
                      <c:pt idx="2590">
                        <c:v>6.3693191417469208E-2</c:v>
                      </c:pt>
                      <c:pt idx="2591">
                        <c:v>1.1103518961393943E-2</c:v>
                      </c:pt>
                      <c:pt idx="2592">
                        <c:v>6.1876933654176902E-3</c:v>
                      </c:pt>
                      <c:pt idx="2593">
                        <c:v>-1.6066294605107445E-2</c:v>
                      </c:pt>
                      <c:pt idx="2594">
                        <c:v>-3.176682495496963E-2</c:v>
                      </c:pt>
                      <c:pt idx="2595">
                        <c:v>-5.5521187751314538E-2</c:v>
                      </c:pt>
                      <c:pt idx="2596">
                        <c:v>-2.8691602824094886E-2</c:v>
                      </c:pt>
                      <c:pt idx="2597">
                        <c:v>4.9337957124842236E-2</c:v>
                      </c:pt>
                      <c:pt idx="2598">
                        <c:v>-2.4900092222563841E-2</c:v>
                      </c:pt>
                      <c:pt idx="2599">
                        <c:v>-1.9941708851050066E-3</c:v>
                      </c:pt>
                      <c:pt idx="2600">
                        <c:v>-4.245005875440655E-2</c:v>
                      </c:pt>
                      <c:pt idx="2601">
                        <c:v>3.3080424886191118E-2</c:v>
                      </c:pt>
                      <c:pt idx="2602">
                        <c:v>1.3675733171250037E-3</c:v>
                      </c:pt>
                      <c:pt idx="2603">
                        <c:v>-1.8200805609428605E-2</c:v>
                      </c:pt>
                      <c:pt idx="2604">
                        <c:v>-2.982848620431966E-4</c:v>
                      </c:pt>
                      <c:pt idx="2605">
                        <c:v>2.742874655225247E-2</c:v>
                      </c:pt>
                      <c:pt idx="2606">
                        <c:v>5.0823964269213207E-3</c:v>
                      </c:pt>
                      <c:pt idx="2607">
                        <c:v>8.8564325668119004E-3</c:v>
                      </c:pt>
                      <c:pt idx="2608">
                        <c:v>5.9423868312757255E-2</c:v>
                      </c:pt>
                      <c:pt idx="2609">
                        <c:v>-1.1873780091086528E-2</c:v>
                      </c:pt>
                      <c:pt idx="2610">
                        <c:v>4.807364473235598E-2</c:v>
                      </c:pt>
                      <c:pt idx="2611">
                        <c:v>-6.6072281483840256E-2</c:v>
                      </c:pt>
                      <c:pt idx="2612">
                        <c:v>-5.077829832250258E-2</c:v>
                      </c:pt>
                      <c:pt idx="2613">
                        <c:v>-4.12923790205737E-2</c:v>
                      </c:pt>
                      <c:pt idx="2614">
                        <c:v>3.8050834711986781E-2</c:v>
                      </c:pt>
                      <c:pt idx="2615">
                        <c:v>-6.4443506402138695E-2</c:v>
                      </c:pt>
                      <c:pt idx="2616">
                        <c:v>6.727736897432024E-2</c:v>
                      </c:pt>
                      <c:pt idx="2617">
                        <c:v>-1.5232179828453152E-2</c:v>
                      </c:pt>
                      <c:pt idx="2618">
                        <c:v>3.1421598535692485E-2</c:v>
                      </c:pt>
                      <c:pt idx="2619">
                        <c:v>3.0493555485696433E-2</c:v>
                      </c:pt>
                      <c:pt idx="2620">
                        <c:v>-6.01270497857882E-2</c:v>
                      </c:pt>
                      <c:pt idx="2621">
                        <c:v>5.0482553823312237E-3</c:v>
                      </c:pt>
                      <c:pt idx="2622">
                        <c:v>-9.1216713255848347E-3</c:v>
                      </c:pt>
                      <c:pt idx="2623">
                        <c:v>-2.5100401606425682E-2</c:v>
                      </c:pt>
                      <c:pt idx="2624">
                        <c:v>-2.7750662390182645E-2</c:v>
                      </c:pt>
                      <c:pt idx="2625">
                        <c:v>-1.7671232876712462E-2</c:v>
                      </c:pt>
                      <c:pt idx="2626">
                        <c:v>3.9293849658314395E-2</c:v>
                      </c:pt>
                      <c:pt idx="2627">
                        <c:v>-3.1172413793103537E-2</c:v>
                      </c:pt>
                      <c:pt idx="2628">
                        <c:v>7.2643882231099299E-2</c:v>
                      </c:pt>
                      <c:pt idx="2629">
                        <c:v>-2.0860495436766602E-2</c:v>
                      </c:pt>
                      <c:pt idx="2630">
                        <c:v>-2.0017035775127701E-2</c:v>
                      </c:pt>
                      <c:pt idx="2631">
                        <c:v>-7.0932047098870576E-4</c:v>
                      </c:pt>
                      <c:pt idx="2632">
                        <c:v>-4.4073772714944393E-2</c:v>
                      </c:pt>
                      <c:pt idx="2633">
                        <c:v>-2.3699192373891287E-2</c:v>
                      </c:pt>
                      <c:pt idx="2634">
                        <c:v>-2.8178075141533698E-2</c:v>
                      </c:pt>
                      <c:pt idx="2635">
                        <c:v>1.6080533403059372E-2</c:v>
                      </c:pt>
                      <c:pt idx="2636">
                        <c:v>4.4648719632303102E-3</c:v>
                      </c:pt>
                      <c:pt idx="2637">
                        <c:v>-5.2860696517412986E-2</c:v>
                      </c:pt>
                      <c:pt idx="2638">
                        <c:v>1.0558069381598756E-2</c:v>
                      </c:pt>
                      <c:pt idx="2639">
                        <c:v>-1.1677018633540315E-2</c:v>
                      </c:pt>
                      <c:pt idx="2640">
                        <c:v>2.6654763423032746E-2</c:v>
                      </c:pt>
                      <c:pt idx="2641">
                        <c:v>-2.957920792079205E-2</c:v>
                      </c:pt>
                      <c:pt idx="2642">
                        <c:v>-4.6809559004682422E-3</c:v>
                      </c:pt>
                      <c:pt idx="2643">
                        <c:v>-3.6095939206839178E-2</c:v>
                      </c:pt>
                      <c:pt idx="2644">
                        <c:v>-1.3355201499531399E-2</c:v>
                      </c:pt>
                      <c:pt idx="2645">
                        <c:v>6.960009437301018E-3</c:v>
                      </c:pt>
                      <c:pt idx="2646">
                        <c:v>-1.0505427804365697E-2</c:v>
                      </c:pt>
                      <c:pt idx="2647">
                        <c:v>-4.4160371876815763E-3</c:v>
                      </c:pt>
                      <c:pt idx="2648">
                        <c:v>1.3964855114627639E-3</c:v>
                      </c:pt>
                      <c:pt idx="2649">
                        <c:v>-1.6031146226955117E-2</c:v>
                      </c:pt>
                      <c:pt idx="2650">
                        <c:v>1.2169680111265624E-2</c:v>
                      </c:pt>
                      <c:pt idx="2651">
                        <c:v>3.2798659324874357E-2</c:v>
                      </c:pt>
                      <c:pt idx="2652">
                        <c:v>-1.434377241214313E-3</c:v>
                      </c:pt>
                      <c:pt idx="2653">
                        <c:v>9.4111969111969618E-3</c:v>
                      </c:pt>
                      <c:pt idx="2654">
                        <c:v>4.6861184792219124E-2</c:v>
                      </c:pt>
                      <c:pt idx="2655">
                        <c:v>1.6172506738544534E-2</c:v>
                      </c:pt>
                      <c:pt idx="2656">
                        <c:v>-2.356184985587173E-2</c:v>
                      </c:pt>
                      <c:pt idx="2657">
                        <c:v>-1.6031569860648576E-2</c:v>
                      </c:pt>
                      <c:pt idx="2658">
                        <c:v>3.2862055789071531E-2</c:v>
                      </c:pt>
                      <c:pt idx="2659">
                        <c:v>-2.1925999750840752E-2</c:v>
                      </c:pt>
                      <c:pt idx="2660">
                        <c:v>-1.1818293733842244E-2</c:v>
                      </c:pt>
                      <c:pt idx="2661">
                        <c:v>7.0666997272503806E-3</c:v>
                      </c:pt>
                      <c:pt idx="2662">
                        <c:v>1.6143052278654313E-3</c:v>
                      </c:pt>
                      <c:pt idx="2663">
                        <c:v>3.7267080745340131E-4</c:v>
                      </c:pt>
                      <c:pt idx="2664">
                        <c:v>5.2447552447552059E-3</c:v>
                      </c:pt>
                      <c:pt idx="2665">
                        <c:v>-6.6980898040189807E-3</c:v>
                      </c:pt>
                      <c:pt idx="2666">
                        <c:v>-1.115103456820532E-3</c:v>
                      </c:pt>
                      <c:pt idx="2667">
                        <c:v>2.3718924403855812E-2</c:v>
                      </c:pt>
                      <c:pt idx="2668">
                        <c:v>-5.0479555779907592E-3</c:v>
                      </c:pt>
                      <c:pt idx="2669">
                        <c:v>3.6494440810987516E-2</c:v>
                      </c:pt>
                      <c:pt idx="2670">
                        <c:v>1.7163384779137925E-2</c:v>
                      </c:pt>
                      <c:pt idx="2671">
                        <c:v>1.4715809369515442E-2</c:v>
                      </c:pt>
                      <c:pt idx="2672">
                        <c:v>1.9124931205283247E-2</c:v>
                      </c:pt>
                      <c:pt idx="2673">
                        <c:v>-4.6694648478488809E-2</c:v>
                      </c:pt>
                      <c:pt idx="2674">
                        <c:v>-1.1923276308968389E-2</c:v>
                      </c:pt>
                      <c:pt idx="2675">
                        <c:v>7.3107049608356345E-3</c:v>
                      </c:pt>
                      <c:pt idx="2676">
                        <c:v>1.9701810436634659E-2</c:v>
                      </c:pt>
                      <c:pt idx="2677">
                        <c:v>1.9543973941368087E-2</c:v>
                      </c:pt>
                      <c:pt idx="2678">
                        <c:v>-6.6064446541728161E-3</c:v>
                      </c:pt>
                      <c:pt idx="2679">
                        <c:v>4.420667323666061E-2</c:v>
                      </c:pt>
                      <c:pt idx="2680">
                        <c:v>-7.683710533668564E-3</c:v>
                      </c:pt>
                      <c:pt idx="2681">
                        <c:v>1.9222554463904196E-2</c:v>
                      </c:pt>
                      <c:pt idx="2682">
                        <c:v>5.2292478273898935E-2</c:v>
                      </c:pt>
                      <c:pt idx="2683">
                        <c:v>-5.2795912574510329E-2</c:v>
                      </c:pt>
                      <c:pt idx="2684">
                        <c:v>-2.8271962487932845E-2</c:v>
                      </c:pt>
                      <c:pt idx="2685">
                        <c:v>8.726945569050848E-2</c:v>
                      </c:pt>
                      <c:pt idx="2686">
                        <c:v>-3.095030514385344E-2</c:v>
                      </c:pt>
                      <c:pt idx="2687">
                        <c:v>-3.4105263157894861E-2</c:v>
                      </c:pt>
                      <c:pt idx="2688">
                        <c:v>-1.0279205445200668E-2</c:v>
                      </c:pt>
                      <c:pt idx="2689">
                        <c:v>-3.0176478512730864E-2</c:v>
                      </c:pt>
                      <c:pt idx="2690">
                        <c:v>-2.6874672260094323E-2</c:v>
                      </c:pt>
                      <c:pt idx="2691">
                        <c:v>-8.6685823754789171E-2</c:v>
                      </c:pt>
                      <c:pt idx="2692">
                        <c:v>-1.2765957446808529E-2</c:v>
                      </c:pt>
                      <c:pt idx="2693">
                        <c:v>3.5587188612098419E-3</c:v>
                      </c:pt>
                      <c:pt idx="2694">
                        <c:v>-9.1678420310296049E-3</c:v>
                      </c:pt>
                      <c:pt idx="2695">
                        <c:v>-1.2420197330238025E-2</c:v>
                      </c:pt>
                      <c:pt idx="2696">
                        <c:v>1.6279344107585247E-2</c:v>
                      </c:pt>
                      <c:pt idx="2697">
                        <c:v>-3.7688727437847791E-2</c:v>
                      </c:pt>
                      <c:pt idx="2698">
                        <c:v>-1.1350737797943822E-4</c:v>
                      </c:pt>
                      <c:pt idx="2699">
                        <c:v>2.8724894908920939E-2</c:v>
                      </c:pt>
                      <c:pt idx="2700">
                        <c:v>-1.9127247737945274E-2</c:v>
                      </c:pt>
                      <c:pt idx="2701">
                        <c:v>3.9899952358265933E-2</c:v>
                      </c:pt>
                      <c:pt idx="2702">
                        <c:v>5.990893841361089E-3</c:v>
                      </c:pt>
                      <c:pt idx="2703">
                        <c:v>3.9481878191555353E-2</c:v>
                      </c:pt>
                      <c:pt idx="2704">
                        <c:v>-7.2947576656774427E-3</c:v>
                      </c:pt>
                      <c:pt idx="2705">
                        <c:v>-2.589715131335657E-3</c:v>
                      </c:pt>
                      <c:pt idx="2706">
                        <c:v>-8.6797066014668856E-3</c:v>
                      </c:pt>
                      <c:pt idx="2707">
                        <c:v>1.0750030890893214E-2</c:v>
                      </c:pt>
                      <c:pt idx="2708">
                        <c:v>3.1612492033142203E-2</c:v>
                      </c:pt>
                      <c:pt idx="2709">
                        <c:v>6.2852744997434762E-3</c:v>
                      </c:pt>
                      <c:pt idx="2710">
                        <c:v>1.8552390906715344E-2</c:v>
                      </c:pt>
                      <c:pt idx="2711">
                        <c:v>-3.6626809314033948E-2</c:v>
                      </c:pt>
                      <c:pt idx="2712">
                        <c:v>1.7415802279421078E-2</c:v>
                      </c:pt>
                      <c:pt idx="2713">
                        <c:v>-9.5129375951293893E-3</c:v>
                      </c:pt>
                      <c:pt idx="2714">
                        <c:v>2.64288504101029E-2</c:v>
                      </c:pt>
                      <c:pt idx="2715">
                        <c:v>-1.1962953434525248E-2</c:v>
                      </c:pt>
                      <c:pt idx="2716">
                        <c:v>-8.0387903534516747E-3</c:v>
                      </c:pt>
                      <c:pt idx="2717">
                        <c:v>2.7533761636292287E-2</c:v>
                      </c:pt>
                      <c:pt idx="2718">
                        <c:v>-4.5073244021535119E-2</c:v>
                      </c:pt>
                      <c:pt idx="2719">
                        <c:v>-4.6897374701670547E-2</c:v>
                      </c:pt>
                      <c:pt idx="2720">
                        <c:v>-1.6200986146982954E-2</c:v>
                      </c:pt>
                      <c:pt idx="2721">
                        <c:v>1.5135263973304891E-2</c:v>
                      </c:pt>
                      <c:pt idx="2722">
                        <c:v>-2.7335393391966223E-3</c:v>
                      </c:pt>
                      <c:pt idx="2723">
                        <c:v>-3.6417773705909262E-2</c:v>
                      </c:pt>
                      <c:pt idx="2724">
                        <c:v>2.021264166374559E-2</c:v>
                      </c:pt>
                      <c:pt idx="2725">
                        <c:v>3.0469940232040749E-3</c:v>
                      </c:pt>
                      <c:pt idx="2726">
                        <c:v>8.9866382878089901E-3</c:v>
                      </c:pt>
                      <c:pt idx="2727">
                        <c:v>-1.770538243626163E-3</c:v>
                      </c:pt>
                      <c:pt idx="2728">
                        <c:v>3.5423308537008147E-4</c:v>
                      </c:pt>
                      <c:pt idx="2729">
                        <c:v>-7.8491096532333771E-3</c:v>
                      </c:pt>
                      <c:pt idx="2730">
                        <c:v>1.0416666666666519E-2</c:v>
                      </c:pt>
                      <c:pt idx="2731">
                        <c:v>3.5674880470761394E-2</c:v>
                      </c:pt>
                      <c:pt idx="2732">
                        <c:v>5.0517496303597031E-3</c:v>
                      </c:pt>
                      <c:pt idx="2733">
                        <c:v>-2.1461297323366324E-2</c:v>
                      </c:pt>
                      <c:pt idx="2734">
                        <c:v>4.4810463848856674E-3</c:v>
                      </c:pt>
                      <c:pt idx="2735">
                        <c:v>-7.572115384615552E-3</c:v>
                      </c:pt>
                      <c:pt idx="2736">
                        <c:v>4.5751633986928164E-2</c:v>
                      </c:pt>
                      <c:pt idx="2737">
                        <c:v>7.5471698113216412E-4</c:v>
                      </c:pt>
                      <c:pt idx="2738">
                        <c:v>2.316602316602312E-2</c:v>
                      </c:pt>
                      <c:pt idx="2739">
                        <c:v>1.1982287053920349E-2</c:v>
                      </c:pt>
                      <c:pt idx="2740">
                        <c:v>2.9084573113523637E-2</c:v>
                      </c:pt>
                      <c:pt idx="2741">
                        <c:v>1.703925845147225E-2</c:v>
                      </c:pt>
                      <c:pt idx="2742">
                        <c:v>-6.1532557247025776E-2</c:v>
                      </c:pt>
                      <c:pt idx="2743">
                        <c:v>6.4261402314499616E-2</c:v>
                      </c:pt>
                      <c:pt idx="2744">
                        <c:v>-5.1646223369916089E-2</c:v>
                      </c:pt>
                      <c:pt idx="2745">
                        <c:v>-2.5541016607951716E-2</c:v>
                      </c:pt>
                      <c:pt idx="2746">
                        <c:v>-2.2987092808850473E-2</c:v>
                      </c:pt>
                      <c:pt idx="2747">
                        <c:v>-1.9643287539166221E-2</c:v>
                      </c:pt>
                      <c:pt idx="2748">
                        <c:v>4.0893125940792752E-2</c:v>
                      </c:pt>
                      <c:pt idx="2749">
                        <c:v>1.3862393488490499E-2</c:v>
                      </c:pt>
                      <c:pt idx="2750">
                        <c:v>-4.6835443037974711E-3</c:v>
                      </c:pt>
                      <c:pt idx="2751">
                        <c:v>4.3179717417139774E-2</c:v>
                      </c:pt>
                      <c:pt idx="2752">
                        <c:v>-2.6340050046095298E-3</c:v>
                      </c:pt>
                      <c:pt idx="2753">
                        <c:v>-3.9354584809130344E-3</c:v>
                      </c:pt>
                      <c:pt idx="2754">
                        <c:v>1.8436873747495142E-2</c:v>
                      </c:pt>
                      <c:pt idx="2755">
                        <c:v>4.9677765843179067E-3</c:v>
                      </c:pt>
                      <c:pt idx="2756">
                        <c:v>1.8832391713747842E-3</c:v>
                      </c:pt>
                      <c:pt idx="2757">
                        <c:v>-8.5356094958656259E-3</c:v>
                      </c:pt>
                      <c:pt idx="2758">
                        <c:v>3.0228084638637132E-2</c:v>
                      </c:pt>
                      <c:pt idx="2759">
                        <c:v>4.5539433989369327E-2</c:v>
                      </c:pt>
                      <c:pt idx="2760">
                        <c:v>3.4170257019759287E-2</c:v>
                      </c:pt>
                      <c:pt idx="2761">
                        <c:v>2.2016398420892758E-2</c:v>
                      </c:pt>
                      <c:pt idx="2762">
                        <c:v>7.0336391437308965E-3</c:v>
                      </c:pt>
                      <c:pt idx="2763">
                        <c:v>-4.6786182772190599E-2</c:v>
                      </c:pt>
                      <c:pt idx="2764">
                        <c:v>4.2447306791570938E-3</c:v>
                      </c:pt>
                      <c:pt idx="2765">
                        <c:v>-9.2807424593968069E-3</c:v>
                      </c:pt>
                      <c:pt idx="2766">
                        <c:v>3.4038086669665457E-2</c:v>
                      </c:pt>
                      <c:pt idx="2767">
                        <c:v>-2.070484581497789E-2</c:v>
                      </c:pt>
                      <c:pt idx="2768">
                        <c:v>-4.2059361372907667E-2</c:v>
                      </c:pt>
                      <c:pt idx="2769">
                        <c:v>-2.816131237183872E-2</c:v>
                      </c:pt>
                      <c:pt idx="2770">
                        <c:v>4.3807077625570789E-2</c:v>
                      </c:pt>
                      <c:pt idx="2771">
                        <c:v>-8.554319931566301E-4</c:v>
                      </c:pt>
                      <c:pt idx="2772">
                        <c:v>-1.8609206660137101E-2</c:v>
                      </c:pt>
                      <c:pt idx="2773">
                        <c:v>-9.4248094248094993E-3</c:v>
                      </c:pt>
                      <c:pt idx="2774">
                        <c:v>1.1637689287717468E-2</c:v>
                      </c:pt>
                      <c:pt idx="2775">
                        <c:v>9.9122061738883271E-3</c:v>
                      </c:pt>
                      <c:pt idx="2776">
                        <c:v>3.552650277106828E-3</c:v>
                      </c:pt>
                      <c:pt idx="2777">
                        <c:v>1.6026566560785493E-2</c:v>
                      </c:pt>
                      <c:pt idx="2778">
                        <c:v>2.3345153664302565E-2</c:v>
                      </c:pt>
                      <c:pt idx="2779">
                        <c:v>-4.7058823529411153E-3</c:v>
                      </c:pt>
                      <c:pt idx="2780">
                        <c:v>5.4590570719602827E-2</c:v>
                      </c:pt>
                      <c:pt idx="2781">
                        <c:v>4.3365695792880299E-2</c:v>
                      </c:pt>
                      <c:pt idx="2782">
                        <c:v>1.9633723807952475E-2</c:v>
                      </c:pt>
                      <c:pt idx="2783">
                        <c:v>-3.7630993966338511E-2</c:v>
                      </c:pt>
                      <c:pt idx="2784">
                        <c:v>-1.9919078742608232E-2</c:v>
                      </c:pt>
                      <c:pt idx="2785">
                        <c:v>1.7899572311104173E-2</c:v>
                      </c:pt>
                      <c:pt idx="2786">
                        <c:v>-1.5286226797691427E-2</c:v>
                      </c:pt>
                      <c:pt idx="2787">
                        <c:v>-2.0323960880195613E-2</c:v>
                      </c:pt>
                      <c:pt idx="2788">
                        <c:v>5.158283785955331E-2</c:v>
                      </c:pt>
                      <c:pt idx="2789">
                        <c:v>2.2547914317925244E-3</c:v>
                      </c:pt>
                      <c:pt idx="2790">
                        <c:v>2.6790143872994943E-2</c:v>
                      </c:pt>
                      <c:pt idx="2791">
                        <c:v>1.8699460916442145E-2</c:v>
                      </c:pt>
                      <c:pt idx="2792">
                        <c:v>-6.7399842890809136E-2</c:v>
                      </c:pt>
                      <c:pt idx="2793">
                        <c:v>-3.6627818979869775E-2</c:v>
                      </c:pt>
                      <c:pt idx="2794">
                        <c:v>4.9063194664972887E-2</c:v>
                      </c:pt>
                      <c:pt idx="2795">
                        <c:v>1.7776341305753007E-2</c:v>
                      </c:pt>
                      <c:pt idx="2796">
                        <c:v>-8.015389547932017E-3</c:v>
                      </c:pt>
                      <c:pt idx="2797">
                        <c:v>-1.6243494716921547E-2</c:v>
                      </c:pt>
                      <c:pt idx="2798">
                        <c:v>-9.0639162369120507E-3</c:v>
                      </c:pt>
                      <c:pt idx="2799">
                        <c:v>-7.2913434688177681E-3</c:v>
                      </c:pt>
                      <c:pt idx="2800">
                        <c:v>2.1553090332804947E-2</c:v>
                      </c:pt>
                      <c:pt idx="2801">
                        <c:v>-3.1317163033466322E-2</c:v>
                      </c:pt>
                      <c:pt idx="2802">
                        <c:v>8.0265339966832494E-2</c:v>
                      </c:pt>
                      <c:pt idx="2803">
                        <c:v>3.2357473035439233E-2</c:v>
                      </c:pt>
                      <c:pt idx="2804">
                        <c:v>5.2242839128084917E-2</c:v>
                      </c:pt>
                      <c:pt idx="2805">
                        <c:v>-5.2245176711627206E-2</c:v>
                      </c:pt>
                      <c:pt idx="2806">
                        <c:v>-2.3019182652210257E-2</c:v>
                      </c:pt>
                      <c:pt idx="2807">
                        <c:v>2.1731862253426826E-3</c:v>
                      </c:pt>
                      <c:pt idx="2808">
                        <c:v>1.1715481171548081E-3</c:v>
                      </c:pt>
                      <c:pt idx="2809">
                        <c:v>1.6502211636611142E-2</c:v>
                      </c:pt>
                      <c:pt idx="2810">
                        <c:v>1.0486505071342522E-2</c:v>
                      </c:pt>
                      <c:pt idx="2811">
                        <c:v>2.0526315789473726E-2</c:v>
                      </c:pt>
                      <c:pt idx="2812">
                        <c:v>2.7027027027026973E-2</c:v>
                      </c:pt>
                      <c:pt idx="2813">
                        <c:v>3.1215161649944312E-2</c:v>
                      </c:pt>
                      <c:pt idx="2814">
                        <c:v>5.7159693576900539E-2</c:v>
                      </c:pt>
                      <c:pt idx="2815">
                        <c:v>5.666251556662516E-2</c:v>
                      </c:pt>
                      <c:pt idx="2816">
                        <c:v>5.635566687539173E-3</c:v>
                      </c:pt>
                      <c:pt idx="2817">
                        <c:v>2.7229845626072002E-2</c:v>
                      </c:pt>
                      <c:pt idx="2818">
                        <c:v>-1.0708931248660791E-3</c:v>
                      </c:pt>
                      <c:pt idx="2819">
                        <c:v>3.5254988913525409E-2</c:v>
                      </c:pt>
                      <c:pt idx="2820">
                        <c:v>2.2222222222223476E-3</c:v>
                      </c:pt>
                      <c:pt idx="2821">
                        <c:v>-2.0461471484545024E-2</c:v>
                      </c:pt>
                      <c:pt idx="2822">
                        <c:v>-7.6025744167337095E-2</c:v>
                      </c:pt>
                      <c:pt idx="2823">
                        <c:v>-1.6808384417638988E-2</c:v>
                      </c:pt>
                      <c:pt idx="2824">
                        <c:v>9.1798044302535686E-3</c:v>
                      </c:pt>
                      <c:pt idx="2825">
                        <c:v>-4.3711504073117302E-3</c:v>
                      </c:pt>
                      <c:pt idx="2826">
                        <c:v>-8.2758620689655782E-3</c:v>
                      </c:pt>
                      <c:pt idx="2827">
                        <c:v>3.9959016393442681E-2</c:v>
                      </c:pt>
                      <c:pt idx="2828">
                        <c:v>3.4336583298007595E-2</c:v>
                      </c:pt>
                      <c:pt idx="2829">
                        <c:v>4.4267374944665816E-2</c:v>
                      </c:pt>
                      <c:pt idx="2830">
                        <c:v>-0.10534653465346533</c:v>
                      </c:pt>
                      <c:pt idx="2831">
                        <c:v>3.961965134706702E-4</c:v>
                      </c:pt>
                      <c:pt idx="2832">
                        <c:v>-3.6457339186867777E-2</c:v>
                      </c:pt>
                      <c:pt idx="2833">
                        <c:v>-4.9873050417120091E-2</c:v>
                      </c:pt>
                      <c:pt idx="2834">
                        <c:v>-8.7388282025819275E-2</c:v>
                      </c:pt>
                      <c:pt idx="2835">
                        <c:v>8.8495575221239076E-3</c:v>
                      </c:pt>
                      <c:pt idx="2836">
                        <c:v>1.5773405698778831E-2</c:v>
                      </c:pt>
                      <c:pt idx="2837">
                        <c:v>4.3909348441926399E-2</c:v>
                      </c:pt>
                      <c:pt idx="2838">
                        <c:v>2.6628794603231754E-3</c:v>
                      </c:pt>
                      <c:pt idx="2839">
                        <c:v>4.9757733879985055E-2</c:v>
                      </c:pt>
                      <c:pt idx="2840">
                        <c:v>-5.6610407876230728E-2</c:v>
                      </c:pt>
                      <c:pt idx="2841">
                        <c:v>-2.1335168616655076E-2</c:v>
                      </c:pt>
                      <c:pt idx="2842">
                        <c:v>0.11340996168582373</c:v>
                      </c:pt>
                      <c:pt idx="2843">
                        <c:v>4.9246231155778863E-2</c:v>
                      </c:pt>
                      <c:pt idx="2844">
                        <c:v>-4.8009601920384615E-3</c:v>
                      </c:pt>
                      <c:pt idx="2845">
                        <c:v>3.4133223003723678E-2</c:v>
                      </c:pt>
                      <c:pt idx="2846">
                        <c:v>-3.3199999999999896E-2</c:v>
                      </c:pt>
                      <c:pt idx="2847">
                        <c:v>9.6930533117931539E-3</c:v>
                      </c:pt>
                      <c:pt idx="2848">
                        <c:v>1.7464557222108157E-2</c:v>
                      </c:pt>
                      <c:pt idx="2849">
                        <c:v>7.7485056453398204E-2</c:v>
                      </c:pt>
                      <c:pt idx="2850">
                        <c:v>-1.8256900673766507E-2</c:v>
                      </c:pt>
                      <c:pt idx="2851">
                        <c:v>-6.3123600081449793E-2</c:v>
                      </c:pt>
                      <c:pt idx="2852">
                        <c:v>-3.6681051392702946E-2</c:v>
                      </c:pt>
                      <c:pt idx="2853">
                        <c:v>3.9559543230016203E-2</c:v>
                      </c:pt>
                      <c:pt idx="2854">
                        <c:v>-5.4194792671166891E-2</c:v>
                      </c:pt>
                      <c:pt idx="2855">
                        <c:v>3.6792641471705689E-2</c:v>
                      </c:pt>
                      <c:pt idx="2856">
                        <c:v>2.8166118421052655E-2</c:v>
                      </c:pt>
                      <c:pt idx="2857">
                        <c:v>0.14044548651817124</c:v>
                      </c:pt>
                      <c:pt idx="2858">
                        <c:v>4.1259765625E-2</c:v>
                      </c:pt>
                      <c:pt idx="2859">
                        <c:v>7.0290044421217557E-2</c:v>
                      </c:pt>
                      <c:pt idx="2860">
                        <c:v>-3.5534274193548265E-2</c:v>
                      </c:pt>
                      <c:pt idx="2861">
                        <c:v>1.3278855975485282E-2</c:v>
                      </c:pt>
                      <c:pt idx="2862">
                        <c:v>-3.1891223733003904E-2</c:v>
                      </c:pt>
                      <c:pt idx="2863">
                        <c:v>-6.8745396513625323E-3</c:v>
                      </c:pt>
                      <c:pt idx="2864">
                        <c:v>4.1421631296343575E-2</c:v>
                      </c:pt>
                      <c:pt idx="2865">
                        <c:v>-9.8847926267281117E-2</c:v>
                      </c:pt>
                      <c:pt idx="2866">
                        <c:v>-7.7732053040695526E-3</c:v>
                      </c:pt>
                      <c:pt idx="2867">
                        <c:v>-2.3660714285714146E-2</c:v>
                      </c:pt>
                      <c:pt idx="2868">
                        <c:v>1.2200632625395391E-2</c:v>
                      </c:pt>
                      <c:pt idx="2869">
                        <c:v>-2.9173064268480098E-2</c:v>
                      </c:pt>
                      <c:pt idx="2870">
                        <c:v>3.3786848072562492E-2</c:v>
                      </c:pt>
                      <c:pt idx="2871">
                        <c:v>8.5672082717872966E-2</c:v>
                      </c:pt>
                      <c:pt idx="2872">
                        <c:v>-1.7891682785299845E-2</c:v>
                      </c:pt>
                      <c:pt idx="2873">
                        <c:v>-9.3413173652694415E-3</c:v>
                      </c:pt>
                      <c:pt idx="2874">
                        <c:v>4.3300457060380104E-3</c:v>
                      </c:pt>
                      <c:pt idx="2875">
                        <c:v>4.6839587005792049E-2</c:v>
                      </c:pt>
                      <c:pt idx="2876">
                        <c:v>4.1983731304119587E-2</c:v>
                      </c:pt>
                      <c:pt idx="2877">
                        <c:v>-1.0900596937451379E-2</c:v>
                      </c:pt>
                      <c:pt idx="2878">
                        <c:v>-8.5232668566001868E-2</c:v>
                      </c:pt>
                      <c:pt idx="2879">
                        <c:v>-2.1602787456445949E-2</c:v>
                      </c:pt>
                      <c:pt idx="2880">
                        <c:v>5.8780127889818123E-2</c:v>
                      </c:pt>
                      <c:pt idx="2881">
                        <c:v>-5.1382432101786391E-3</c:v>
                      </c:pt>
                      <c:pt idx="2882">
                        <c:v>4.7948717948717912E-2</c:v>
                      </c:pt>
                      <c:pt idx="2883">
                        <c:v>-2.5974025974025983E-2</c:v>
                      </c:pt>
                      <c:pt idx="2884">
                        <c:v>5.7301293900184902E-2</c:v>
                      </c:pt>
                      <c:pt idx="2885">
                        <c:v>2.5453560790684948E-2</c:v>
                      </c:pt>
                      <c:pt idx="2886">
                        <c:v>-2.9697624190064831E-3</c:v>
                      </c:pt>
                      <c:pt idx="2887">
                        <c:v>7.6169749727965641E-3</c:v>
                      </c:pt>
                      <c:pt idx="2888">
                        <c:v>3.3745781777277717E-2</c:v>
                      </c:pt>
                      <c:pt idx="2889">
                        <c:v>4.0678958150424327E-2</c:v>
                      </c:pt>
                      <c:pt idx="2890">
                        <c:v>8.5596221959858276E-3</c:v>
                      </c:pt>
                      <c:pt idx="2891">
                        <c:v>7.0458135860979487E-2</c:v>
                      </c:pt>
                      <c:pt idx="2892">
                        <c:v>-1.7385904998447721E-2</c:v>
                      </c:pt>
                      <c:pt idx="2893">
                        <c:v>0.13375571981696588</c:v>
                      </c:pt>
                      <c:pt idx="2894">
                        <c:v>-6.607495069033531E-2</c:v>
                      </c:pt>
                      <c:pt idx="2895">
                        <c:v>1.0967098703888345E-2</c:v>
                      </c:pt>
                      <c:pt idx="2896">
                        <c:v>2.6261937244201894E-2</c:v>
                      </c:pt>
                      <c:pt idx="2897">
                        <c:v>4.7516970346552334E-2</c:v>
                      </c:pt>
                      <c:pt idx="2898">
                        <c:v>-2.7449617790132108E-2</c:v>
                      </c:pt>
                      <c:pt idx="2899">
                        <c:v>1.804032543332168E-2</c:v>
                      </c:pt>
                      <c:pt idx="2900">
                        <c:v>-5.9774964838256173E-3</c:v>
                      </c:pt>
                      <c:pt idx="2901">
                        <c:v>4.8672566371681381E-2</c:v>
                      </c:pt>
                      <c:pt idx="2902">
                        <c:v>-0.11111111111111116</c:v>
                      </c:pt>
                      <c:pt idx="2903">
                        <c:v>3.7755102040816446E-2</c:v>
                      </c:pt>
                      <c:pt idx="2904">
                        <c:v>5.3008595988538465E-2</c:v>
                      </c:pt>
                      <c:pt idx="2905">
                        <c:v>2.3085379259802252E-2</c:v>
                      </c:pt>
                      <c:pt idx="2906">
                        <c:v>-6.9236016371077791E-2</c:v>
                      </c:pt>
                      <c:pt idx="2907">
                        <c:v>-1.6437437101643693E-2</c:v>
                      </c:pt>
                      <c:pt idx="2908">
                        <c:v>5.1499118165784674E-2</c:v>
                      </c:pt>
                      <c:pt idx="2909">
                        <c:v>3.9222873900293331E-2</c:v>
                      </c:pt>
                      <c:pt idx="2910">
                        <c:v>8.3829956297179153E-2</c:v>
                      </c:pt>
                      <c:pt idx="2911">
                        <c:v>2.3586823912159494E-2</c:v>
                      </c:pt>
                      <c:pt idx="2912">
                        <c:v>-2.1877486077963471E-2</c:v>
                      </c:pt>
                      <c:pt idx="2913">
                        <c:v>-5.7721139430284785E-2</c:v>
                      </c:pt>
                      <c:pt idx="2914">
                        <c:v>-4.9519059494121831E-2</c:v>
                      </c:pt>
                      <c:pt idx="2915">
                        <c:v>9.5200936402653147E-2</c:v>
                      </c:pt>
                      <c:pt idx="2916">
                        <c:v>2.766639935846027E-2</c:v>
                      </c:pt>
                      <c:pt idx="2917">
                        <c:v>9.3380096448925975E-2</c:v>
                      </c:pt>
                      <c:pt idx="2918">
                        <c:v>1.1081560283688008E-2</c:v>
                      </c:pt>
                      <c:pt idx="2919">
                        <c:v>-4.0000000000000036E-2</c:v>
                      </c:pt>
                      <c:pt idx="2920">
                        <c:v>6.1427280939476026E-2</c:v>
                      </c:pt>
                      <c:pt idx="2921">
                        <c:v>-6.54284508231322E-2</c:v>
                      </c:pt>
                      <c:pt idx="2922">
                        <c:v>2.8658271819365977E-2</c:v>
                      </c:pt>
                      <c:pt idx="2923">
                        <c:v>-0.10736434108527126</c:v>
                      </c:pt>
                      <c:pt idx="2924">
                        <c:v>1.4150943396226356E-2</c:v>
                      </c:pt>
                      <c:pt idx="2925">
                        <c:v>-0.13025641025641022</c:v>
                      </c:pt>
                      <c:pt idx="2926">
                        <c:v>4.5016077170418001E-2</c:v>
                      </c:pt>
                      <c:pt idx="2927">
                        <c:v>-9.1528724440116838E-2</c:v>
                      </c:pt>
                      <c:pt idx="2928">
                        <c:v>9.1778880226789594E-2</c:v>
                      </c:pt>
                      <c:pt idx="2929">
                        <c:v>0.15466448445171843</c:v>
                      </c:pt>
                      <c:pt idx="2930">
                        <c:v>2.9919932574799857E-2</c:v>
                      </c:pt>
                      <c:pt idx="2931">
                        <c:v>2.5496974935177219E-2</c:v>
                      </c:pt>
                      <c:pt idx="2932">
                        <c:v>2.4800708591674159E-2</c:v>
                      </c:pt>
                      <c:pt idx="2933">
                        <c:v>3.9116428900138001E-2</c:v>
                      </c:pt>
                      <c:pt idx="2934">
                        <c:v>1.9230769230769162E-2</c:v>
                      </c:pt>
                      <c:pt idx="2935">
                        <c:v>-8.6155165023574676E-2</c:v>
                      </c:pt>
                      <c:pt idx="2936">
                        <c:v>4.2881646655223982E-4</c:v>
                      </c:pt>
                      <c:pt idx="2937">
                        <c:v>-6.3077541181197239E-2</c:v>
                      </c:pt>
                      <c:pt idx="2938">
                        <c:v>0.10573078631719235</c:v>
                      </c:pt>
                      <c:pt idx="2939">
                        <c:v>1.032315978456011E-2</c:v>
                      </c:pt>
                      <c:pt idx="2940">
                        <c:v>-2.664919178680647E-2</c:v>
                      </c:pt>
                      <c:pt idx="2941">
                        <c:v>0.15957446808510656</c:v>
                      </c:pt>
                      <c:pt idx="2942">
                        <c:v>-1.349325337331353E-2</c:v>
                      </c:pt>
                      <c:pt idx="2943">
                        <c:v>0.19107142857142856</c:v>
                      </c:pt>
                      <c:pt idx="2944">
                        <c:v>-4.0548258138206839E-2</c:v>
                      </c:pt>
                      <c:pt idx="2945">
                        <c:v>-2.9916897506925166E-2</c:v>
                      </c:pt>
                      <c:pt idx="2946">
                        <c:v>-0.17277726856095321</c:v>
                      </c:pt>
                      <c:pt idx="2947">
                        <c:v>4.3519846963175457E-2</c:v>
                      </c:pt>
                      <c:pt idx="2948">
                        <c:v>-0.12838682784493538</c:v>
                      </c:pt>
                      <c:pt idx="2949">
                        <c:v>-5.2901697591788421E-2</c:v>
                      </c:pt>
                      <c:pt idx="2950">
                        <c:v>9.8438855160450922E-2</c:v>
                      </c:pt>
                      <c:pt idx="2951">
                        <c:v>5.200729927007286E-2</c:v>
                      </c:pt>
                      <c:pt idx="2952">
                        <c:v>0.24545454545454537</c:v>
                      </c:pt>
                      <c:pt idx="2953">
                        <c:v>-0.13043478260869557</c:v>
                      </c:pt>
                      <c:pt idx="2954">
                        <c:v>-6.6420664206642166E-2</c:v>
                      </c:pt>
                      <c:pt idx="2955">
                        <c:v>-6.3094209161624892E-2</c:v>
                      </c:pt>
                      <c:pt idx="2956">
                        <c:v>-0.11034217608612074</c:v>
                      </c:pt>
                      <c:pt idx="2957">
                        <c:v>0.16689098250336487</c:v>
                      </c:pt>
                      <c:pt idx="2958">
                        <c:v>-0.1004842615012107</c:v>
                      </c:pt>
                      <c:pt idx="2959">
                        <c:v>-9.7596504005826645E-2</c:v>
                      </c:pt>
                      <c:pt idx="2960">
                        <c:v>2.1577380952380931E-2</c:v>
                      </c:pt>
                      <c:pt idx="2961">
                        <c:v>-0.10578842315369263</c:v>
                      </c:pt>
                      <c:pt idx="2962">
                        <c:v>-8.7431693989071024E-2</c:v>
                      </c:pt>
                      <c:pt idx="2963">
                        <c:v>0.14216366158113725</c:v>
                      </c:pt>
                      <c:pt idx="2964">
                        <c:v>-3.9307128580945982E-2</c:v>
                      </c:pt>
                      <c:pt idx="2965">
                        <c:v>6.3031161473087849E-2</c:v>
                      </c:pt>
                      <c:pt idx="2966">
                        <c:v>5.6095736724008916E-2</c:v>
                      </c:pt>
                      <c:pt idx="2967">
                        <c:v>0.12589473684210528</c:v>
                      </c:pt>
                      <c:pt idx="2968">
                        <c:v>-9.6270928462709349E-2</c:v>
                      </c:pt>
                      <c:pt idx="2969">
                        <c:v>-2.3774145616641928E-2</c:v>
                      </c:pt>
                      <c:pt idx="2970">
                        <c:v>-0.17776420281001837</c:v>
                      </c:pt>
                      <c:pt idx="2971">
                        <c:v>-0.10838779956427003</c:v>
                      </c:pt>
                      <c:pt idx="2972">
                        <c:v>9.973045822102411E-2</c:v>
                      </c:pt>
                      <c:pt idx="2973">
                        <c:v>8.4566596194504129E-3</c:v>
                      </c:pt>
                      <c:pt idx="2974">
                        <c:v>-0.19125549584758184</c:v>
                      </c:pt>
                      <c:pt idx="2975">
                        <c:v>-9.7641613400925698E-2</c:v>
                      </c:pt>
                      <c:pt idx="2976">
                        <c:v>0.18120281176776887</c:v>
                      </c:pt>
                      <c:pt idx="2977">
                        <c:v>-9.8356807511737254E-2</c:v>
                      </c:pt>
                      <c:pt idx="2978">
                        <c:v>0.1010597053502198</c:v>
                      </c:pt>
                      <c:pt idx="2979">
                        <c:v>-0.11484786090139565</c:v>
                      </c:pt>
                      <c:pt idx="2980">
                        <c:v>-4.1447368421052677E-2</c:v>
                      </c:pt>
                      <c:pt idx="2981">
                        <c:v>-0.13897280966767367</c:v>
                      </c:pt>
                      <c:pt idx="2982">
                        <c:v>-6.8425681618293765E-2</c:v>
                      </c:pt>
                      <c:pt idx="2983">
                        <c:v>6.8207440811725029E-2</c:v>
                      </c:pt>
                      <c:pt idx="2984">
                        <c:v>-0.22192982456140364</c:v>
                      </c:pt>
                      <c:pt idx="2985">
                        <c:v>2.8571428571428692E-2</c:v>
                      </c:pt>
                      <c:pt idx="2986">
                        <c:v>-4.3303121852970916E-2</c:v>
                      </c:pt>
                      <c:pt idx="2987">
                        <c:v>-3.8987971795935161E-2</c:v>
                      </c:pt>
                      <c:pt idx="2988">
                        <c:v>7.9874589429680398E-2</c:v>
                      </c:pt>
                      <c:pt idx="2989">
                        <c:v>2.4002446109157693E-2</c:v>
                      </c:pt>
                      <c:pt idx="2990">
                        <c:v>-1.2679245283018892E-2</c:v>
                      </c:pt>
                      <c:pt idx="2991">
                        <c:v>6.2272174969622007E-3</c:v>
                      </c:pt>
                      <c:pt idx="2992">
                        <c:v>-3.5452680925871727E-2</c:v>
                      </c:pt>
                      <c:pt idx="2993">
                        <c:v>-1.3298641225787833E-2</c:v>
                      </c:pt>
                      <c:pt idx="2994">
                        <c:v>6.1694290976059163E-2</c:v>
                      </c:pt>
                      <c:pt idx="2995">
                        <c:v>-9.5753538717735287E-2</c:v>
                      </c:pt>
                      <c:pt idx="2996">
                        <c:v>-3.8302415587882055E-2</c:v>
                      </c:pt>
                      <c:pt idx="2997">
                        <c:v>-6.7570930811348795E-2</c:v>
                      </c:pt>
                      <c:pt idx="2998">
                        <c:v>-3.2390126429861499E-2</c:v>
                      </c:pt>
                      <c:pt idx="2999">
                        <c:v>-7.0197044334975311E-2</c:v>
                      </c:pt>
                      <c:pt idx="3000">
                        <c:v>-1.9431331650016537E-2</c:v>
                      </c:pt>
                      <c:pt idx="3001">
                        <c:v>2.8916751383711858E-2</c:v>
                      </c:pt>
                      <c:pt idx="3002">
                        <c:v>8.1995216945678351E-3</c:v>
                      </c:pt>
                      <c:pt idx="3003">
                        <c:v>-3.0794701986754935E-2</c:v>
                      </c:pt>
                      <c:pt idx="3004">
                        <c:v>-5.3792952025469853E-3</c:v>
                      </c:pt>
                      <c:pt idx="3005">
                        <c:v>7.5442739079102816E-2</c:v>
                      </c:pt>
                      <c:pt idx="3006">
                        <c:v>1.6318694504439568E-2</c:v>
                      </c:pt>
                      <c:pt idx="3007">
                        <c:v>-1.2442232492001382E-2</c:v>
                      </c:pt>
                      <c:pt idx="3008">
                        <c:v>-4.644067796610174E-2</c:v>
                      </c:pt>
                      <c:pt idx="3009">
                        <c:v>5.772678379347429E-2</c:v>
                      </c:pt>
                      <c:pt idx="3010">
                        <c:v>1.6646415552855398E-2</c:v>
                      </c:pt>
                      <c:pt idx="3011">
                        <c:v>-5.6841622736649167E-2</c:v>
                      </c:pt>
                      <c:pt idx="3012">
                        <c:v>-4.67662826508497E-3</c:v>
                      </c:pt>
                      <c:pt idx="3013">
                        <c:v>0.10974683544303798</c:v>
                      </c:pt>
                      <c:pt idx="3014">
                        <c:v>-1.6801493466085837E-2</c:v>
                      </c:pt>
                      <c:pt idx="3015">
                        <c:v>-0.16950904392764865</c:v>
                      </c:pt>
                      <c:pt idx="3016">
                        <c:v>-4.5763882039648873E-2</c:v>
                      </c:pt>
                      <c:pt idx="3017">
                        <c:v>6.0232144724458925E-2</c:v>
                      </c:pt>
                      <c:pt idx="3018">
                        <c:v>5.2312199204851417E-4</c:v>
                      </c:pt>
                      <c:pt idx="3019">
                        <c:v>1.0573059843518751E-2</c:v>
                      </c:pt>
                      <c:pt idx="3020">
                        <c:v>-4.2130848693538558E-2</c:v>
                      </c:pt>
                      <c:pt idx="3021">
                        <c:v>-1.7805630160151242E-2</c:v>
                      </c:pt>
                      <c:pt idx="3022">
                        <c:v>-6.0555088309503846E-2</c:v>
                      </c:pt>
                      <c:pt idx="3023">
                        <c:v>7.6018099547511264E-2</c:v>
                      </c:pt>
                      <c:pt idx="3024">
                        <c:v>-1.9520851818988549E-2</c:v>
                      </c:pt>
                      <c:pt idx="3025">
                        <c:v>-3.3723921120319966E-2</c:v>
                      </c:pt>
                      <c:pt idx="3026">
                        <c:v>-4.3204812687995586E-2</c:v>
                      </c:pt>
                      <c:pt idx="3027">
                        <c:v>3.3148130709106383E-2</c:v>
                      </c:pt>
                      <c:pt idx="3028">
                        <c:v>2.3419429452582907E-2</c:v>
                      </c:pt>
                      <c:pt idx="3029">
                        <c:v>-1.3781959889744178E-2</c:v>
                      </c:pt>
                      <c:pt idx="3030">
                        <c:v>-3.9967150287435027E-2</c:v>
                      </c:pt>
                      <c:pt idx="3031">
                        <c:v>1.8778469833596878E-2</c:v>
                      </c:pt>
                      <c:pt idx="3032">
                        <c:v>-6.9061012548680245E-2</c:v>
                      </c:pt>
                      <c:pt idx="3033">
                        <c:v>-1.3994368120146761E-2</c:v>
                      </c:pt>
                      <c:pt idx="3034">
                        <c:v>7.5659874473390509E-3</c:v>
                      </c:pt>
                      <c:pt idx="3035">
                        <c:v>-9.7905670015323576E-3</c:v>
                      </c:pt>
                      <c:pt idx="3036">
                        <c:v>1.5036294503975034E-2</c:v>
                      </c:pt>
                      <c:pt idx="3037">
                        <c:v>-2.3871784057359791E-2</c:v>
                      </c:pt>
                      <c:pt idx="3038">
                        <c:v>1.2988122703580185E-2</c:v>
                      </c:pt>
                      <c:pt idx="3039">
                        <c:v>-4.2150924864953421E-2</c:v>
                      </c:pt>
                      <c:pt idx="3040">
                        <c:v>-8.995011857061419E-4</c:v>
                      </c:pt>
                      <c:pt idx="3041">
                        <c:v>-1.9011711856248947E-2</c:v>
                      </c:pt>
                      <c:pt idx="3042">
                        <c:v>1.1030008110300082E-2</c:v>
                      </c:pt>
                      <c:pt idx="3043">
                        <c:v>2.6729952535598178E-2</c:v>
                      </c:pt>
                      <c:pt idx="3044">
                        <c:v>5.6946654384055773E-3</c:v>
                      </c:pt>
                      <c:pt idx="3045">
                        <c:v>9.7243362083543339E-3</c:v>
                      </c:pt>
                      <c:pt idx="3046">
                        <c:v>2.150816273646039E-2</c:v>
                      </c:pt>
                      <c:pt idx="3047">
                        <c:v>3.7830569251456669E-2</c:v>
                      </c:pt>
                      <c:pt idx="3048">
                        <c:v>-2.3204903677758404E-2</c:v>
                      </c:pt>
                      <c:pt idx="3049">
                        <c:v>-1.1939781969198759E-2</c:v>
                      </c:pt>
                      <c:pt idx="3050">
                        <c:v>-1.1234984011753157E-3</c:v>
                      </c:pt>
                      <c:pt idx="3051">
                        <c:v>-3.3252569136937082E-2</c:v>
                      </c:pt>
                      <c:pt idx="3052">
                        <c:v>1.742604556273375E-2</c:v>
                      </c:pt>
                      <c:pt idx="3053">
                        <c:v>3.8399180817476619E-3</c:v>
                      </c:pt>
                      <c:pt idx="3054">
                        <c:v>-1.5954320261986732E-2</c:v>
                      </c:pt>
                      <c:pt idx="3055">
                        <c:v>-5.3789925313840747E-2</c:v>
                      </c:pt>
                      <c:pt idx="3056">
                        <c:v>8.2512216614596401E-3</c:v>
                      </c:pt>
                      <c:pt idx="3057">
                        <c:v>5.2343372523755427E-3</c:v>
                      </c:pt>
                      <c:pt idx="3058">
                        <c:v>3.9772251528091829E-2</c:v>
                      </c:pt>
                      <c:pt idx="3059">
                        <c:v>1.7638036809815905E-2</c:v>
                      </c:pt>
                      <c:pt idx="3060">
                        <c:v>2.3547880690737877E-2</c:v>
                      </c:pt>
                      <c:pt idx="3061">
                        <c:v>3.8522150236386388E-3</c:v>
                      </c:pt>
                      <c:pt idx="3062">
                        <c:v>-1.2242042672263587E-3</c:v>
                      </c:pt>
                      <c:pt idx="3063">
                        <c:v>-2.5230139788612327E-2</c:v>
                      </c:pt>
                      <c:pt idx="3064">
                        <c:v>1.1466505733252808E-2</c:v>
                      </c:pt>
                      <c:pt idx="3065">
                        <c:v>5.2254377211285341E-2</c:v>
                      </c:pt>
                      <c:pt idx="3066">
                        <c:v>-3.0945054945054951E-2</c:v>
                      </c:pt>
                      <c:pt idx="3067">
                        <c:v>2.7366329479768803E-2</c:v>
                      </c:pt>
                      <c:pt idx="3068">
                        <c:v>-4.3868739205526808E-2</c:v>
                      </c:pt>
                      <c:pt idx="3069">
                        <c:v>-1.0087194392203847E-2</c:v>
                      </c:pt>
                      <c:pt idx="3070">
                        <c:v>7.7532736044108042E-3</c:v>
                      </c:pt>
                      <c:pt idx="3071">
                        <c:v>-2.1660345554150973E-2</c:v>
                      </c:pt>
                      <c:pt idx="3072">
                        <c:v>3.0484627410109377E-2</c:v>
                      </c:pt>
                      <c:pt idx="3073">
                        <c:v>2.2013136872004235E-2</c:v>
                      </c:pt>
                      <c:pt idx="3074">
                        <c:v>-4.9461225931813901E-3</c:v>
                      </c:pt>
                      <c:pt idx="3075">
                        <c:v>7.3175355450237012E-2</c:v>
                      </c:pt>
                      <c:pt idx="3076">
                        <c:v>1.0437422905398286E-3</c:v>
                      </c:pt>
                      <c:pt idx="3077">
                        <c:v>-3.8850889192886484E-2</c:v>
                      </c:pt>
                      <c:pt idx="3078">
                        <c:v>-1.457062198342518E-3</c:v>
                      </c:pt>
                      <c:pt idx="3079">
                        <c:v>1.9118329466357276E-2</c:v>
                      </c:pt>
                      <c:pt idx="3080">
                        <c:v>6.821154924313344E-3</c:v>
                      </c:pt>
                      <c:pt idx="3081">
                        <c:v>3.2114958048027775E-2</c:v>
                      </c:pt>
                      <c:pt idx="3082">
                        <c:v>3.9707209465556836E-2</c:v>
                      </c:pt>
                      <c:pt idx="3083">
                        <c:v>2.1509781829355923E-2</c:v>
                      </c:pt>
                      <c:pt idx="3084">
                        <c:v>1.4653918104344132E-2</c:v>
                      </c:pt>
                      <c:pt idx="3085">
                        <c:v>-1.5249206836557061E-2</c:v>
                      </c:pt>
                      <c:pt idx="3086">
                        <c:v>2.7709359605911921E-3</c:v>
                      </c:pt>
                      <c:pt idx="3087">
                        <c:v>5.4431338599718604E-2</c:v>
                      </c:pt>
                      <c:pt idx="3088">
                        <c:v>4.1122127084272098E-2</c:v>
                      </c:pt>
                      <c:pt idx="3089">
                        <c:v>1.3242009132420129E-2</c:v>
                      </c:pt>
                      <c:pt idx="3090">
                        <c:v>-0.11237207417164863</c:v>
                      </c:pt>
                      <c:pt idx="3091">
                        <c:v>4.3124405453969006E-2</c:v>
                      </c:pt>
                      <c:pt idx="3092">
                        <c:v>-6.8890857199094602E-2</c:v>
                      </c:pt>
                      <c:pt idx="3093">
                        <c:v>-2.6501766784451375E-3</c:v>
                      </c:pt>
                      <c:pt idx="3094">
                        <c:v>4.0406031339312865E-3</c:v>
                      </c:pt>
                      <c:pt idx="3095">
                        <c:v>7.9812706182824211E-2</c:v>
                      </c:pt>
                      <c:pt idx="3096">
                        <c:v>-9.9386620663216463E-2</c:v>
                      </c:pt>
                      <c:pt idx="3097">
                        <c:v>2.4980784012298418E-3</c:v>
                      </c:pt>
                      <c:pt idx="3098">
                        <c:v>5.2057010007075633E-2</c:v>
                      </c:pt>
                      <c:pt idx="3099">
                        <c:v>-4.3692605123247907E-2</c:v>
                      </c:pt>
                      <c:pt idx="3100">
                        <c:v>2.5679159230616699E-2</c:v>
                      </c:pt>
                      <c:pt idx="3101">
                        <c:v>-5.3579806699821653E-2</c:v>
                      </c:pt>
                      <c:pt idx="3102">
                        <c:v>2.8469407450299133E-2</c:v>
                      </c:pt>
                      <c:pt idx="3103">
                        <c:v>3.289473684210531E-2</c:v>
                      </c:pt>
                      <c:pt idx="3104">
                        <c:v>-2.3866348448687846E-3</c:v>
                      </c:pt>
                      <c:pt idx="3105">
                        <c:v>1.2077294685990392E-2</c:v>
                      </c:pt>
                      <c:pt idx="3106">
                        <c:v>-5.1066386302193179E-3</c:v>
                      </c:pt>
                      <c:pt idx="3107">
                        <c:v>5.4364240410753606E-3</c:v>
                      </c:pt>
                      <c:pt idx="3108">
                        <c:v>1.4192362671022973E-2</c:v>
                      </c:pt>
                      <c:pt idx="3109">
                        <c:v>6.1105092091007673E-2</c:v>
                      </c:pt>
                      <c:pt idx="3110">
                        <c:v>-1.9753610875106187E-2</c:v>
                      </c:pt>
                      <c:pt idx="3111">
                        <c:v>1.5421115065243018E-2</c:v>
                      </c:pt>
                      <c:pt idx="3112">
                        <c:v>-8.0231065468548968E-3</c:v>
                      </c:pt>
                      <c:pt idx="3113">
                        <c:v>7.3742246726395511E-2</c:v>
                      </c:pt>
                      <c:pt idx="3114">
                        <c:v>2.4596916558785598E-2</c:v>
                      </c:pt>
                      <c:pt idx="3115">
                        <c:v>-1.0941683156792004E-2</c:v>
                      </c:pt>
                      <c:pt idx="3116">
                        <c:v>-5.7797762667251673E-2</c:v>
                      </c:pt>
                      <c:pt idx="3117">
                        <c:v>2.6570592208962074E-2</c:v>
                      </c:pt>
                      <c:pt idx="3118">
                        <c:v>2.3389791450627806E-2</c:v>
                      </c:pt>
                      <c:pt idx="3119">
                        <c:v>6.2608695652175417E-3</c:v>
                      </c:pt>
                      <c:pt idx="3120">
                        <c:v>1.1137162954279134E-2</c:v>
                      </c:pt>
                      <c:pt idx="3121">
                        <c:v>2.2413999760277914E-2</c:v>
                      </c:pt>
                      <c:pt idx="3122">
                        <c:v>7.9301423027166917E-2</c:v>
                      </c:pt>
                      <c:pt idx="3123">
                        <c:v>-5.1766437684003908E-2</c:v>
                      </c:pt>
                      <c:pt idx="3124">
                        <c:v>-3.1023416141685467E-2</c:v>
                      </c:pt>
                      <c:pt idx="3125">
                        <c:v>-5.0772876001353939E-2</c:v>
                      </c:pt>
                      <c:pt idx="3126">
                        <c:v>-6.5478700970054926E-2</c:v>
                      </c:pt>
                      <c:pt idx="3127">
                        <c:v>-3.332993578636223E-2</c:v>
                      </c:pt>
                      <c:pt idx="3128">
                        <c:v>4.2392690182745385E-2</c:v>
                      </c:pt>
                      <c:pt idx="3129">
                        <c:v>-2.8288251084038762E-2</c:v>
                      </c:pt>
                      <c:pt idx="3130">
                        <c:v>1.1064718162839382E-2</c:v>
                      </c:pt>
                      <c:pt idx="3131">
                        <c:v>3.5617012361199851E-3</c:v>
                      </c:pt>
                      <c:pt idx="3132">
                        <c:v>-4.2623608464547158E-2</c:v>
                      </c:pt>
                      <c:pt idx="3133">
                        <c:v>-3.4659696001549167E-2</c:v>
                      </c:pt>
                      <c:pt idx="3134">
                        <c:v>8.297540023428418E-3</c:v>
                      </c:pt>
                      <c:pt idx="3135">
                        <c:v>-2.018173122907696E-2</c:v>
                      </c:pt>
                      <c:pt idx="3136">
                        <c:v>6.1591762101818048E-3</c:v>
                      </c:pt>
                      <c:pt idx="3137">
                        <c:v>1.5421686746988073E-3</c:v>
                      </c:pt>
                      <c:pt idx="3138">
                        <c:v>8.1624720629676073E-3</c:v>
                      </c:pt>
                      <c:pt idx="3139">
                        <c:v>1.9718588981371354E-2</c:v>
                      </c:pt>
                      <c:pt idx="3140">
                        <c:v>2.6026840178934529E-2</c:v>
                      </c:pt>
                      <c:pt idx="3141">
                        <c:v>3.6350226530397212E-2</c:v>
                      </c:pt>
                      <c:pt idx="3142">
                        <c:v>-7.0512192733326873E-2</c:v>
                      </c:pt>
                      <c:pt idx="3143">
                        <c:v>-9.1217855409995163E-3</c:v>
                      </c:pt>
                      <c:pt idx="3144">
                        <c:v>3.3102911108948696E-3</c:v>
                      </c:pt>
                      <c:pt idx="3145">
                        <c:v>-5.0563875023109772E-2</c:v>
                      </c:pt>
                      <c:pt idx="3146">
                        <c:v>7.4005550416300636E-4</c:v>
                      </c:pt>
                      <c:pt idx="3147">
                        <c:v>3.0603489369815939E-2</c:v>
                      </c:pt>
                      <c:pt idx="3148">
                        <c:v>3.2381889763779537E-2</c:v>
                      </c:pt>
                      <c:pt idx="3149">
                        <c:v>4.3442538769641548E-2</c:v>
                      </c:pt>
                      <c:pt idx="3150">
                        <c:v>5.369127516778649E-3</c:v>
                      </c:pt>
                      <c:pt idx="3151">
                        <c:v>-2.1024967148489004E-2</c:v>
                      </c:pt>
                      <c:pt idx="3152">
                        <c:v>2.3590274185204319E-2</c:v>
                      </c:pt>
                      <c:pt idx="3153">
                        <c:v>2.9176871472686772E-2</c:v>
                      </c:pt>
                      <c:pt idx="3154">
                        <c:v>5.1859318996415826E-2</c:v>
                      </c:pt>
                      <c:pt idx="3155">
                        <c:v>-2.2396416573344791E-4</c:v>
                      </c:pt>
                      <c:pt idx="3156">
                        <c:v>-4.1434091884929192E-2</c:v>
                      </c:pt>
                      <c:pt idx="3157">
                        <c:v>3.4421496779924343E-2</c:v>
                      </c:pt>
                      <c:pt idx="3158">
                        <c:v>-1.9488296135002692E-2</c:v>
                      </c:pt>
                      <c:pt idx="3159">
                        <c:v>-7.0270270270270663E-3</c:v>
                      </c:pt>
                      <c:pt idx="3160">
                        <c:v>-7.2867595469579993E-2</c:v>
                      </c:pt>
                      <c:pt idx="3161">
                        <c:v>-4.0673076923076978E-2</c:v>
                      </c:pt>
                      <c:pt idx="3162">
                        <c:v>2.5843361609785065E-2</c:v>
                      </c:pt>
                      <c:pt idx="3163">
                        <c:v>2.1460957178841333E-2</c:v>
                      </c:pt>
                      <c:pt idx="3164">
                        <c:v>-0.11066308243727596</c:v>
                      </c:pt>
                      <c:pt idx="3165">
                        <c:v>3.237742830712298E-2</c:v>
                      </c:pt>
                      <c:pt idx="3166">
                        <c:v>-4.7577092511013275E-2</c:v>
                      </c:pt>
                      <c:pt idx="3167">
                        <c:v>3.0226014341472318E-2</c:v>
                      </c:pt>
                      <c:pt idx="3168">
                        <c:v>-1.6778224007139575E-2</c:v>
                      </c:pt>
                      <c:pt idx="3169">
                        <c:v>-4.7841604350781886E-2</c:v>
                      </c:pt>
                      <c:pt idx="3170">
                        <c:v>3.2190158758003795E-2</c:v>
                      </c:pt>
                      <c:pt idx="3171">
                        <c:v>-3.2665874766672265E-2</c:v>
                      </c:pt>
                      <c:pt idx="3172">
                        <c:v>4.4580342107595428E-2</c:v>
                      </c:pt>
                      <c:pt idx="3173">
                        <c:v>8.8519313304720182E-3</c:v>
                      </c:pt>
                      <c:pt idx="3174">
                        <c:v>6.2078272604588758E-3</c:v>
                      </c:pt>
                      <c:pt idx="3175">
                        <c:v>4.1412911084043769E-2</c:v>
                      </c:pt>
                      <c:pt idx="3176">
                        <c:v>-6.1714285714285722E-2</c:v>
                      </c:pt>
                      <c:pt idx="3177">
                        <c:v>2.8202115158636909E-2</c:v>
                      </c:pt>
                      <c:pt idx="3178">
                        <c:v>-2.7943032269696078E-3</c:v>
                      </c:pt>
                      <c:pt idx="3179">
                        <c:v>-2.5987708516242436E-2</c:v>
                      </c:pt>
                      <c:pt idx="3180">
                        <c:v>3.8780186849991516E-3</c:v>
                      </c:pt>
                      <c:pt idx="3181">
                        <c:v>-3.3560477001703726E-2</c:v>
                      </c:pt>
                      <c:pt idx="3182">
                        <c:v>3.8386697328852026E-2</c:v>
                      </c:pt>
                      <c:pt idx="3183">
                        <c:v>4.5593267363359002E-2</c:v>
                      </c:pt>
                      <c:pt idx="3184">
                        <c:v>-1.2008128579347188E-3</c:v>
                      </c:pt>
                      <c:pt idx="3185">
                        <c:v>7.0697674418604972E-3</c:v>
                      </c:pt>
                      <c:pt idx="3186">
                        <c:v>-1.5116811726981316E-2</c:v>
                      </c:pt>
                      <c:pt idx="3187">
                        <c:v>-1.8258679618636475E-2</c:v>
                      </c:pt>
                      <c:pt idx="3188">
                        <c:v>4.1011235955056291E-2</c:v>
                      </c:pt>
                      <c:pt idx="3189">
                        <c:v>2.7812530074102559E-2</c:v>
                      </c:pt>
                      <c:pt idx="3190">
                        <c:v>-1.235623990115009E-2</c:v>
                      </c:pt>
                      <c:pt idx="3191">
                        <c:v>-2.3210472565221463E-2</c:v>
                      </c:pt>
                      <c:pt idx="3192">
                        <c:v>1.3014781072790971E-3</c:v>
                      </c:pt>
                      <c:pt idx="3193">
                        <c:v>1.9620853080568601E-2</c:v>
                      </c:pt>
                      <c:pt idx="3194">
                        <c:v>2.1297192642788065E-2</c:v>
                      </c:pt>
                      <c:pt idx="3195">
                        <c:v>6.418048830740708E-2</c:v>
                      </c:pt>
                      <c:pt idx="3196">
                        <c:v>1.0093652445369417E-2</c:v>
                      </c:pt>
                      <c:pt idx="3197">
                        <c:v>5.0273224043715814E-2</c:v>
                      </c:pt>
                      <c:pt idx="3198">
                        <c:v>-5.1103620745894807E-3</c:v>
                      </c:pt>
                      <c:pt idx="3199">
                        <c:v>3.2558661726731941E-2</c:v>
                      </c:pt>
                      <c:pt idx="3200">
                        <c:v>-2.8680479825518135E-2</c:v>
                      </c:pt>
                      <c:pt idx="3201">
                        <c:v>2.5153717160424804E-2</c:v>
                      </c:pt>
                      <c:pt idx="3202">
                        <c:v>-1.7572762218561189E-2</c:v>
                      </c:pt>
                      <c:pt idx="3203">
                        <c:v>4.1523678792038332E-2</c:v>
                      </c:pt>
                      <c:pt idx="3204">
                        <c:v>2.7262044653349138E-2</c:v>
                      </c:pt>
                      <c:pt idx="3205">
                        <c:v>3.7298878595806828E-2</c:v>
                      </c:pt>
                      <c:pt idx="3206">
                        <c:v>-4.2930471301913076E-2</c:v>
                      </c:pt>
                      <c:pt idx="3207">
                        <c:v>-1.6182715482612187E-2</c:v>
                      </c:pt>
                      <c:pt idx="3208">
                        <c:v>1.799275616310303E-2</c:v>
                      </c:pt>
                      <c:pt idx="3209">
                        <c:v>5.2897035305695672E-2</c:v>
                      </c:pt>
                      <c:pt idx="3210">
                        <c:v>1.6633316658329234E-2</c:v>
                      </c:pt>
                      <c:pt idx="3211">
                        <c:v>3.9791937581274306E-2</c:v>
                      </c:pt>
                      <c:pt idx="3212">
                        <c:v>-1.2456658533453124E-2</c:v>
                      </c:pt>
                      <c:pt idx="3213">
                        <c:v>-6.5746850629873954E-2</c:v>
                      </c:pt>
                      <c:pt idx="3214">
                        <c:v>-5.06833712984055E-2</c:v>
                      </c:pt>
                      <c:pt idx="3215">
                        <c:v>2.259492196599111E-2</c:v>
                      </c:pt>
                      <c:pt idx="3216">
                        <c:v>-5.3467092933524363E-2</c:v>
                      </c:pt>
                      <c:pt idx="3217">
                        <c:v>3.3378901799954397E-2</c:v>
                      </c:pt>
                      <c:pt idx="3218">
                        <c:v>2.7027027027026973E-2</c:v>
                      </c:pt>
                      <c:pt idx="3219">
                        <c:v>-5.6205830388692646E-2</c:v>
                      </c:pt>
                      <c:pt idx="3220">
                        <c:v>8.9126559714793885E-3</c:v>
                      </c:pt>
                      <c:pt idx="3221">
                        <c:v>-4.4903170887422794E-2</c:v>
                      </c:pt>
                      <c:pt idx="3222">
                        <c:v>2.2395222352564748E-3</c:v>
                      </c:pt>
                      <c:pt idx="3223">
                        <c:v>4.4907510586137844E-2</c:v>
                      </c:pt>
                      <c:pt idx="3224">
                        <c:v>-4.6333687566418646E-2</c:v>
                      </c:pt>
                      <c:pt idx="3225">
                        <c:v>-9.4736842105264119E-3</c:v>
                      </c:pt>
                      <c:pt idx="3226">
                        <c:v>-4.0307101727447114E-2</c:v>
                      </c:pt>
                      <c:pt idx="3227">
                        <c:v>1.3618677042801508E-2</c:v>
                      </c:pt>
                      <c:pt idx="3228">
                        <c:v>4.8979591836734615E-2</c:v>
                      </c:pt>
                      <c:pt idx="3229">
                        <c:v>1.3057671381936808E-2</c:v>
                      </c:pt>
                      <c:pt idx="3230">
                        <c:v>-1.1190015063481717E-2</c:v>
                      </c:pt>
                      <c:pt idx="3231">
                        <c:v>-1.7131979695431565E-2</c:v>
                      </c:pt>
                      <c:pt idx="3232">
                        <c:v>3.9120879120879248E-2</c:v>
                      </c:pt>
                      <c:pt idx="3233">
                        <c:v>2.6972125042320272E-2</c:v>
                      </c:pt>
                      <c:pt idx="3234">
                        <c:v>-3.1499606254922208E-3</c:v>
                      </c:pt>
                      <c:pt idx="3235">
                        <c:v>3.770721456922721E-2</c:v>
                      </c:pt>
                      <c:pt idx="3236">
                        <c:v>6.5804935370152862E-3</c:v>
                      </c:pt>
                      <c:pt idx="3237">
                        <c:v>4.9598488427018417E-3</c:v>
                      </c:pt>
                      <c:pt idx="3238">
                        <c:v>2.2458343395315383E-2</c:v>
                      </c:pt>
                      <c:pt idx="3239">
                        <c:v>9.1385402705008723E-3</c:v>
                      </c:pt>
                      <c:pt idx="3240">
                        <c:v>4.7612969109011916E-2</c:v>
                      </c:pt>
                      <c:pt idx="3241">
                        <c:v>-3.5815384615384582E-2</c:v>
                      </c:pt>
                      <c:pt idx="3242">
                        <c:v>-1.9312009656004769E-2</c:v>
                      </c:pt>
                      <c:pt idx="3243">
                        <c:v>1.8939859795843006E-2</c:v>
                      </c:pt>
                      <c:pt idx="3244">
                        <c:v>-1.8706251508568639E-2</c:v>
                      </c:pt>
                      <c:pt idx="3245">
                        <c:v>-7.9022988505746961E-3</c:v>
                      </c:pt>
                      <c:pt idx="3246">
                        <c:v>-1.0660980810234588E-2</c:v>
                      </c:pt>
                      <c:pt idx="3247">
                        <c:v>3.2660550458715631E-2</c:v>
                      </c:pt>
                      <c:pt idx="3248">
                        <c:v>3.5203241737368662E-2</c:v>
                      </c:pt>
                      <c:pt idx="3249">
                        <c:v>1.9757231404958775E-2</c:v>
                      </c:pt>
                      <c:pt idx="3250">
                        <c:v>1.6539774218955028E-2</c:v>
                      </c:pt>
                      <c:pt idx="3251">
                        <c:v>5.9368383446223305E-4</c:v>
                      </c:pt>
                      <c:pt idx="3252">
                        <c:v>-2.6160143259145618E-2</c:v>
                      </c:pt>
                      <c:pt idx="3253">
                        <c:v>-1.4123581336696001E-2</c:v>
                      </c:pt>
                      <c:pt idx="3254">
                        <c:v>-2.515723270440251E-3</c:v>
                      </c:pt>
                      <c:pt idx="3255">
                        <c:v>2.2245081651022236E-2</c:v>
                      </c:pt>
                      <c:pt idx="3256">
                        <c:v>2.5448312236286741E-2</c:v>
                      </c:pt>
                      <c:pt idx="3257">
                        <c:v>1.6485725774024962E-2</c:v>
                      </c:pt>
                      <c:pt idx="3258">
                        <c:v>3.2092958915479253E-2</c:v>
                      </c:pt>
                      <c:pt idx="3259">
                        <c:v>1.3174491941135402E-2</c:v>
                      </c:pt>
                      <c:pt idx="3260">
                        <c:v>-1.4230450400663175E-2</c:v>
                      </c:pt>
                      <c:pt idx="3261">
                        <c:v>1.728742094167246E-2</c:v>
                      </c:pt>
                      <c:pt idx="3262">
                        <c:v>2.9602480969834755E-3</c:v>
                      </c:pt>
                      <c:pt idx="3263">
                        <c:v>-1.4311518688342351E-2</c:v>
                      </c:pt>
                      <c:pt idx="3264">
                        <c:v>4.1858518208455209E-3</c:v>
                      </c:pt>
                      <c:pt idx="3265">
                        <c:v>-1.7142073505211242E-2</c:v>
                      </c:pt>
                      <c:pt idx="3266">
                        <c:v>-1.0958904109589218E-3</c:v>
                      </c:pt>
                      <c:pt idx="3267">
                        <c:v>2.0550817838669078E-2</c:v>
                      </c:pt>
                      <c:pt idx="3268">
                        <c:v>-8.5932085932086677E-3</c:v>
                      </c:pt>
                      <c:pt idx="3269">
                        <c:v>7.2595281306715442E-3</c:v>
                      </c:pt>
                      <c:pt idx="3270">
                        <c:v>4.3104703655162169E-2</c:v>
                      </c:pt>
                      <c:pt idx="3271">
                        <c:v>1.9447743467933432E-2</c:v>
                      </c:pt>
                      <c:pt idx="3272">
                        <c:v>2.9779630732580387E-3</c:v>
                      </c:pt>
                      <c:pt idx="3273">
                        <c:v>-1.2498162034994986E-2</c:v>
                      </c:pt>
                      <c:pt idx="3274">
                        <c:v>-2.8428571428571359E-2</c:v>
                      </c:pt>
                      <c:pt idx="3275">
                        <c:v>9.2272202998846531E-3</c:v>
                      </c:pt>
                      <c:pt idx="3276">
                        <c:v>-1.421262080727681E-2</c:v>
                      </c:pt>
                      <c:pt idx="3277">
                        <c:v>1.7645357246167226E-2</c:v>
                      </c:pt>
                      <c:pt idx="3278">
                        <c:v>-1.4397719173200318E-2</c:v>
                      </c:pt>
                      <c:pt idx="3279">
                        <c:v>-1.6680684048219763E-2</c:v>
                      </c:pt>
                      <c:pt idx="3280">
                        <c:v>3.2344255378990994E-3</c:v>
                      </c:pt>
                      <c:pt idx="3281">
                        <c:v>1.8038654259126874E-2</c:v>
                      </c:pt>
                      <c:pt idx="3282">
                        <c:v>-1.144001144001372E-3</c:v>
                      </c:pt>
                      <c:pt idx="3283">
                        <c:v>-7.5219982969058075E-3</c:v>
                      </c:pt>
                      <c:pt idx="3284">
                        <c:v>2.1455494346187098E-2</c:v>
                      </c:pt>
                      <c:pt idx="3285">
                        <c:v>2.0414201183432068E-2</c:v>
                      </c:pt>
                      <c:pt idx="3286">
                        <c:v>2.9673590504448732E-3</c:v>
                      </c:pt>
                      <c:pt idx="3287">
                        <c:v>1.0040461561516612E-2</c:v>
                      </c:pt>
                      <c:pt idx="3288">
                        <c:v>8.1583320743314758E-3</c:v>
                      </c:pt>
                      <c:pt idx="3289">
                        <c:v>3.0836318330478285E-2</c:v>
                      </c:pt>
                      <c:pt idx="3290">
                        <c:v>-7.8800988875155076E-3</c:v>
                      </c:pt>
                      <c:pt idx="3291">
                        <c:v>3.0911901081909221E-4</c:v>
                      </c:pt>
                      <c:pt idx="3292">
                        <c:v>4.5065417541592767E-2</c:v>
                      </c:pt>
                      <c:pt idx="3293">
                        <c:v>-1.0548186031644646E-2</c:v>
                      </c:pt>
                      <c:pt idx="3294">
                        <c:v>3.3675432969852981E-3</c:v>
                      </c:pt>
                      <c:pt idx="3295">
                        <c:v>-1.2812299807815064E-3</c:v>
                      </c:pt>
                      <c:pt idx="3296">
                        <c:v>2.8496129138527282E-2</c:v>
                      </c:pt>
                      <c:pt idx="3297">
                        <c:v>9.1422872340425343E-3</c:v>
                      </c:pt>
                      <c:pt idx="3298">
                        <c:v>6.7045051436679604E-2</c:v>
                      </c:pt>
                      <c:pt idx="3299">
                        <c:v>6.4262763298821302E-3</c:v>
                      </c:pt>
                      <c:pt idx="3300">
                        <c:v>-3.3137728684846324E-2</c:v>
                      </c:pt>
                      <c:pt idx="3301">
                        <c:v>2.1149101163200568E-2</c:v>
                      </c:pt>
                      <c:pt idx="3302">
                        <c:v>-1.5784908933217601E-2</c:v>
                      </c:pt>
                      <c:pt idx="3303">
                        <c:v>2.5983271044669909E-2</c:v>
                      </c:pt>
                      <c:pt idx="3304">
                        <c:v>1.35281385281385E-2</c:v>
                      </c:pt>
                      <c:pt idx="3305">
                        <c:v>4.4264456583160472E-2</c:v>
                      </c:pt>
                      <c:pt idx="3306">
                        <c:v>-2.8189639392275256E-2</c:v>
                      </c:pt>
                      <c:pt idx="3307">
                        <c:v>-2.8281750266808903E-2</c:v>
                      </c:pt>
                      <c:pt idx="3308">
                        <c:v>-2.0728096150496422E-2</c:v>
                      </c:pt>
                      <c:pt idx="3309">
                        <c:v>2.9775784753363066E-2</c:v>
                      </c:pt>
                      <c:pt idx="3310">
                        <c:v>-9.9644702842377253E-2</c:v>
                      </c:pt>
                      <c:pt idx="3311">
                        <c:v>3.3550325488232335E-2</c:v>
                      </c:pt>
                      <c:pt idx="3312">
                        <c:v>5.8764271323035189E-3</c:v>
                      </c:pt>
                      <c:pt idx="3313">
                        <c:v>1.8467852257181949E-2</c:v>
                      </c:pt>
                      <c:pt idx="3314">
                        <c:v>3.5227473889183791E-2</c:v>
                      </c:pt>
                      <c:pt idx="3315">
                        <c:v>-2.334024896265563E-2</c:v>
                      </c:pt>
                      <c:pt idx="3316">
                        <c:v>2.1366766731414355E-2</c:v>
                      </c:pt>
                      <c:pt idx="3317">
                        <c:v>7.8305748353799665E-3</c:v>
                      </c:pt>
                      <c:pt idx="3318">
                        <c:v>5.5211267605633774E-2</c:v>
                      </c:pt>
                      <c:pt idx="3319">
                        <c:v>-3.3688938798427381E-3</c:v>
                      </c:pt>
                      <c:pt idx="3320">
                        <c:v>-9.8220904373610418E-3</c:v>
                      </c:pt>
                      <c:pt idx="3321">
                        <c:v>-8.2705385039514301E-3</c:v>
                      </c:pt>
                      <c:pt idx="3322">
                        <c:v>-2.749266862170141E-3</c:v>
                      </c:pt>
                      <c:pt idx="3323">
                        <c:v>-3.892901180200814E-2</c:v>
                      </c:pt>
                      <c:pt idx="3324">
                        <c:v>-1.2867327421317909E-2</c:v>
                      </c:pt>
                      <c:pt idx="3325">
                        <c:v>1.7876106194690156E-2</c:v>
                      </c:pt>
                      <c:pt idx="3326">
                        <c:v>2.5594481757124532E-2</c:v>
                      </c:pt>
                      <c:pt idx="3327">
                        <c:v>-5.6354916067146266E-2</c:v>
                      </c:pt>
                      <c:pt idx="3328">
                        <c:v>3.620873269435565E-2</c:v>
                      </c:pt>
                      <c:pt idx="3329">
                        <c:v>2.4922685100964292E-2</c:v>
                      </c:pt>
                      <c:pt idx="3330">
                        <c:v>4.208530805687194E-2</c:v>
                      </c:pt>
                      <c:pt idx="3331">
                        <c:v>3.2331685051349979E-3</c:v>
                      </c:pt>
                      <c:pt idx="3332">
                        <c:v>-1.7012525705739412E-2</c:v>
                      </c:pt>
                      <c:pt idx="3333">
                        <c:v>1.6853932584270925E-3</c:v>
                      </c:pt>
                      <c:pt idx="3334">
                        <c:v>-2.9267405926195256E-2</c:v>
                      </c:pt>
                      <c:pt idx="3335">
                        <c:v>3.4216958074826165E-2</c:v>
                      </c:pt>
                      <c:pt idx="3336">
                        <c:v>2.485549132947984E-2</c:v>
                      </c:pt>
                      <c:pt idx="3337">
                        <c:v>-6.698564593301426E-3</c:v>
                      </c:pt>
                      <c:pt idx="3338">
                        <c:v>1.4957264957265126E-2</c:v>
                      </c:pt>
                      <c:pt idx="3339">
                        <c:v>1.9607843137254832E-2</c:v>
                      </c:pt>
                      <c:pt idx="3340">
                        <c:v>-9.4024762246545768E-2</c:v>
                      </c:pt>
                      <c:pt idx="3341">
                        <c:v>-4.1100786275911627E-3</c:v>
                      </c:pt>
                      <c:pt idx="3342">
                        <c:v>-3.0286834135043739E-3</c:v>
                      </c:pt>
                      <c:pt idx="3343">
                        <c:v>4.2533432392273474E-2</c:v>
                      </c:pt>
                      <c:pt idx="3344">
                        <c:v>-1.8413855970829451E-2</c:v>
                      </c:pt>
                      <c:pt idx="3345">
                        <c:v>-6.0465912983898584E-2</c:v>
                      </c:pt>
                      <c:pt idx="3346">
                        <c:v>-2.8780568956912278E-2</c:v>
                      </c:pt>
                      <c:pt idx="3347">
                        <c:v>4.9933422103864977E-4</c:v>
                      </c:pt>
                      <c:pt idx="3348">
                        <c:v>5.8597019922987936E-3</c:v>
                      </c:pt>
                      <c:pt idx="3349">
                        <c:v>1.5298317185109545E-2</c:v>
                      </c:pt>
                      <c:pt idx="3350">
                        <c:v>-4.1075794621026951E-2</c:v>
                      </c:pt>
                      <c:pt idx="3351">
                        <c:v>-7.4421614625465038E-3</c:v>
                      </c:pt>
                      <c:pt idx="3352">
                        <c:v>-3.0645161290322465E-3</c:v>
                      </c:pt>
                      <c:pt idx="3353">
                        <c:v>4.21120829284094E-3</c:v>
                      </c:pt>
                      <c:pt idx="3354">
                        <c:v>1.3293943870014813E-2</c:v>
                      </c:pt>
                      <c:pt idx="3355">
                        <c:v>-9.2682926829268375E-3</c:v>
                      </c:pt>
                      <c:pt idx="3356">
                        <c:v>-2.271252433484805E-3</c:v>
                      </c:pt>
                      <c:pt idx="3357">
                        <c:v>1.3815789473684337E-2</c:v>
                      </c:pt>
                      <c:pt idx="3358">
                        <c:v>-1.0577705451586761E-2</c:v>
                      </c:pt>
                      <c:pt idx="3359">
                        <c:v>-6.6278693824765034E-3</c:v>
                      </c:pt>
                      <c:pt idx="3360">
                        <c:v>5.9065228556754112E-2</c:v>
                      </c:pt>
                      <c:pt idx="3361">
                        <c:v>4.9973036131583548E-2</c:v>
                      </c:pt>
                      <c:pt idx="3362">
                        <c:v>-3.0836236933797889E-2</c:v>
                      </c:pt>
                      <c:pt idx="3363">
                        <c:v>2.2079772079772075E-2</c:v>
                      </c:pt>
                      <c:pt idx="3364">
                        <c:v>-1.4563958589226322E-2</c:v>
                      </c:pt>
                      <c:pt idx="3365">
                        <c:v>-1.6226480234766028E-2</c:v>
                      </c:pt>
                      <c:pt idx="3366">
                        <c:v>-1.5130907854471243E-2</c:v>
                      </c:pt>
                      <c:pt idx="3367">
                        <c:v>-3.3042906460627908E-2</c:v>
                      </c:pt>
                      <c:pt idx="3368">
                        <c:v>1.6466326362589712E-3</c:v>
                      </c:pt>
                      <c:pt idx="3369">
                        <c:v>-9.783140388064604E-3</c:v>
                      </c:pt>
                      <c:pt idx="3370">
                        <c:v>2.9435813573179814E-3</c:v>
                      </c:pt>
                      <c:pt idx="3371">
                        <c:v>1.4937759336099532E-2</c:v>
                      </c:pt>
                      <c:pt idx="3372">
                        <c:v>-3.8029100529100024E-3</c:v>
                      </c:pt>
                      <c:pt idx="3373">
                        <c:v>2.1621621621621623E-2</c:v>
                      </c:pt>
                      <c:pt idx="3374">
                        <c:v>2.5402201524133972E-3</c:v>
                      </c:pt>
                      <c:pt idx="3375">
                        <c:v>-5.8922558922559487E-3</c:v>
                      </c:pt>
                      <c:pt idx="3376">
                        <c:v>-7.0210631895687436E-3</c:v>
                      </c:pt>
                      <c:pt idx="3377">
                        <c:v>2.1690862510674647E-2</c:v>
                      </c:pt>
                      <c:pt idx="3378">
                        <c:v>3.6466631262170202E-2</c:v>
                      </c:pt>
                      <c:pt idx="3379">
                        <c:v>-2.804542326221604E-2</c:v>
                      </c:pt>
                      <c:pt idx="3380">
                        <c:v>2.2417658216933312E-3</c:v>
                      </c:pt>
                      <c:pt idx="3381">
                        <c:v>0</c:v>
                      </c:pt>
                      <c:pt idx="3382">
                        <c:v>2.637168141592916E-2</c:v>
                      </c:pt>
                      <c:pt idx="3383">
                        <c:v>2.7272727272727337E-2</c:v>
                      </c:pt>
                      <c:pt idx="3384">
                        <c:v>1.1215296929582674E-2</c:v>
                      </c:pt>
                      <c:pt idx="3385">
                        <c:v>1.1906976744185949E-2</c:v>
                      </c:pt>
                      <c:pt idx="3386">
                        <c:v>1.8185262360295606E-2</c:v>
                      </c:pt>
                      <c:pt idx="3387">
                        <c:v>2.2269558481797125E-2</c:v>
                      </c:pt>
                      <c:pt idx="3388">
                        <c:v>4.3232323232323289E-2</c:v>
                      </c:pt>
                      <c:pt idx="3389">
                        <c:v>-7.4247241443800238E-2</c:v>
                      </c:pt>
                      <c:pt idx="3390">
                        <c:v>3.9429215170860843E-3</c:v>
                      </c:pt>
                      <c:pt idx="3391">
                        <c:v>-4.4859813084112687E-3</c:v>
                      </c:pt>
                      <c:pt idx="3392">
                        <c:v>0</c:v>
                      </c:pt>
                      <c:pt idx="3393">
                        <c:v>4.004665629860038E-2</c:v>
                      </c:pt>
                      <c:pt idx="3394">
                        <c:v>1.2797794841504118E-2</c:v>
                      </c:pt>
                      <c:pt idx="3395">
                        <c:v>-1.5888393722146898E-2</c:v>
                      </c:pt>
                      <c:pt idx="3396">
                        <c:v>6.827936012485436E-3</c:v>
                      </c:pt>
                      <c:pt idx="3397">
                        <c:v>-4.0793413173652704E-2</c:v>
                      </c:pt>
                      <c:pt idx="3398">
                        <c:v>2.5719769673704374E-2</c:v>
                      </c:pt>
                      <c:pt idx="3399">
                        <c:v>1.9230769230769162E-3</c:v>
                      </c:pt>
                      <c:pt idx="3400">
                        <c:v>-2.6034837984641346E-2</c:v>
                      </c:pt>
                      <c:pt idx="3401">
                        <c:v>-1.0379981464318844E-2</c:v>
                      </c:pt>
                      <c:pt idx="3402">
                        <c:v>-7.4772766249356915E-2</c:v>
                      </c:pt>
                      <c:pt idx="3403">
                        <c:v>-1.6860563142808926E-2</c:v>
                      </c:pt>
                      <c:pt idx="3404">
                        <c:v>-3.7018996590355568E-2</c:v>
                      </c:pt>
                      <c:pt idx="3405">
                        <c:v>3.7567385444744028E-2</c:v>
                      </c:pt>
                      <c:pt idx="3406">
                        <c:v>1.9756055660539396E-2</c:v>
                      </c:pt>
                      <c:pt idx="3407">
                        <c:v>1.9796776454099607E-2</c:v>
                      </c:pt>
                      <c:pt idx="3408">
                        <c:v>8.658773634917738E-3</c:v>
                      </c:pt>
                      <c:pt idx="3409">
                        <c:v>-1.4111498257839639E-2</c:v>
                      </c:pt>
                      <c:pt idx="3410">
                        <c:v>1.3418079096045199E-2</c:v>
                      </c:pt>
                      <c:pt idx="3411">
                        <c:v>-5.2938062466911795E-4</c:v>
                      </c:pt>
                      <c:pt idx="3412">
                        <c:v>-8.3989501312335957E-3</c:v>
                      </c:pt>
                      <c:pt idx="3413">
                        <c:v>4.7278724573941666E-2</c:v>
                      </c:pt>
                      <c:pt idx="3414">
                        <c:v>1.8477043673012394E-2</c:v>
                      </c:pt>
                      <c:pt idx="3415">
                        <c:v>-2.083333333333337E-2</c:v>
                      </c:pt>
                      <c:pt idx="3416">
                        <c:v>3.0314441724722307E-2</c:v>
                      </c:pt>
                      <c:pt idx="3417">
                        <c:v>-7.2897196261682007E-3</c:v>
                      </c:pt>
                      <c:pt idx="3418">
                        <c:v>-1.346118384657935E-2</c:v>
                      </c:pt>
                      <c:pt idx="3419">
                        <c:v>-2.9417172274315284E-3</c:v>
                      </c:pt>
                      <c:pt idx="3420">
                        <c:v>-2.8749999999999942E-2</c:v>
                      </c:pt>
                      <c:pt idx="3421">
                        <c:v>1.5780881552693637E-2</c:v>
                      </c:pt>
                      <c:pt idx="3422">
                        <c:v>-1.1652922194334892E-2</c:v>
                      </c:pt>
                      <c:pt idx="3423">
                        <c:v>1.1790313803736518E-2</c:v>
                      </c:pt>
                      <c:pt idx="3424">
                        <c:v>1.0447214076246381E-2</c:v>
                      </c:pt>
                      <c:pt idx="3425">
                        <c:v>3.1379962192816802E-2</c:v>
                      </c:pt>
                      <c:pt idx="3426">
                        <c:v>2.7982899339292544E-2</c:v>
                      </c:pt>
                      <c:pt idx="3427">
                        <c:v>-1.2284069097888706E-2</c:v>
                      </c:pt>
                      <c:pt idx="3428">
                        <c:v>2.1568627450980316E-2</c:v>
                      </c:pt>
                      <c:pt idx="3429">
                        <c:v>9.9009900990099098E-3</c:v>
                      </c:pt>
                      <c:pt idx="3430">
                        <c:v>-1.3864479593829304E-2</c:v>
                      </c:pt>
                      <c:pt idx="3431">
                        <c:v>-1.215277777777779E-2</c:v>
                      </c:pt>
                      <c:pt idx="3432">
                        <c:v>5.2356020942407877E-3</c:v>
                      </c:pt>
                      <c:pt idx="3433">
                        <c:v>-5.2022058823529393E-2</c:v>
                      </c:pt>
                      <c:pt idx="3434">
                        <c:v>2.2940955246333106E-2</c:v>
                      </c:pt>
                      <c:pt idx="3435">
                        <c:v>-6.5213570047459979E-2</c:v>
                      </c:pt>
                      <c:pt idx="3436">
                        <c:v>4.2365401588702056E-3</c:v>
                      </c:pt>
                      <c:pt idx="3437">
                        <c:v>9.0844317776985761E-3</c:v>
                      </c:pt>
                      <c:pt idx="3438">
                        <c:v>-2.4669909659485789E-2</c:v>
                      </c:pt>
                      <c:pt idx="3439">
                        <c:v>-1.6572697761831567E-2</c:v>
                      </c:pt>
                      <c:pt idx="3440">
                        <c:v>5.6307525717379514E-2</c:v>
                      </c:pt>
                      <c:pt idx="3441">
                        <c:v>2.7144408251900121E-3</c:v>
                      </c:pt>
                      <c:pt idx="3442">
                        <c:v>0.10211408057439164</c:v>
                      </c:pt>
                      <c:pt idx="3443">
                        <c:v>-1.2992125984251923E-2</c:v>
                      </c:pt>
                      <c:pt idx="3444">
                        <c:v>2.008032128514059E-2</c:v>
                      </c:pt>
                      <c:pt idx="3445">
                        <c:v>1.2400894490750103E-2</c:v>
                      </c:pt>
                      <c:pt idx="3446">
                        <c:v>-8.1251269551085858E-4</c:v>
                      </c:pt>
                      <c:pt idx="3447">
                        <c:v>4.8115818607621819E-2</c:v>
                      </c:pt>
                      <c:pt idx="3448">
                        <c:v>-2.753623188405796E-2</c:v>
                      </c:pt>
                      <c:pt idx="3449">
                        <c:v>-1.5089722675367123E-2</c:v>
                      </c:pt>
                      <c:pt idx="3450">
                        <c:v>7.3085339168490027E-2</c:v>
                      </c:pt>
                      <c:pt idx="3451">
                        <c:v>-3.7083860092709586E-2</c:v>
                      </c:pt>
                      <c:pt idx="3452">
                        <c:v>-3.2021211503161284E-2</c:v>
                      </c:pt>
                      <c:pt idx="3453">
                        <c:v>-1.8025235329461209E-2</c:v>
                      </c:pt>
                      <c:pt idx="3454">
                        <c:v>-2.5756097560975633E-2</c:v>
                      </c:pt>
                      <c:pt idx="3455">
                        <c:v>-1.2714313234444163E-2</c:v>
                      </c:pt>
                      <c:pt idx="3456">
                        <c:v>-8.5125132181882335E-2</c:v>
                      </c:pt>
                      <c:pt idx="3457">
                        <c:v>1.9403521379806055E-2</c:v>
                      </c:pt>
                      <c:pt idx="3458">
                        <c:v>-5.893909626719207E-3</c:v>
                      </c:pt>
                      <c:pt idx="3459">
                        <c:v>-1.2347856764861498E-2</c:v>
                      </c:pt>
                      <c:pt idx="3460">
                        <c:v>1.2140689162649432E-2</c:v>
                      </c:pt>
                      <c:pt idx="3461">
                        <c:v>5.5199698568198841E-2</c:v>
                      </c:pt>
                      <c:pt idx="3462">
                        <c:v>-4.4120295335854598E-2</c:v>
                      </c:pt>
                      <c:pt idx="3463">
                        <c:v>1.4246575342465873E-2</c:v>
                      </c:pt>
                      <c:pt idx="3464">
                        <c:v>-3.6396724294813776E-3</c:v>
                      </c:pt>
                      <c:pt idx="3465">
                        <c:v>-3.4949069195644444E-2</c:v>
                      </c:pt>
                      <c:pt idx="3466">
                        <c:v>-6.0860959920831403E-2</c:v>
                      </c:pt>
                      <c:pt idx="3467">
                        <c:v>-7.3219199021705927E-2</c:v>
                      </c:pt>
                      <c:pt idx="3468">
                        <c:v>-4.1043682204632059E-2</c:v>
                      </c:pt>
                      <c:pt idx="3469">
                        <c:v>-2.2916069894013069E-2</c:v>
                      </c:pt>
                      <c:pt idx="3470">
                        <c:v>4.8190962317970154E-2</c:v>
                      </c:pt>
                      <c:pt idx="3471">
                        <c:v>2.1062133293214824E-3</c:v>
                      </c:pt>
                      <c:pt idx="3472">
                        <c:v>4.0785498489426253E-3</c:v>
                      </c:pt>
                      <c:pt idx="3473">
                        <c:v>4.8629811500079168E-2</c:v>
                      </c:pt>
                      <c:pt idx="3474">
                        <c:v>-3.4266483096221489E-2</c:v>
                      </c:pt>
                      <c:pt idx="3475">
                        <c:v>1.2232889439454997E-2</c:v>
                      </c:pt>
                      <c:pt idx="3476">
                        <c:v>2.0543615676358984E-2</c:v>
                      </c:pt>
                      <c:pt idx="3477">
                        <c:v>-3.4924508159218992E-2</c:v>
                      </c:pt>
                      <c:pt idx="3478">
                        <c:v>-5.0075872534144361E-3</c:v>
                      </c:pt>
                      <c:pt idx="3479">
                        <c:v>-9.0225563909773765E-3</c:v>
                      </c:pt>
                      <c:pt idx="3480">
                        <c:v>-1.7434988179669153E-2</c:v>
                      </c:pt>
                      <c:pt idx="3481">
                        <c:v>-6.1173533083645371E-2</c:v>
                      </c:pt>
                      <c:pt idx="3482">
                        <c:v>0.10584445467096182</c:v>
                      </c:pt>
                      <c:pt idx="3483">
                        <c:v>2.5806451612903292E-2</c:v>
                      </c:pt>
                      <c:pt idx="3484">
                        <c:v>1.4365522745410919E-2</c:v>
                      </c:pt>
                      <c:pt idx="3485">
                        <c:v>9.1817010309278579E-3</c:v>
                      </c:pt>
                      <c:pt idx="3486">
                        <c:v>1.7704918032786843E-2</c:v>
                      </c:pt>
                      <c:pt idx="3487">
                        <c:v>-5.1469444876380055E-2</c:v>
                      </c:pt>
                      <c:pt idx="3488">
                        <c:v>3.2761310452418257E-3</c:v>
                      </c:pt>
                      <c:pt idx="3489">
                        <c:v>4.2615484710474938E-2</c:v>
                      </c:pt>
                      <c:pt idx="3490">
                        <c:v>2.8609670403212162E-2</c:v>
                      </c:pt>
                      <c:pt idx="3491">
                        <c:v>-2.2567457072771746E-2</c:v>
                      </c:pt>
                      <c:pt idx="3492">
                        <c:v>7.8483245149911784E-2</c:v>
                      </c:pt>
                      <c:pt idx="3493">
                        <c:v>9.0763481046449712E-3</c:v>
                      </c:pt>
                      <c:pt idx="3494">
                        <c:v>4.6563605885639792E-2</c:v>
                      </c:pt>
                      <c:pt idx="3495">
                        <c:v>3.8893188854489225E-2</c:v>
                      </c:pt>
                      <c:pt idx="3496">
                        <c:v>1.3333333333333419E-2</c:v>
                      </c:pt>
                      <c:pt idx="3497">
                        <c:v>-3.0970929127873914E-2</c:v>
                      </c:pt>
                      <c:pt idx="3498">
                        <c:v>-1.1086057872980004E-2</c:v>
                      </c:pt>
                      <c:pt idx="3499">
                        <c:v>-1.5009380863039157E-3</c:v>
                      </c:pt>
                      <c:pt idx="3500">
                        <c:v>2.657935285053914E-2</c:v>
                      </c:pt>
                      <c:pt idx="3501">
                        <c:v>4.3198714084790035E-2</c:v>
                      </c:pt>
                      <c:pt idx="3502">
                        <c:v>-6.7850728397524929E-3</c:v>
                      </c:pt>
                      <c:pt idx="3503">
                        <c:v>3.3408950299030682E-2</c:v>
                      </c:pt>
                      <c:pt idx="3504">
                        <c:v>-3.444842692154515E-2</c:v>
                      </c:pt>
                      <c:pt idx="3505">
                        <c:v>-3.1996915959907501E-2</c:v>
                      </c:pt>
                      <c:pt idx="3506">
                        <c:v>-3.1185807656395781E-2</c:v>
                      </c:pt>
                      <c:pt idx="3507">
                        <c:v>2.9411764705882248E-2</c:v>
                      </c:pt>
                      <c:pt idx="3508">
                        <c:v>2.7454078609520094E-2</c:v>
                      </c:pt>
                      <c:pt idx="3509">
                        <c:v>-1.6129032258064502E-2</c:v>
                      </c:pt>
                      <c:pt idx="3510">
                        <c:v>-2.6669188575751734E-2</c:v>
                      </c:pt>
                      <c:pt idx="3511">
                        <c:v>-3.9425872093023284E-2</c:v>
                      </c:pt>
                      <c:pt idx="3512">
                        <c:v>1.1207054932941274E-2</c:v>
                      </c:pt>
                      <c:pt idx="3513">
                        <c:v>2.7950897072710035E-2</c:v>
                      </c:pt>
                      <c:pt idx="3514">
                        <c:v>1.2815608263198275E-2</c:v>
                      </c:pt>
                      <c:pt idx="3515">
                        <c:v>-3.8109756097559622E-3</c:v>
                      </c:pt>
                      <c:pt idx="3516">
                        <c:v>3.0029440628066562E-2</c:v>
                      </c:pt>
                      <c:pt idx="3517">
                        <c:v>-1.8871557866358524E-2</c:v>
                      </c:pt>
                      <c:pt idx="3518">
                        <c:v>-8.6222065810311443E-2</c:v>
                      </c:pt>
                      <c:pt idx="3519">
                        <c:v>-2.0510168907273418E-2</c:v>
                      </c:pt>
                      <c:pt idx="3520">
                        <c:v>-7.3162939297124585E-2</c:v>
                      </c:pt>
                      <c:pt idx="3521">
                        <c:v>1.5244891339604383E-2</c:v>
                      </c:pt>
                      <c:pt idx="3522">
                        <c:v>-1.2491992312620104E-2</c:v>
                      </c:pt>
                      <c:pt idx="3523">
                        <c:v>-2.8171206225680923E-2</c:v>
                      </c:pt>
                      <c:pt idx="3524">
                        <c:v>1.5007898894154881E-2</c:v>
                      </c:pt>
                      <c:pt idx="3525">
                        <c:v>5.2405907575034938E-3</c:v>
                      </c:pt>
                      <c:pt idx="3526">
                        <c:v>1.8932038834951426E-2</c:v>
                      </c:pt>
                      <c:pt idx="3527">
                        <c:v>2.6237130521421514E-2</c:v>
                      </c:pt>
                      <c:pt idx="3528">
                        <c:v>3.2933104631217791E-2</c:v>
                      </c:pt>
                      <c:pt idx="3529">
                        <c:v>1.6033461136284233E-2</c:v>
                      </c:pt>
                      <c:pt idx="3530">
                        <c:v>-2.6302392669268593E-2</c:v>
                      </c:pt>
                      <c:pt idx="3531">
                        <c:v>-4.5977011494252928E-2</c:v>
                      </c:pt>
                      <c:pt idx="3532">
                        <c:v>1.6790123456790207E-2</c:v>
                      </c:pt>
                      <c:pt idx="3533">
                        <c:v>2.7049873203719432E-2</c:v>
                      </c:pt>
                      <c:pt idx="3534">
                        <c:v>-1.9396551724138011E-2</c:v>
                      </c:pt>
                      <c:pt idx="3535">
                        <c:v>2.9527223075610065E-2</c:v>
                      </c:pt>
                      <c:pt idx="3536">
                        <c:v>-7.6219512195121464E-3</c:v>
                      </c:pt>
                      <c:pt idx="3537">
                        <c:v>2.1453287197231941E-2</c:v>
                      </c:pt>
                      <c:pt idx="3538">
                        <c:v>-3.26359832635984E-2</c:v>
                      </c:pt>
                      <c:pt idx="3539">
                        <c:v>0.11059479553903362</c:v>
                      </c:pt>
                      <c:pt idx="3540">
                        <c:v>-2.4301777294160387E-2</c:v>
                      </c:pt>
                      <c:pt idx="3541">
                        <c:v>4.737609329446002E-3</c:v>
                      </c:pt>
                      <c:pt idx="3542">
                        <c:v>2.5986165638437031E-2</c:v>
                      </c:pt>
                      <c:pt idx="3543">
                        <c:v>-2.9395753946652059E-2</c:v>
                      </c:pt>
                      <c:pt idx="3544">
                        <c:v>-7.2529465095194645E-4</c:v>
                      </c:pt>
                      <c:pt idx="3545">
                        <c:v>2.5664868885995729E-2</c:v>
                      </c:pt>
                      <c:pt idx="3546">
                        <c:v>2.3800456968773753E-2</c:v>
                      </c:pt>
                      <c:pt idx="3547">
                        <c:v>-9.0566037735848592E-3</c:v>
                      </c:pt>
                      <c:pt idx="3548">
                        <c:v>-1.4869888475836368E-2</c:v>
                      </c:pt>
                      <c:pt idx="3549">
                        <c:v>6.5481758652945476E-3</c:v>
                      </c:pt>
                      <c:pt idx="3550">
                        <c:v>5.644402634054746E-3</c:v>
                      </c:pt>
                      <c:pt idx="3551">
                        <c:v>-3.3812034175604411E-2</c:v>
                      </c:pt>
                      <c:pt idx="3552">
                        <c:v>-9.0810025426812935E-4</c:v>
                      </c:pt>
                      <c:pt idx="3553">
                        <c:v>-5.4190751445085672E-3</c:v>
                      </c:pt>
                      <c:pt idx="3554">
                        <c:v>6.9116042197163718E-3</c:v>
                      </c:pt>
                      <c:pt idx="3555">
                        <c:v>9.919177075679686E-3</c:v>
                      </c:pt>
                      <c:pt idx="3556">
                        <c:v>1.3780260707634939E-2</c:v>
                      </c:pt>
                      <c:pt idx="3557">
                        <c:v>-1.1777695988222314E-2</c:v>
                      </c:pt>
                      <c:pt idx="3558">
                        <c:v>4.3795620437956151E-2</c:v>
                      </c:pt>
                      <c:pt idx="3559">
                        <c:v>-7.2463768115941241E-3</c:v>
                      </c:pt>
                      <c:pt idx="3560">
                        <c:v>-1.4841254931429626E-2</c:v>
                      </c:pt>
                      <c:pt idx="3561">
                        <c:v>2.8996713705780053E-2</c:v>
                      </c:pt>
                      <c:pt idx="3562">
                        <c:v>-5.7659042859888876E-3</c:v>
                      </c:pt>
                      <c:pt idx="3563">
                        <c:v>1.2847965738758127E-2</c:v>
                      </c:pt>
                      <c:pt idx="3564">
                        <c:v>-1.0593220338983134E-2</c:v>
                      </c:pt>
                      <c:pt idx="3565">
                        <c:v>2.3166023166023564E-3</c:v>
                      </c:pt>
                      <c:pt idx="3566">
                        <c:v>2.3715415019762709E-2</c:v>
                      </c:pt>
                      <c:pt idx="3567">
                        <c:v>-7.2591720619972211E-3</c:v>
                      </c:pt>
                      <c:pt idx="3568">
                        <c:v>1.8381618381618336E-2</c:v>
                      </c:pt>
                      <c:pt idx="3569">
                        <c:v>-2.5906735751295429E-3</c:v>
                      </c:pt>
                      <c:pt idx="3570">
                        <c:v>6.2161620212553004E-3</c:v>
                      </c:pt>
                      <c:pt idx="3571">
                        <c:v>-8.1543357199682642E-3</c:v>
                      </c:pt>
                      <c:pt idx="3572">
                        <c:v>-1.777690955264688E-2</c:v>
                      </c:pt>
                      <c:pt idx="3573">
                        <c:v>4.7105004906771164E-3</c:v>
                      </c:pt>
                      <c:pt idx="3574">
                        <c:v>3.0959125859975734E-2</c:v>
                      </c:pt>
                      <c:pt idx="3575">
                        <c:v>1.2155591572122759E-3</c:v>
                      </c:pt>
                      <c:pt idx="3576">
                        <c:v>3.2204098703471296E-2</c:v>
                      </c:pt>
                      <c:pt idx="3577">
                        <c:v>-1.6454134101192897E-2</c:v>
                      </c:pt>
                      <c:pt idx="3578">
                        <c:v>1.0180760440473557E-2</c:v>
                      </c:pt>
                      <c:pt idx="3579">
                        <c:v>4.1774891774891687E-2</c:v>
                      </c:pt>
                      <c:pt idx="3580">
                        <c:v>2.6210573078631727E-2</c:v>
                      </c:pt>
                      <c:pt idx="3581">
                        <c:v>-4.0494458653026366E-2</c:v>
                      </c:pt>
                      <c:pt idx="3582">
                        <c:v>-2.1276595744680771E-2</c:v>
                      </c:pt>
                      <c:pt idx="3583">
                        <c:v>3.8786565547128893E-2</c:v>
                      </c:pt>
                      <c:pt idx="3584">
                        <c:v>6.1042075430564058E-3</c:v>
                      </c:pt>
                      <c:pt idx="3585">
                        <c:v>-2.3923444976076125E-3</c:v>
                      </c:pt>
                      <c:pt idx="3586">
                        <c:v>-1.5839041095890405E-2</c:v>
                      </c:pt>
                      <c:pt idx="3587">
                        <c:v>-6.3802637175670585E-3</c:v>
                      </c:pt>
                      <c:pt idx="3588">
                        <c:v>3.0010952902519206E-2</c:v>
                      </c:pt>
                      <c:pt idx="3589">
                        <c:v>1.2644188110026544E-2</c:v>
                      </c:pt>
                      <c:pt idx="3590">
                        <c:v>-6.5118208212360029E-2</c:v>
                      </c:pt>
                      <c:pt idx="3591">
                        <c:v>-7.6147355422927498E-3</c:v>
                      </c:pt>
                      <c:pt idx="3592">
                        <c:v>-7.7598529712067377E-3</c:v>
                      </c:pt>
                      <c:pt idx="3593">
                        <c:v>1.3661767749948206E-2</c:v>
                      </c:pt>
                      <c:pt idx="3594">
                        <c:v>2.6780021253985264E-2</c:v>
                      </c:pt>
                      <c:pt idx="3595">
                        <c:v>2.8190559440559371E-2</c:v>
                      </c:pt>
                      <c:pt idx="3596">
                        <c:v>1.6437139049311211E-2</c:v>
                      </c:pt>
                      <c:pt idx="3597">
                        <c:v>-5.7420494699645941E-3</c:v>
                      </c:pt>
                      <c:pt idx="3598">
                        <c:v>1.8672665916760423E-2</c:v>
                      </c:pt>
                      <c:pt idx="3599">
                        <c:v>1.4840182648401923E-2</c:v>
                      </c:pt>
                      <c:pt idx="3600">
                        <c:v>1.9078641228478466E-2</c:v>
                      </c:pt>
                      <c:pt idx="3601">
                        <c:v>6.9848661233984366E-4</c:v>
                      </c:pt>
                      <c:pt idx="3602">
                        <c:v>-3.0255136599683818E-2</c:v>
                      </c:pt>
                      <c:pt idx="3603">
                        <c:v>1.2805854104733561E-2</c:v>
                      </c:pt>
                      <c:pt idx="3604">
                        <c:v>1.9347319347319258E-2</c:v>
                      </c:pt>
                      <c:pt idx="3605">
                        <c:v>4.9191848208012257E-3</c:v>
                      </c:pt>
                      <c:pt idx="3606">
                        <c:v>-6.5161740749359875E-3</c:v>
                      </c:pt>
                      <c:pt idx="3607">
                        <c:v>-8.0794090489381132E-3</c:v>
                      </c:pt>
                      <c:pt idx="3608">
                        <c:v>2.7270571496324392E-2</c:v>
                      </c:pt>
                      <c:pt idx="3609">
                        <c:v>2.4538386783284905E-2</c:v>
                      </c:pt>
                      <c:pt idx="3610">
                        <c:v>3.2873274780426565E-2</c:v>
                      </c:pt>
                      <c:pt idx="3611">
                        <c:v>-9.6918489065606073E-3</c:v>
                      </c:pt>
                      <c:pt idx="3612">
                        <c:v>9.533366783743169E-3</c:v>
                      </c:pt>
                      <c:pt idx="3613">
                        <c:v>-2.3039215686274428E-2</c:v>
                      </c:pt>
                      <c:pt idx="3614">
                        <c:v>-7.7821011673151474E-3</c:v>
                      </c:pt>
                      <c:pt idx="3615">
                        <c:v>7.5961774074979616E-3</c:v>
                      </c:pt>
                      <c:pt idx="3616">
                        <c:v>1.2266928361139851E-3</c:v>
                      </c:pt>
                      <c:pt idx="3617">
                        <c:v>-4.184297132110959E-2</c:v>
                      </c:pt>
                      <c:pt idx="3618">
                        <c:v>-1.86851211072665E-2</c:v>
                      </c:pt>
                      <c:pt idx="3619">
                        <c:v>4.6349942062573479E-3</c:v>
                      </c:pt>
                      <c:pt idx="3620">
                        <c:v>2.9587210689572929E-2</c:v>
                      </c:pt>
                      <c:pt idx="3621">
                        <c:v>2.1945866861740937E-2</c:v>
                      </c:pt>
                      <c:pt idx="3622">
                        <c:v>-2.4378352023413097E-4</c:v>
                      </c:pt>
                      <c:pt idx="3623">
                        <c:v>-1.8190521780756308E-2</c:v>
                      </c:pt>
                      <c:pt idx="3624">
                        <c:v>2.394062724442314E-4</c:v>
                      </c:pt>
                      <c:pt idx="3625">
                        <c:v>3.0086313193588232E-2</c:v>
                      </c:pt>
                      <c:pt idx="3626">
                        <c:v>6.7030784508439467E-3</c:v>
                      </c:pt>
                      <c:pt idx="3627">
                        <c:v>6.7483129217695836E-3</c:v>
                      </c:pt>
                      <c:pt idx="3628">
                        <c:v>8.5707083438366638E-3</c:v>
                      </c:pt>
                      <c:pt idx="3629">
                        <c:v>-1.6852540272614625E-2</c:v>
                      </c:pt>
                      <c:pt idx="3630">
                        <c:v>1.2406947890819531E-3</c:v>
                      </c:pt>
                      <c:pt idx="3631">
                        <c:v>5.4890219560876918E-3</c:v>
                      </c:pt>
                      <c:pt idx="3632">
                        <c:v>1.1355034065102076E-2</c:v>
                      </c:pt>
                      <c:pt idx="3633">
                        <c:v>2.5355756791720641E-2</c:v>
                      </c:pt>
                      <c:pt idx="3634">
                        <c:v>1.2953367875647714E-3</c:v>
                      </c:pt>
                      <c:pt idx="3635">
                        <c:v>-3.3565711334880843E-3</c:v>
                      </c:pt>
                      <c:pt idx="3636">
                        <c:v>-1.5255530129672068E-2</c:v>
                      </c:pt>
                      <c:pt idx="3637">
                        <c:v>-2.5361399949277441E-3</c:v>
                      </c:pt>
                      <c:pt idx="3638">
                        <c:v>1.5975264107188858E-2</c:v>
                      </c:pt>
                      <c:pt idx="3639">
                        <c:v>1.5436944008372588E-2</c:v>
                      </c:pt>
                      <c:pt idx="3640">
                        <c:v>-3.9093041438623688E-3</c:v>
                      </c:pt>
                      <c:pt idx="3641">
                        <c:v>1.1600316372264663E-2</c:v>
                      </c:pt>
                      <c:pt idx="3642">
                        <c:v>1.3087606837606902E-2</c:v>
                      </c:pt>
                      <c:pt idx="3643">
                        <c:v>-1.2137203166226906E-2</c:v>
                      </c:pt>
                      <c:pt idx="3644">
                        <c:v>2.0188425302826385E-2</c:v>
                      </c:pt>
                      <c:pt idx="3645">
                        <c:v>1.2813522355507034E-2</c:v>
                      </c:pt>
                      <c:pt idx="3646">
                        <c:v>1.1025358324145529E-2</c:v>
                      </c:pt>
                      <c:pt idx="3647">
                        <c:v>-1.7334777898158182E-2</c:v>
                      </c:pt>
                      <c:pt idx="3648">
                        <c:v>-1.0187667560321634E-2</c:v>
                      </c:pt>
                      <c:pt idx="3649">
                        <c:v>-3.2174364296834512E-2</c:v>
                      </c:pt>
                      <c:pt idx="3650">
                        <c:v>1.4210526315789451E-2</c:v>
                      </c:pt>
                      <c:pt idx="3651">
                        <c:v>3.598691384950925E-2</c:v>
                      </c:pt>
                      <c:pt idx="3652">
                        <c:v>3.6450974851653051E-2</c:v>
                      </c:pt>
                      <c:pt idx="3653">
                        <c:v>-9.5158130422613452E-3</c:v>
                      </c:pt>
                      <c:pt idx="3654">
                        <c:v>2.1440823327615766E-2</c:v>
                      </c:pt>
                      <c:pt idx="3655">
                        <c:v>5.720823798625041E-4</c:v>
                      </c:pt>
                      <c:pt idx="3656">
                        <c:v>-1.8528916339135226E-2</c:v>
                      </c:pt>
                      <c:pt idx="3657">
                        <c:v>-3.2590983161325471E-2</c:v>
                      </c:pt>
                      <c:pt idx="3658">
                        <c:v>1.5724137931034443E-2</c:v>
                      </c:pt>
                      <c:pt idx="3659">
                        <c:v>4.7117516629713307E-3</c:v>
                      </c:pt>
                      <c:pt idx="3660">
                        <c:v>2.2096317280453359E-2</c:v>
                      </c:pt>
                      <c:pt idx="3661">
                        <c:v>-6.7529544175577438E-3</c:v>
                      </c:pt>
                      <c:pt idx="3662">
                        <c:v>1.7172295363480305E-2</c:v>
                      </c:pt>
                      <c:pt idx="3663">
                        <c:v>9.2432120161756171E-3</c:v>
                      </c:pt>
                      <c:pt idx="3664">
                        <c:v>5.7803468208073028E-4</c:v>
                      </c:pt>
                      <c:pt idx="3665">
                        <c:v>2.0347979946918393E-2</c:v>
                      </c:pt>
                      <c:pt idx="3666">
                        <c:v>4.443127962085347E-3</c:v>
                      </c:pt>
                      <c:pt idx="3667">
                        <c:v>-1.6317016317016431E-2</c:v>
                      </c:pt>
                      <c:pt idx="3668">
                        <c:v>-3.1948881789136685E-3</c:v>
                      </c:pt>
                      <c:pt idx="3669">
                        <c:v>2.7761194029850778E-2</c:v>
                      </c:pt>
                      <c:pt idx="3670">
                        <c:v>4.4264339152119803E-2</c:v>
                      </c:pt>
                      <c:pt idx="3671">
                        <c:v>6.2383031815338441E-4</c:v>
                      </c:pt>
                      <c:pt idx="3672">
                        <c:v>-3.0541276081040181E-2</c:v>
                      </c:pt>
                      <c:pt idx="3673">
                        <c:v>-6.1843971631205696E-2</c:v>
                      </c:pt>
                      <c:pt idx="3674">
                        <c:v>-8.1598199212155054E-3</c:v>
                      </c:pt>
                      <c:pt idx="3675">
                        <c:v>-1.9586206896551772E-2</c:v>
                      </c:pt>
                      <c:pt idx="3676">
                        <c:v>-1.1022320198401658E-3</c:v>
                      </c:pt>
                      <c:pt idx="3677">
                        <c:v>7.2162087149596488E-3</c:v>
                      </c:pt>
                      <c:pt idx="3678">
                        <c:v>1.8084204577564211E-2</c:v>
                      </c:pt>
                      <c:pt idx="3679">
                        <c:v>2.1061742642816128E-2</c:v>
                      </c:pt>
                      <c:pt idx="3680">
                        <c:v>2.0312040035325163E-2</c:v>
                      </c:pt>
                      <c:pt idx="3681">
                        <c:v>-2.5530694205393001E-2</c:v>
                      </c:pt>
                      <c:pt idx="3682">
                        <c:v>-3.4349030470914199E-2</c:v>
                      </c:pt>
                      <c:pt idx="3683">
                        <c:v>-3.8631346578366088E-3</c:v>
                      </c:pt>
                      <c:pt idx="3684">
                        <c:v>3.8781163434902233E-3</c:v>
                      </c:pt>
                      <c:pt idx="3685">
                        <c:v>2.499305748403291E-3</c:v>
                      </c:pt>
                      <c:pt idx="3686">
                        <c:v>-4.9737496546007343E-3</c:v>
                      </c:pt>
                      <c:pt idx="3687">
                        <c:v>5.8806319485078973E-2</c:v>
                      </c:pt>
                      <c:pt idx="3688">
                        <c:v>-1.8380241240666284E-2</c:v>
                      </c:pt>
                      <c:pt idx="3689">
                        <c:v>-4.6288688030676428E-2</c:v>
                      </c:pt>
                      <c:pt idx="3690">
                        <c:v>-4.3238993710691842E-2</c:v>
                      </c:pt>
                      <c:pt idx="3691">
                        <c:v>-7.2840790842871872E-3</c:v>
                      </c:pt>
                      <c:pt idx="3692">
                        <c:v>-1.2586694066272885E-2</c:v>
                      </c:pt>
                      <c:pt idx="3693">
                        <c:v>-7.7002053388097735E-4</c:v>
                      </c:pt>
                      <c:pt idx="3694">
                        <c:v>-5.107252298263476E-3</c:v>
                      </c:pt>
                      <c:pt idx="3695">
                        <c:v>-2.1244688827793068E-2</c:v>
                      </c:pt>
                      <c:pt idx="3696">
                        <c:v>1.009845998485237E-2</c:v>
                      </c:pt>
                      <c:pt idx="3697">
                        <c:v>1.9824922760041108E-2</c:v>
                      </c:pt>
                      <c:pt idx="3698">
                        <c:v>5.4361894900336605E-3</c:v>
                      </c:pt>
                      <c:pt idx="3699">
                        <c:v>-2.3243801652891305E-3</c:v>
                      </c:pt>
                      <c:pt idx="3700">
                        <c:v>-4.8830634798251449E-3</c:v>
                      </c:pt>
                      <c:pt idx="3701">
                        <c:v>-2.8949338657349721E-2</c:v>
                      </c:pt>
                      <c:pt idx="3702">
                        <c:v>-2.7191065792668057E-2</c:v>
                      </c:pt>
                      <c:pt idx="3703">
                        <c:v>-6.9913211186113378E-3</c:v>
                      </c:pt>
                      <c:pt idx="3704">
                        <c:v>1.5670910871694366E-2</c:v>
                      </c:pt>
                      <c:pt idx="3705">
                        <c:v>-1.3049782503624874E-2</c:v>
                      </c:pt>
                      <c:pt idx="3706">
                        <c:v>1.3222331047992197E-2</c:v>
                      </c:pt>
                      <c:pt idx="3707">
                        <c:v>-1.9550342130987275E-3</c:v>
                      </c:pt>
                      <c:pt idx="3708">
                        <c:v>-3.4905660377358427E-2</c:v>
                      </c:pt>
                      <c:pt idx="3709">
                        <c:v>-1.1655011655011704E-2</c:v>
                      </c:pt>
                      <c:pt idx="3710">
                        <c:v>-1.8980105190944396E-2</c:v>
                      </c:pt>
                      <c:pt idx="3711">
                        <c:v>5.602511470659266E-2</c:v>
                      </c:pt>
                      <c:pt idx="3712">
                        <c:v>3.3922946450204439E-3</c:v>
                      </c:pt>
                      <c:pt idx="3713">
                        <c:v>-1.3151602104256255E-2</c:v>
                      </c:pt>
                      <c:pt idx="3714">
                        <c:v>1.7518248175182549E-2</c:v>
                      </c:pt>
                      <c:pt idx="3715">
                        <c:v>1.5818091942659374E-2</c:v>
                      </c:pt>
                      <c:pt idx="3716">
                        <c:v>1.9400352733686121E-2</c:v>
                      </c:pt>
                      <c:pt idx="3717">
                        <c:v>-1.006795872136923E-3</c:v>
                      </c:pt>
                      <c:pt idx="3718">
                        <c:v>7.5566750629718626E-4</c:v>
                      </c:pt>
                      <c:pt idx="3719">
                        <c:v>1.3530763339290264E-2</c:v>
                      </c:pt>
                      <c:pt idx="3720">
                        <c:v>2.619858527639507E-2</c:v>
                      </c:pt>
                      <c:pt idx="3721">
                        <c:v>2.3634453781513631E-3</c:v>
                      </c:pt>
                      <c:pt idx="3722">
                        <c:v>2.5862068965517349E-2</c:v>
                      </c:pt>
                      <c:pt idx="3723">
                        <c:v>3.3695349484823112E-2</c:v>
                      </c:pt>
                      <c:pt idx="3724">
                        <c:v>-2.2058823529411797E-2</c:v>
                      </c:pt>
                      <c:pt idx="3725">
                        <c:v>-1.104228386749273E-2</c:v>
                      </c:pt>
                      <c:pt idx="3726">
                        <c:v>-6.4222638480062599E-3</c:v>
                      </c:pt>
                      <c:pt idx="3727">
                        <c:v>-7.7004779607009466E-3</c:v>
                      </c:pt>
                      <c:pt idx="3728">
                        <c:v>2.3091551208910488E-2</c:v>
                      </c:pt>
                      <c:pt idx="3729">
                        <c:v>2.3637374860956628E-2</c:v>
                      </c:pt>
                      <c:pt idx="3730">
                        <c:v>-2.9681597409606075E-2</c:v>
                      </c:pt>
                      <c:pt idx="3731">
                        <c:v>-6.4343163538872483E-3</c:v>
                      </c:pt>
                      <c:pt idx="3732">
                        <c:v>-1.3386880856761652E-3</c:v>
                      </c:pt>
                      <c:pt idx="3733">
                        <c:v>2.6780931976433386E-4</c:v>
                      </c:pt>
                      <c:pt idx="3734">
                        <c:v>1.5225666122892889E-2</c:v>
                      </c:pt>
                      <c:pt idx="3735">
                        <c:v>-1.0226049515608016E-2</c:v>
                      </c:pt>
                      <c:pt idx="3736">
                        <c:v>1.502321770008197E-2</c:v>
                      </c:pt>
                      <c:pt idx="3737">
                        <c:v>9.6525096525097442E-3</c:v>
                      </c:pt>
                      <c:pt idx="3738">
                        <c:v>1.2849162011173254E-2</c:v>
                      </c:pt>
                      <c:pt idx="3739">
                        <c:v>6.7491563554553657E-3</c:v>
                      </c:pt>
                      <c:pt idx="3740">
                        <c:v>-1.6844469399212025E-3</c:v>
                      </c:pt>
                      <c:pt idx="3741">
                        <c:v>9.6371882086165872E-3</c:v>
                      </c:pt>
                      <c:pt idx="3742">
                        <c:v>-1.41522785168402E-3</c:v>
                      </c:pt>
                      <c:pt idx="3743">
                        <c:v>-1.147174034695031E-2</c:v>
                      </c:pt>
                      <c:pt idx="3744">
                        <c:v>-6.5132095213183194E-2</c:v>
                      </c:pt>
                      <c:pt idx="3745">
                        <c:v>7.8534031413601824E-4</c:v>
                      </c:pt>
                      <c:pt idx="3746">
                        <c:v>-4.4305446963772699E-3</c:v>
                      </c:pt>
                      <c:pt idx="3747">
                        <c:v>7.0866141732282006E-3</c:v>
                      </c:pt>
                      <c:pt idx="3748">
                        <c:v>7.9365079365081304E-3</c:v>
                      </c:pt>
                      <c:pt idx="3749">
                        <c:v>-3.9525691699606735E-3</c:v>
                      </c:pt>
                      <c:pt idx="3750">
                        <c:v>-5.2424639580601617E-3</c:v>
                      </c:pt>
                      <c:pt idx="3751">
                        <c:v>2.2788203753351333E-2</c:v>
                      </c:pt>
                      <c:pt idx="3752">
                        <c:v>-8.2424886998139213E-3</c:v>
                      </c:pt>
                      <c:pt idx="3753">
                        <c:v>9.6644295302013017E-3</c:v>
                      </c:pt>
                      <c:pt idx="3754">
                        <c:v>-1.4028586553732181E-2</c:v>
                      </c:pt>
                      <c:pt idx="3755">
                        <c:v>1.0971367407011101E-2</c:v>
                      </c:pt>
                      <c:pt idx="3756">
                        <c:v>2.0759355367385934E-2</c:v>
                      </c:pt>
                      <c:pt idx="3757">
                        <c:v>-3.5383777898748692E-3</c:v>
                      </c:pt>
                      <c:pt idx="3758">
                        <c:v>1.5478164731896227E-2</c:v>
                      </c:pt>
                      <c:pt idx="3759">
                        <c:v>-2.1897810218978186E-2</c:v>
                      </c:pt>
                      <c:pt idx="3760">
                        <c:v>-1.0698047606311767E-2</c:v>
                      </c:pt>
                      <c:pt idx="3761">
                        <c:v>-2.6737967914436389E-4</c:v>
                      </c:pt>
                      <c:pt idx="3762">
                        <c:v>-4.4211602351137302E-2</c:v>
                      </c:pt>
                      <c:pt idx="3763">
                        <c:v>-3.6918533103618034E-2</c:v>
                      </c:pt>
                      <c:pt idx="3764">
                        <c:v>1.4789253142717396E-3</c:v>
                      </c:pt>
                      <c:pt idx="3765">
                        <c:v>2.6309132304578764E-2</c:v>
                      </c:pt>
                      <c:pt idx="3766">
                        <c:v>1.4890885750962646E-2</c:v>
                      </c:pt>
                      <c:pt idx="3767">
                        <c:v>-4.3456032719835225E-3</c:v>
                      </c:pt>
                      <c:pt idx="3768">
                        <c:v>3.0769230769229772E-3</c:v>
                      </c:pt>
                      <c:pt idx="3769">
                        <c:v>-2.5730701973519898E-2</c:v>
                      </c:pt>
                      <c:pt idx="3770">
                        <c:v>9.8385469223007949E-3</c:v>
                      </c:pt>
                      <c:pt idx="3771">
                        <c:v>-1.8325903912828179E-2</c:v>
                      </c:pt>
                      <c:pt idx="3772">
                        <c:v>3.9114770972722646E-2</c:v>
                      </c:pt>
                      <c:pt idx="3773">
                        <c:v>2.2900763358778553E-2</c:v>
                      </c:pt>
                      <c:pt idx="3774">
                        <c:v>2.9039070749736773E-3</c:v>
                      </c:pt>
                      <c:pt idx="3775">
                        <c:v>-1.6869971450817478E-2</c:v>
                      </c:pt>
                      <c:pt idx="3776">
                        <c:v>1.128608923884511E-2</c:v>
                      </c:pt>
                      <c:pt idx="3777">
                        <c:v>5.306799336650081E-2</c:v>
                      </c:pt>
                      <c:pt idx="3778">
                        <c:v>1.1462119094213019E-2</c:v>
                      </c:pt>
                      <c:pt idx="3779">
                        <c:v>-1.2424075096631571E-2</c:v>
                      </c:pt>
                      <c:pt idx="3780">
                        <c:v>3.3086138049058578E-2</c:v>
                      </c:pt>
                      <c:pt idx="3781">
                        <c:v>-5.4986522911051217E-2</c:v>
                      </c:pt>
                      <c:pt idx="3782">
                        <c:v>8.4262027724926192E-3</c:v>
                      </c:pt>
                      <c:pt idx="3783">
                        <c:v>3.0243629235508163E-2</c:v>
                      </c:pt>
                      <c:pt idx="3784">
                        <c:v>-1.760660247592849E-2</c:v>
                      </c:pt>
                      <c:pt idx="3785">
                        <c:v>1.1689396047871004E-2</c:v>
                      </c:pt>
                      <c:pt idx="3786">
                        <c:v>-4.709141274238271E-3</c:v>
                      </c:pt>
                      <c:pt idx="3787">
                        <c:v>-2.2739577693557056E-2</c:v>
                      </c:pt>
                      <c:pt idx="3788">
                        <c:v>1.4277869302580903E-2</c:v>
                      </c:pt>
                      <c:pt idx="3789">
                        <c:v>5.494505494505475E-4</c:v>
                      </c:pt>
                      <c:pt idx="3790">
                        <c:v>-0.11543134872417982</c:v>
                      </c:pt>
                      <c:pt idx="3791">
                        <c:v>-2.0004763038818818E-2</c:v>
                      </c:pt>
                      <c:pt idx="3792">
                        <c:v>2.1654501216544997E-2</c:v>
                      </c:pt>
                      <c:pt idx="3793">
                        <c:v>2.4390243902439046E-3</c:v>
                      </c:pt>
                      <c:pt idx="3794">
                        <c:v>1.7369727047146455E-2</c:v>
                      </c:pt>
                      <c:pt idx="3795">
                        <c:v>4.9875311720697368E-3</c:v>
                      </c:pt>
                      <c:pt idx="3796">
                        <c:v>-9.8765432098765205E-3</c:v>
                      </c:pt>
                      <c:pt idx="3797">
                        <c:v>1.5801354401805856E-2</c:v>
                      </c:pt>
                      <c:pt idx="3798">
                        <c:v>-1.1895910780669205E-2</c:v>
                      </c:pt>
                      <c:pt idx="3799">
                        <c:v>1.3819095477387133E-2</c:v>
                      </c:pt>
                      <c:pt idx="3800">
                        <c:v>2.3399331447672811E-2</c:v>
                      </c:pt>
                      <c:pt idx="3801">
                        <c:v>-4.3522785458269819E-3</c:v>
                      </c:pt>
                      <c:pt idx="3802">
                        <c:v>4.55032119914347E-2</c:v>
                      </c:pt>
                      <c:pt idx="3803">
                        <c:v>3.7614185921548415E-3</c:v>
                      </c:pt>
                      <c:pt idx="3804">
                        <c:v>-6.1415220293725703E-3</c:v>
                      </c:pt>
                      <c:pt idx="3805">
                        <c:v>8.8900862068967967E-3</c:v>
                      </c:pt>
                      <c:pt idx="3806">
                        <c:v>-5.3590568060022381E-3</c:v>
                      </c:pt>
                      <c:pt idx="3807">
                        <c:v>-1.5563175943022811E-2</c:v>
                      </c:pt>
                      <c:pt idx="3808">
                        <c:v>2.6448029621790603E-3</c:v>
                      </c:pt>
                      <c:pt idx="3809">
                        <c:v>1.0962566844919808E-2</c:v>
                      </c:pt>
                      <c:pt idx="3810">
                        <c:v>1.0706638115631772E-3</c:v>
                      </c:pt>
                      <c:pt idx="3811">
                        <c:v>-1.1378671606245061E-2</c:v>
                      </c:pt>
                      <c:pt idx="3812">
                        <c:v>1.059602649006619E-3</c:v>
                      </c:pt>
                      <c:pt idx="3813">
                        <c:v>3.1889449906987721E-3</c:v>
                      </c:pt>
                      <c:pt idx="3814">
                        <c:v>1.1015583019881925E-2</c:v>
                      </c:pt>
                      <c:pt idx="3815">
                        <c:v>1.8888584724883639E-2</c:v>
                      </c:pt>
                      <c:pt idx="3816">
                        <c:v>1.1071132023249275E-2</c:v>
                      </c:pt>
                      <c:pt idx="3817">
                        <c:v>2.062146892655381E-2</c:v>
                      </c:pt>
                      <c:pt idx="3818">
                        <c:v>-2.3178807947019986E-2</c:v>
                      </c:pt>
                      <c:pt idx="3819">
                        <c:v>1.7977528089887729E-2</c:v>
                      </c:pt>
                      <c:pt idx="3820">
                        <c:v>3.1884057971014457E-2</c:v>
                      </c:pt>
                      <c:pt idx="3821">
                        <c:v>1.9804906887378015E-2</c:v>
                      </c:pt>
                      <c:pt idx="3822">
                        <c:v>4.7368421052631726E-2</c:v>
                      </c:pt>
                      <c:pt idx="3823">
                        <c:v>2.0214782059380765E-2</c:v>
                      </c:pt>
                      <c:pt idx="3824">
                        <c:v>-1.7380509000620714E-2</c:v>
                      </c:pt>
                      <c:pt idx="3825">
                        <c:v>1.8331226295827951E-2</c:v>
                      </c:pt>
                      <c:pt idx="3826">
                        <c:v>-1.340816962893665E-2</c:v>
                      </c:pt>
                      <c:pt idx="3827">
                        <c:v>-1.3230769230769268E-2</c:v>
                      </c:pt>
                      <c:pt idx="3828">
                        <c:v>-2.0789394395902328E-2</c:v>
                      </c:pt>
                      <c:pt idx="3829">
                        <c:v>-5.035765379113033E-2</c:v>
                      </c:pt>
                      <c:pt idx="3830">
                        <c:v>2.8694404591105283E-3</c:v>
                      </c:pt>
                      <c:pt idx="3831">
                        <c:v>1.2786980528916247E-2</c:v>
                      </c:pt>
                      <c:pt idx="3832">
                        <c:v>3.1165717710518459E-2</c:v>
                      </c:pt>
                      <c:pt idx="3833">
                        <c:v>2.1739130434782705E-2</c:v>
                      </c:pt>
                      <c:pt idx="3834">
                        <c:v>-2.0983213429256686E-2</c:v>
                      </c:pt>
                      <c:pt idx="3835">
                        <c:v>-1.9400352733686121E-2</c:v>
                      </c:pt>
                      <c:pt idx="3836">
                        <c:v>1.552238805970152E-2</c:v>
                      </c:pt>
                      <c:pt idx="3837">
                        <c:v>-5.2065647990945152E-2</c:v>
                      </c:pt>
                      <c:pt idx="3838">
                        <c:v>-1.8333333333333202E-2</c:v>
                      </c:pt>
                      <c:pt idx="3839">
                        <c:v>6.9930069930070893E-3</c:v>
                      </c:pt>
                      <c:pt idx="3840">
                        <c:v>1.5336552115876145E-2</c:v>
                      </c:pt>
                      <c:pt idx="3841">
                        <c:v>4.5649072753211062E-3</c:v>
                      </c:pt>
                      <c:pt idx="3842">
                        <c:v>-1.5725919685481649E-2</c:v>
                      </c:pt>
                      <c:pt idx="3843">
                        <c:v>1.6847515705311178E-2</c:v>
                      </c:pt>
                      <c:pt idx="3844">
                        <c:v>8.0598733448473681E-3</c:v>
                      </c:pt>
                      <c:pt idx="3845">
                        <c:v>5.3046377690209257E-2</c:v>
                      </c:pt>
                      <c:pt idx="3846">
                        <c:v>1.507692307692321E-2</c:v>
                      </c:pt>
                      <c:pt idx="3847">
                        <c:v>-1.9607843137254832E-2</c:v>
                      </c:pt>
                      <c:pt idx="3848">
                        <c:v>2.15716486902926E-2</c:v>
                      </c:pt>
                      <c:pt idx="3849">
                        <c:v>-4.4182621502209085E-2</c:v>
                      </c:pt>
                      <c:pt idx="3850">
                        <c:v>7.7174235678243441E-3</c:v>
                      </c:pt>
                      <c:pt idx="3851">
                        <c:v>2.0290732889157947E-2</c:v>
                      </c:pt>
                      <c:pt idx="3852">
                        <c:v>2.1342406433653149E-2</c:v>
                      </c:pt>
                      <c:pt idx="3853">
                        <c:v>-5.8425584255844543E-3</c:v>
                      </c:pt>
                      <c:pt idx="3854">
                        <c:v>2.5867507886435437E-2</c:v>
                      </c:pt>
                      <c:pt idx="3855">
                        <c:v>1.2456084318109184E-2</c:v>
                      </c:pt>
                      <c:pt idx="3856">
                        <c:v>1.4581983149708266E-2</c:v>
                      </c:pt>
                      <c:pt idx="3857">
                        <c:v>-2.4960505529225907E-2</c:v>
                      </c:pt>
                      <c:pt idx="3858">
                        <c:v>1.899549259497757E-2</c:v>
                      </c:pt>
                      <c:pt idx="3859">
                        <c:v>-5.5927051671732508E-2</c:v>
                      </c:pt>
                      <c:pt idx="3860">
                        <c:v>-3.9358159249168745E-3</c:v>
                      </c:pt>
                      <c:pt idx="3861">
                        <c:v>3.4774436090225569E-2</c:v>
                      </c:pt>
                      <c:pt idx="3862">
                        <c:v>1.3977128335451061E-2</c:v>
                      </c:pt>
                      <c:pt idx="3863">
                        <c:v>-4.4323011536126167E-2</c:v>
                      </c:pt>
                      <c:pt idx="3864">
                        <c:v>3.0367446097767647E-4</c:v>
                      </c:pt>
                      <c:pt idx="3865">
                        <c:v>-1.964870497171789E-2</c:v>
                      </c:pt>
                      <c:pt idx="3866">
                        <c:v>4.1853512705529727E-3</c:v>
                      </c:pt>
                      <c:pt idx="3867">
                        <c:v>1.7645269242470452E-2</c:v>
                      </c:pt>
                      <c:pt idx="3868">
                        <c:v>2.5585023400936047E-2</c:v>
                      </c:pt>
                      <c:pt idx="3869">
                        <c:v>5.3583168967784145E-2</c:v>
                      </c:pt>
                      <c:pt idx="3870">
                        <c:v>-1.4577259475218596E-2</c:v>
                      </c:pt>
                      <c:pt idx="3871">
                        <c:v>3.6253776435045459E-2</c:v>
                      </c:pt>
                      <c:pt idx="3872">
                        <c:v>4.1972717733473219E-2</c:v>
                      </c:pt>
                      <c:pt idx="3873">
                        <c:v>6.6901408450703581E-3</c:v>
                      </c:pt>
                      <c:pt idx="3874">
                        <c:v>-2.5394646533973941E-2</c:v>
                      </c:pt>
                      <c:pt idx="3875">
                        <c:v>-7.8311201906707817E-3</c:v>
                      </c:pt>
                      <c:pt idx="3876">
                        <c:v>4.4459644322847325E-3</c:v>
                      </c:pt>
                      <c:pt idx="3877">
                        <c:v>2.2020272631946947E-2</c:v>
                      </c:pt>
                      <c:pt idx="3878">
                        <c:v>-3.5075885328836431E-2</c:v>
                      </c:pt>
                      <c:pt idx="3879">
                        <c:v>-2.8187479514913294E-2</c:v>
                      </c:pt>
                      <c:pt idx="3880">
                        <c:v>-1.4534883720930258E-2</c:v>
                      </c:pt>
                      <c:pt idx="3881">
                        <c:v>1.5414890127910974E-2</c:v>
                      </c:pt>
                      <c:pt idx="3882">
                        <c:v>-3.2786885245905673E-4</c:v>
                      </c:pt>
                      <c:pt idx="3883">
                        <c:v>2.2803487592220062E-2</c:v>
                      </c:pt>
                      <c:pt idx="3884">
                        <c:v>1.0847457627118695E-2</c:v>
                      </c:pt>
                      <c:pt idx="3885">
                        <c:v>-7.2327044025157217E-2</c:v>
                      </c:pt>
                      <c:pt idx="3886">
                        <c:v>-3.0192131747483919E-2</c:v>
                      </c:pt>
                      <c:pt idx="3887">
                        <c:v>6.1368517950290968E-3</c:v>
                      </c:pt>
                      <c:pt idx="3888">
                        <c:v>-4.34399765189315E-2</c:v>
                      </c:pt>
                      <c:pt idx="3889">
                        <c:v>5.4146039603960361E-2</c:v>
                      </c:pt>
                      <c:pt idx="3890">
                        <c:v>-3.780887168800251E-2</c:v>
                      </c:pt>
                      <c:pt idx="3891">
                        <c:v>-5.1129943502824737E-2</c:v>
                      </c:pt>
                      <c:pt idx="3892">
                        <c:v>-1.3652828085817803E-2</c:v>
                      </c:pt>
                      <c:pt idx="3893">
                        <c:v>1.7001983564749246E-2</c:v>
                      </c:pt>
                      <c:pt idx="3894">
                        <c:v>3.6973833902163022E-3</c:v>
                      </c:pt>
                      <c:pt idx="3895">
                        <c:v>-1.4021312394840169E-2</c:v>
                      </c:pt>
                      <c:pt idx="3896">
                        <c:v>-6.7956089911134332E-2</c:v>
                      </c:pt>
                      <c:pt idx="3897">
                        <c:v>-9.0650090650090664E-3</c:v>
                      </c:pt>
                      <c:pt idx="3898">
                        <c:v>-1.4799693799438574E-2</c:v>
                      </c:pt>
                      <c:pt idx="3899">
                        <c:v>1.3709260217278807E-2</c:v>
                      </c:pt>
                      <c:pt idx="3900">
                        <c:v>-2.6196473551637456E-2</c:v>
                      </c:pt>
                      <c:pt idx="3901">
                        <c:v>6.8475779863048647E-3</c:v>
                      </c:pt>
                      <c:pt idx="3902">
                        <c:v>8.6978766948067054E-3</c:v>
                      </c:pt>
                      <c:pt idx="3903">
                        <c:v>-4.8370672097759471E-3</c:v>
                      </c:pt>
                      <c:pt idx="3904">
                        <c:v>8.2135523613962036E-3</c:v>
                      </c:pt>
                      <c:pt idx="3905">
                        <c:v>9.8496630378435146E-3</c:v>
                      </c:pt>
                      <c:pt idx="3906">
                        <c:v>6.5223062875032767E-3</c:v>
                      </c:pt>
                      <c:pt idx="3907">
                        <c:v>8.9497236114766121E-3</c:v>
                      </c:pt>
                      <c:pt idx="3908">
                        <c:v>-2.4646983311938375E-2</c:v>
                      </c:pt>
                      <c:pt idx="3909">
                        <c:v>-7.151370679380209E-2</c:v>
                      </c:pt>
                      <c:pt idx="3910">
                        <c:v>-2.3832221163011535E-4</c:v>
                      </c:pt>
                      <c:pt idx="3911">
                        <c:v>1.4016433059448996E-2</c:v>
                      </c:pt>
                      <c:pt idx="3912">
                        <c:v>2.1224086870681225E-2</c:v>
                      </c:pt>
                      <c:pt idx="3913">
                        <c:v>-3.385789222699076E-2</c:v>
                      </c:pt>
                      <c:pt idx="3914">
                        <c:v>1.5004840271055198E-2</c:v>
                      </c:pt>
                      <c:pt idx="3915">
                        <c:v>1.4984033407025255E-2</c:v>
                      </c:pt>
                      <c:pt idx="3916">
                        <c:v>-4.1892209931748692E-2</c:v>
                      </c:pt>
                      <c:pt idx="3917">
                        <c:v>-1.9159741458910418E-2</c:v>
                      </c:pt>
                      <c:pt idx="3918">
                        <c:v>1.4519906323184895E-2</c:v>
                      </c:pt>
                      <c:pt idx="3919">
                        <c:v>1.2088172552737753E-2</c:v>
                      </c:pt>
                      <c:pt idx="3920">
                        <c:v>-4.7629796839729122E-2</c:v>
                      </c:pt>
                      <c:pt idx="3921">
                        <c:v>3.86869871043376E-2</c:v>
                      </c:pt>
                      <c:pt idx="3922">
                        <c:v>2.4255523535062329E-2</c:v>
                      </c:pt>
                      <c:pt idx="3923">
                        <c:v>2.2342253866928674E-2</c:v>
                      </c:pt>
                      <c:pt idx="3924">
                        <c:v>1.0920824025812736E-2</c:v>
                      </c:pt>
                      <c:pt idx="3925">
                        <c:v>-1.5876893014167059E-2</c:v>
                      </c:pt>
                      <c:pt idx="3926">
                        <c:v>-3.2380051997163872E-2</c:v>
                      </c:pt>
                      <c:pt idx="3927">
                        <c:v>2.5696969696969774E-2</c:v>
                      </c:pt>
                      <c:pt idx="3928">
                        <c:v>1.2135922330096527E-3</c:v>
                      </c:pt>
                      <c:pt idx="3929">
                        <c:v>-1.2937230474365125E-2</c:v>
                      </c:pt>
                      <c:pt idx="3930">
                        <c:v>2.3963575365448797E-4</c:v>
                      </c:pt>
                      <c:pt idx="3931">
                        <c:v>5.3787878787878718E-2</c:v>
                      </c:pt>
                      <c:pt idx="3932">
                        <c:v>3.0395136778116338E-3</c:v>
                      </c:pt>
                      <c:pt idx="3933">
                        <c:v>6.4150943396226401E-2</c:v>
                      </c:pt>
                      <c:pt idx="3934">
                        <c:v>3.2850779510022354E-2</c:v>
                      </c:pt>
                      <c:pt idx="3935">
                        <c:v>-1.5890410958904089E-2</c:v>
                      </c:pt>
                      <c:pt idx="3936">
                        <c:v>-9.7666847531199252E-3</c:v>
                      </c:pt>
                      <c:pt idx="3937">
                        <c:v>2.674094707520891E-2</c:v>
                      </c:pt>
                      <c:pt idx="3938">
                        <c:v>-3.4167339252085149E-2</c:v>
                      </c:pt>
                      <c:pt idx="3939">
                        <c:v>-4.1021671826625306E-2</c:v>
                      </c:pt>
                      <c:pt idx="3940">
                        <c:v>2.1074815595363505E-2</c:v>
                      </c:pt>
                      <c:pt idx="3941">
                        <c:v>-2.6916175339656401E-2</c:v>
                      </c:pt>
                      <c:pt idx="3942">
                        <c:v>7.2295378259747967E-3</c:v>
                      </c:pt>
                      <c:pt idx="3943">
                        <c:v>5.9740259740259649E-3</c:v>
                      </c:pt>
                      <c:pt idx="3944">
                        <c:v>6.7961165048543881E-2</c:v>
                      </c:pt>
                      <c:pt idx="3945">
                        <c:v>5.2983825989960653E-3</c:v>
                      </c:pt>
                      <c:pt idx="3946">
                        <c:v>-7.3145515637115466E-2</c:v>
                      </c:pt>
                      <c:pt idx="3947">
                        <c:v>-3.4198701947079524E-2</c:v>
                      </c:pt>
                      <c:pt idx="3948">
                        <c:v>-6.6200466200466157E-2</c:v>
                      </c:pt>
                      <c:pt idx="3949">
                        <c:v>-3.4870641169853833E-2</c:v>
                      </c:pt>
                      <c:pt idx="3950">
                        <c:v>1.6000000000000014E-2</c:v>
                      </c:pt>
                      <c:pt idx="3951">
                        <c:v>1.5081206496519783E-2</c:v>
                      </c:pt>
                      <c:pt idx="3952">
                        <c:v>1.1614401858304202E-3</c:v>
                      </c:pt>
                      <c:pt idx="3953">
                        <c:v>-2.0477815699658786E-2</c:v>
                      </c:pt>
                      <c:pt idx="3954">
                        <c:v>4.867573371510403E-2</c:v>
                      </c:pt>
                      <c:pt idx="3955">
                        <c:v>-5.2219321148826436E-3</c:v>
                      </c:pt>
                      <c:pt idx="3956">
                        <c:v>-9.48541617263432E-4</c:v>
                      </c:pt>
                      <c:pt idx="3957">
                        <c:v>1.6627078384798821E-3</c:v>
                      </c:pt>
                      <c:pt idx="3958">
                        <c:v>4.7263681592039752E-2</c:v>
                      </c:pt>
                      <c:pt idx="3959">
                        <c:v>1.3615733736762614E-2</c:v>
                      </c:pt>
                      <c:pt idx="3960">
                        <c:v>2.5278058645095136E-3</c:v>
                      </c:pt>
                      <c:pt idx="3961">
                        <c:v>-4.1434456021323007E-2</c:v>
                      </c:pt>
                      <c:pt idx="3962">
                        <c:v>-8.0846325167037714E-2</c:v>
                      </c:pt>
                      <c:pt idx="3963">
                        <c:v>1.6987542468856143E-2</c:v>
                      </c:pt>
                      <c:pt idx="3964">
                        <c:v>-1.8234378474538571E-2</c:v>
                      </c:pt>
                      <c:pt idx="3965">
                        <c:v>5.3655264922871648E-3</c:v>
                      </c:pt>
                      <c:pt idx="3966">
                        <c:v>4.3386983904828647E-2</c:v>
                      </c:pt>
                      <c:pt idx="3967">
                        <c:v>-6.2335958005249381E-2</c:v>
                      </c:pt>
                      <c:pt idx="3968">
                        <c:v>-1.1245674740484546E-2</c:v>
                      </c:pt>
                      <c:pt idx="3969">
                        <c:v>4.5207956600361587E-2</c:v>
                      </c:pt>
                      <c:pt idx="3970">
                        <c:v>-1.5795328142380494E-2</c:v>
                      </c:pt>
                      <c:pt idx="3971">
                        <c:v>-4.4296788482833804E-3</c:v>
                      </c:pt>
                      <c:pt idx="3972">
                        <c:v>3.721571330117146E-2</c:v>
                      </c:pt>
                      <c:pt idx="3973">
                        <c:v>2.0872420262664226E-2</c:v>
                      </c:pt>
                      <c:pt idx="3974">
                        <c:v>5.1862329090051063E-3</c:v>
                      </c:pt>
                      <c:pt idx="3975">
                        <c:v>2.9611650485436902E-2</c:v>
                      </c:pt>
                      <c:pt idx="3976">
                        <c:v>1.3779527559055094E-2</c:v>
                      </c:pt>
                      <c:pt idx="3977">
                        <c:v>2.2194821208385562E-3</c:v>
                      </c:pt>
                      <c:pt idx="3978">
                        <c:v>-1.4341273699562507E-2</c:v>
                      </c:pt>
                      <c:pt idx="3979">
                        <c:v>2.4147373661936644E-2</c:v>
                      </c:pt>
                      <c:pt idx="3980">
                        <c:v>4.1483017889551554E-2</c:v>
                      </c:pt>
                      <c:pt idx="3981">
                        <c:v>-2.3297037224613848E-2</c:v>
                      </c:pt>
                      <c:pt idx="3982">
                        <c:v>-2.4215468248084959E-2</c:v>
                      </c:pt>
                      <c:pt idx="3983">
                        <c:v>2.9739776951671626E-3</c:v>
                      </c:pt>
                      <c:pt idx="3984">
                        <c:v>4.8596673596673634E-2</c:v>
                      </c:pt>
                      <c:pt idx="3985">
                        <c:v>-1.2827090815803022E-2</c:v>
                      </c:pt>
                      <c:pt idx="3986">
                        <c:v>-4.9268292682926873E-2</c:v>
                      </c:pt>
                      <c:pt idx="3987">
                        <c:v>3.2745591939546514E-2</c:v>
                      </c:pt>
                      <c:pt idx="3988">
                        <c:v>-7.7480629842537896E-3</c:v>
                      </c:pt>
                      <c:pt idx="3989">
                        <c:v>-2.5334957369062105E-2</c:v>
                      </c:pt>
                      <c:pt idx="3990">
                        <c:v>5.9901884843790443E-2</c:v>
                      </c:pt>
                      <c:pt idx="3991">
                        <c:v>-5.1612903225817242E-4</c:v>
                      </c:pt>
                      <c:pt idx="3992">
                        <c:v>7.8023407022105307E-3</c:v>
                      </c:pt>
                      <c:pt idx="3993">
                        <c:v>1.2908324552160177E-2</c:v>
                      </c:pt>
                      <c:pt idx="3994">
                        <c:v>1.0649627263045858E-2</c:v>
                      </c:pt>
                      <c:pt idx="3995">
                        <c:v>5.3533190578158862E-3</c:v>
                      </c:pt>
                      <c:pt idx="3996">
                        <c:v>7.5512405609492461E-3</c:v>
                      </c:pt>
                      <c:pt idx="3997">
                        <c:v>2.6975991367672592E-4</c:v>
                      </c:pt>
                      <c:pt idx="3998">
                        <c:v>-7.7623126338329795E-3</c:v>
                      </c:pt>
                      <c:pt idx="3999">
                        <c:v>-1.5806111696522684E-2</c:v>
                      </c:pt>
                      <c:pt idx="4000">
                        <c:v>3.8861521620142447E-2</c:v>
                      </c:pt>
                      <c:pt idx="4001">
                        <c:v>5.4764512595828485E-4</c:v>
                      </c:pt>
                      <c:pt idx="4002">
                        <c:v>-2.3529411764705799E-2</c:v>
                      </c:pt>
                      <c:pt idx="4003">
                        <c:v>5.6466792148426315E-3</c:v>
                      </c:pt>
                      <c:pt idx="4004">
                        <c:v>1.3462574044156295E-3</c:v>
                      </c:pt>
                      <c:pt idx="4005">
                        <c:v>-1.6679904686259017E-2</c:v>
                      </c:pt>
                      <c:pt idx="4006">
                        <c:v>5.2969054920546599E-2</c:v>
                      </c:pt>
                      <c:pt idx="4007">
                        <c:v>-3.334259516532545E-3</c:v>
                      </c:pt>
                      <c:pt idx="4008">
                        <c:v>-3.7700534759358195E-2</c:v>
                      </c:pt>
                      <c:pt idx="4009">
                        <c:v>2.6626406807576108E-2</c:v>
                      </c:pt>
                      <c:pt idx="4010">
                        <c:v>4.0559840045701234E-2</c:v>
                      </c:pt>
                      <c:pt idx="4011">
                        <c:v>3.6718981344388446E-2</c:v>
                      </c:pt>
                      <c:pt idx="4012">
                        <c:v>-5.51203133743704E-2</c:v>
                      </c:pt>
                      <c:pt idx="4013">
                        <c:v>4.1982507288629956E-2</c:v>
                      </c:pt>
                      <c:pt idx="4014">
                        <c:v>3.6253776435045237E-2</c:v>
                      </c:pt>
                      <c:pt idx="4015">
                        <c:v>-9.2786590841064109E-3</c:v>
                      </c:pt>
                      <c:pt idx="4016">
                        <c:v>3.693358162631899E-2</c:v>
                      </c:pt>
                      <c:pt idx="4017">
                        <c:v>-2.2154779969651095E-2</c:v>
                      </c:pt>
                      <c:pt idx="4018">
                        <c:v>-3.963858933255604E-2</c:v>
                      </c:pt>
                      <c:pt idx="4019">
                        <c:v>3.216374269005895E-3</c:v>
                      </c:pt>
                      <c:pt idx="4020">
                        <c:v>5.8513750731425951E-4</c:v>
                      </c:pt>
                      <c:pt idx="4021">
                        <c:v>1.4544375185514991E-2</c:v>
                      </c:pt>
                      <c:pt idx="4022">
                        <c:v>2.8388278388278287E-2</c:v>
                      </c:pt>
                      <c:pt idx="4023">
                        <c:v>3.3764594509308798E-2</c:v>
                      </c:pt>
                      <c:pt idx="4024">
                        <c:v>-3.1456432840515358E-3</c:v>
                      </c:pt>
                      <c:pt idx="4025">
                        <c:v>-2.8230865746549094E-3</c:v>
                      </c:pt>
                      <c:pt idx="4026">
                        <c:v>1.1742304030466499E-2</c:v>
                      </c:pt>
                      <c:pt idx="4027">
                        <c:v>7.0310003195910298E-3</c:v>
                      </c:pt>
                      <c:pt idx="4028">
                        <c:v>6.7567567567567988E-3</c:v>
                      </c:pt>
                      <c:pt idx="4029">
                        <c:v>-2.2471910112359383E-3</c:v>
                      </c:pt>
                      <c:pt idx="4030">
                        <c:v>1.3997395833333259E-2</c:v>
                      </c:pt>
                      <c:pt idx="4031">
                        <c:v>8.2047915982934594E-3</c:v>
                      </c:pt>
                      <c:pt idx="4032">
                        <c:v>-9.7497562560936446E-3</c:v>
                      </c:pt>
                      <c:pt idx="4033">
                        <c:v>1.9549370444002623E-2</c:v>
                      </c:pt>
                      <c:pt idx="4034">
                        <c:v>-2.6437541308659274E-3</c:v>
                      </c:pt>
                      <c:pt idx="4035">
                        <c:v>8.6666666666668224E-3</c:v>
                      </c:pt>
                      <c:pt idx="4036">
                        <c:v>9.421265141319024E-3</c:v>
                      </c:pt>
                      <c:pt idx="4037">
                        <c:v>4.5007032348804321E-2</c:v>
                      </c:pt>
                      <c:pt idx="4038">
                        <c:v>5.3723601333827364E-2</c:v>
                      </c:pt>
                      <c:pt idx="4039">
                        <c:v>-7.0272132276954946E-2</c:v>
                      </c:pt>
                      <c:pt idx="4040">
                        <c:v>-1.5932203389830479E-2</c:v>
                      </c:pt>
                      <c:pt idx="4041">
                        <c:v>0</c:v>
                      </c:pt>
                      <c:pt idx="4042">
                        <c:v>4.1666666666666741E-2</c:v>
                      </c:pt>
                      <c:pt idx="4043">
                        <c:v>-2.0069204152249109E-2</c:v>
                      </c:pt>
                      <c:pt idx="4044">
                        <c:v>2.0120014119308083E-2</c:v>
                      </c:pt>
                      <c:pt idx="4045">
                        <c:v>1.7235188509874266E-2</c:v>
                      </c:pt>
                      <c:pt idx="4046">
                        <c:v>-1.936619718309851E-2</c:v>
                      </c:pt>
                      <c:pt idx="4047">
                        <c:v>8.3969465648854991E-2</c:v>
                      </c:pt>
                      <c:pt idx="4048">
                        <c:v>-1.0947527368818433E-2</c:v>
                      </c:pt>
                      <c:pt idx="4049">
                        <c:v>1.5122873345936316E-3</c:v>
                      </c:pt>
                      <c:pt idx="4050">
                        <c:v>-1.4163250093179203E-2</c:v>
                      </c:pt>
                      <c:pt idx="4051">
                        <c:v>1.1194029850745135E-3</c:v>
                      </c:pt>
                      <c:pt idx="4052">
                        <c:v>3.7327360955585753E-4</c:v>
                      </c:pt>
                      <c:pt idx="4053">
                        <c:v>1.0943396226415159E-2</c:v>
                      </c:pt>
                      <c:pt idx="4054">
                        <c:v>-1.851851851851849E-2</c:v>
                      </c:pt>
                      <c:pt idx="4055">
                        <c:v>-9.1743119266054496E-3</c:v>
                      </c:pt>
                      <c:pt idx="4056">
                        <c:v>-1.232330554548744E-2</c:v>
                      </c:pt>
                      <c:pt idx="4057">
                        <c:v>5.0247430529120729E-2</c:v>
                      </c:pt>
                      <c:pt idx="4058">
                        <c:v>1.3894249324585051E-2</c:v>
                      </c:pt>
                      <c:pt idx="4059">
                        <c:v>3.9310068190934633E-2</c:v>
                      </c:pt>
                      <c:pt idx="4060">
                        <c:v>-6.7729083665338807E-3</c:v>
                      </c:pt>
                      <c:pt idx="4061">
                        <c:v>4.0000000000000036E-3</c:v>
                      </c:pt>
                      <c:pt idx="4062">
                        <c:v>1.9991840065279431E-2</c:v>
                      </c:pt>
                      <c:pt idx="4063">
                        <c:v>3.8119440914866631E-2</c:v>
                      </c:pt>
                      <c:pt idx="4064">
                        <c:v>-1.2547051442910906E-2</c:v>
                      </c:pt>
                      <c:pt idx="4065">
                        <c:v>-2.408163265306118E-2</c:v>
                      </c:pt>
                      <c:pt idx="4066">
                        <c:v>-1.4481094127111849E-2</c:v>
                      </c:pt>
                      <c:pt idx="4067">
                        <c:v>-2.0072260136491105E-3</c:v>
                      </c:pt>
                      <c:pt idx="4068">
                        <c:v>6.8714632174615708E-3</c:v>
                      </c:pt>
                      <c:pt idx="4069">
                        <c:v>1.1447260834014594E-2</c:v>
                      </c:pt>
                      <c:pt idx="4070">
                        <c:v>-2.039983680130586E-3</c:v>
                      </c:pt>
                      <c:pt idx="4071">
                        <c:v>1.113861386138626E-2</c:v>
                      </c:pt>
                      <c:pt idx="4072">
                        <c:v>-3.6991368680641123E-3</c:v>
                      </c:pt>
                      <c:pt idx="4073">
                        <c:v>1.1642411642411643E-2</c:v>
                      </c:pt>
                      <c:pt idx="4074">
                        <c:v>-1.8367346938775508E-2</c:v>
                      </c:pt>
                      <c:pt idx="4075">
                        <c:v>4.9220672682526168E-3</c:v>
                      </c:pt>
                      <c:pt idx="4076">
                        <c:v>1.8379281537176162E-2</c:v>
                      </c:pt>
                      <c:pt idx="4077">
                        <c:v>-6.2266500622664145E-3</c:v>
                      </c:pt>
                      <c:pt idx="4078">
                        <c:v>1.9898391193903464E-2</c:v>
                      </c:pt>
                      <c:pt idx="4079">
                        <c:v>-3.0377668308702699E-2</c:v>
                      </c:pt>
                      <c:pt idx="4080">
                        <c:v>-4.4705882352941151E-2</c:v>
                      </c:pt>
                      <c:pt idx="4081">
                        <c:v>2.3274478330657988E-2</c:v>
                      </c:pt>
                      <c:pt idx="4082">
                        <c:v>2.4249897246198193E-2</c:v>
                      </c:pt>
                      <c:pt idx="4083">
                        <c:v>2.9623360135420995E-2</c:v>
                      </c:pt>
                      <c:pt idx="4084">
                        <c:v>7.6759061833688857E-3</c:v>
                      </c:pt>
                      <c:pt idx="4085">
                        <c:v>1.9565217391304346E-2</c:v>
                      </c:pt>
                      <c:pt idx="4086">
                        <c:v>7.8878177037686736E-3</c:v>
                      </c:pt>
                      <c:pt idx="4087">
                        <c:v>-1.5530629853321765E-2</c:v>
                      </c:pt>
                      <c:pt idx="4088">
                        <c:v>9.5818815331010221E-3</c:v>
                      </c:pt>
                      <c:pt idx="4089">
                        <c:v>1.7452006980802626E-3</c:v>
                      </c:pt>
                      <c:pt idx="4090">
                        <c:v>7.4725274725275792E-3</c:v>
                      </c:pt>
                      <c:pt idx="4091">
                        <c:v>3.3151680290644858E-2</c:v>
                      </c:pt>
                      <c:pt idx="4092">
                        <c:v>2.9934518241347075E-2</c:v>
                      </c:pt>
                      <c:pt idx="4093">
                        <c:v>-2.3298309730470645E-2</c:v>
                      </c:pt>
                      <c:pt idx="4094">
                        <c:v>4.8873981792046051E-2</c:v>
                      </c:pt>
                      <c:pt idx="4095">
                        <c:v>1.0164569215876051E-2</c:v>
                      </c:pt>
                      <c:pt idx="4096">
                        <c:v>3.4034034034033933E-2</c:v>
                      </c:pt>
                      <c:pt idx="4097">
                        <c:v>2.4615384615384706E-2</c:v>
                      </c:pt>
                      <c:pt idx="4098">
                        <c:v>-1.5151515151515138E-2</c:v>
                      </c:pt>
                      <c:pt idx="4099">
                        <c:v>4.0462427745664664E-2</c:v>
                      </c:pt>
                      <c:pt idx="4100">
                        <c:v>-1.1428571428571344E-2</c:v>
                      </c:pt>
                      <c:pt idx="4101">
                        <c:v>1.3691416535018597E-2</c:v>
                      </c:pt>
                      <c:pt idx="4102">
                        <c:v>2.5377969762419017E-2</c:v>
                      </c:pt>
                      <c:pt idx="4103">
                        <c:v>3.2329988851727887E-2</c:v>
                      </c:pt>
                      <c:pt idx="4104">
                        <c:v>-1.4285714285714124E-2</c:v>
                      </c:pt>
                      <c:pt idx="4105">
                        <c:v>1.1001100110010764E-3</c:v>
                      </c:pt>
                      <c:pt idx="4106">
                        <c:v>6.6445182724252927E-3</c:v>
                      </c:pt>
                      <c:pt idx="4107">
                        <c:v>4.3327556325823302E-2</c:v>
                      </c:pt>
                      <c:pt idx="4108">
                        <c:v>-8.5910652920963004E-3</c:v>
                      </c:pt>
                      <c:pt idx="4109">
                        <c:v>3.4482758620690834E-3</c:v>
                      </c:pt>
                      <c:pt idx="4110">
                        <c:v>-1.6949152542372947E-2</c:v>
                      </c:pt>
                      <c:pt idx="4111">
                        <c:v>-4.0130151843817852E-2</c:v>
                      </c:pt>
                      <c:pt idx="4112">
                        <c:v>1.4301430143014437E-2</c:v>
                      </c:pt>
                      <c:pt idx="4113">
                        <c:v>-5.4704595185995908E-3</c:v>
                      </c:pt>
                      <c:pt idx="4114">
                        <c:v>-2.1413276231263323E-2</c:v>
                      </c:pt>
                      <c:pt idx="4115">
                        <c:v>1.6085790884718953E-3</c:v>
                      </c:pt>
                      <c:pt idx="4116">
                        <c:v>1.91256830601092E-2</c:v>
                      </c:pt>
                      <c:pt idx="4117">
                        <c:v>-1.5069967707211918E-2</c:v>
                      </c:pt>
                      <c:pt idx="4118">
                        <c:v>7.0460704607044899E-3</c:v>
                      </c:pt>
                      <c:pt idx="4119">
                        <c:v>1.990049751243772E-2</c:v>
                      </c:pt>
                      <c:pt idx="4120">
                        <c:v>2.2033898305084731E-2</c:v>
                      </c:pt>
                      <c:pt idx="4121">
                        <c:v>2.0172910662824117E-2</c:v>
                      </c:pt>
                      <c:pt idx="4122">
                        <c:v>-9.1376356367789402E-3</c:v>
                      </c:pt>
                      <c:pt idx="4123">
                        <c:v>2.7582159624413238E-2</c:v>
                      </c:pt>
                      <c:pt idx="4124">
                        <c:v>-5.8651026392975147E-4</c:v>
                      </c:pt>
                      <c:pt idx="4125">
                        <c:v>-1.6724336793540906E-2</c:v>
                      </c:pt>
                      <c:pt idx="4126">
                        <c:v>5.6029232643117988E-2</c:v>
                      </c:pt>
                      <c:pt idx="4127">
                        <c:v>-3.2979976442873871E-2</c:v>
                      </c:pt>
                      <c:pt idx="4128">
                        <c:v>1.0113027959548049E-2</c:v>
                      </c:pt>
                      <c:pt idx="4129">
                        <c:v>-3.8879359634076627E-2</c:v>
                      </c:pt>
                      <c:pt idx="4130">
                        <c:v>2.1612149532710179E-2</c:v>
                      </c:pt>
                      <c:pt idx="4131">
                        <c:v>-1.1547344110854452E-2</c:v>
                      </c:pt>
                      <c:pt idx="4132">
                        <c:v>-1.9807583474816148E-2</c:v>
                      </c:pt>
                      <c:pt idx="4133">
                        <c:v>3.3333333333333437E-2</c:v>
                      </c:pt>
                      <c:pt idx="4134">
                        <c:v>1.7251635930993547E-2</c:v>
                      </c:pt>
                      <c:pt idx="4135">
                        <c:v>3.4461538461538321E-2</c:v>
                      </c:pt>
                      <c:pt idx="4136">
                        <c:v>4.3263288009889322E-3</c:v>
                      </c:pt>
                      <c:pt idx="4137">
                        <c:v>-4.9911920140927823E-2</c:v>
                      </c:pt>
                      <c:pt idx="4138">
                        <c:v>5.9066745422327038E-3</c:v>
                      </c:pt>
                      <c:pt idx="4139">
                        <c:v>-7.0381231671554634E-3</c:v>
                      </c:pt>
                      <c:pt idx="4140">
                        <c:v>5.8997050147493457E-3</c:v>
                      </c:pt>
                      <c:pt idx="4141">
                        <c:v>-4.1128084606345539E-3</c:v>
                      </c:pt>
                      <c:pt idx="4142">
                        <c:v>-2.9291154071471315E-3</c:v>
                      </c:pt>
                      <c:pt idx="4143">
                        <c:v>4.7086521483226118E-3</c:v>
                      </c:pt>
                      <c:pt idx="4144">
                        <c:v>9.5068330362448883E-3</c:v>
                      </c:pt>
                      <c:pt idx="4145">
                        <c:v>-2.3781902552204137E-2</c:v>
                      </c:pt>
                      <c:pt idx="4146">
                        <c:v>-1.7371163867979655E-3</c:v>
                      </c:pt>
                      <c:pt idx="4147">
                        <c:v>8.761682242990565E-3</c:v>
                      </c:pt>
                      <c:pt idx="4148">
                        <c:v>2.8846153846153966E-2</c:v>
                      </c:pt>
                      <c:pt idx="4149">
                        <c:v>-1.5384615384615219E-2</c:v>
                      </c:pt>
                      <c:pt idx="4150">
                        <c:v>4.7562425683709275E-3</c:v>
                      </c:pt>
                      <c:pt idx="4151">
                        <c:v>2.1871202916160293E-2</c:v>
                      </c:pt>
                      <c:pt idx="4152">
                        <c:v>-2.0820939916716075E-2</c:v>
                      </c:pt>
                      <c:pt idx="4153">
                        <c:v>5.3827751196171558E-3</c:v>
                      </c:pt>
                      <c:pt idx="4154">
                        <c:v>-1.2987012987013102E-2</c:v>
                      </c:pt>
                      <c:pt idx="4155">
                        <c:v>5.9382422802851664E-3</c:v>
                      </c:pt>
                      <c:pt idx="4156">
                        <c:v>-7.2687224669603534E-2</c:v>
                      </c:pt>
                      <c:pt idx="4157">
                        <c:v>-4.2698998418555512E-2</c:v>
                      </c:pt>
                      <c:pt idx="4158">
                        <c:v>3.4915439170758455E-2</c:v>
                      </c:pt>
                      <c:pt idx="4159">
                        <c:v>-2.3441662226957982E-2</c:v>
                      </c:pt>
                      <c:pt idx="4160">
                        <c:v>-8.4521922873745936E-3</c:v>
                      </c:pt>
                      <c:pt idx="4161">
                        <c:v>4.2440318302385815E-3</c:v>
                      </c:pt>
                      <c:pt idx="4162">
                        <c:v>5.8697972251868791E-3</c:v>
                      </c:pt>
                      <c:pt idx="4163">
                        <c:v>-3.7214247740563478E-3</c:v>
                      </c:pt>
                      <c:pt idx="4164">
                        <c:v>1.2378902045209861E-2</c:v>
                      </c:pt>
                      <c:pt idx="4165">
                        <c:v>-1.5889830508474589E-2</c:v>
                      </c:pt>
                      <c:pt idx="4166">
                        <c:v>3.5087719298245723E-2</c:v>
                      </c:pt>
                      <c:pt idx="4167">
                        <c:v>3.4600113442994962E-2</c:v>
                      </c:pt>
                      <c:pt idx="4168">
                        <c:v>-3.8188761593016873E-2</c:v>
                      </c:pt>
                      <c:pt idx="4169">
                        <c:v>7.8235294117646959E-2</c:v>
                      </c:pt>
                      <c:pt idx="4170">
                        <c:v>1.1778563015312216E-3</c:v>
                      </c:pt>
                      <c:pt idx="4171">
                        <c:v>-1.8497109826589586E-2</c:v>
                      </c:pt>
                      <c:pt idx="4172">
                        <c:v>1.7647058823529349E-2</c:v>
                      </c:pt>
                      <c:pt idx="4173">
                        <c:v>2.2248947684906817E-2</c:v>
                      </c:pt>
                      <c:pt idx="4174">
                        <c:v>-2.5776215582894002E-2</c:v>
                      </c:pt>
                      <c:pt idx="4175">
                        <c:v>-3.0113636363636398E-2</c:v>
                      </c:pt>
                      <c:pt idx="4176">
                        <c:v>8.5959885386821533E-3</c:v>
                      </c:pt>
                      <c:pt idx="4177">
                        <c:v>3.9928486293206111E-2</c:v>
                      </c:pt>
                      <c:pt idx="4178">
                        <c:v>5.9952038369306404E-3</c:v>
                      </c:pt>
                      <c:pt idx="4179">
                        <c:v>-1.1976047904190823E-3</c:v>
                      </c:pt>
                      <c:pt idx="4180">
                        <c:v>1.3349514563106624E-2</c:v>
                      </c:pt>
                      <c:pt idx="4181">
                        <c:v>-6.0313630880577396E-3</c:v>
                      </c:pt>
                      <c:pt idx="4182">
                        <c:v>1.4067278287461571E-2</c:v>
                      </c:pt>
                      <c:pt idx="4183">
                        <c:v>-3.0487804878046587E-3</c:v>
                      </c:pt>
                      <c:pt idx="4184">
                        <c:v>1.7369727047146233E-2</c:v>
                      </c:pt>
                      <c:pt idx="4185">
                        <c:v>6.8707058088695039E-3</c:v>
                      </c:pt>
                      <c:pt idx="4186">
                        <c:v>3.4906270200387945E-2</c:v>
                      </c:pt>
                      <c:pt idx="4187">
                        <c:v>1.3097576948264633E-2</c:v>
                      </c:pt>
                      <c:pt idx="4188">
                        <c:v>6.1891515994436652E-2</c:v>
                      </c:pt>
                      <c:pt idx="4189">
                        <c:v>-1.388888888888884E-3</c:v>
                      </c:pt>
                      <c:pt idx="4190">
                        <c:v>-1.7064846416382284E-2</c:v>
                      </c:pt>
                      <c:pt idx="4191">
                        <c:v>-3.6184210526315708E-2</c:v>
                      </c:pt>
                      <c:pt idx="4192">
                        <c:v>7.2895957587806315E-3</c:v>
                      </c:pt>
                      <c:pt idx="4193">
                        <c:v>-2.6451612903225841E-2</c:v>
                      </c:pt>
                      <c:pt idx="4194">
                        <c:v>-5.7729313662604476E-3</c:v>
                      </c:pt>
                      <c:pt idx="4195">
                        <c:v>5.4803788903924344E-2</c:v>
                      </c:pt>
                      <c:pt idx="4196">
                        <c:v>1.2328767123287676E-2</c:v>
                      </c:pt>
                      <c:pt idx="4197">
                        <c:v>-2.3411371237458178E-2</c:v>
                      </c:pt>
                      <c:pt idx="4198">
                        <c:v>-2.2875816993464193E-2</c:v>
                      </c:pt>
                      <c:pt idx="4199">
                        <c:v>7.7464788732394485E-2</c:v>
                      </c:pt>
                      <c:pt idx="4200">
                        <c:v>3.2727272727272716E-2</c:v>
                      </c:pt>
                      <c:pt idx="4201">
                        <c:v>-7.9365079365079083E-3</c:v>
                      </c:pt>
                      <c:pt idx="4202">
                        <c:v>6.5359477124182774E-3</c:v>
                      </c:pt>
                      <c:pt idx="4203">
                        <c:v>3.0688622754491135E-2</c:v>
                      </c:pt>
                      <c:pt idx="4204">
                        <c:v>4.3749999999999956E-2</c:v>
                      </c:pt>
                      <c:pt idx="4205">
                        <c:v>9.4637223974765039E-3</c:v>
                      </c:pt>
                      <c:pt idx="4206">
                        <c:v>-1.3996889580093264E-2</c:v>
                      </c:pt>
                      <c:pt idx="4207">
                        <c:v>-1.1529592621060791E-2</c:v>
                      </c:pt>
                      <c:pt idx="4208">
                        <c:v>-4.1267501842299215E-2</c:v>
                      </c:pt>
                      <c:pt idx="4209">
                        <c:v>-2.3038156947444266E-2</c:v>
                      </c:pt>
                      <c:pt idx="4210">
                        <c:v>2.358142962417098E-2</c:v>
                      </c:pt>
                      <c:pt idx="4211">
                        <c:v>1.2686567164179152E-2</c:v>
                      </c:pt>
                      <c:pt idx="4212">
                        <c:v>4.8513302034428829E-2</c:v>
                      </c:pt>
                      <c:pt idx="4213">
                        <c:v>4.7540983606557452E-2</c:v>
                      </c:pt>
                      <c:pt idx="4214">
                        <c:v>-2.7113237639553422E-2</c:v>
                      </c:pt>
                      <c:pt idx="4215">
                        <c:v>7.2289156626506035E-3</c:v>
                      </c:pt>
                      <c:pt idx="4216">
                        <c:v>-1.1904761904761973E-2</c:v>
                      </c:pt>
                      <c:pt idx="4217">
                        <c:v>2.857142857142847E-2</c:v>
                      </c:pt>
                      <c:pt idx="4218">
                        <c:v>-3.8461538461538436E-2</c:v>
                      </c:pt>
                      <c:pt idx="4219">
                        <c:v>1.5723270440251014E-3</c:v>
                      </c:pt>
                      <c:pt idx="4220">
                        <c:v>0</c:v>
                      </c:pt>
                      <c:pt idx="4221">
                        <c:v>4.7775947281713416E-2</c:v>
                      </c:pt>
                      <c:pt idx="4222">
                        <c:v>3.3057851239670644E-3</c:v>
                      </c:pt>
                      <c:pt idx="4223">
                        <c:v>2.4855012427504874E-3</c:v>
                      </c:pt>
                      <c:pt idx="4224">
                        <c:v>4.5927209705372674E-2</c:v>
                      </c:pt>
                      <c:pt idx="4225">
                        <c:v>-5.6418642681929754E-2</c:v>
                      </c:pt>
                      <c:pt idx="4226">
                        <c:v>0.12098991750687449</c:v>
                      </c:pt>
                      <c:pt idx="4227">
                        <c:v>-0.11659919028340082</c:v>
                      </c:pt>
                      <c:pt idx="4228">
                        <c:v>0.12170753860127159</c:v>
                      </c:pt>
                      <c:pt idx="4229">
                        <c:v>5.0572519083969425E-2</c:v>
                      </c:pt>
                      <c:pt idx="4230">
                        <c:v>-5.4151624548736454E-2</c:v>
                      </c:pt>
                      <c:pt idx="4231">
                        <c:v>-1.2477718360071388E-2</c:v>
                      </c:pt>
                      <c:pt idx="4232">
                        <c:v>-6.422018348623848E-2</c:v>
                      </c:pt>
                      <c:pt idx="4233">
                        <c:v>-4.9167327517842918E-2</c:v>
                      </c:pt>
                      <c:pt idx="4234">
                        <c:v>-2.2480620155038822E-2</c:v>
                      </c:pt>
                      <c:pt idx="4235">
                        <c:v>-4.4444444444444398E-2</c:v>
                      </c:pt>
                      <c:pt idx="4236">
                        <c:v>2.9717682020802272E-3</c:v>
                      </c:pt>
                      <c:pt idx="4237">
                        <c:v>3.8580246913580307E-2</c:v>
                      </c:pt>
                      <c:pt idx="4238">
                        <c:v>1.9669551534225116E-2</c:v>
                      </c:pt>
                      <c:pt idx="4239">
                        <c:v>2.1704180064308742E-2</c:v>
                      </c:pt>
                      <c:pt idx="4240">
                        <c:v>1.9672131147540961E-2</c:v>
                      </c:pt>
                      <c:pt idx="4241">
                        <c:v>-4.6875000000000111E-2</c:v>
                      </c:pt>
                      <c:pt idx="4242">
                        <c:v>-5.1851851851851816E-2</c:v>
                      </c:pt>
                      <c:pt idx="4243">
                        <c:v>-2.2172949002217113E-3</c:v>
                      </c:pt>
                      <c:pt idx="4244">
                        <c:v>2.4224072672217822E-2</c:v>
                      </c:pt>
                      <c:pt idx="4245">
                        <c:v>-7.5131480090157021E-3</c:v>
                      </c:pt>
                      <c:pt idx="4246">
                        <c:v>-6.5964912280701671E-2</c:v>
                      </c:pt>
                      <c:pt idx="4247">
                        <c:v>-1.0416666666666741E-2</c:v>
                      </c:pt>
                      <c:pt idx="4248">
                        <c:v>-6.8965517241379448E-3</c:v>
                      </c:pt>
                      <c:pt idx="4249">
                        <c:v>-3.2042723631508729E-2</c:v>
                      </c:pt>
                      <c:pt idx="4250">
                        <c:v>4.4630404463040563E-2</c:v>
                      </c:pt>
                      <c:pt idx="4251">
                        <c:v>-6.8226120857699857E-2</c:v>
                      </c:pt>
                      <c:pt idx="4252">
                        <c:v>2.6684456304202797E-2</c:v>
                      </c:pt>
                      <c:pt idx="4253">
                        <c:v>4.0972222222222188E-2</c:v>
                      </c:pt>
                      <c:pt idx="4254">
                        <c:v>1.1235955056179803E-2</c:v>
                      </c:pt>
                      <c:pt idx="4255">
                        <c:v>-3.1292517006802689E-2</c:v>
                      </c:pt>
                      <c:pt idx="4256">
                        <c:v>-0.10365853658536583</c:v>
                      </c:pt>
                      <c:pt idx="4257">
                        <c:v>-1.2048192771084487E-2</c:v>
                      </c:pt>
                      <c:pt idx="4258">
                        <c:v>-3.3197437390797946E-2</c:v>
                      </c:pt>
                      <c:pt idx="4259">
                        <c:v>2.8143712574850488E-2</c:v>
                      </c:pt>
                      <c:pt idx="4260">
                        <c:v>4.2092603728203226E-3</c:v>
                      </c:pt>
                      <c:pt idx="4261">
                        <c:v>3.6783042394014975E-2</c:v>
                      </c:pt>
                      <c:pt idx="4262">
                        <c:v>1.5189873417721378E-2</c:v>
                      </c:pt>
                      <c:pt idx="4263">
                        <c:v>1.347017318794097E-2</c:v>
                      </c:pt>
                      <c:pt idx="4264">
                        <c:v>-3.7654320987654311E-2</c:v>
                      </c:pt>
                      <c:pt idx="4265">
                        <c:v>3.1190324633991073E-2</c:v>
                      </c:pt>
                      <c:pt idx="4266">
                        <c:v>8.3440308087292525E-3</c:v>
                      </c:pt>
                      <c:pt idx="4267">
                        <c:v>-1.7654476670870056E-2</c:v>
                      </c:pt>
                      <c:pt idx="4268">
                        <c:v>4.2735042735042583E-2</c:v>
                      </c:pt>
                      <c:pt idx="4269">
                        <c:v>1.0631229235880335E-2</c:v>
                      </c:pt>
                      <c:pt idx="4270">
                        <c:v>3.082191780821919E-2</c:v>
                      </c:pt>
                      <c:pt idx="4271">
                        <c:v>3.9145907473309594E-2</c:v>
                      </c:pt>
                      <c:pt idx="4272">
                        <c:v>-4.421768707482987E-2</c:v>
                      </c:pt>
                      <c:pt idx="4273">
                        <c:v>-1.34228187919464E-2</c:v>
                      </c:pt>
                      <c:pt idx="4274">
                        <c:v>-2.4230517354289383E-2</c:v>
                      </c:pt>
                      <c:pt idx="4275">
                        <c:v>-1.8006430868167222E-2</c:v>
                      </c:pt>
                      <c:pt idx="4276">
                        <c:v>1.4350945857795283E-2</c:v>
                      </c:pt>
                      <c:pt idx="4277">
                        <c:v>5.7241379310344787E-2</c:v>
                      </c:pt>
                      <c:pt idx="4278">
                        <c:v>-4.1208791208791062E-3</c:v>
                      </c:pt>
                      <c:pt idx="4279">
                        <c:v>4.8991354466858761E-2</c:v>
                      </c:pt>
                      <c:pt idx="4280">
                        <c:v>7.1814671814671938E-2</c:v>
                      </c:pt>
                      <c:pt idx="4281">
                        <c:v>-0.11240575736806036</c:v>
                      </c:pt>
                      <c:pt idx="4282">
                        <c:v>-7.2472981563890704E-2</c:v>
                      </c:pt>
                      <c:pt idx="4283">
                        <c:v>-2.1157436216552528E-2</c:v>
                      </c:pt>
                      <c:pt idx="4284">
                        <c:v>-1.1685116851168575E-2</c:v>
                      </c:pt>
                      <c:pt idx="4285">
                        <c:v>-2.166064981949456E-2</c:v>
                      </c:pt>
                      <c:pt idx="4286">
                        <c:v>-4.2074927953890562E-2</c:v>
                      </c:pt>
                      <c:pt idx="4287">
                        <c:v>6.9645966337783527E-3</c:v>
                      </c:pt>
                      <c:pt idx="4288">
                        <c:v>-2.9842342342342398E-2</c:v>
                      </c:pt>
                      <c:pt idx="4289">
                        <c:v>-1.5521064301551979E-2</c:v>
                      </c:pt>
                      <c:pt idx="4290">
                        <c:v>-9.8792535675081838E-3</c:v>
                      </c:pt>
                      <c:pt idx="4291">
                        <c:v>4.2930738408700542E-2</c:v>
                      </c:pt>
                      <c:pt idx="4292">
                        <c:v>2.1637426900584567E-2</c:v>
                      </c:pt>
                      <c:pt idx="4293">
                        <c:v>2.8880866425992746E-2</c:v>
                      </c:pt>
                      <c:pt idx="4294">
                        <c:v>-2.521994134897354E-2</c:v>
                      </c:pt>
                      <c:pt idx="4295">
                        <c:v>-6.4215148188803362E-2</c:v>
                      </c:pt>
                      <c:pt idx="4296">
                        <c:v>-1.5667206915181087E-2</c:v>
                      </c:pt>
                      <c:pt idx="4297">
                        <c:v>-2.0634920634920451E-2</c:v>
                      </c:pt>
                      <c:pt idx="4298">
                        <c:v>-8.3945435466946661E-3</c:v>
                      </c:pt>
                      <c:pt idx="4299">
                        <c:v>-6.2565172054224183E-3</c:v>
                      </c:pt>
                      <c:pt idx="4300">
                        <c:v>-4.1536863966771254E-3</c:v>
                      </c:pt>
                      <c:pt idx="4301">
                        <c:v>2.0667726550079424E-2</c:v>
                      </c:pt>
                      <c:pt idx="4302">
                        <c:v>1.3970983342289189E-2</c:v>
                      </c:pt>
                      <c:pt idx="4303">
                        <c:v>1.0314875135721824E-2</c:v>
                      </c:pt>
                      <c:pt idx="4304">
                        <c:v>1.4317180616740144E-2</c:v>
                      </c:pt>
                      <c:pt idx="4305">
                        <c:v>-1.5184381778741929E-2</c:v>
                      </c:pt>
                      <c:pt idx="4306">
                        <c:v>-3.2432432432432101E-3</c:v>
                      </c:pt>
                      <c:pt idx="4307">
                        <c:v>-5.3763440860216116E-3</c:v>
                      </c:pt>
                      <c:pt idx="4308">
                        <c:v>-6.2499999999999889E-2</c:v>
                      </c:pt>
                      <c:pt idx="4309">
                        <c:v>-1.2935323383084674E-2</c:v>
                      </c:pt>
                      <c:pt idx="4310">
                        <c:v>1.0558069381598756E-2</c:v>
                      </c:pt>
                      <c:pt idx="4311">
                        <c:v>-1.3392857142857095E-2</c:v>
                      </c:pt>
                      <c:pt idx="4312">
                        <c:v>5.3291536050156685E-2</c:v>
                      </c:pt>
                      <c:pt idx="4313">
                        <c:v>-3.6253776435045237E-2</c:v>
                      </c:pt>
                      <c:pt idx="4314">
                        <c:v>-4.5192307692307754E-2</c:v>
                      </c:pt>
                      <c:pt idx="4315">
                        <c:v>3.7406483790523692E-2</c:v>
                      </c:pt>
                      <c:pt idx="4316">
                        <c:v>1.51898734177216E-2</c:v>
                      </c:pt>
                      <c:pt idx="4317">
                        <c:v>8.6823289070481202E-3</c:v>
                      </c:pt>
                      <c:pt idx="4318">
                        <c:v>2.5130890052355914E-2</c:v>
                      </c:pt>
                      <c:pt idx="4319">
                        <c:v>2.6881720430107503E-2</c:v>
                      </c:pt>
                      <c:pt idx="4320">
                        <c:v>1.9178082191780854E-2</c:v>
                      </c:pt>
                      <c:pt idx="4321">
                        <c:v>1.6713091922005541E-2</c:v>
                      </c:pt>
                      <c:pt idx="4322">
                        <c:v>-4.2666666666666742E-2</c:v>
                      </c:pt>
                      <c:pt idx="4323">
                        <c:v>2.347161572052392E-2</c:v>
                      </c:pt>
                      <c:pt idx="4324">
                        <c:v>8.255365987892116E-3</c:v>
                      </c:pt>
                      <c:pt idx="4325">
                        <c:v>7.7648363838047629E-3</c:v>
                      </c:pt>
                      <c:pt idx="4326">
                        <c:v>1.9796380090497889E-2</c:v>
                      </c:pt>
                      <c:pt idx="4327">
                        <c:v>-5.6529112492942346E-4</c:v>
                      </c:pt>
                      <c:pt idx="4328">
                        <c:v>-1.0626398210290655E-2</c:v>
                      </c:pt>
                      <c:pt idx="4329">
                        <c:v>1.5909090909090873E-2</c:v>
                      </c:pt>
                      <c:pt idx="4330">
                        <c:v>-1.2345679012345623E-2</c:v>
                      </c:pt>
                      <c:pt idx="4331">
                        <c:v>3.3783783783782884E-3</c:v>
                      </c:pt>
                      <c:pt idx="4332">
                        <c:v>-3.4782608695651973E-2</c:v>
                      </c:pt>
                      <c:pt idx="4333">
                        <c:v>1.7136539524599259E-2</c:v>
                      </c:pt>
                      <c:pt idx="4334">
                        <c:v>4.3854587420657953E-2</c:v>
                      </c:pt>
                      <c:pt idx="4335">
                        <c:v>-1.7016449234259823E-2</c:v>
                      </c:pt>
                      <c:pt idx="4336">
                        <c:v>-3.1850631521142314E-2</c:v>
                      </c:pt>
                      <c:pt idx="4337">
                        <c:v>-6.5466448445170577E-3</c:v>
                      </c:pt>
                      <c:pt idx="4338">
                        <c:v>6.5897858319603486E-3</c:v>
                      </c:pt>
                      <c:pt idx="4339">
                        <c:v>-5.4614964500271368E-3</c:v>
                      </c:pt>
                      <c:pt idx="4340">
                        <c:v>-6.5111231687466908E-3</c:v>
                      </c:pt>
                      <c:pt idx="4341">
                        <c:v>4.5970488081725325E-2</c:v>
                      </c:pt>
                      <c:pt idx="4342">
                        <c:v>3.9886039886039004E-3</c:v>
                      </c:pt>
                      <c:pt idx="4343">
                        <c:v>5.1546391752577136E-3</c:v>
                      </c:pt>
                      <c:pt idx="4344">
                        <c:v>-1.6338028169014085E-2</c:v>
                      </c:pt>
                      <c:pt idx="4345">
                        <c:v>1.0244735344336897E-2</c:v>
                      </c:pt>
                      <c:pt idx="4346">
                        <c:v>2.5087514585764303E-2</c:v>
                      </c:pt>
                      <c:pt idx="4347">
                        <c:v>-6.9524913093859109E-3</c:v>
                      </c:pt>
                      <c:pt idx="4348">
                        <c:v>6.413994169096382E-3</c:v>
                      </c:pt>
                      <c:pt idx="4349">
                        <c:v>-3.3802816901408517E-2</c:v>
                      </c:pt>
                      <c:pt idx="4350">
                        <c:v>7.3779795686719218E-3</c:v>
                      </c:pt>
                      <c:pt idx="4351">
                        <c:v>-4.5197740112993268E-3</c:v>
                      </c:pt>
                      <c:pt idx="4352">
                        <c:v>7.5987841945288848E-2</c:v>
                      </c:pt>
                      <c:pt idx="4353">
                        <c:v>1.5432098765432167E-2</c:v>
                      </c:pt>
                      <c:pt idx="4354">
                        <c:v>1.2360939431397266E-3</c:v>
                      </c:pt>
                      <c:pt idx="4355">
                        <c:v>3.0998140111593298E-3</c:v>
                      </c:pt>
                      <c:pt idx="4356">
                        <c:v>-2.0643594414086253E-2</c:v>
                      </c:pt>
                      <c:pt idx="4357">
                        <c:v>2.2981366459627228E-2</c:v>
                      </c:pt>
                      <c:pt idx="4358">
                        <c:v>3.938024531956108E-2</c:v>
                      </c:pt>
                      <c:pt idx="4359">
                        <c:v>1.6404199475065662E-2</c:v>
                      </c:pt>
                      <c:pt idx="4360">
                        <c:v>-9.74658869395717E-3</c:v>
                      </c:pt>
                      <c:pt idx="4361">
                        <c:v>-8.3762886597937847E-3</c:v>
                      </c:pt>
                      <c:pt idx="4362">
                        <c:v>-1.6476552598225558E-2</c:v>
                      </c:pt>
                      <c:pt idx="4363">
                        <c:v>3.1372549019607732E-2</c:v>
                      </c:pt>
                      <c:pt idx="4364">
                        <c:v>-9.7087378640775546E-3</c:v>
                      </c:pt>
                      <c:pt idx="4365">
                        <c:v>-1.1516314779270731E-2</c:v>
                      </c:pt>
                      <c:pt idx="4366">
                        <c:v>-1.4501891551071844E-2</c:v>
                      </c:pt>
                      <c:pt idx="4367">
                        <c:v>2.7867790019442618E-2</c:v>
                      </c:pt>
                      <c:pt idx="4368">
                        <c:v>5.3242320819112621E-2</c:v>
                      </c:pt>
                      <c:pt idx="4369">
                        <c:v>-3.4013605442175798E-3</c:v>
                      </c:pt>
                      <c:pt idx="4370">
                        <c:v>3.5940803382663811E-2</c:v>
                      </c:pt>
                      <c:pt idx="4371">
                        <c:v>1.5021459227467782E-2</c:v>
                      </c:pt>
                      <c:pt idx="4372">
                        <c:v>-2.2377622377622419E-2</c:v>
                      </c:pt>
                      <c:pt idx="4373">
                        <c:v>-9.009009009008917E-3</c:v>
                      </c:pt>
                      <c:pt idx="4374">
                        <c:v>-8.0891719745222912E-2</c:v>
                      </c:pt>
                      <c:pt idx="4375">
                        <c:v>1.4867485455720697E-2</c:v>
                      </c:pt>
                      <c:pt idx="4376">
                        <c:v>-3.0701754385964897E-2</c:v>
                      </c:pt>
                      <c:pt idx="4377">
                        <c:v>3.90625E-2</c:v>
                      </c:pt>
                      <c:pt idx="4378">
                        <c:v>-1.2218649517684921E-2</c:v>
                      </c:pt>
                      <c:pt idx="4379">
                        <c:v>1.5013054830287142E-2</c:v>
                      </c:pt>
                      <c:pt idx="4380">
                        <c:v>-5.8403634003894034E-3</c:v>
                      </c:pt>
                      <c:pt idx="4381">
                        <c:v>-5.1646223369916644E-3</c:v>
                      </c:pt>
                      <c:pt idx="4382">
                        <c:v>-2.2712933753943232E-2</c:v>
                      </c:pt>
                      <c:pt idx="4383">
                        <c:v>1.9292604501607746E-2</c:v>
                      </c:pt>
                      <c:pt idx="4384">
                        <c:v>3.3222591362126241E-2</c:v>
                      </c:pt>
                      <c:pt idx="4385">
                        <c:v>0</c:v>
                      </c:pt>
                      <c:pt idx="4386">
                        <c:v>1.6891891891891886E-2</c:v>
                      </c:pt>
                      <c:pt idx="4387">
                        <c:v>4.5197740112994378E-2</c:v>
                      </c:pt>
                      <c:pt idx="4388">
                        <c:v>1.6511127063890907E-2</c:v>
                      </c:pt>
                      <c:pt idx="4389">
                        <c:v>2.2010271460014552E-2</c:v>
                      </c:pt>
                      <c:pt idx="4390">
                        <c:v>2.2058823529411686E-3</c:v>
                      </c:pt>
                      <c:pt idx="4391">
                        <c:v>8.1541882876203786E-3</c:v>
                      </c:pt>
                      <c:pt idx="4392">
                        <c:v>2.9739776951673846E-3</c:v>
                      </c:pt>
                      <c:pt idx="4393">
                        <c:v>-2.1106259097525504E-2</c:v>
                      </c:pt>
                      <c:pt idx="4394">
                        <c:v>1.4771048744461002E-2</c:v>
                      </c:pt>
                      <c:pt idx="4395">
                        <c:v>-1.0956902848794803E-2</c:v>
                      </c:pt>
                      <c:pt idx="4396">
                        <c:v>6.6176470588235059E-3</c:v>
                      </c:pt>
                      <c:pt idx="4397">
                        <c:v>-1.8050541516245522E-2</c:v>
                      </c:pt>
                      <c:pt idx="4398">
                        <c:v>3.7453183520599342E-2</c:v>
                      </c:pt>
                      <c:pt idx="4399">
                        <c:v>-2.9090909090909167E-2</c:v>
                      </c:pt>
                      <c:pt idx="4400">
                        <c:v>3.7735849056603765E-2</c:v>
                      </c:pt>
                      <c:pt idx="4401">
                        <c:v>5.3110773899849306E-3</c:v>
                      </c:pt>
                      <c:pt idx="4402">
                        <c:v>-7.5301204819276935E-3</c:v>
                      </c:pt>
                      <c:pt idx="4403">
                        <c:v>-8.2150858849888708E-3</c:v>
                      </c:pt>
                      <c:pt idx="4404">
                        <c:v>3.0000000000000027E-2</c:v>
                      </c:pt>
                      <c:pt idx="4405">
                        <c:v>3.8610038610038533E-3</c:v>
                      </c:pt>
                      <c:pt idx="4406">
                        <c:v>1.8882769472855943E-2</c:v>
                      </c:pt>
                      <c:pt idx="4407">
                        <c:v>1.6800000000000148E-2</c:v>
                      </c:pt>
                      <c:pt idx="4408">
                        <c:v>-5.5688146380270531E-3</c:v>
                      </c:pt>
                      <c:pt idx="4409">
                        <c:v>-4.1189931350114395E-2</c:v>
                      </c:pt>
                      <c:pt idx="4410">
                        <c:v>7.2831423895253655E-2</c:v>
                      </c:pt>
                      <c:pt idx="4411">
                        <c:v>-4.2319749216300884E-2</c:v>
                      </c:pt>
                      <c:pt idx="4412">
                        <c:v>-1.7705927636643581E-2</c:v>
                      </c:pt>
                      <c:pt idx="4413">
                        <c:v>0</c:v>
                      </c:pt>
                      <c:pt idx="4414">
                        <c:v>-8.3969465648854325E-3</c:v>
                      </c:pt>
                      <c:pt idx="4415">
                        <c:v>-5.0724637681159535E-2</c:v>
                      </c:pt>
                      <c:pt idx="4416">
                        <c:v>-9.3323761665469185E-3</c:v>
                      </c:pt>
                      <c:pt idx="4417">
                        <c:v>1.0152284263959421E-2</c:v>
                      </c:pt>
                      <c:pt idx="4418">
                        <c:v>3.5285285285285184E-2</c:v>
                      </c:pt>
                      <c:pt idx="4419">
                        <c:v>-2.2471910112359383E-3</c:v>
                      </c:pt>
                      <c:pt idx="4420">
                        <c:v>6.289808917197437E-2</c:v>
                      </c:pt>
                      <c:pt idx="4421">
                        <c:v>1.7828200972447306E-2</c:v>
                      </c:pt>
                      <c:pt idx="4422">
                        <c:v>4.4877222692633278E-2</c:v>
                      </c:pt>
                      <c:pt idx="4423">
                        <c:v>1.6351118760757455E-2</c:v>
                      </c:pt>
                      <c:pt idx="4424">
                        <c:v>-1.6088060965283812E-2</c:v>
                      </c:pt>
                      <c:pt idx="4425">
                        <c:v>1.6963528413911355E-3</c:v>
                      </c:pt>
                      <c:pt idx="4426">
                        <c:v>1.9896193771626214E-2</c:v>
                      </c:pt>
                      <c:pt idx="4427">
                        <c:v>-2.9387069689336687E-2</c:v>
                      </c:pt>
                      <c:pt idx="4428">
                        <c:v>-1.7326732673267231E-2</c:v>
                      </c:pt>
                      <c:pt idx="4429">
                        <c:v>2.9736618521665203E-2</c:v>
                      </c:pt>
                      <c:pt idx="4430">
                        <c:v>-2.0798668885191329E-2</c:v>
                      </c:pt>
                      <c:pt idx="4431">
                        <c:v>4.249783174327848E-2</c:v>
                      </c:pt>
                      <c:pt idx="4432">
                        <c:v>2.1257750221434835E-2</c:v>
                      </c:pt>
                      <c:pt idx="4433">
                        <c:v>1.8953068592057587E-2</c:v>
                      </c:pt>
                      <c:pt idx="4434">
                        <c:v>-9.0171325518484391E-4</c:v>
                      </c:pt>
                      <c:pt idx="4435">
                        <c:v>-4.4883303411131781E-3</c:v>
                      </c:pt>
                      <c:pt idx="4436">
                        <c:v>3.6036036036037888E-3</c:v>
                      </c:pt>
                      <c:pt idx="4437">
                        <c:v>9.4674556213017569E-2</c:v>
                      </c:pt>
                      <c:pt idx="4438">
                        <c:v>-4.3396226415094219E-2</c:v>
                      </c:pt>
                      <c:pt idx="4439">
                        <c:v>-2.3041474654377891E-2</c:v>
                      </c:pt>
                      <c:pt idx="4440">
                        <c:v>9.302325581395321E-3</c:v>
                      </c:pt>
                      <c:pt idx="4441">
                        <c:v>7.3926073926073865E-2</c:v>
                      </c:pt>
                      <c:pt idx="4442">
                        <c:v>9.9999999999988987E-4</c:v>
                      </c:pt>
                      <c:pt idx="4443">
                        <c:v>-1.5748031496062964E-2</c:v>
                      </c:pt>
                      <c:pt idx="4444">
                        <c:v>-1.1673151750972721E-2</c:v>
                      </c:pt>
                      <c:pt idx="4445">
                        <c:v>2.4925224327019047E-2</c:v>
                      </c:pt>
                      <c:pt idx="4446">
                        <c:v>4.0040040040039138E-3</c:v>
                      </c:pt>
                      <c:pt idx="4447">
                        <c:v>5.1578947368421169E-2</c:v>
                      </c:pt>
                      <c:pt idx="4448">
                        <c:v>-4.3303121852970805E-2</c:v>
                      </c:pt>
                      <c:pt idx="4449">
                        <c:v>5.0607287449391247E-3</c:v>
                      </c:pt>
                      <c:pt idx="4450">
                        <c:v>-5.4545454545454453E-2</c:v>
                      </c:pt>
                      <c:pt idx="4451">
                        <c:v>1.6536964980544688E-2</c:v>
                      </c:pt>
                      <c:pt idx="4452">
                        <c:v>-3.2015065913370999E-2</c:v>
                      </c:pt>
                      <c:pt idx="4453">
                        <c:v>8.5470085470085166E-3</c:v>
                      </c:pt>
                      <c:pt idx="4454">
                        <c:v>-4.1856232939035509E-2</c:v>
                      </c:pt>
                      <c:pt idx="4455">
                        <c:v>4.1706161137440745E-2</c:v>
                      </c:pt>
                      <c:pt idx="4456">
                        <c:v>-1.7690875232774572E-2</c:v>
                      </c:pt>
                      <c:pt idx="4457">
                        <c:v>-6.3644289450741076E-2</c:v>
                      </c:pt>
                      <c:pt idx="4458">
                        <c:v>-4.0969899665551868E-2</c:v>
                      </c:pt>
                      <c:pt idx="4459">
                        <c:v>1.1844331641285955E-2</c:v>
                      </c:pt>
                      <c:pt idx="4460">
                        <c:v>1.6337059329320613E-2</c:v>
                      </c:pt>
                      <c:pt idx="4461">
                        <c:v>2.8293545534924913E-2</c:v>
                      </c:pt>
                      <c:pt idx="4462">
                        <c:v>-5.5137844611528819E-2</c:v>
                      </c:pt>
                      <c:pt idx="4463">
                        <c:v>-9.1059602649006255E-3</c:v>
                      </c:pt>
                      <c:pt idx="4464">
                        <c:v>-1.3877551020408108E-2</c:v>
                      </c:pt>
                      <c:pt idx="4465">
                        <c:v>1.6597510373443924E-2</c:v>
                      </c:pt>
                      <c:pt idx="4466">
                        <c:v>-2.6655896607431395E-2</c:v>
                      </c:pt>
                      <c:pt idx="4467">
                        <c:v>1.22649223221587E-2</c:v>
                      </c:pt>
                      <c:pt idx="4468">
                        <c:v>-1.3709677419354804E-2</c:v>
                      </c:pt>
                      <c:pt idx="4469">
                        <c:v>4.8622366288493257E-3</c:v>
                      </c:pt>
                      <c:pt idx="4470">
                        <c:v>-1.4376996805111841E-2</c:v>
                      </c:pt>
                      <c:pt idx="4471">
                        <c:v>3.728251864125931E-2</c:v>
                      </c:pt>
                      <c:pt idx="4472">
                        <c:v>4.1597337770382659E-3</c:v>
                      </c:pt>
                      <c:pt idx="4473">
                        <c:v>1.3490725126475533E-2</c:v>
                      </c:pt>
                      <c:pt idx="4474">
                        <c:v>5.9372349448685302E-3</c:v>
                      </c:pt>
                      <c:pt idx="4475">
                        <c:v>4.5212765957446832E-2</c:v>
                      </c:pt>
                      <c:pt idx="4476">
                        <c:v>1.3477088948786964E-2</c:v>
                      </c:pt>
                      <c:pt idx="4477">
                        <c:v>9.9818511796734288E-3</c:v>
                      </c:pt>
                      <c:pt idx="4478">
                        <c:v>1.0082493125572745E-2</c:v>
                      </c:pt>
                      <c:pt idx="4479">
                        <c:v>-1.6230838593327301E-2</c:v>
                      </c:pt>
                      <c:pt idx="4480">
                        <c:v>1.0018214936247771E-2</c:v>
                      </c:pt>
                      <c:pt idx="4481">
                        <c:v>9.1157702825883646E-4</c:v>
                      </c:pt>
                      <c:pt idx="4482">
                        <c:v>4.5787545787545625E-3</c:v>
                      </c:pt>
                      <c:pt idx="4483">
                        <c:v>-7.2727272727273196E-3</c:v>
                      </c:pt>
                      <c:pt idx="4484">
                        <c:v>2.2304832713754719E-2</c:v>
                      </c:pt>
                      <c:pt idx="4485">
                        <c:v>2.4761904761904763E-2</c:v>
                      </c:pt>
                      <c:pt idx="4486">
                        <c:v>-0.13223140495867769</c:v>
                      </c:pt>
                      <c:pt idx="4487">
                        <c:v>2.4555461473327655E-2</c:v>
                      </c:pt>
                      <c:pt idx="4488">
                        <c:v>-7.5630252100840067E-3</c:v>
                      </c:pt>
                      <c:pt idx="4489">
                        <c:v>-9.983361064891727E-3</c:v>
                      </c:pt>
                      <c:pt idx="4490">
                        <c:v>-4.9802371541502022E-2</c:v>
                      </c:pt>
                      <c:pt idx="4491">
                        <c:v>5.56438791732905E-3</c:v>
                      </c:pt>
                      <c:pt idx="4492">
                        <c:v>2.6938775510204183E-2</c:v>
                      </c:pt>
                      <c:pt idx="4493">
                        <c:v>4.8801369863013644E-2</c:v>
                      </c:pt>
                      <c:pt idx="4494">
                        <c:v>-1.7661900756938631E-2</c:v>
                      </c:pt>
                      <c:pt idx="4495">
                        <c:v>0</c:v>
                      </c:pt>
                      <c:pt idx="4496">
                        <c:v>3.0329289428076445E-2</c:v>
                      </c:pt>
                      <c:pt idx="4497">
                        <c:v>7.649253731343264E-2</c:v>
                      </c:pt>
                      <c:pt idx="4498">
                        <c:v>3.0769230769230882E-2</c:v>
                      </c:pt>
                      <c:pt idx="4499">
                        <c:v>-2.9850746268656692E-2</c:v>
                      </c:pt>
                      <c:pt idx="4500">
                        <c:v>0</c:v>
                      </c:pt>
                      <c:pt idx="4501">
                        <c:v>-2.9864253393665163E-2</c:v>
                      </c:pt>
                      <c:pt idx="4502">
                        <c:v>-9.3519278096800607E-2</c:v>
                      </c:pt>
                      <c:pt idx="4503">
                        <c:v>-4.6165884194053208E-2</c:v>
                      </c:pt>
                      <c:pt idx="4504">
                        <c:v>-1.1600928074245953E-2</c:v>
                      </c:pt>
                      <c:pt idx="4505">
                        <c:v>-1.3729977116704761E-2</c:v>
                      </c:pt>
                      <c:pt idx="4506">
                        <c:v>-4.3065693430656915E-2</c:v>
                      </c:pt>
                      <c:pt idx="4507">
                        <c:v>-6.5484311050477584E-2</c:v>
                      </c:pt>
                      <c:pt idx="4508">
                        <c:v>-2.0708082832331387E-2</c:v>
                      </c:pt>
                      <c:pt idx="4509">
                        <c:v>-2.0000000000000018E-3</c:v>
                      </c:pt>
                      <c:pt idx="4510">
                        <c:v>2.1798365122615904E-2</c:v>
                      </c:pt>
                      <c:pt idx="4511">
                        <c:v>-3.2300593276203049E-2</c:v>
                      </c:pt>
                      <c:pt idx="4512">
                        <c:v>-9.1443500979752068E-3</c:v>
                      </c:pt>
                      <c:pt idx="4513">
                        <c:v>-4.0125391849529679E-2</c:v>
                      </c:pt>
                      <c:pt idx="4514">
                        <c:v>3.6387264457439894E-2</c:v>
                      </c:pt>
                      <c:pt idx="4515">
                        <c:v>-6.1012812690665053E-2</c:v>
                      </c:pt>
                      <c:pt idx="4516">
                        <c:v>6.1387354205033606E-3</c:v>
                      </c:pt>
                      <c:pt idx="4517">
                        <c:v>1.9399249061326618E-2</c:v>
                      </c:pt>
                      <c:pt idx="4518">
                        <c:v>1.9783024888321732E-2</c:v>
                      </c:pt>
                      <c:pt idx="4519">
                        <c:v>-1.9399249061326729E-2</c:v>
                      </c:pt>
                      <c:pt idx="4520">
                        <c:v>-1.1750154607297558E-2</c:v>
                      </c:pt>
                      <c:pt idx="4521">
                        <c:v>6.8493150684934001E-3</c:v>
                      </c:pt>
                      <c:pt idx="4522">
                        <c:v>5.0062578222778154E-3</c:v>
                      </c:pt>
                      <c:pt idx="4523">
                        <c:v>-5.8892815076560634E-2</c:v>
                      </c:pt>
                      <c:pt idx="4524">
                        <c:v>4.8148148148148273E-2</c:v>
                      </c:pt>
                      <c:pt idx="4525">
                        <c:v>3.514376996805102E-2</c:v>
                      </c:pt>
                      <c:pt idx="4526">
                        <c:v>1.5574302401038409E-2</c:v>
                      </c:pt>
                      <c:pt idx="4527">
                        <c:v>6.2758620689655098E-2</c:v>
                      </c:pt>
                      <c:pt idx="4528">
                        <c:v>8.3449235048678183E-3</c:v>
                      </c:pt>
                      <c:pt idx="4529">
                        <c:v>-8.2758620689654672E-3</c:v>
                      </c:pt>
                      <c:pt idx="4530">
                        <c:v>2.6185421089879535E-2</c:v>
                      </c:pt>
                      <c:pt idx="4531">
                        <c:v>1.6546762589928043E-2</c:v>
                      </c:pt>
                      <c:pt idx="4532">
                        <c:v>-7.1428571428571175E-3</c:v>
                      </c:pt>
                      <c:pt idx="4533">
                        <c:v>0</c:v>
                      </c:pt>
                      <c:pt idx="4534">
                        <c:v>-3.0470914127423754E-2</c:v>
                      </c:pt>
                      <c:pt idx="4535">
                        <c:v>1.9774011299434902E-2</c:v>
                      </c:pt>
                      <c:pt idx="4536">
                        <c:v>-6.3157894736841635E-3</c:v>
                      </c:pt>
                      <c:pt idx="4537">
                        <c:v>-5.5826936496859991E-3</c:v>
                      </c:pt>
                      <c:pt idx="4538">
                        <c:v>2.3571428571428577E-2</c:v>
                      </c:pt>
                      <c:pt idx="4539">
                        <c:v>7.194244604316502E-3</c:v>
                      </c:pt>
                      <c:pt idx="4540">
                        <c:v>7.1994240460759862E-4</c:v>
                      </c:pt>
                      <c:pt idx="4541">
                        <c:v>-7.1942446043160579E-4</c:v>
                      </c:pt>
                      <c:pt idx="4542">
                        <c:v>-2.3190442726633842E-2</c:v>
                      </c:pt>
                      <c:pt idx="4543">
                        <c:v>3.5260930888576514E-3</c:v>
                      </c:pt>
                      <c:pt idx="4544">
                        <c:v>1.6487455197132572E-2</c:v>
                      </c:pt>
                      <c:pt idx="4545">
                        <c:v>1.8248175182481674E-2</c:v>
                      </c:pt>
                      <c:pt idx="4546">
                        <c:v>7.3529411764705621E-3</c:v>
                      </c:pt>
                      <c:pt idx="4547">
                        <c:v>3.6585365853658569E-2</c:v>
                      </c:pt>
                      <c:pt idx="4548">
                        <c:v>-3.4584253127299514E-2</c:v>
                      </c:pt>
                      <c:pt idx="4549">
                        <c:v>8.8070456365092031E-2</c:v>
                      </c:pt>
                      <c:pt idx="4550">
                        <c:v>-1.6535433070866024E-2</c:v>
                      </c:pt>
                      <c:pt idx="4551">
                        <c:v>-2.6819923371647625E-2</c:v>
                      </c:pt>
                      <c:pt idx="4552">
                        <c:v>2.2727272727272707E-2</c:v>
                      </c:pt>
                      <c:pt idx="4553">
                        <c:v>-1.9215987701767911E-2</c:v>
                      </c:pt>
                      <c:pt idx="4554">
                        <c:v>3.1720856463124614E-2</c:v>
                      </c:pt>
                      <c:pt idx="4555">
                        <c:v>6.384676775738285E-3</c:v>
                      </c:pt>
                      <c:pt idx="4556">
                        <c:v>-1.0268562401263837E-2</c:v>
                      </c:pt>
                      <c:pt idx="4557">
                        <c:v>0</c:v>
                      </c:pt>
                      <c:pt idx="4558">
                        <c:v>7.905138339920903E-4</c:v>
                      </c:pt>
                      <c:pt idx="4559">
                        <c:v>-7.8431372549019329E-3</c:v>
                      </c:pt>
                      <c:pt idx="4560">
                        <c:v>-4.6838407494145251E-3</c:v>
                      </c:pt>
                      <c:pt idx="4561">
                        <c:v>-2.6595744680851019E-2</c:v>
                      </c:pt>
                      <c:pt idx="4562">
                        <c:v>-3.8011695906432719E-2</c:v>
                      </c:pt>
                      <c:pt idx="4563">
                        <c:v>-5.3287197231833838E-2</c:v>
                      </c:pt>
                      <c:pt idx="4564">
                        <c:v>1.4035087719298289E-2</c:v>
                      </c:pt>
                      <c:pt idx="4565">
                        <c:v>-1.4015416958653715E-3</c:v>
                      </c:pt>
                      <c:pt idx="4566">
                        <c:v>-1.9243986254295575E-2</c:v>
                      </c:pt>
                      <c:pt idx="4567">
                        <c:v>3.6324786324786418E-2</c:v>
                      </c:pt>
                      <c:pt idx="4568">
                        <c:v>-7.1174377224214602E-4</c:v>
                      </c:pt>
                      <c:pt idx="4569">
                        <c:v>3.5714285714285587E-3</c:v>
                      </c:pt>
                      <c:pt idx="4570">
                        <c:v>-6.3875088715400485E-3</c:v>
                      </c:pt>
                      <c:pt idx="4571">
                        <c:v>5.4640718562874335E-2</c:v>
                      </c:pt>
                      <c:pt idx="4572">
                        <c:v>8.706265256305934E-2</c:v>
                      </c:pt>
                      <c:pt idx="4573">
                        <c:v>2.3313905079100694E-2</c:v>
                      </c:pt>
                      <c:pt idx="4574">
                        <c:v>-3.6115569823435112E-2</c:v>
                      </c:pt>
                      <c:pt idx="4575">
                        <c:v>9.7244732576986515E-3</c:v>
                      </c:pt>
                      <c:pt idx="4576">
                        <c:v>-1.8297533810660349E-2</c:v>
                      </c:pt>
                      <c:pt idx="4577">
                        <c:v>-1.256873527101332E-2</c:v>
                      </c:pt>
                      <c:pt idx="4578">
                        <c:v>-1.241272304111718E-2</c:v>
                      </c:pt>
                      <c:pt idx="4579">
                        <c:v>6.2451209992193668E-3</c:v>
                      </c:pt>
                      <c:pt idx="4580">
                        <c:v>1.2648221343873445E-2</c:v>
                      </c:pt>
                      <c:pt idx="4581">
                        <c:v>-1.4029618082618822E-2</c:v>
                      </c:pt>
                      <c:pt idx="4582">
                        <c:v>3.9123630672925902E-3</c:v>
                      </c:pt>
                      <c:pt idx="4583">
                        <c:v>9.2307692307692424E-2</c:v>
                      </c:pt>
                      <c:pt idx="4584">
                        <c:v>2.2727272727272707E-2</c:v>
                      </c:pt>
                      <c:pt idx="4585">
                        <c:v>1.9607843137254832E-2</c:v>
                      </c:pt>
                      <c:pt idx="4586">
                        <c:v>8.5393258426966767E-3</c:v>
                      </c:pt>
                      <c:pt idx="4587">
                        <c:v>-3.78461591683531E-2</c:v>
                      </c:pt>
                      <c:pt idx="4588">
                        <c:v>-2.6307368421052635E-2</c:v>
                      </c:pt>
                      <c:pt idx="4589">
                        <c:v>0</c:v>
                      </c:pt>
                      <c:pt idx="4590">
                        <c:v>9.1954022988505857E-2</c:v>
                      </c:pt>
                      <c:pt idx="4591">
                        <c:v>0.19998675876679983</c:v>
                      </c:pt>
                      <c:pt idx="4592">
                        <c:v>6.9555555555556037E-3</c:v>
                      </c:pt>
                      <c:pt idx="4593">
                        <c:v>6.9817400644469618E-3</c:v>
                      </c:pt>
                      <c:pt idx="4594">
                        <c:v>1.4184236207248624E-2</c:v>
                      </c:pt>
                      <c:pt idx="4595">
                        <c:v>2.1750724637681129E-2</c:v>
                      </c:pt>
                      <c:pt idx="4596">
                        <c:v>-7.2056724526912141E-3</c:v>
                      </c:pt>
                      <c:pt idx="4597">
                        <c:v>4.5112239251257069E-2</c:v>
                      </c:pt>
                      <c:pt idx="4598">
                        <c:v>0</c:v>
                      </c:pt>
                      <c:pt idx="4599">
                        <c:v>0</c:v>
                      </c:pt>
                      <c:pt idx="4600">
                        <c:v>-2.9196739308154029E-2</c:v>
                      </c:pt>
                      <c:pt idx="4601">
                        <c:v>-6.1632876712328755E-2</c:v>
                      </c:pt>
                      <c:pt idx="4602">
                        <c:v>4.2857142857142927E-2</c:v>
                      </c:pt>
                      <c:pt idx="4603">
                        <c:v>-1.4084507042253502E-2</c:v>
                      </c:pt>
                      <c:pt idx="4604">
                        <c:v>7.080770714658513E-3</c:v>
                      </c:pt>
                      <c:pt idx="4605">
                        <c:v>6.0149652335009574E-2</c:v>
                      </c:pt>
                      <c:pt idx="4606">
                        <c:v>2.3089230769230751E-2</c:v>
                      </c:pt>
                      <c:pt idx="4607">
                        <c:v>1.5625E-2</c:v>
                      </c:pt>
                      <c:pt idx="4608">
                        <c:v>-1.538461538461533E-2</c:v>
                      </c:pt>
                      <c:pt idx="4609">
                        <c:v>3.1746031746031855E-2</c:v>
                      </c:pt>
                      <c:pt idx="4610">
                        <c:v>-4.5454545454545414E-2</c:v>
                      </c:pt>
                      <c:pt idx="4611">
                        <c:v>-6.3840410321584939E-2</c:v>
                      </c:pt>
                      <c:pt idx="4612">
                        <c:v>-7.0309859154930043E-3</c:v>
                      </c:pt>
                      <c:pt idx="4613">
                        <c:v>7.080770714658513E-3</c:v>
                      </c:pt>
                      <c:pt idx="4614">
                        <c:v>-2.0822222222222297E-2</c:v>
                      </c:pt>
                      <c:pt idx="4615">
                        <c:v>7.4626865671641784E-2</c:v>
                      </c:pt>
                      <c:pt idx="4616">
                        <c:v>7.1986278575634222E-2</c:v>
                      </c:pt>
                      <c:pt idx="4617">
                        <c:v>8.0774193548387441E-3</c:v>
                      </c:pt>
                      <c:pt idx="4618">
                        <c:v>1.6393442622950838E-2</c:v>
                      </c:pt>
                      <c:pt idx="4619">
                        <c:v>3.3898305084745672E-2</c:v>
                      </c:pt>
                      <c:pt idx="4620">
                        <c:v>4.4233002010590994E-2</c:v>
                      </c:pt>
                      <c:pt idx="4621">
                        <c:v>0</c:v>
                      </c:pt>
                      <c:pt idx="4622">
                        <c:v>4.631111111111097E-2</c:v>
                      </c:pt>
                      <c:pt idx="4623">
                        <c:v>-2.7041051660516624E-2</c:v>
                      </c:pt>
                      <c:pt idx="4624">
                        <c:v>-1.7698864440857442E-2</c:v>
                      </c:pt>
                      <c:pt idx="4625">
                        <c:v>-8.7578947368421867E-3</c:v>
                      </c:pt>
                      <c:pt idx="4626">
                        <c:v>-2.5654350025982486E-2</c:v>
                      </c:pt>
                      <c:pt idx="4627">
                        <c:v>-2.4986666666666713E-2</c:v>
                      </c:pt>
                      <c:pt idx="4628">
                        <c:v>8.3898031623104163E-3</c:v>
                      </c:pt>
                      <c:pt idx="4629">
                        <c:v>0</c:v>
                      </c:pt>
                      <c:pt idx="4630">
                        <c:v>-8.3199999999999941E-3</c:v>
                      </c:pt>
                      <c:pt idx="4631">
                        <c:v>-1.6393442622950838E-2</c:v>
                      </c:pt>
                      <c:pt idx="4632">
                        <c:v>-3.9382181011892725E-2</c:v>
                      </c:pt>
                      <c:pt idx="4633">
                        <c:v>-1.5503683675241242E-2</c:v>
                      </c:pt>
                      <c:pt idx="4634">
                        <c:v>4.0335483870967748E-2</c:v>
                      </c:pt>
                      <c:pt idx="4635">
                        <c:v>0</c:v>
                      </c:pt>
                      <c:pt idx="4636">
                        <c:v>-8.0126974374727933E-3</c:v>
                      </c:pt>
                      <c:pt idx="4637">
                        <c:v>0</c:v>
                      </c:pt>
                      <c:pt idx="4638">
                        <c:v>-2.3425000000000029E-2</c:v>
                      </c:pt>
                      <c:pt idx="4639">
                        <c:v>-7.7642447845608364E-3</c:v>
                      </c:pt>
                      <c:pt idx="4640">
                        <c:v>1.5747833098165742E-2</c:v>
                      </c:pt>
                      <c:pt idx="4641">
                        <c:v>-1.5503683675241242E-2</c:v>
                      </c:pt>
                      <c:pt idx="4642">
                        <c:v>-5.1458823529411779E-2</c:v>
                      </c:pt>
                      <c:pt idx="4643">
                        <c:v>-2.1593996040333296E-2</c:v>
                      </c:pt>
                      <c:pt idx="4644">
                        <c:v>1.4598369654077015E-2</c:v>
                      </c:pt>
                      <c:pt idx="4645">
                        <c:v>-2.836847241449747E-2</c:v>
                      </c:pt>
                      <c:pt idx="4646">
                        <c:v>3.6776470588235188E-2</c:v>
                      </c:pt>
                      <c:pt idx="4647">
                        <c:v>-2.8571428571428581E-2</c:v>
                      </c:pt>
                      <c:pt idx="4648">
                        <c:v>-2.0989974937343336E-2</c:v>
                      </c:pt>
                      <c:pt idx="4649">
                        <c:v>0</c:v>
                      </c:pt>
                      <c:pt idx="4650">
                        <c:v>1.4184236207248624E-2</c:v>
                      </c:pt>
                      <c:pt idx="4651">
                        <c:v>7.1542857142856686E-3</c:v>
                      </c:pt>
                      <c:pt idx="4652">
                        <c:v>7.1826511349510902E-3</c:v>
                      </c:pt>
                      <c:pt idx="4653">
                        <c:v>-2.7971715001790187E-2</c:v>
                      </c:pt>
                      <c:pt idx="4654">
                        <c:v>-6.9333333333333469E-3</c:v>
                      </c:pt>
                      <c:pt idx="4655">
                        <c:v>6.9817400644469618E-3</c:v>
                      </c:pt>
                      <c:pt idx="4656">
                        <c:v>-2.0536986301369908E-2</c:v>
                      </c:pt>
                      <c:pt idx="4657">
                        <c:v>-3.9473684210526327E-2</c:v>
                      </c:pt>
                      <c:pt idx="4658">
                        <c:v>-4.4034777008533199E-2</c:v>
                      </c:pt>
                      <c:pt idx="4659">
                        <c:v>-6.2400000000000233E-3</c:v>
                      </c:pt>
                      <c:pt idx="4660">
                        <c:v>-1.8414543170128361E-2</c:v>
                      </c:pt>
                      <c:pt idx="4661">
                        <c:v>1.8759999999999888E-2</c:v>
                      </c:pt>
                      <c:pt idx="4662">
                        <c:v>1.2658227848101333E-2</c:v>
                      </c:pt>
                      <c:pt idx="4663">
                        <c:v>2.5974025974025983E-2</c:v>
                      </c:pt>
                      <c:pt idx="4664">
                        <c:v>-1.2820512820512775E-2</c:v>
                      </c:pt>
                      <c:pt idx="4665">
                        <c:v>6.441223832528209E-3</c:v>
                      </c:pt>
                      <c:pt idx="4666">
                        <c:v>-1.4686737184703147E-2</c:v>
                      </c:pt>
                      <c:pt idx="4667">
                        <c:v>0.10783098591549312</c:v>
                      </c:pt>
                      <c:pt idx="4668">
                        <c:v>-2.0700461236289769E-2</c:v>
                      </c:pt>
                      <c:pt idx="4669">
                        <c:v>-3.3322666666666723E-2</c:v>
                      </c:pt>
                      <c:pt idx="4670">
                        <c:v>0</c:v>
                      </c:pt>
                      <c:pt idx="4671">
                        <c:v>5.6338028169014009E-2</c:v>
                      </c:pt>
                    </c:numCache>
                  </c:numRef>
                </c:val>
                <c:smooth val="0"/>
                <c:extLst>
                  <c:ext xmlns:c16="http://schemas.microsoft.com/office/drawing/2014/chart" uri="{C3380CC4-5D6E-409C-BE32-E72D297353CC}">
                    <c16:uniqueId val="{00000002-475B-4557-BB0C-AAB8C61B76C7}"/>
                  </c:ext>
                </c:extLst>
              </c15:ser>
            </c15:filteredLineSeries>
            <c15:filteredLineSeries>
              <c15:ser>
                <c:idx val="3"/>
                <c:order val="3"/>
                <c:tx>
                  <c:strRef>
                    <c:extLst>
                      <c:ext xmlns:c15="http://schemas.microsoft.com/office/drawing/2012/chart" uri="{02D57815-91ED-43cb-92C2-25804820EDAC}">
                        <c15:formulaRef>
                          <c15:sqref>Data!$F$2</c15:sqref>
                        </c15:formulaRef>
                      </c:ext>
                    </c:extLst>
                    <c:strCache>
                      <c:ptCount val="1"/>
                      <c:pt idx="0">
                        <c:v>% Change Copper</c:v>
                      </c:pt>
                    </c:strCache>
                  </c:strRef>
                </c:tx>
                <c:spPr>
                  <a:ln w="28575" cap="rnd">
                    <a:solidFill>
                      <a:schemeClr val="accent4"/>
                    </a:solidFill>
                    <a:round/>
                  </a:ln>
                  <a:effectLst/>
                </c:spPr>
                <c:marker>
                  <c:symbol val="none"/>
                </c:marker>
                <c:cat>
                  <c:numRef>
                    <c:extLst>
                      <c:ext xmlns:c15="http://schemas.microsoft.com/office/drawing/2012/chart" uri="{02D57815-91ED-43cb-92C2-25804820EDAC}">
                        <c15:formulaRef>
                          <c15:sqref>Data!$B$3:$B$4675</c15:sqref>
                        </c15:formulaRef>
                      </c:ext>
                    </c:extLst>
                    <c:numCache>
                      <c:formatCode>m/d/yyyy</c:formatCode>
                      <c:ptCount val="4673"/>
                      <c:pt idx="0">
                        <c:v>44817</c:v>
                      </c:pt>
                      <c:pt idx="1">
                        <c:v>44816</c:v>
                      </c:pt>
                      <c:pt idx="2">
                        <c:v>44813</c:v>
                      </c:pt>
                      <c:pt idx="3">
                        <c:v>44812</c:v>
                      </c:pt>
                      <c:pt idx="4">
                        <c:v>44811</c:v>
                      </c:pt>
                      <c:pt idx="5">
                        <c:v>44810</c:v>
                      </c:pt>
                      <c:pt idx="6">
                        <c:v>44805</c:v>
                      </c:pt>
                      <c:pt idx="7">
                        <c:v>44804</c:v>
                      </c:pt>
                      <c:pt idx="8">
                        <c:v>44803</c:v>
                      </c:pt>
                      <c:pt idx="9">
                        <c:v>44802</c:v>
                      </c:pt>
                      <c:pt idx="10">
                        <c:v>44799</c:v>
                      </c:pt>
                      <c:pt idx="11">
                        <c:v>44798</c:v>
                      </c:pt>
                      <c:pt idx="12">
                        <c:v>44797</c:v>
                      </c:pt>
                      <c:pt idx="13">
                        <c:v>44796</c:v>
                      </c:pt>
                      <c:pt idx="14">
                        <c:v>44795</c:v>
                      </c:pt>
                      <c:pt idx="15">
                        <c:v>44792</c:v>
                      </c:pt>
                      <c:pt idx="16">
                        <c:v>44791</c:v>
                      </c:pt>
                      <c:pt idx="17">
                        <c:v>44790</c:v>
                      </c:pt>
                      <c:pt idx="18">
                        <c:v>44789</c:v>
                      </c:pt>
                      <c:pt idx="19">
                        <c:v>44788</c:v>
                      </c:pt>
                      <c:pt idx="20">
                        <c:v>44785</c:v>
                      </c:pt>
                      <c:pt idx="21">
                        <c:v>44784</c:v>
                      </c:pt>
                      <c:pt idx="22">
                        <c:v>44783</c:v>
                      </c:pt>
                      <c:pt idx="23">
                        <c:v>44782</c:v>
                      </c:pt>
                      <c:pt idx="24">
                        <c:v>44781</c:v>
                      </c:pt>
                      <c:pt idx="25">
                        <c:v>44778</c:v>
                      </c:pt>
                      <c:pt idx="26">
                        <c:v>44777</c:v>
                      </c:pt>
                      <c:pt idx="27">
                        <c:v>44776</c:v>
                      </c:pt>
                      <c:pt idx="28">
                        <c:v>44775</c:v>
                      </c:pt>
                      <c:pt idx="29">
                        <c:v>44774</c:v>
                      </c:pt>
                      <c:pt idx="30">
                        <c:v>44771</c:v>
                      </c:pt>
                      <c:pt idx="31">
                        <c:v>44770</c:v>
                      </c:pt>
                      <c:pt idx="32">
                        <c:v>44769</c:v>
                      </c:pt>
                      <c:pt idx="33">
                        <c:v>44768</c:v>
                      </c:pt>
                      <c:pt idx="34">
                        <c:v>44767</c:v>
                      </c:pt>
                      <c:pt idx="35">
                        <c:v>44764</c:v>
                      </c:pt>
                      <c:pt idx="36">
                        <c:v>44763</c:v>
                      </c:pt>
                      <c:pt idx="37">
                        <c:v>44762</c:v>
                      </c:pt>
                      <c:pt idx="38">
                        <c:v>44761</c:v>
                      </c:pt>
                      <c:pt idx="39">
                        <c:v>44760</c:v>
                      </c:pt>
                      <c:pt idx="40">
                        <c:v>44757</c:v>
                      </c:pt>
                      <c:pt idx="41">
                        <c:v>44756</c:v>
                      </c:pt>
                      <c:pt idx="42">
                        <c:v>44755</c:v>
                      </c:pt>
                      <c:pt idx="43">
                        <c:v>44754</c:v>
                      </c:pt>
                      <c:pt idx="44">
                        <c:v>44753</c:v>
                      </c:pt>
                      <c:pt idx="45">
                        <c:v>44750</c:v>
                      </c:pt>
                      <c:pt idx="46">
                        <c:v>44749</c:v>
                      </c:pt>
                      <c:pt idx="47">
                        <c:v>44748</c:v>
                      </c:pt>
                      <c:pt idx="48">
                        <c:v>44747</c:v>
                      </c:pt>
                      <c:pt idx="49">
                        <c:v>44742</c:v>
                      </c:pt>
                      <c:pt idx="50">
                        <c:v>44741</c:v>
                      </c:pt>
                      <c:pt idx="51">
                        <c:v>44740</c:v>
                      </c:pt>
                      <c:pt idx="52">
                        <c:v>44739</c:v>
                      </c:pt>
                      <c:pt idx="53">
                        <c:v>44735</c:v>
                      </c:pt>
                      <c:pt idx="54">
                        <c:v>44734</c:v>
                      </c:pt>
                      <c:pt idx="55">
                        <c:v>44733</c:v>
                      </c:pt>
                      <c:pt idx="56">
                        <c:v>44729</c:v>
                      </c:pt>
                      <c:pt idx="57">
                        <c:v>44727</c:v>
                      </c:pt>
                      <c:pt idx="58">
                        <c:v>44726</c:v>
                      </c:pt>
                      <c:pt idx="59">
                        <c:v>44725</c:v>
                      </c:pt>
                      <c:pt idx="60">
                        <c:v>44722</c:v>
                      </c:pt>
                      <c:pt idx="61">
                        <c:v>44720</c:v>
                      </c:pt>
                      <c:pt idx="62">
                        <c:v>44719</c:v>
                      </c:pt>
                      <c:pt idx="63">
                        <c:v>44718</c:v>
                      </c:pt>
                      <c:pt idx="64">
                        <c:v>44715</c:v>
                      </c:pt>
                      <c:pt idx="65">
                        <c:v>44713</c:v>
                      </c:pt>
                      <c:pt idx="66">
                        <c:v>44712</c:v>
                      </c:pt>
                      <c:pt idx="67">
                        <c:v>44707</c:v>
                      </c:pt>
                      <c:pt idx="68">
                        <c:v>44706</c:v>
                      </c:pt>
                      <c:pt idx="69">
                        <c:v>44705</c:v>
                      </c:pt>
                      <c:pt idx="70">
                        <c:v>44704</c:v>
                      </c:pt>
                      <c:pt idx="71">
                        <c:v>44700</c:v>
                      </c:pt>
                      <c:pt idx="72">
                        <c:v>44699</c:v>
                      </c:pt>
                      <c:pt idx="73">
                        <c:v>44698</c:v>
                      </c:pt>
                      <c:pt idx="74">
                        <c:v>44697</c:v>
                      </c:pt>
                      <c:pt idx="75">
                        <c:v>44693</c:v>
                      </c:pt>
                      <c:pt idx="76">
                        <c:v>44692</c:v>
                      </c:pt>
                      <c:pt idx="77">
                        <c:v>44691</c:v>
                      </c:pt>
                      <c:pt idx="78">
                        <c:v>44690</c:v>
                      </c:pt>
                      <c:pt idx="79">
                        <c:v>44686</c:v>
                      </c:pt>
                      <c:pt idx="80">
                        <c:v>44685</c:v>
                      </c:pt>
                      <c:pt idx="81">
                        <c:v>44684</c:v>
                      </c:pt>
                      <c:pt idx="82">
                        <c:v>44683</c:v>
                      </c:pt>
                      <c:pt idx="83">
                        <c:v>44680</c:v>
                      </c:pt>
                      <c:pt idx="84">
                        <c:v>44679</c:v>
                      </c:pt>
                      <c:pt idx="85">
                        <c:v>44678</c:v>
                      </c:pt>
                      <c:pt idx="86">
                        <c:v>44677</c:v>
                      </c:pt>
                      <c:pt idx="87">
                        <c:v>44676</c:v>
                      </c:pt>
                      <c:pt idx="88">
                        <c:v>44673</c:v>
                      </c:pt>
                      <c:pt idx="89">
                        <c:v>44672</c:v>
                      </c:pt>
                      <c:pt idx="90">
                        <c:v>44671</c:v>
                      </c:pt>
                      <c:pt idx="91">
                        <c:v>44670</c:v>
                      </c:pt>
                      <c:pt idx="92">
                        <c:v>44665</c:v>
                      </c:pt>
                      <c:pt idx="93">
                        <c:v>44664</c:v>
                      </c:pt>
                      <c:pt idx="94">
                        <c:v>44663</c:v>
                      </c:pt>
                      <c:pt idx="95">
                        <c:v>44659</c:v>
                      </c:pt>
                      <c:pt idx="96">
                        <c:v>44658</c:v>
                      </c:pt>
                      <c:pt idx="97">
                        <c:v>44657</c:v>
                      </c:pt>
                      <c:pt idx="98">
                        <c:v>44656</c:v>
                      </c:pt>
                      <c:pt idx="99">
                        <c:v>44652</c:v>
                      </c:pt>
                      <c:pt idx="100">
                        <c:v>44651</c:v>
                      </c:pt>
                      <c:pt idx="101">
                        <c:v>44650</c:v>
                      </c:pt>
                      <c:pt idx="102">
                        <c:v>44649</c:v>
                      </c:pt>
                      <c:pt idx="103">
                        <c:v>44645</c:v>
                      </c:pt>
                      <c:pt idx="104">
                        <c:v>44644</c:v>
                      </c:pt>
                      <c:pt idx="105">
                        <c:v>44643</c:v>
                      </c:pt>
                      <c:pt idx="106">
                        <c:v>44642</c:v>
                      </c:pt>
                      <c:pt idx="107">
                        <c:v>44638</c:v>
                      </c:pt>
                      <c:pt idx="108">
                        <c:v>44637</c:v>
                      </c:pt>
                      <c:pt idx="109">
                        <c:v>44636</c:v>
                      </c:pt>
                      <c:pt idx="110">
                        <c:v>44635</c:v>
                      </c:pt>
                      <c:pt idx="111">
                        <c:v>44631</c:v>
                      </c:pt>
                      <c:pt idx="112">
                        <c:v>44630</c:v>
                      </c:pt>
                      <c:pt idx="113">
                        <c:v>44629</c:v>
                      </c:pt>
                      <c:pt idx="114">
                        <c:v>44628</c:v>
                      </c:pt>
                      <c:pt idx="115">
                        <c:v>44624</c:v>
                      </c:pt>
                      <c:pt idx="116">
                        <c:v>44623</c:v>
                      </c:pt>
                      <c:pt idx="117">
                        <c:v>44622</c:v>
                      </c:pt>
                      <c:pt idx="118">
                        <c:v>44621</c:v>
                      </c:pt>
                      <c:pt idx="119">
                        <c:v>44617</c:v>
                      </c:pt>
                      <c:pt idx="120">
                        <c:v>44616</c:v>
                      </c:pt>
                      <c:pt idx="121">
                        <c:v>44615</c:v>
                      </c:pt>
                      <c:pt idx="122">
                        <c:v>44614</c:v>
                      </c:pt>
                      <c:pt idx="123">
                        <c:v>44610</c:v>
                      </c:pt>
                      <c:pt idx="124">
                        <c:v>44609</c:v>
                      </c:pt>
                      <c:pt idx="125">
                        <c:v>44608</c:v>
                      </c:pt>
                      <c:pt idx="126">
                        <c:v>44607</c:v>
                      </c:pt>
                      <c:pt idx="127">
                        <c:v>44606</c:v>
                      </c:pt>
                      <c:pt idx="128">
                        <c:v>44603</c:v>
                      </c:pt>
                      <c:pt idx="129">
                        <c:v>44602</c:v>
                      </c:pt>
                      <c:pt idx="130">
                        <c:v>44601</c:v>
                      </c:pt>
                      <c:pt idx="131">
                        <c:v>44600</c:v>
                      </c:pt>
                      <c:pt idx="132">
                        <c:v>44599</c:v>
                      </c:pt>
                      <c:pt idx="133">
                        <c:v>44596</c:v>
                      </c:pt>
                      <c:pt idx="134">
                        <c:v>44595</c:v>
                      </c:pt>
                      <c:pt idx="135">
                        <c:v>44594</c:v>
                      </c:pt>
                      <c:pt idx="136">
                        <c:v>44593</c:v>
                      </c:pt>
                      <c:pt idx="137">
                        <c:v>44592</c:v>
                      </c:pt>
                      <c:pt idx="138">
                        <c:v>44589</c:v>
                      </c:pt>
                      <c:pt idx="139">
                        <c:v>44588</c:v>
                      </c:pt>
                      <c:pt idx="140">
                        <c:v>44587</c:v>
                      </c:pt>
                      <c:pt idx="141">
                        <c:v>44586</c:v>
                      </c:pt>
                      <c:pt idx="142">
                        <c:v>44585</c:v>
                      </c:pt>
                      <c:pt idx="143">
                        <c:v>44582</c:v>
                      </c:pt>
                      <c:pt idx="144">
                        <c:v>44581</c:v>
                      </c:pt>
                      <c:pt idx="145">
                        <c:v>44580</c:v>
                      </c:pt>
                      <c:pt idx="146">
                        <c:v>44579</c:v>
                      </c:pt>
                      <c:pt idx="147">
                        <c:v>44574</c:v>
                      </c:pt>
                      <c:pt idx="148">
                        <c:v>44573</c:v>
                      </c:pt>
                      <c:pt idx="149">
                        <c:v>44572</c:v>
                      </c:pt>
                      <c:pt idx="150">
                        <c:v>44571</c:v>
                      </c:pt>
                      <c:pt idx="151">
                        <c:v>44567</c:v>
                      </c:pt>
                      <c:pt idx="152">
                        <c:v>44566</c:v>
                      </c:pt>
                      <c:pt idx="153">
                        <c:v>44565</c:v>
                      </c:pt>
                      <c:pt idx="154">
                        <c:v>44564</c:v>
                      </c:pt>
                      <c:pt idx="155">
                        <c:v>44561</c:v>
                      </c:pt>
                      <c:pt idx="156">
                        <c:v>44560</c:v>
                      </c:pt>
                      <c:pt idx="157">
                        <c:v>44559</c:v>
                      </c:pt>
                      <c:pt idx="158">
                        <c:v>44557</c:v>
                      </c:pt>
                      <c:pt idx="159">
                        <c:v>44553</c:v>
                      </c:pt>
                      <c:pt idx="160">
                        <c:v>44552</c:v>
                      </c:pt>
                      <c:pt idx="161">
                        <c:v>44551</c:v>
                      </c:pt>
                      <c:pt idx="162">
                        <c:v>44547</c:v>
                      </c:pt>
                      <c:pt idx="163">
                        <c:v>44546</c:v>
                      </c:pt>
                      <c:pt idx="164">
                        <c:v>44545</c:v>
                      </c:pt>
                      <c:pt idx="165">
                        <c:v>44544</c:v>
                      </c:pt>
                      <c:pt idx="166">
                        <c:v>44540</c:v>
                      </c:pt>
                      <c:pt idx="167">
                        <c:v>44539</c:v>
                      </c:pt>
                      <c:pt idx="168">
                        <c:v>44538</c:v>
                      </c:pt>
                      <c:pt idx="169">
                        <c:v>44537</c:v>
                      </c:pt>
                      <c:pt idx="170">
                        <c:v>44533</c:v>
                      </c:pt>
                      <c:pt idx="171">
                        <c:v>44532</c:v>
                      </c:pt>
                      <c:pt idx="172">
                        <c:v>44531</c:v>
                      </c:pt>
                      <c:pt idx="173">
                        <c:v>44530</c:v>
                      </c:pt>
                      <c:pt idx="174">
                        <c:v>44526</c:v>
                      </c:pt>
                      <c:pt idx="175">
                        <c:v>44524</c:v>
                      </c:pt>
                      <c:pt idx="176">
                        <c:v>44523</c:v>
                      </c:pt>
                      <c:pt idx="177">
                        <c:v>44522</c:v>
                      </c:pt>
                      <c:pt idx="178">
                        <c:v>44519</c:v>
                      </c:pt>
                      <c:pt idx="179">
                        <c:v>44518</c:v>
                      </c:pt>
                      <c:pt idx="180">
                        <c:v>44517</c:v>
                      </c:pt>
                      <c:pt idx="181">
                        <c:v>44516</c:v>
                      </c:pt>
                      <c:pt idx="182">
                        <c:v>44515</c:v>
                      </c:pt>
                      <c:pt idx="183">
                        <c:v>44512</c:v>
                      </c:pt>
                      <c:pt idx="184">
                        <c:v>44511</c:v>
                      </c:pt>
                      <c:pt idx="185">
                        <c:v>44510</c:v>
                      </c:pt>
                      <c:pt idx="186">
                        <c:v>44509</c:v>
                      </c:pt>
                      <c:pt idx="187">
                        <c:v>44508</c:v>
                      </c:pt>
                      <c:pt idx="188">
                        <c:v>44505</c:v>
                      </c:pt>
                      <c:pt idx="189">
                        <c:v>44504</c:v>
                      </c:pt>
                      <c:pt idx="190">
                        <c:v>44503</c:v>
                      </c:pt>
                      <c:pt idx="191">
                        <c:v>44502</c:v>
                      </c:pt>
                      <c:pt idx="192">
                        <c:v>44501</c:v>
                      </c:pt>
                      <c:pt idx="193">
                        <c:v>44498</c:v>
                      </c:pt>
                      <c:pt idx="194">
                        <c:v>44497</c:v>
                      </c:pt>
                      <c:pt idx="195">
                        <c:v>44496</c:v>
                      </c:pt>
                      <c:pt idx="196">
                        <c:v>44495</c:v>
                      </c:pt>
                      <c:pt idx="197">
                        <c:v>44494</c:v>
                      </c:pt>
                      <c:pt idx="198">
                        <c:v>44491</c:v>
                      </c:pt>
                      <c:pt idx="199">
                        <c:v>44490</c:v>
                      </c:pt>
                      <c:pt idx="200">
                        <c:v>44489</c:v>
                      </c:pt>
                      <c:pt idx="201">
                        <c:v>44488</c:v>
                      </c:pt>
                      <c:pt idx="202">
                        <c:v>44487</c:v>
                      </c:pt>
                      <c:pt idx="203">
                        <c:v>44484</c:v>
                      </c:pt>
                      <c:pt idx="204">
                        <c:v>44483</c:v>
                      </c:pt>
                      <c:pt idx="205">
                        <c:v>44482</c:v>
                      </c:pt>
                      <c:pt idx="206">
                        <c:v>44481</c:v>
                      </c:pt>
                      <c:pt idx="207">
                        <c:v>44480</c:v>
                      </c:pt>
                      <c:pt idx="208">
                        <c:v>44477</c:v>
                      </c:pt>
                      <c:pt idx="209">
                        <c:v>44476</c:v>
                      </c:pt>
                      <c:pt idx="210">
                        <c:v>44475</c:v>
                      </c:pt>
                      <c:pt idx="211">
                        <c:v>44474</c:v>
                      </c:pt>
                      <c:pt idx="212">
                        <c:v>44473</c:v>
                      </c:pt>
                      <c:pt idx="213">
                        <c:v>44470</c:v>
                      </c:pt>
                      <c:pt idx="214">
                        <c:v>44469</c:v>
                      </c:pt>
                      <c:pt idx="215">
                        <c:v>44468</c:v>
                      </c:pt>
                      <c:pt idx="216">
                        <c:v>44467</c:v>
                      </c:pt>
                      <c:pt idx="217">
                        <c:v>44466</c:v>
                      </c:pt>
                      <c:pt idx="218">
                        <c:v>44463</c:v>
                      </c:pt>
                      <c:pt idx="219">
                        <c:v>44462</c:v>
                      </c:pt>
                      <c:pt idx="220">
                        <c:v>44461</c:v>
                      </c:pt>
                      <c:pt idx="221">
                        <c:v>44460</c:v>
                      </c:pt>
                      <c:pt idx="222">
                        <c:v>44459</c:v>
                      </c:pt>
                      <c:pt idx="223">
                        <c:v>44456</c:v>
                      </c:pt>
                      <c:pt idx="224">
                        <c:v>44455</c:v>
                      </c:pt>
                      <c:pt idx="225">
                        <c:v>44454</c:v>
                      </c:pt>
                      <c:pt idx="226">
                        <c:v>44453</c:v>
                      </c:pt>
                      <c:pt idx="227">
                        <c:v>44452</c:v>
                      </c:pt>
                      <c:pt idx="228">
                        <c:v>44449</c:v>
                      </c:pt>
                      <c:pt idx="229">
                        <c:v>44448</c:v>
                      </c:pt>
                      <c:pt idx="230">
                        <c:v>44447</c:v>
                      </c:pt>
                      <c:pt idx="231">
                        <c:v>44446</c:v>
                      </c:pt>
                      <c:pt idx="232">
                        <c:v>44441</c:v>
                      </c:pt>
                      <c:pt idx="233">
                        <c:v>44440</c:v>
                      </c:pt>
                      <c:pt idx="234">
                        <c:v>44439</c:v>
                      </c:pt>
                      <c:pt idx="235">
                        <c:v>44438</c:v>
                      </c:pt>
                      <c:pt idx="236">
                        <c:v>44435</c:v>
                      </c:pt>
                      <c:pt idx="237">
                        <c:v>44434</c:v>
                      </c:pt>
                      <c:pt idx="238">
                        <c:v>44433</c:v>
                      </c:pt>
                      <c:pt idx="239">
                        <c:v>44432</c:v>
                      </c:pt>
                      <c:pt idx="240">
                        <c:v>44431</c:v>
                      </c:pt>
                      <c:pt idx="241">
                        <c:v>44428</c:v>
                      </c:pt>
                      <c:pt idx="242">
                        <c:v>44427</c:v>
                      </c:pt>
                      <c:pt idx="243">
                        <c:v>44426</c:v>
                      </c:pt>
                      <c:pt idx="244">
                        <c:v>44425</c:v>
                      </c:pt>
                      <c:pt idx="245">
                        <c:v>44424</c:v>
                      </c:pt>
                      <c:pt idx="246">
                        <c:v>44421</c:v>
                      </c:pt>
                      <c:pt idx="247">
                        <c:v>44420</c:v>
                      </c:pt>
                      <c:pt idx="248">
                        <c:v>44419</c:v>
                      </c:pt>
                      <c:pt idx="249">
                        <c:v>44418</c:v>
                      </c:pt>
                      <c:pt idx="250">
                        <c:v>44417</c:v>
                      </c:pt>
                      <c:pt idx="251">
                        <c:v>44414</c:v>
                      </c:pt>
                      <c:pt idx="252">
                        <c:v>44413</c:v>
                      </c:pt>
                      <c:pt idx="253">
                        <c:v>44412</c:v>
                      </c:pt>
                      <c:pt idx="254">
                        <c:v>44411</c:v>
                      </c:pt>
                      <c:pt idx="255">
                        <c:v>44410</c:v>
                      </c:pt>
                      <c:pt idx="256">
                        <c:v>44407</c:v>
                      </c:pt>
                      <c:pt idx="257">
                        <c:v>44406</c:v>
                      </c:pt>
                      <c:pt idx="258">
                        <c:v>44405</c:v>
                      </c:pt>
                      <c:pt idx="259">
                        <c:v>44404</c:v>
                      </c:pt>
                      <c:pt idx="260">
                        <c:v>44403</c:v>
                      </c:pt>
                      <c:pt idx="261">
                        <c:v>44400</c:v>
                      </c:pt>
                      <c:pt idx="262">
                        <c:v>44399</c:v>
                      </c:pt>
                      <c:pt idx="263">
                        <c:v>44398</c:v>
                      </c:pt>
                      <c:pt idx="264">
                        <c:v>44397</c:v>
                      </c:pt>
                      <c:pt idx="265">
                        <c:v>44396</c:v>
                      </c:pt>
                      <c:pt idx="266">
                        <c:v>44393</c:v>
                      </c:pt>
                      <c:pt idx="267">
                        <c:v>44392</c:v>
                      </c:pt>
                      <c:pt idx="268">
                        <c:v>44391</c:v>
                      </c:pt>
                      <c:pt idx="269">
                        <c:v>44390</c:v>
                      </c:pt>
                      <c:pt idx="270">
                        <c:v>44389</c:v>
                      </c:pt>
                      <c:pt idx="271">
                        <c:v>44386</c:v>
                      </c:pt>
                      <c:pt idx="272">
                        <c:v>44385</c:v>
                      </c:pt>
                      <c:pt idx="273">
                        <c:v>44384</c:v>
                      </c:pt>
                      <c:pt idx="274">
                        <c:v>44383</c:v>
                      </c:pt>
                      <c:pt idx="275">
                        <c:v>44378</c:v>
                      </c:pt>
                      <c:pt idx="276">
                        <c:v>44377</c:v>
                      </c:pt>
                      <c:pt idx="277">
                        <c:v>44376</c:v>
                      </c:pt>
                      <c:pt idx="278">
                        <c:v>44375</c:v>
                      </c:pt>
                      <c:pt idx="279">
                        <c:v>44371</c:v>
                      </c:pt>
                      <c:pt idx="280">
                        <c:v>44370</c:v>
                      </c:pt>
                      <c:pt idx="281">
                        <c:v>44369</c:v>
                      </c:pt>
                      <c:pt idx="282">
                        <c:v>44368</c:v>
                      </c:pt>
                      <c:pt idx="283">
                        <c:v>44364</c:v>
                      </c:pt>
                      <c:pt idx="284">
                        <c:v>44363</c:v>
                      </c:pt>
                      <c:pt idx="285">
                        <c:v>44362</c:v>
                      </c:pt>
                      <c:pt idx="286">
                        <c:v>44361</c:v>
                      </c:pt>
                      <c:pt idx="287">
                        <c:v>44357</c:v>
                      </c:pt>
                      <c:pt idx="288">
                        <c:v>44356</c:v>
                      </c:pt>
                      <c:pt idx="289">
                        <c:v>44355</c:v>
                      </c:pt>
                      <c:pt idx="290">
                        <c:v>44354</c:v>
                      </c:pt>
                      <c:pt idx="291">
                        <c:v>44350</c:v>
                      </c:pt>
                      <c:pt idx="292">
                        <c:v>44349</c:v>
                      </c:pt>
                      <c:pt idx="293">
                        <c:v>44348</c:v>
                      </c:pt>
                      <c:pt idx="294">
                        <c:v>44343</c:v>
                      </c:pt>
                      <c:pt idx="295">
                        <c:v>44342</c:v>
                      </c:pt>
                      <c:pt idx="296">
                        <c:v>44341</c:v>
                      </c:pt>
                      <c:pt idx="297">
                        <c:v>44340</c:v>
                      </c:pt>
                      <c:pt idx="298">
                        <c:v>44336</c:v>
                      </c:pt>
                      <c:pt idx="299">
                        <c:v>44335</c:v>
                      </c:pt>
                      <c:pt idx="300">
                        <c:v>44334</c:v>
                      </c:pt>
                      <c:pt idx="301">
                        <c:v>44333</c:v>
                      </c:pt>
                      <c:pt idx="302">
                        <c:v>44329</c:v>
                      </c:pt>
                      <c:pt idx="303">
                        <c:v>44328</c:v>
                      </c:pt>
                      <c:pt idx="304">
                        <c:v>44327</c:v>
                      </c:pt>
                      <c:pt idx="305">
                        <c:v>44326</c:v>
                      </c:pt>
                      <c:pt idx="306">
                        <c:v>44322</c:v>
                      </c:pt>
                      <c:pt idx="307">
                        <c:v>44321</c:v>
                      </c:pt>
                      <c:pt idx="308">
                        <c:v>44320</c:v>
                      </c:pt>
                      <c:pt idx="309">
                        <c:v>44319</c:v>
                      </c:pt>
                      <c:pt idx="310">
                        <c:v>44316</c:v>
                      </c:pt>
                      <c:pt idx="311">
                        <c:v>44315</c:v>
                      </c:pt>
                      <c:pt idx="312">
                        <c:v>44314</c:v>
                      </c:pt>
                      <c:pt idx="313">
                        <c:v>44313</c:v>
                      </c:pt>
                      <c:pt idx="314">
                        <c:v>44312</c:v>
                      </c:pt>
                      <c:pt idx="315">
                        <c:v>44309</c:v>
                      </c:pt>
                      <c:pt idx="316">
                        <c:v>44308</c:v>
                      </c:pt>
                      <c:pt idx="317">
                        <c:v>44307</c:v>
                      </c:pt>
                      <c:pt idx="318">
                        <c:v>44306</c:v>
                      </c:pt>
                      <c:pt idx="319">
                        <c:v>44305</c:v>
                      </c:pt>
                      <c:pt idx="320">
                        <c:v>44302</c:v>
                      </c:pt>
                      <c:pt idx="321">
                        <c:v>44301</c:v>
                      </c:pt>
                      <c:pt idx="322">
                        <c:v>44300</c:v>
                      </c:pt>
                      <c:pt idx="323">
                        <c:v>44299</c:v>
                      </c:pt>
                      <c:pt idx="324">
                        <c:v>44298</c:v>
                      </c:pt>
                      <c:pt idx="325">
                        <c:v>44295</c:v>
                      </c:pt>
                      <c:pt idx="326">
                        <c:v>44294</c:v>
                      </c:pt>
                      <c:pt idx="327">
                        <c:v>44293</c:v>
                      </c:pt>
                      <c:pt idx="328">
                        <c:v>44292</c:v>
                      </c:pt>
                      <c:pt idx="329">
                        <c:v>44287</c:v>
                      </c:pt>
                      <c:pt idx="330">
                        <c:v>44286</c:v>
                      </c:pt>
                      <c:pt idx="331">
                        <c:v>44285</c:v>
                      </c:pt>
                      <c:pt idx="332">
                        <c:v>44281</c:v>
                      </c:pt>
                      <c:pt idx="333">
                        <c:v>44280</c:v>
                      </c:pt>
                      <c:pt idx="334">
                        <c:v>44279</c:v>
                      </c:pt>
                      <c:pt idx="335">
                        <c:v>44278</c:v>
                      </c:pt>
                      <c:pt idx="336">
                        <c:v>44274</c:v>
                      </c:pt>
                      <c:pt idx="337">
                        <c:v>44273</c:v>
                      </c:pt>
                      <c:pt idx="338">
                        <c:v>44272</c:v>
                      </c:pt>
                      <c:pt idx="339">
                        <c:v>44271</c:v>
                      </c:pt>
                      <c:pt idx="340">
                        <c:v>44267</c:v>
                      </c:pt>
                      <c:pt idx="341">
                        <c:v>44266</c:v>
                      </c:pt>
                      <c:pt idx="342">
                        <c:v>44265</c:v>
                      </c:pt>
                      <c:pt idx="343">
                        <c:v>44264</c:v>
                      </c:pt>
                      <c:pt idx="344">
                        <c:v>44260</c:v>
                      </c:pt>
                      <c:pt idx="345">
                        <c:v>44259</c:v>
                      </c:pt>
                      <c:pt idx="346">
                        <c:v>44258</c:v>
                      </c:pt>
                      <c:pt idx="347">
                        <c:v>44257</c:v>
                      </c:pt>
                      <c:pt idx="348">
                        <c:v>44253</c:v>
                      </c:pt>
                      <c:pt idx="349">
                        <c:v>44252</c:v>
                      </c:pt>
                      <c:pt idx="350">
                        <c:v>44251</c:v>
                      </c:pt>
                      <c:pt idx="351">
                        <c:v>44250</c:v>
                      </c:pt>
                      <c:pt idx="352">
                        <c:v>44246</c:v>
                      </c:pt>
                      <c:pt idx="353">
                        <c:v>44245</c:v>
                      </c:pt>
                      <c:pt idx="354">
                        <c:v>44244</c:v>
                      </c:pt>
                      <c:pt idx="355">
                        <c:v>44243</c:v>
                      </c:pt>
                      <c:pt idx="356">
                        <c:v>44239</c:v>
                      </c:pt>
                      <c:pt idx="357">
                        <c:v>44238</c:v>
                      </c:pt>
                      <c:pt idx="358">
                        <c:v>44237</c:v>
                      </c:pt>
                      <c:pt idx="359">
                        <c:v>44236</c:v>
                      </c:pt>
                      <c:pt idx="360">
                        <c:v>44235</c:v>
                      </c:pt>
                      <c:pt idx="361">
                        <c:v>44232</c:v>
                      </c:pt>
                      <c:pt idx="362">
                        <c:v>44231</c:v>
                      </c:pt>
                      <c:pt idx="363">
                        <c:v>44230</c:v>
                      </c:pt>
                      <c:pt idx="364">
                        <c:v>44229</c:v>
                      </c:pt>
                      <c:pt idx="365">
                        <c:v>44228</c:v>
                      </c:pt>
                      <c:pt idx="366">
                        <c:v>44225</c:v>
                      </c:pt>
                      <c:pt idx="367">
                        <c:v>44224</c:v>
                      </c:pt>
                      <c:pt idx="368">
                        <c:v>44223</c:v>
                      </c:pt>
                      <c:pt idx="369">
                        <c:v>44222</c:v>
                      </c:pt>
                      <c:pt idx="370">
                        <c:v>44221</c:v>
                      </c:pt>
                      <c:pt idx="371">
                        <c:v>44218</c:v>
                      </c:pt>
                      <c:pt idx="372">
                        <c:v>44217</c:v>
                      </c:pt>
                      <c:pt idx="373">
                        <c:v>44216</c:v>
                      </c:pt>
                      <c:pt idx="374">
                        <c:v>44215</c:v>
                      </c:pt>
                      <c:pt idx="375">
                        <c:v>44210</c:v>
                      </c:pt>
                      <c:pt idx="376">
                        <c:v>44209</c:v>
                      </c:pt>
                      <c:pt idx="377">
                        <c:v>44208</c:v>
                      </c:pt>
                      <c:pt idx="378">
                        <c:v>44207</c:v>
                      </c:pt>
                      <c:pt idx="379">
                        <c:v>44203</c:v>
                      </c:pt>
                      <c:pt idx="380">
                        <c:v>44202</c:v>
                      </c:pt>
                      <c:pt idx="381">
                        <c:v>44201</c:v>
                      </c:pt>
                      <c:pt idx="382">
                        <c:v>44200</c:v>
                      </c:pt>
                      <c:pt idx="383">
                        <c:v>44195</c:v>
                      </c:pt>
                      <c:pt idx="384">
                        <c:v>44194</c:v>
                      </c:pt>
                      <c:pt idx="385">
                        <c:v>44193</c:v>
                      </c:pt>
                      <c:pt idx="386">
                        <c:v>44189</c:v>
                      </c:pt>
                      <c:pt idx="387">
                        <c:v>44188</c:v>
                      </c:pt>
                      <c:pt idx="388">
                        <c:v>44187</c:v>
                      </c:pt>
                      <c:pt idx="389">
                        <c:v>44186</c:v>
                      </c:pt>
                      <c:pt idx="390">
                        <c:v>44183</c:v>
                      </c:pt>
                      <c:pt idx="391">
                        <c:v>44182</c:v>
                      </c:pt>
                      <c:pt idx="392">
                        <c:v>44181</c:v>
                      </c:pt>
                      <c:pt idx="393">
                        <c:v>44180</c:v>
                      </c:pt>
                      <c:pt idx="394">
                        <c:v>44179</c:v>
                      </c:pt>
                      <c:pt idx="395">
                        <c:v>44176</c:v>
                      </c:pt>
                      <c:pt idx="396">
                        <c:v>44175</c:v>
                      </c:pt>
                      <c:pt idx="397">
                        <c:v>44174</c:v>
                      </c:pt>
                      <c:pt idx="398">
                        <c:v>44173</c:v>
                      </c:pt>
                      <c:pt idx="399">
                        <c:v>44172</c:v>
                      </c:pt>
                      <c:pt idx="400">
                        <c:v>44169</c:v>
                      </c:pt>
                      <c:pt idx="401">
                        <c:v>44168</c:v>
                      </c:pt>
                      <c:pt idx="402">
                        <c:v>44167</c:v>
                      </c:pt>
                      <c:pt idx="403">
                        <c:v>44166</c:v>
                      </c:pt>
                      <c:pt idx="404">
                        <c:v>44165</c:v>
                      </c:pt>
                      <c:pt idx="405">
                        <c:v>44162</c:v>
                      </c:pt>
                      <c:pt idx="406">
                        <c:v>44160</c:v>
                      </c:pt>
                      <c:pt idx="407">
                        <c:v>44159</c:v>
                      </c:pt>
                      <c:pt idx="408">
                        <c:v>44158</c:v>
                      </c:pt>
                      <c:pt idx="409">
                        <c:v>44154</c:v>
                      </c:pt>
                      <c:pt idx="410">
                        <c:v>44153</c:v>
                      </c:pt>
                      <c:pt idx="411">
                        <c:v>44152</c:v>
                      </c:pt>
                      <c:pt idx="412">
                        <c:v>44151</c:v>
                      </c:pt>
                      <c:pt idx="413">
                        <c:v>44147</c:v>
                      </c:pt>
                      <c:pt idx="414">
                        <c:v>44146</c:v>
                      </c:pt>
                      <c:pt idx="415">
                        <c:v>44145</c:v>
                      </c:pt>
                      <c:pt idx="416">
                        <c:v>44144</c:v>
                      </c:pt>
                      <c:pt idx="417">
                        <c:v>44140</c:v>
                      </c:pt>
                      <c:pt idx="418">
                        <c:v>44139</c:v>
                      </c:pt>
                      <c:pt idx="419">
                        <c:v>44138</c:v>
                      </c:pt>
                      <c:pt idx="420">
                        <c:v>44137</c:v>
                      </c:pt>
                      <c:pt idx="421">
                        <c:v>44133</c:v>
                      </c:pt>
                      <c:pt idx="422">
                        <c:v>44132</c:v>
                      </c:pt>
                      <c:pt idx="423">
                        <c:v>44131</c:v>
                      </c:pt>
                      <c:pt idx="424">
                        <c:v>44130</c:v>
                      </c:pt>
                      <c:pt idx="425">
                        <c:v>44126</c:v>
                      </c:pt>
                      <c:pt idx="426">
                        <c:v>44125</c:v>
                      </c:pt>
                      <c:pt idx="427">
                        <c:v>44124</c:v>
                      </c:pt>
                      <c:pt idx="428">
                        <c:v>44123</c:v>
                      </c:pt>
                      <c:pt idx="429">
                        <c:v>44119</c:v>
                      </c:pt>
                      <c:pt idx="430">
                        <c:v>44118</c:v>
                      </c:pt>
                      <c:pt idx="431">
                        <c:v>44117</c:v>
                      </c:pt>
                      <c:pt idx="432">
                        <c:v>44116</c:v>
                      </c:pt>
                      <c:pt idx="433">
                        <c:v>44112</c:v>
                      </c:pt>
                      <c:pt idx="434">
                        <c:v>44111</c:v>
                      </c:pt>
                      <c:pt idx="435">
                        <c:v>44110</c:v>
                      </c:pt>
                      <c:pt idx="436">
                        <c:v>44109</c:v>
                      </c:pt>
                      <c:pt idx="437">
                        <c:v>44105</c:v>
                      </c:pt>
                      <c:pt idx="438">
                        <c:v>44104</c:v>
                      </c:pt>
                      <c:pt idx="439">
                        <c:v>44103</c:v>
                      </c:pt>
                      <c:pt idx="440">
                        <c:v>44102</c:v>
                      </c:pt>
                      <c:pt idx="441">
                        <c:v>44098</c:v>
                      </c:pt>
                      <c:pt idx="442">
                        <c:v>44097</c:v>
                      </c:pt>
                      <c:pt idx="443">
                        <c:v>44096</c:v>
                      </c:pt>
                      <c:pt idx="444">
                        <c:v>44095</c:v>
                      </c:pt>
                      <c:pt idx="445">
                        <c:v>44091</c:v>
                      </c:pt>
                      <c:pt idx="446">
                        <c:v>44090</c:v>
                      </c:pt>
                      <c:pt idx="447">
                        <c:v>44089</c:v>
                      </c:pt>
                      <c:pt idx="448">
                        <c:v>44088</c:v>
                      </c:pt>
                      <c:pt idx="449">
                        <c:v>44084</c:v>
                      </c:pt>
                      <c:pt idx="450">
                        <c:v>44083</c:v>
                      </c:pt>
                      <c:pt idx="451">
                        <c:v>44082</c:v>
                      </c:pt>
                      <c:pt idx="452">
                        <c:v>44078</c:v>
                      </c:pt>
                      <c:pt idx="453">
                        <c:v>44076</c:v>
                      </c:pt>
                      <c:pt idx="454">
                        <c:v>44075</c:v>
                      </c:pt>
                      <c:pt idx="455">
                        <c:v>44074</c:v>
                      </c:pt>
                      <c:pt idx="456">
                        <c:v>44070</c:v>
                      </c:pt>
                      <c:pt idx="457">
                        <c:v>44069</c:v>
                      </c:pt>
                      <c:pt idx="458">
                        <c:v>44068</c:v>
                      </c:pt>
                      <c:pt idx="459">
                        <c:v>44067</c:v>
                      </c:pt>
                      <c:pt idx="460">
                        <c:v>44063</c:v>
                      </c:pt>
                      <c:pt idx="461">
                        <c:v>44062</c:v>
                      </c:pt>
                      <c:pt idx="462">
                        <c:v>44061</c:v>
                      </c:pt>
                      <c:pt idx="463">
                        <c:v>44060</c:v>
                      </c:pt>
                      <c:pt idx="464">
                        <c:v>44056</c:v>
                      </c:pt>
                      <c:pt idx="465">
                        <c:v>44055</c:v>
                      </c:pt>
                      <c:pt idx="466">
                        <c:v>44054</c:v>
                      </c:pt>
                      <c:pt idx="467">
                        <c:v>44053</c:v>
                      </c:pt>
                      <c:pt idx="468">
                        <c:v>44049</c:v>
                      </c:pt>
                      <c:pt idx="469">
                        <c:v>44048</c:v>
                      </c:pt>
                      <c:pt idx="470">
                        <c:v>44047</c:v>
                      </c:pt>
                      <c:pt idx="471">
                        <c:v>44046</c:v>
                      </c:pt>
                      <c:pt idx="472">
                        <c:v>44042</c:v>
                      </c:pt>
                      <c:pt idx="473">
                        <c:v>44041</c:v>
                      </c:pt>
                      <c:pt idx="474">
                        <c:v>44040</c:v>
                      </c:pt>
                      <c:pt idx="475">
                        <c:v>44039</c:v>
                      </c:pt>
                      <c:pt idx="476">
                        <c:v>44035</c:v>
                      </c:pt>
                      <c:pt idx="477">
                        <c:v>44034</c:v>
                      </c:pt>
                      <c:pt idx="478">
                        <c:v>44033</c:v>
                      </c:pt>
                      <c:pt idx="479">
                        <c:v>44032</c:v>
                      </c:pt>
                      <c:pt idx="480">
                        <c:v>44028</c:v>
                      </c:pt>
                      <c:pt idx="481">
                        <c:v>44027</c:v>
                      </c:pt>
                      <c:pt idx="482">
                        <c:v>44026</c:v>
                      </c:pt>
                      <c:pt idx="483">
                        <c:v>44025</c:v>
                      </c:pt>
                      <c:pt idx="484">
                        <c:v>44021</c:v>
                      </c:pt>
                      <c:pt idx="485">
                        <c:v>44020</c:v>
                      </c:pt>
                      <c:pt idx="486">
                        <c:v>44019</c:v>
                      </c:pt>
                      <c:pt idx="487">
                        <c:v>44018</c:v>
                      </c:pt>
                      <c:pt idx="488">
                        <c:v>44013</c:v>
                      </c:pt>
                      <c:pt idx="489">
                        <c:v>44012</c:v>
                      </c:pt>
                      <c:pt idx="490">
                        <c:v>44011</c:v>
                      </c:pt>
                      <c:pt idx="491">
                        <c:v>44008</c:v>
                      </c:pt>
                      <c:pt idx="492">
                        <c:v>44006</c:v>
                      </c:pt>
                      <c:pt idx="493">
                        <c:v>44005</c:v>
                      </c:pt>
                      <c:pt idx="494">
                        <c:v>44004</c:v>
                      </c:pt>
                      <c:pt idx="495">
                        <c:v>44001</c:v>
                      </c:pt>
                      <c:pt idx="496">
                        <c:v>43999</c:v>
                      </c:pt>
                      <c:pt idx="497">
                        <c:v>43998</c:v>
                      </c:pt>
                      <c:pt idx="498">
                        <c:v>43997</c:v>
                      </c:pt>
                      <c:pt idx="499">
                        <c:v>43994</c:v>
                      </c:pt>
                      <c:pt idx="500">
                        <c:v>43992</c:v>
                      </c:pt>
                      <c:pt idx="501">
                        <c:v>43991</c:v>
                      </c:pt>
                      <c:pt idx="502">
                        <c:v>43990</c:v>
                      </c:pt>
                      <c:pt idx="503">
                        <c:v>43987</c:v>
                      </c:pt>
                      <c:pt idx="504">
                        <c:v>43985</c:v>
                      </c:pt>
                      <c:pt idx="505">
                        <c:v>43984</c:v>
                      </c:pt>
                      <c:pt idx="506">
                        <c:v>43983</c:v>
                      </c:pt>
                      <c:pt idx="507">
                        <c:v>43980</c:v>
                      </c:pt>
                      <c:pt idx="508">
                        <c:v>43978</c:v>
                      </c:pt>
                      <c:pt idx="509">
                        <c:v>43977</c:v>
                      </c:pt>
                      <c:pt idx="510">
                        <c:v>43973</c:v>
                      </c:pt>
                      <c:pt idx="511">
                        <c:v>43971</c:v>
                      </c:pt>
                      <c:pt idx="512">
                        <c:v>43970</c:v>
                      </c:pt>
                      <c:pt idx="513">
                        <c:v>43969</c:v>
                      </c:pt>
                      <c:pt idx="514">
                        <c:v>43966</c:v>
                      </c:pt>
                      <c:pt idx="515">
                        <c:v>43964</c:v>
                      </c:pt>
                      <c:pt idx="516">
                        <c:v>43963</c:v>
                      </c:pt>
                      <c:pt idx="517">
                        <c:v>43962</c:v>
                      </c:pt>
                      <c:pt idx="518">
                        <c:v>43959</c:v>
                      </c:pt>
                      <c:pt idx="519">
                        <c:v>43957</c:v>
                      </c:pt>
                      <c:pt idx="520">
                        <c:v>43956</c:v>
                      </c:pt>
                      <c:pt idx="521">
                        <c:v>43955</c:v>
                      </c:pt>
                      <c:pt idx="522">
                        <c:v>43951</c:v>
                      </c:pt>
                      <c:pt idx="523">
                        <c:v>43950</c:v>
                      </c:pt>
                      <c:pt idx="524">
                        <c:v>43949</c:v>
                      </c:pt>
                      <c:pt idx="525">
                        <c:v>43948</c:v>
                      </c:pt>
                      <c:pt idx="526">
                        <c:v>43944</c:v>
                      </c:pt>
                      <c:pt idx="527">
                        <c:v>43943</c:v>
                      </c:pt>
                      <c:pt idx="528">
                        <c:v>43942</c:v>
                      </c:pt>
                      <c:pt idx="529">
                        <c:v>43941</c:v>
                      </c:pt>
                      <c:pt idx="530">
                        <c:v>43937</c:v>
                      </c:pt>
                      <c:pt idx="531">
                        <c:v>43936</c:v>
                      </c:pt>
                      <c:pt idx="532">
                        <c:v>43935</c:v>
                      </c:pt>
                      <c:pt idx="533">
                        <c:v>43934</c:v>
                      </c:pt>
                      <c:pt idx="534">
                        <c:v>43930</c:v>
                      </c:pt>
                      <c:pt idx="535">
                        <c:v>43929</c:v>
                      </c:pt>
                      <c:pt idx="536">
                        <c:v>43928</c:v>
                      </c:pt>
                      <c:pt idx="537">
                        <c:v>43927</c:v>
                      </c:pt>
                      <c:pt idx="538">
                        <c:v>43924</c:v>
                      </c:pt>
                      <c:pt idx="539">
                        <c:v>43923</c:v>
                      </c:pt>
                      <c:pt idx="540">
                        <c:v>43922</c:v>
                      </c:pt>
                      <c:pt idx="541">
                        <c:v>43921</c:v>
                      </c:pt>
                      <c:pt idx="542">
                        <c:v>43920</c:v>
                      </c:pt>
                      <c:pt idx="543">
                        <c:v>43917</c:v>
                      </c:pt>
                      <c:pt idx="544">
                        <c:v>43916</c:v>
                      </c:pt>
                      <c:pt idx="545">
                        <c:v>43915</c:v>
                      </c:pt>
                      <c:pt idx="546">
                        <c:v>43914</c:v>
                      </c:pt>
                      <c:pt idx="547">
                        <c:v>43913</c:v>
                      </c:pt>
                      <c:pt idx="548">
                        <c:v>43910</c:v>
                      </c:pt>
                      <c:pt idx="549">
                        <c:v>43909</c:v>
                      </c:pt>
                      <c:pt idx="550">
                        <c:v>43908</c:v>
                      </c:pt>
                      <c:pt idx="551">
                        <c:v>43907</c:v>
                      </c:pt>
                      <c:pt idx="552">
                        <c:v>43906</c:v>
                      </c:pt>
                      <c:pt idx="553">
                        <c:v>43903</c:v>
                      </c:pt>
                      <c:pt idx="554">
                        <c:v>43902</c:v>
                      </c:pt>
                      <c:pt idx="555">
                        <c:v>43901</c:v>
                      </c:pt>
                      <c:pt idx="556">
                        <c:v>43900</c:v>
                      </c:pt>
                      <c:pt idx="557">
                        <c:v>43899</c:v>
                      </c:pt>
                      <c:pt idx="558">
                        <c:v>43896</c:v>
                      </c:pt>
                      <c:pt idx="559">
                        <c:v>43895</c:v>
                      </c:pt>
                      <c:pt idx="560">
                        <c:v>43894</c:v>
                      </c:pt>
                      <c:pt idx="561">
                        <c:v>43893</c:v>
                      </c:pt>
                      <c:pt idx="562">
                        <c:v>43892</c:v>
                      </c:pt>
                      <c:pt idx="563">
                        <c:v>43889</c:v>
                      </c:pt>
                      <c:pt idx="564">
                        <c:v>43888</c:v>
                      </c:pt>
                      <c:pt idx="565">
                        <c:v>43887</c:v>
                      </c:pt>
                      <c:pt idx="566">
                        <c:v>43886</c:v>
                      </c:pt>
                      <c:pt idx="567">
                        <c:v>43885</c:v>
                      </c:pt>
                      <c:pt idx="568">
                        <c:v>43882</c:v>
                      </c:pt>
                      <c:pt idx="569">
                        <c:v>43881</c:v>
                      </c:pt>
                      <c:pt idx="570">
                        <c:v>43880</c:v>
                      </c:pt>
                      <c:pt idx="571">
                        <c:v>43879</c:v>
                      </c:pt>
                      <c:pt idx="572">
                        <c:v>43874</c:v>
                      </c:pt>
                      <c:pt idx="573">
                        <c:v>43873</c:v>
                      </c:pt>
                      <c:pt idx="574">
                        <c:v>43872</c:v>
                      </c:pt>
                      <c:pt idx="575">
                        <c:v>43871</c:v>
                      </c:pt>
                      <c:pt idx="576">
                        <c:v>43867</c:v>
                      </c:pt>
                      <c:pt idx="577">
                        <c:v>43866</c:v>
                      </c:pt>
                      <c:pt idx="578">
                        <c:v>43865</c:v>
                      </c:pt>
                      <c:pt idx="579">
                        <c:v>43864</c:v>
                      </c:pt>
                      <c:pt idx="580">
                        <c:v>43860</c:v>
                      </c:pt>
                      <c:pt idx="581">
                        <c:v>43859</c:v>
                      </c:pt>
                      <c:pt idx="582">
                        <c:v>43858</c:v>
                      </c:pt>
                      <c:pt idx="583">
                        <c:v>43857</c:v>
                      </c:pt>
                      <c:pt idx="584">
                        <c:v>43853</c:v>
                      </c:pt>
                      <c:pt idx="585">
                        <c:v>43852</c:v>
                      </c:pt>
                      <c:pt idx="586">
                        <c:v>43851</c:v>
                      </c:pt>
                      <c:pt idx="587">
                        <c:v>43847</c:v>
                      </c:pt>
                      <c:pt idx="588">
                        <c:v>43845</c:v>
                      </c:pt>
                      <c:pt idx="589">
                        <c:v>43844</c:v>
                      </c:pt>
                      <c:pt idx="590">
                        <c:v>43843</c:v>
                      </c:pt>
                      <c:pt idx="591">
                        <c:v>43840</c:v>
                      </c:pt>
                      <c:pt idx="592">
                        <c:v>43838</c:v>
                      </c:pt>
                      <c:pt idx="593">
                        <c:v>43837</c:v>
                      </c:pt>
                      <c:pt idx="594">
                        <c:v>43836</c:v>
                      </c:pt>
                      <c:pt idx="595">
                        <c:v>43833</c:v>
                      </c:pt>
                      <c:pt idx="596">
                        <c:v>43830</c:v>
                      </c:pt>
                      <c:pt idx="597">
                        <c:v>43829</c:v>
                      </c:pt>
                      <c:pt idx="598">
                        <c:v>43826</c:v>
                      </c:pt>
                      <c:pt idx="599">
                        <c:v>43823</c:v>
                      </c:pt>
                      <c:pt idx="600">
                        <c:v>43822</c:v>
                      </c:pt>
                      <c:pt idx="601">
                        <c:v>43818</c:v>
                      </c:pt>
                      <c:pt idx="602">
                        <c:v>43817</c:v>
                      </c:pt>
                      <c:pt idx="603">
                        <c:v>43816</c:v>
                      </c:pt>
                      <c:pt idx="604">
                        <c:v>43815</c:v>
                      </c:pt>
                      <c:pt idx="605">
                        <c:v>43811</c:v>
                      </c:pt>
                      <c:pt idx="606">
                        <c:v>43810</c:v>
                      </c:pt>
                      <c:pt idx="607">
                        <c:v>43809</c:v>
                      </c:pt>
                      <c:pt idx="608">
                        <c:v>43808</c:v>
                      </c:pt>
                      <c:pt idx="609">
                        <c:v>43804</c:v>
                      </c:pt>
                      <c:pt idx="610">
                        <c:v>43803</c:v>
                      </c:pt>
                      <c:pt idx="611">
                        <c:v>43802</c:v>
                      </c:pt>
                      <c:pt idx="612">
                        <c:v>43801</c:v>
                      </c:pt>
                      <c:pt idx="613">
                        <c:v>43796</c:v>
                      </c:pt>
                      <c:pt idx="614">
                        <c:v>43795</c:v>
                      </c:pt>
                      <c:pt idx="615">
                        <c:v>43794</c:v>
                      </c:pt>
                      <c:pt idx="616">
                        <c:v>43791</c:v>
                      </c:pt>
                      <c:pt idx="617">
                        <c:v>43789</c:v>
                      </c:pt>
                      <c:pt idx="618">
                        <c:v>43788</c:v>
                      </c:pt>
                      <c:pt idx="619">
                        <c:v>43787</c:v>
                      </c:pt>
                      <c:pt idx="620">
                        <c:v>43784</c:v>
                      </c:pt>
                      <c:pt idx="621">
                        <c:v>43782</c:v>
                      </c:pt>
                      <c:pt idx="622">
                        <c:v>43781</c:v>
                      </c:pt>
                      <c:pt idx="623">
                        <c:v>43780</c:v>
                      </c:pt>
                      <c:pt idx="624">
                        <c:v>43777</c:v>
                      </c:pt>
                      <c:pt idx="625">
                        <c:v>43775</c:v>
                      </c:pt>
                      <c:pt idx="626">
                        <c:v>43774</c:v>
                      </c:pt>
                      <c:pt idx="627">
                        <c:v>43773</c:v>
                      </c:pt>
                      <c:pt idx="628">
                        <c:v>43770</c:v>
                      </c:pt>
                      <c:pt idx="629">
                        <c:v>43768</c:v>
                      </c:pt>
                      <c:pt idx="630">
                        <c:v>43767</c:v>
                      </c:pt>
                      <c:pt idx="631">
                        <c:v>43766</c:v>
                      </c:pt>
                      <c:pt idx="632">
                        <c:v>43763</c:v>
                      </c:pt>
                      <c:pt idx="633">
                        <c:v>43761</c:v>
                      </c:pt>
                      <c:pt idx="634">
                        <c:v>43760</c:v>
                      </c:pt>
                      <c:pt idx="635">
                        <c:v>43759</c:v>
                      </c:pt>
                      <c:pt idx="636">
                        <c:v>43756</c:v>
                      </c:pt>
                      <c:pt idx="637">
                        <c:v>43754</c:v>
                      </c:pt>
                      <c:pt idx="638">
                        <c:v>43753</c:v>
                      </c:pt>
                      <c:pt idx="639">
                        <c:v>43752</c:v>
                      </c:pt>
                      <c:pt idx="640">
                        <c:v>43749</c:v>
                      </c:pt>
                      <c:pt idx="641">
                        <c:v>43747</c:v>
                      </c:pt>
                      <c:pt idx="642">
                        <c:v>43746</c:v>
                      </c:pt>
                      <c:pt idx="643">
                        <c:v>43745</c:v>
                      </c:pt>
                      <c:pt idx="644">
                        <c:v>43742</c:v>
                      </c:pt>
                      <c:pt idx="645">
                        <c:v>43740</c:v>
                      </c:pt>
                      <c:pt idx="646">
                        <c:v>43739</c:v>
                      </c:pt>
                      <c:pt idx="647">
                        <c:v>43738</c:v>
                      </c:pt>
                      <c:pt idx="648">
                        <c:v>43735</c:v>
                      </c:pt>
                      <c:pt idx="649">
                        <c:v>43733</c:v>
                      </c:pt>
                      <c:pt idx="650">
                        <c:v>43732</c:v>
                      </c:pt>
                      <c:pt idx="651">
                        <c:v>43731</c:v>
                      </c:pt>
                      <c:pt idx="652">
                        <c:v>43728</c:v>
                      </c:pt>
                      <c:pt idx="653">
                        <c:v>43726</c:v>
                      </c:pt>
                      <c:pt idx="654">
                        <c:v>43725</c:v>
                      </c:pt>
                      <c:pt idx="655">
                        <c:v>43724</c:v>
                      </c:pt>
                      <c:pt idx="656">
                        <c:v>43721</c:v>
                      </c:pt>
                      <c:pt idx="657">
                        <c:v>43719</c:v>
                      </c:pt>
                      <c:pt idx="658">
                        <c:v>43718</c:v>
                      </c:pt>
                      <c:pt idx="659">
                        <c:v>43717</c:v>
                      </c:pt>
                      <c:pt idx="660">
                        <c:v>43714</c:v>
                      </c:pt>
                      <c:pt idx="661">
                        <c:v>43712</c:v>
                      </c:pt>
                      <c:pt idx="662">
                        <c:v>43711</c:v>
                      </c:pt>
                      <c:pt idx="663">
                        <c:v>43707</c:v>
                      </c:pt>
                      <c:pt idx="664">
                        <c:v>43706</c:v>
                      </c:pt>
                      <c:pt idx="665">
                        <c:v>43704</c:v>
                      </c:pt>
                      <c:pt idx="666">
                        <c:v>43703</c:v>
                      </c:pt>
                      <c:pt idx="667">
                        <c:v>43700</c:v>
                      </c:pt>
                      <c:pt idx="668">
                        <c:v>43698</c:v>
                      </c:pt>
                      <c:pt idx="669">
                        <c:v>43697</c:v>
                      </c:pt>
                      <c:pt idx="670">
                        <c:v>43696</c:v>
                      </c:pt>
                      <c:pt idx="671">
                        <c:v>43693</c:v>
                      </c:pt>
                      <c:pt idx="672">
                        <c:v>43691</c:v>
                      </c:pt>
                      <c:pt idx="673">
                        <c:v>43690</c:v>
                      </c:pt>
                      <c:pt idx="674">
                        <c:v>43689</c:v>
                      </c:pt>
                      <c:pt idx="675">
                        <c:v>43686</c:v>
                      </c:pt>
                      <c:pt idx="676">
                        <c:v>43684</c:v>
                      </c:pt>
                      <c:pt idx="677">
                        <c:v>43683</c:v>
                      </c:pt>
                      <c:pt idx="678">
                        <c:v>43682</c:v>
                      </c:pt>
                      <c:pt idx="679">
                        <c:v>43679</c:v>
                      </c:pt>
                      <c:pt idx="680">
                        <c:v>43677</c:v>
                      </c:pt>
                      <c:pt idx="681">
                        <c:v>43676</c:v>
                      </c:pt>
                      <c:pt idx="682">
                        <c:v>43675</c:v>
                      </c:pt>
                      <c:pt idx="683">
                        <c:v>43672</c:v>
                      </c:pt>
                      <c:pt idx="684">
                        <c:v>43670</c:v>
                      </c:pt>
                      <c:pt idx="685">
                        <c:v>43669</c:v>
                      </c:pt>
                      <c:pt idx="686">
                        <c:v>43668</c:v>
                      </c:pt>
                      <c:pt idx="687">
                        <c:v>43665</c:v>
                      </c:pt>
                      <c:pt idx="688">
                        <c:v>43663</c:v>
                      </c:pt>
                      <c:pt idx="689">
                        <c:v>43662</c:v>
                      </c:pt>
                      <c:pt idx="690">
                        <c:v>43661</c:v>
                      </c:pt>
                      <c:pt idx="691">
                        <c:v>43658</c:v>
                      </c:pt>
                      <c:pt idx="692">
                        <c:v>43656</c:v>
                      </c:pt>
                      <c:pt idx="693">
                        <c:v>43655</c:v>
                      </c:pt>
                      <c:pt idx="694">
                        <c:v>43654</c:v>
                      </c:pt>
                      <c:pt idx="695">
                        <c:v>43651</c:v>
                      </c:pt>
                      <c:pt idx="696">
                        <c:v>43648</c:v>
                      </c:pt>
                      <c:pt idx="697">
                        <c:v>43647</c:v>
                      </c:pt>
                      <c:pt idx="698">
                        <c:v>43644</c:v>
                      </c:pt>
                      <c:pt idx="699">
                        <c:v>43643</c:v>
                      </c:pt>
                      <c:pt idx="700">
                        <c:v>43641</c:v>
                      </c:pt>
                      <c:pt idx="701">
                        <c:v>43640</c:v>
                      </c:pt>
                      <c:pt idx="702">
                        <c:v>43637</c:v>
                      </c:pt>
                      <c:pt idx="703">
                        <c:v>43636</c:v>
                      </c:pt>
                      <c:pt idx="704">
                        <c:v>43634</c:v>
                      </c:pt>
                      <c:pt idx="705">
                        <c:v>43633</c:v>
                      </c:pt>
                      <c:pt idx="706">
                        <c:v>43630</c:v>
                      </c:pt>
                      <c:pt idx="707">
                        <c:v>43629</c:v>
                      </c:pt>
                      <c:pt idx="708">
                        <c:v>43627</c:v>
                      </c:pt>
                      <c:pt idx="709">
                        <c:v>43626</c:v>
                      </c:pt>
                      <c:pt idx="710">
                        <c:v>43623</c:v>
                      </c:pt>
                      <c:pt idx="711">
                        <c:v>43622</c:v>
                      </c:pt>
                      <c:pt idx="712">
                        <c:v>43620</c:v>
                      </c:pt>
                      <c:pt idx="713">
                        <c:v>43619</c:v>
                      </c:pt>
                      <c:pt idx="714">
                        <c:v>43616</c:v>
                      </c:pt>
                      <c:pt idx="715">
                        <c:v>43615</c:v>
                      </c:pt>
                      <c:pt idx="716">
                        <c:v>43613</c:v>
                      </c:pt>
                      <c:pt idx="717">
                        <c:v>43609</c:v>
                      </c:pt>
                      <c:pt idx="718">
                        <c:v>43608</c:v>
                      </c:pt>
                      <c:pt idx="719">
                        <c:v>43606</c:v>
                      </c:pt>
                      <c:pt idx="720">
                        <c:v>43605</c:v>
                      </c:pt>
                      <c:pt idx="721">
                        <c:v>43602</c:v>
                      </c:pt>
                      <c:pt idx="722">
                        <c:v>43601</c:v>
                      </c:pt>
                      <c:pt idx="723">
                        <c:v>43599</c:v>
                      </c:pt>
                      <c:pt idx="724">
                        <c:v>43598</c:v>
                      </c:pt>
                      <c:pt idx="725">
                        <c:v>43595</c:v>
                      </c:pt>
                      <c:pt idx="726">
                        <c:v>43594</c:v>
                      </c:pt>
                      <c:pt idx="727">
                        <c:v>43592</c:v>
                      </c:pt>
                      <c:pt idx="728">
                        <c:v>43591</c:v>
                      </c:pt>
                      <c:pt idx="729">
                        <c:v>43588</c:v>
                      </c:pt>
                      <c:pt idx="730">
                        <c:v>43586</c:v>
                      </c:pt>
                      <c:pt idx="731">
                        <c:v>43585</c:v>
                      </c:pt>
                      <c:pt idx="732">
                        <c:v>43584</c:v>
                      </c:pt>
                      <c:pt idx="733">
                        <c:v>43581</c:v>
                      </c:pt>
                      <c:pt idx="734">
                        <c:v>43579</c:v>
                      </c:pt>
                      <c:pt idx="735">
                        <c:v>43578</c:v>
                      </c:pt>
                      <c:pt idx="736">
                        <c:v>43577</c:v>
                      </c:pt>
                      <c:pt idx="737">
                        <c:v>43572</c:v>
                      </c:pt>
                      <c:pt idx="738">
                        <c:v>43571</c:v>
                      </c:pt>
                      <c:pt idx="739">
                        <c:v>43570</c:v>
                      </c:pt>
                      <c:pt idx="740">
                        <c:v>43566</c:v>
                      </c:pt>
                      <c:pt idx="741">
                        <c:v>43565</c:v>
                      </c:pt>
                      <c:pt idx="742">
                        <c:v>43564</c:v>
                      </c:pt>
                      <c:pt idx="743">
                        <c:v>43563</c:v>
                      </c:pt>
                      <c:pt idx="744">
                        <c:v>43559</c:v>
                      </c:pt>
                      <c:pt idx="745">
                        <c:v>43558</c:v>
                      </c:pt>
                      <c:pt idx="746">
                        <c:v>43557</c:v>
                      </c:pt>
                      <c:pt idx="747">
                        <c:v>43556</c:v>
                      </c:pt>
                      <c:pt idx="748">
                        <c:v>43552</c:v>
                      </c:pt>
                      <c:pt idx="749">
                        <c:v>43551</c:v>
                      </c:pt>
                      <c:pt idx="750">
                        <c:v>43550</c:v>
                      </c:pt>
                      <c:pt idx="751">
                        <c:v>43549</c:v>
                      </c:pt>
                      <c:pt idx="752">
                        <c:v>43545</c:v>
                      </c:pt>
                      <c:pt idx="753">
                        <c:v>43544</c:v>
                      </c:pt>
                      <c:pt idx="754">
                        <c:v>43543</c:v>
                      </c:pt>
                      <c:pt idx="755">
                        <c:v>43542</c:v>
                      </c:pt>
                      <c:pt idx="756">
                        <c:v>43538</c:v>
                      </c:pt>
                      <c:pt idx="757">
                        <c:v>43537</c:v>
                      </c:pt>
                      <c:pt idx="758">
                        <c:v>43536</c:v>
                      </c:pt>
                      <c:pt idx="759">
                        <c:v>43535</c:v>
                      </c:pt>
                      <c:pt idx="760">
                        <c:v>43531</c:v>
                      </c:pt>
                      <c:pt idx="761">
                        <c:v>43530</c:v>
                      </c:pt>
                      <c:pt idx="762">
                        <c:v>43529</c:v>
                      </c:pt>
                      <c:pt idx="763">
                        <c:v>43528</c:v>
                      </c:pt>
                      <c:pt idx="764">
                        <c:v>43524</c:v>
                      </c:pt>
                      <c:pt idx="765">
                        <c:v>43523</c:v>
                      </c:pt>
                      <c:pt idx="766">
                        <c:v>43522</c:v>
                      </c:pt>
                      <c:pt idx="767">
                        <c:v>43521</c:v>
                      </c:pt>
                      <c:pt idx="768">
                        <c:v>43517</c:v>
                      </c:pt>
                      <c:pt idx="769">
                        <c:v>43516</c:v>
                      </c:pt>
                      <c:pt idx="770">
                        <c:v>43515</c:v>
                      </c:pt>
                      <c:pt idx="771">
                        <c:v>43511</c:v>
                      </c:pt>
                      <c:pt idx="772">
                        <c:v>43509</c:v>
                      </c:pt>
                      <c:pt idx="773">
                        <c:v>43508</c:v>
                      </c:pt>
                      <c:pt idx="774">
                        <c:v>43507</c:v>
                      </c:pt>
                      <c:pt idx="775">
                        <c:v>43504</c:v>
                      </c:pt>
                      <c:pt idx="776">
                        <c:v>43502</c:v>
                      </c:pt>
                      <c:pt idx="777">
                        <c:v>43501</c:v>
                      </c:pt>
                      <c:pt idx="778">
                        <c:v>43500</c:v>
                      </c:pt>
                      <c:pt idx="779">
                        <c:v>43497</c:v>
                      </c:pt>
                      <c:pt idx="780">
                        <c:v>43495</c:v>
                      </c:pt>
                      <c:pt idx="781">
                        <c:v>43494</c:v>
                      </c:pt>
                      <c:pt idx="782">
                        <c:v>43493</c:v>
                      </c:pt>
                      <c:pt idx="783">
                        <c:v>43490</c:v>
                      </c:pt>
                      <c:pt idx="784">
                        <c:v>43488</c:v>
                      </c:pt>
                      <c:pt idx="785">
                        <c:v>43487</c:v>
                      </c:pt>
                      <c:pt idx="786">
                        <c:v>43483</c:v>
                      </c:pt>
                      <c:pt idx="787">
                        <c:v>43482</c:v>
                      </c:pt>
                      <c:pt idx="788">
                        <c:v>43480</c:v>
                      </c:pt>
                      <c:pt idx="789">
                        <c:v>43479</c:v>
                      </c:pt>
                      <c:pt idx="790">
                        <c:v>43476</c:v>
                      </c:pt>
                      <c:pt idx="791">
                        <c:v>43475</c:v>
                      </c:pt>
                      <c:pt idx="792">
                        <c:v>43473</c:v>
                      </c:pt>
                      <c:pt idx="793">
                        <c:v>43472</c:v>
                      </c:pt>
                      <c:pt idx="794">
                        <c:v>43469</c:v>
                      </c:pt>
                      <c:pt idx="795">
                        <c:v>43468</c:v>
                      </c:pt>
                      <c:pt idx="796">
                        <c:v>43465</c:v>
                      </c:pt>
                      <c:pt idx="797">
                        <c:v>43462</c:v>
                      </c:pt>
                      <c:pt idx="798">
                        <c:v>43461</c:v>
                      </c:pt>
                      <c:pt idx="799">
                        <c:v>43458</c:v>
                      </c:pt>
                      <c:pt idx="800">
                        <c:v>43455</c:v>
                      </c:pt>
                      <c:pt idx="801">
                        <c:v>43453</c:v>
                      </c:pt>
                      <c:pt idx="802">
                        <c:v>43452</c:v>
                      </c:pt>
                      <c:pt idx="803">
                        <c:v>43451</c:v>
                      </c:pt>
                      <c:pt idx="804">
                        <c:v>43448</c:v>
                      </c:pt>
                      <c:pt idx="805">
                        <c:v>43446</c:v>
                      </c:pt>
                      <c:pt idx="806">
                        <c:v>43445</c:v>
                      </c:pt>
                      <c:pt idx="807">
                        <c:v>43444</c:v>
                      </c:pt>
                      <c:pt idx="808">
                        <c:v>43441</c:v>
                      </c:pt>
                      <c:pt idx="809">
                        <c:v>43438</c:v>
                      </c:pt>
                      <c:pt idx="810">
                        <c:v>43437</c:v>
                      </c:pt>
                      <c:pt idx="811">
                        <c:v>43434</c:v>
                      </c:pt>
                      <c:pt idx="812">
                        <c:v>43433</c:v>
                      </c:pt>
                      <c:pt idx="813">
                        <c:v>43431</c:v>
                      </c:pt>
                      <c:pt idx="814">
                        <c:v>43430</c:v>
                      </c:pt>
                      <c:pt idx="815">
                        <c:v>43427</c:v>
                      </c:pt>
                      <c:pt idx="816">
                        <c:v>43425</c:v>
                      </c:pt>
                      <c:pt idx="817">
                        <c:v>43423</c:v>
                      </c:pt>
                      <c:pt idx="818">
                        <c:v>43420</c:v>
                      </c:pt>
                      <c:pt idx="819">
                        <c:v>43419</c:v>
                      </c:pt>
                      <c:pt idx="820">
                        <c:v>43418</c:v>
                      </c:pt>
                      <c:pt idx="821">
                        <c:v>43416</c:v>
                      </c:pt>
                      <c:pt idx="822">
                        <c:v>43413</c:v>
                      </c:pt>
                      <c:pt idx="823">
                        <c:v>43412</c:v>
                      </c:pt>
                      <c:pt idx="824">
                        <c:v>43411</c:v>
                      </c:pt>
                      <c:pt idx="825">
                        <c:v>43409</c:v>
                      </c:pt>
                      <c:pt idx="826">
                        <c:v>43406</c:v>
                      </c:pt>
                      <c:pt idx="827">
                        <c:v>43405</c:v>
                      </c:pt>
                      <c:pt idx="828">
                        <c:v>43404</c:v>
                      </c:pt>
                      <c:pt idx="829">
                        <c:v>43402</c:v>
                      </c:pt>
                      <c:pt idx="830">
                        <c:v>43399</c:v>
                      </c:pt>
                      <c:pt idx="831">
                        <c:v>43398</c:v>
                      </c:pt>
                      <c:pt idx="832">
                        <c:v>43397</c:v>
                      </c:pt>
                      <c:pt idx="833">
                        <c:v>43395</c:v>
                      </c:pt>
                      <c:pt idx="834">
                        <c:v>43392</c:v>
                      </c:pt>
                      <c:pt idx="835">
                        <c:v>43391</c:v>
                      </c:pt>
                      <c:pt idx="836">
                        <c:v>43390</c:v>
                      </c:pt>
                      <c:pt idx="837">
                        <c:v>43388</c:v>
                      </c:pt>
                      <c:pt idx="838">
                        <c:v>43385</c:v>
                      </c:pt>
                      <c:pt idx="839">
                        <c:v>43384</c:v>
                      </c:pt>
                      <c:pt idx="840">
                        <c:v>43383</c:v>
                      </c:pt>
                      <c:pt idx="841">
                        <c:v>43381</c:v>
                      </c:pt>
                      <c:pt idx="842">
                        <c:v>43378</c:v>
                      </c:pt>
                      <c:pt idx="843">
                        <c:v>43377</c:v>
                      </c:pt>
                      <c:pt idx="844">
                        <c:v>43376</c:v>
                      </c:pt>
                      <c:pt idx="845">
                        <c:v>43374</c:v>
                      </c:pt>
                      <c:pt idx="846">
                        <c:v>43371</c:v>
                      </c:pt>
                      <c:pt idx="847">
                        <c:v>43370</c:v>
                      </c:pt>
                      <c:pt idx="848">
                        <c:v>43369</c:v>
                      </c:pt>
                      <c:pt idx="849">
                        <c:v>43367</c:v>
                      </c:pt>
                      <c:pt idx="850">
                        <c:v>43364</c:v>
                      </c:pt>
                      <c:pt idx="851">
                        <c:v>43363</c:v>
                      </c:pt>
                      <c:pt idx="852">
                        <c:v>43362</c:v>
                      </c:pt>
                      <c:pt idx="853">
                        <c:v>43360</c:v>
                      </c:pt>
                      <c:pt idx="854">
                        <c:v>43357</c:v>
                      </c:pt>
                      <c:pt idx="855">
                        <c:v>43356</c:v>
                      </c:pt>
                      <c:pt idx="856">
                        <c:v>43355</c:v>
                      </c:pt>
                      <c:pt idx="857">
                        <c:v>43353</c:v>
                      </c:pt>
                      <c:pt idx="858">
                        <c:v>43350</c:v>
                      </c:pt>
                      <c:pt idx="859">
                        <c:v>43349</c:v>
                      </c:pt>
                      <c:pt idx="860">
                        <c:v>43348</c:v>
                      </c:pt>
                      <c:pt idx="861">
                        <c:v>43343</c:v>
                      </c:pt>
                      <c:pt idx="862">
                        <c:v>43342</c:v>
                      </c:pt>
                      <c:pt idx="863">
                        <c:v>43341</c:v>
                      </c:pt>
                      <c:pt idx="864">
                        <c:v>43340</c:v>
                      </c:pt>
                      <c:pt idx="865">
                        <c:v>43336</c:v>
                      </c:pt>
                      <c:pt idx="866">
                        <c:v>43335</c:v>
                      </c:pt>
                      <c:pt idx="867">
                        <c:v>43334</c:v>
                      </c:pt>
                      <c:pt idx="868">
                        <c:v>43332</c:v>
                      </c:pt>
                      <c:pt idx="869">
                        <c:v>43329</c:v>
                      </c:pt>
                      <c:pt idx="870">
                        <c:v>43328</c:v>
                      </c:pt>
                      <c:pt idx="871">
                        <c:v>43327</c:v>
                      </c:pt>
                      <c:pt idx="872">
                        <c:v>43325</c:v>
                      </c:pt>
                      <c:pt idx="873">
                        <c:v>43322</c:v>
                      </c:pt>
                      <c:pt idx="874">
                        <c:v>43321</c:v>
                      </c:pt>
                      <c:pt idx="875">
                        <c:v>43320</c:v>
                      </c:pt>
                      <c:pt idx="876">
                        <c:v>43318</c:v>
                      </c:pt>
                      <c:pt idx="877">
                        <c:v>43315</c:v>
                      </c:pt>
                      <c:pt idx="878">
                        <c:v>43314</c:v>
                      </c:pt>
                      <c:pt idx="879">
                        <c:v>43313</c:v>
                      </c:pt>
                      <c:pt idx="880">
                        <c:v>43311</c:v>
                      </c:pt>
                      <c:pt idx="881">
                        <c:v>43308</c:v>
                      </c:pt>
                      <c:pt idx="882">
                        <c:v>43307</c:v>
                      </c:pt>
                      <c:pt idx="883">
                        <c:v>43306</c:v>
                      </c:pt>
                      <c:pt idx="884">
                        <c:v>43304</c:v>
                      </c:pt>
                      <c:pt idx="885">
                        <c:v>43301</c:v>
                      </c:pt>
                      <c:pt idx="886">
                        <c:v>43300</c:v>
                      </c:pt>
                      <c:pt idx="887">
                        <c:v>43299</c:v>
                      </c:pt>
                      <c:pt idx="888">
                        <c:v>43297</c:v>
                      </c:pt>
                      <c:pt idx="889">
                        <c:v>43294</c:v>
                      </c:pt>
                      <c:pt idx="890">
                        <c:v>43293</c:v>
                      </c:pt>
                      <c:pt idx="891">
                        <c:v>43292</c:v>
                      </c:pt>
                      <c:pt idx="892">
                        <c:v>43290</c:v>
                      </c:pt>
                      <c:pt idx="893">
                        <c:v>43287</c:v>
                      </c:pt>
                      <c:pt idx="894">
                        <c:v>43286</c:v>
                      </c:pt>
                      <c:pt idx="895">
                        <c:v>43284</c:v>
                      </c:pt>
                      <c:pt idx="896">
                        <c:v>43280</c:v>
                      </c:pt>
                      <c:pt idx="897">
                        <c:v>43279</c:v>
                      </c:pt>
                      <c:pt idx="898">
                        <c:v>43278</c:v>
                      </c:pt>
                      <c:pt idx="899">
                        <c:v>43277</c:v>
                      </c:pt>
                      <c:pt idx="900">
                        <c:v>43273</c:v>
                      </c:pt>
                      <c:pt idx="901">
                        <c:v>43272</c:v>
                      </c:pt>
                      <c:pt idx="902">
                        <c:v>43271</c:v>
                      </c:pt>
                      <c:pt idx="903">
                        <c:v>43270</c:v>
                      </c:pt>
                      <c:pt idx="904">
                        <c:v>43266</c:v>
                      </c:pt>
                      <c:pt idx="905">
                        <c:v>43265</c:v>
                      </c:pt>
                      <c:pt idx="906">
                        <c:v>43264</c:v>
                      </c:pt>
                      <c:pt idx="907">
                        <c:v>43263</c:v>
                      </c:pt>
                      <c:pt idx="908">
                        <c:v>43259</c:v>
                      </c:pt>
                      <c:pt idx="909">
                        <c:v>43258</c:v>
                      </c:pt>
                      <c:pt idx="910">
                        <c:v>43257</c:v>
                      </c:pt>
                      <c:pt idx="911">
                        <c:v>43256</c:v>
                      </c:pt>
                      <c:pt idx="912">
                        <c:v>43252</c:v>
                      </c:pt>
                      <c:pt idx="913">
                        <c:v>43251</c:v>
                      </c:pt>
                      <c:pt idx="914">
                        <c:v>43250</c:v>
                      </c:pt>
                      <c:pt idx="915">
                        <c:v>43249</c:v>
                      </c:pt>
                      <c:pt idx="916">
                        <c:v>43245</c:v>
                      </c:pt>
                      <c:pt idx="917">
                        <c:v>43244</c:v>
                      </c:pt>
                      <c:pt idx="918">
                        <c:v>43243</c:v>
                      </c:pt>
                      <c:pt idx="919">
                        <c:v>43242</c:v>
                      </c:pt>
                      <c:pt idx="920">
                        <c:v>43238</c:v>
                      </c:pt>
                      <c:pt idx="921">
                        <c:v>43237</c:v>
                      </c:pt>
                      <c:pt idx="922">
                        <c:v>43236</c:v>
                      </c:pt>
                      <c:pt idx="923">
                        <c:v>43235</c:v>
                      </c:pt>
                      <c:pt idx="924">
                        <c:v>43231</c:v>
                      </c:pt>
                      <c:pt idx="925">
                        <c:v>43230</c:v>
                      </c:pt>
                      <c:pt idx="926">
                        <c:v>43229</c:v>
                      </c:pt>
                      <c:pt idx="927">
                        <c:v>43228</c:v>
                      </c:pt>
                      <c:pt idx="928">
                        <c:v>43224</c:v>
                      </c:pt>
                      <c:pt idx="929">
                        <c:v>43223</c:v>
                      </c:pt>
                      <c:pt idx="930">
                        <c:v>43222</c:v>
                      </c:pt>
                      <c:pt idx="931">
                        <c:v>43220</c:v>
                      </c:pt>
                      <c:pt idx="932">
                        <c:v>43217</c:v>
                      </c:pt>
                      <c:pt idx="933">
                        <c:v>43216</c:v>
                      </c:pt>
                      <c:pt idx="934">
                        <c:v>43215</c:v>
                      </c:pt>
                      <c:pt idx="935">
                        <c:v>43213</c:v>
                      </c:pt>
                      <c:pt idx="936">
                        <c:v>43210</c:v>
                      </c:pt>
                      <c:pt idx="937">
                        <c:v>43209</c:v>
                      </c:pt>
                      <c:pt idx="938">
                        <c:v>43208</c:v>
                      </c:pt>
                      <c:pt idx="939">
                        <c:v>43206</c:v>
                      </c:pt>
                      <c:pt idx="940">
                        <c:v>43203</c:v>
                      </c:pt>
                      <c:pt idx="941">
                        <c:v>43202</c:v>
                      </c:pt>
                      <c:pt idx="942">
                        <c:v>43201</c:v>
                      </c:pt>
                      <c:pt idx="943">
                        <c:v>43199</c:v>
                      </c:pt>
                      <c:pt idx="944">
                        <c:v>43196</c:v>
                      </c:pt>
                      <c:pt idx="945">
                        <c:v>43195</c:v>
                      </c:pt>
                      <c:pt idx="946">
                        <c:v>43194</c:v>
                      </c:pt>
                      <c:pt idx="947">
                        <c:v>43192</c:v>
                      </c:pt>
                      <c:pt idx="948">
                        <c:v>43188</c:v>
                      </c:pt>
                      <c:pt idx="949">
                        <c:v>43187</c:v>
                      </c:pt>
                      <c:pt idx="950">
                        <c:v>43185</c:v>
                      </c:pt>
                      <c:pt idx="951">
                        <c:v>43182</c:v>
                      </c:pt>
                      <c:pt idx="952">
                        <c:v>43181</c:v>
                      </c:pt>
                      <c:pt idx="953">
                        <c:v>43179</c:v>
                      </c:pt>
                      <c:pt idx="954">
                        <c:v>43178</c:v>
                      </c:pt>
                      <c:pt idx="955">
                        <c:v>43175</c:v>
                      </c:pt>
                      <c:pt idx="956">
                        <c:v>43174</c:v>
                      </c:pt>
                      <c:pt idx="957">
                        <c:v>43172</c:v>
                      </c:pt>
                      <c:pt idx="958">
                        <c:v>43171</c:v>
                      </c:pt>
                      <c:pt idx="959">
                        <c:v>43168</c:v>
                      </c:pt>
                      <c:pt idx="960">
                        <c:v>43167</c:v>
                      </c:pt>
                      <c:pt idx="961">
                        <c:v>43165</c:v>
                      </c:pt>
                      <c:pt idx="962">
                        <c:v>43164</c:v>
                      </c:pt>
                      <c:pt idx="963">
                        <c:v>43161</c:v>
                      </c:pt>
                      <c:pt idx="964">
                        <c:v>43160</c:v>
                      </c:pt>
                      <c:pt idx="965">
                        <c:v>43158</c:v>
                      </c:pt>
                      <c:pt idx="966">
                        <c:v>43157</c:v>
                      </c:pt>
                      <c:pt idx="967">
                        <c:v>43154</c:v>
                      </c:pt>
                      <c:pt idx="968">
                        <c:v>43153</c:v>
                      </c:pt>
                      <c:pt idx="969">
                        <c:v>43151</c:v>
                      </c:pt>
                      <c:pt idx="970">
                        <c:v>43147</c:v>
                      </c:pt>
                      <c:pt idx="971">
                        <c:v>43146</c:v>
                      </c:pt>
                      <c:pt idx="972">
                        <c:v>43145</c:v>
                      </c:pt>
                      <c:pt idx="973">
                        <c:v>43143</c:v>
                      </c:pt>
                      <c:pt idx="974">
                        <c:v>43140</c:v>
                      </c:pt>
                      <c:pt idx="975">
                        <c:v>43139</c:v>
                      </c:pt>
                      <c:pt idx="976">
                        <c:v>43138</c:v>
                      </c:pt>
                      <c:pt idx="977">
                        <c:v>43136</c:v>
                      </c:pt>
                      <c:pt idx="978">
                        <c:v>43133</c:v>
                      </c:pt>
                      <c:pt idx="979">
                        <c:v>43132</c:v>
                      </c:pt>
                      <c:pt idx="980">
                        <c:v>43131</c:v>
                      </c:pt>
                      <c:pt idx="981">
                        <c:v>43129</c:v>
                      </c:pt>
                      <c:pt idx="982">
                        <c:v>43126</c:v>
                      </c:pt>
                      <c:pt idx="983">
                        <c:v>43125</c:v>
                      </c:pt>
                      <c:pt idx="984">
                        <c:v>43124</c:v>
                      </c:pt>
                      <c:pt idx="985">
                        <c:v>43122</c:v>
                      </c:pt>
                      <c:pt idx="986">
                        <c:v>43119</c:v>
                      </c:pt>
                      <c:pt idx="987">
                        <c:v>43118</c:v>
                      </c:pt>
                      <c:pt idx="988">
                        <c:v>43117</c:v>
                      </c:pt>
                      <c:pt idx="989">
                        <c:v>43112</c:v>
                      </c:pt>
                      <c:pt idx="990">
                        <c:v>43111</c:v>
                      </c:pt>
                      <c:pt idx="991">
                        <c:v>43110</c:v>
                      </c:pt>
                      <c:pt idx="992">
                        <c:v>43109</c:v>
                      </c:pt>
                      <c:pt idx="993">
                        <c:v>43105</c:v>
                      </c:pt>
                      <c:pt idx="994">
                        <c:v>43104</c:v>
                      </c:pt>
                      <c:pt idx="995">
                        <c:v>43103</c:v>
                      </c:pt>
                      <c:pt idx="996">
                        <c:v>43102</c:v>
                      </c:pt>
                      <c:pt idx="997">
                        <c:v>43098</c:v>
                      </c:pt>
                      <c:pt idx="998">
                        <c:v>43097</c:v>
                      </c:pt>
                      <c:pt idx="999">
                        <c:v>43096</c:v>
                      </c:pt>
                      <c:pt idx="1000">
                        <c:v>43095</c:v>
                      </c:pt>
                      <c:pt idx="1001">
                        <c:v>43091</c:v>
                      </c:pt>
                      <c:pt idx="1002">
                        <c:v>43090</c:v>
                      </c:pt>
                      <c:pt idx="1003">
                        <c:v>43089</c:v>
                      </c:pt>
                      <c:pt idx="1004">
                        <c:v>43087</c:v>
                      </c:pt>
                      <c:pt idx="1005">
                        <c:v>43084</c:v>
                      </c:pt>
                      <c:pt idx="1006">
                        <c:v>43083</c:v>
                      </c:pt>
                      <c:pt idx="1007">
                        <c:v>43082</c:v>
                      </c:pt>
                      <c:pt idx="1008">
                        <c:v>43080</c:v>
                      </c:pt>
                      <c:pt idx="1009">
                        <c:v>43077</c:v>
                      </c:pt>
                      <c:pt idx="1010">
                        <c:v>43076</c:v>
                      </c:pt>
                      <c:pt idx="1011">
                        <c:v>43075</c:v>
                      </c:pt>
                      <c:pt idx="1012">
                        <c:v>43073</c:v>
                      </c:pt>
                      <c:pt idx="1013">
                        <c:v>43070</c:v>
                      </c:pt>
                      <c:pt idx="1014">
                        <c:v>43069</c:v>
                      </c:pt>
                      <c:pt idx="1015">
                        <c:v>43068</c:v>
                      </c:pt>
                      <c:pt idx="1016">
                        <c:v>43066</c:v>
                      </c:pt>
                      <c:pt idx="1017">
                        <c:v>43063</c:v>
                      </c:pt>
                      <c:pt idx="1018">
                        <c:v>43061</c:v>
                      </c:pt>
                      <c:pt idx="1019">
                        <c:v>43060</c:v>
                      </c:pt>
                      <c:pt idx="1020">
                        <c:v>43056</c:v>
                      </c:pt>
                      <c:pt idx="1021">
                        <c:v>43055</c:v>
                      </c:pt>
                      <c:pt idx="1022">
                        <c:v>43054</c:v>
                      </c:pt>
                      <c:pt idx="1023">
                        <c:v>43053</c:v>
                      </c:pt>
                      <c:pt idx="1024">
                        <c:v>43049</c:v>
                      </c:pt>
                      <c:pt idx="1025">
                        <c:v>43048</c:v>
                      </c:pt>
                      <c:pt idx="1026">
                        <c:v>43047</c:v>
                      </c:pt>
                      <c:pt idx="1027">
                        <c:v>43046</c:v>
                      </c:pt>
                      <c:pt idx="1028">
                        <c:v>43042</c:v>
                      </c:pt>
                      <c:pt idx="1029">
                        <c:v>43041</c:v>
                      </c:pt>
                      <c:pt idx="1030">
                        <c:v>43040</c:v>
                      </c:pt>
                      <c:pt idx="1031">
                        <c:v>43039</c:v>
                      </c:pt>
                      <c:pt idx="1032">
                        <c:v>43035</c:v>
                      </c:pt>
                      <c:pt idx="1033">
                        <c:v>43034</c:v>
                      </c:pt>
                      <c:pt idx="1034">
                        <c:v>43033</c:v>
                      </c:pt>
                      <c:pt idx="1035">
                        <c:v>43032</c:v>
                      </c:pt>
                      <c:pt idx="1036">
                        <c:v>43028</c:v>
                      </c:pt>
                      <c:pt idx="1037">
                        <c:v>43027</c:v>
                      </c:pt>
                      <c:pt idx="1038">
                        <c:v>43026</c:v>
                      </c:pt>
                      <c:pt idx="1039">
                        <c:v>43025</c:v>
                      </c:pt>
                      <c:pt idx="1040">
                        <c:v>43021</c:v>
                      </c:pt>
                      <c:pt idx="1041">
                        <c:v>43020</c:v>
                      </c:pt>
                      <c:pt idx="1042">
                        <c:v>43019</c:v>
                      </c:pt>
                      <c:pt idx="1043">
                        <c:v>43018</c:v>
                      </c:pt>
                      <c:pt idx="1044">
                        <c:v>43014</c:v>
                      </c:pt>
                      <c:pt idx="1045">
                        <c:v>43013</c:v>
                      </c:pt>
                      <c:pt idx="1046">
                        <c:v>43012</c:v>
                      </c:pt>
                      <c:pt idx="1047">
                        <c:v>43011</c:v>
                      </c:pt>
                      <c:pt idx="1048">
                        <c:v>43007</c:v>
                      </c:pt>
                      <c:pt idx="1049">
                        <c:v>43006</c:v>
                      </c:pt>
                      <c:pt idx="1050">
                        <c:v>43005</c:v>
                      </c:pt>
                      <c:pt idx="1051">
                        <c:v>43004</c:v>
                      </c:pt>
                      <c:pt idx="1052">
                        <c:v>43000</c:v>
                      </c:pt>
                      <c:pt idx="1053">
                        <c:v>42999</c:v>
                      </c:pt>
                      <c:pt idx="1054">
                        <c:v>42998</c:v>
                      </c:pt>
                      <c:pt idx="1055">
                        <c:v>42997</c:v>
                      </c:pt>
                      <c:pt idx="1056">
                        <c:v>42993</c:v>
                      </c:pt>
                      <c:pt idx="1057">
                        <c:v>42992</c:v>
                      </c:pt>
                      <c:pt idx="1058">
                        <c:v>42991</c:v>
                      </c:pt>
                      <c:pt idx="1059">
                        <c:v>42990</c:v>
                      </c:pt>
                      <c:pt idx="1060">
                        <c:v>42986</c:v>
                      </c:pt>
                      <c:pt idx="1061">
                        <c:v>42985</c:v>
                      </c:pt>
                      <c:pt idx="1062">
                        <c:v>42984</c:v>
                      </c:pt>
                      <c:pt idx="1063">
                        <c:v>42983</c:v>
                      </c:pt>
                      <c:pt idx="1064">
                        <c:v>42979</c:v>
                      </c:pt>
                      <c:pt idx="1065">
                        <c:v>42978</c:v>
                      </c:pt>
                      <c:pt idx="1066">
                        <c:v>42977</c:v>
                      </c:pt>
                      <c:pt idx="1067">
                        <c:v>42976</c:v>
                      </c:pt>
                      <c:pt idx="1068">
                        <c:v>42975</c:v>
                      </c:pt>
                      <c:pt idx="1069">
                        <c:v>42972</c:v>
                      </c:pt>
                      <c:pt idx="1070">
                        <c:v>42971</c:v>
                      </c:pt>
                      <c:pt idx="1071">
                        <c:v>42970</c:v>
                      </c:pt>
                      <c:pt idx="1072">
                        <c:v>42969</c:v>
                      </c:pt>
                      <c:pt idx="1073">
                        <c:v>42965</c:v>
                      </c:pt>
                      <c:pt idx="1074">
                        <c:v>42964</c:v>
                      </c:pt>
                      <c:pt idx="1075">
                        <c:v>42963</c:v>
                      </c:pt>
                      <c:pt idx="1076">
                        <c:v>42962</c:v>
                      </c:pt>
                      <c:pt idx="1077">
                        <c:v>42958</c:v>
                      </c:pt>
                      <c:pt idx="1078">
                        <c:v>42957</c:v>
                      </c:pt>
                      <c:pt idx="1079">
                        <c:v>42956</c:v>
                      </c:pt>
                      <c:pt idx="1080">
                        <c:v>42955</c:v>
                      </c:pt>
                      <c:pt idx="1081">
                        <c:v>42951</c:v>
                      </c:pt>
                      <c:pt idx="1082">
                        <c:v>42950</c:v>
                      </c:pt>
                      <c:pt idx="1083">
                        <c:v>42949</c:v>
                      </c:pt>
                      <c:pt idx="1084">
                        <c:v>42948</c:v>
                      </c:pt>
                      <c:pt idx="1085">
                        <c:v>42944</c:v>
                      </c:pt>
                      <c:pt idx="1086">
                        <c:v>42943</c:v>
                      </c:pt>
                      <c:pt idx="1087">
                        <c:v>42942</c:v>
                      </c:pt>
                      <c:pt idx="1088">
                        <c:v>42941</c:v>
                      </c:pt>
                      <c:pt idx="1089">
                        <c:v>42937</c:v>
                      </c:pt>
                      <c:pt idx="1090">
                        <c:v>42936</c:v>
                      </c:pt>
                      <c:pt idx="1091">
                        <c:v>42935</c:v>
                      </c:pt>
                      <c:pt idx="1092">
                        <c:v>42934</c:v>
                      </c:pt>
                      <c:pt idx="1093">
                        <c:v>42930</c:v>
                      </c:pt>
                      <c:pt idx="1094">
                        <c:v>42929</c:v>
                      </c:pt>
                      <c:pt idx="1095">
                        <c:v>42928</c:v>
                      </c:pt>
                      <c:pt idx="1096">
                        <c:v>42927</c:v>
                      </c:pt>
                      <c:pt idx="1097">
                        <c:v>42923</c:v>
                      </c:pt>
                      <c:pt idx="1098">
                        <c:v>42922</c:v>
                      </c:pt>
                      <c:pt idx="1099">
                        <c:v>42921</c:v>
                      </c:pt>
                      <c:pt idx="1100">
                        <c:v>42919</c:v>
                      </c:pt>
                      <c:pt idx="1101">
                        <c:v>42916</c:v>
                      </c:pt>
                      <c:pt idx="1102">
                        <c:v>42915</c:v>
                      </c:pt>
                      <c:pt idx="1103">
                        <c:v>42914</c:v>
                      </c:pt>
                      <c:pt idx="1104">
                        <c:v>42913</c:v>
                      </c:pt>
                      <c:pt idx="1105">
                        <c:v>42912</c:v>
                      </c:pt>
                      <c:pt idx="1106">
                        <c:v>42909</c:v>
                      </c:pt>
                      <c:pt idx="1107">
                        <c:v>42908</c:v>
                      </c:pt>
                      <c:pt idx="1108">
                        <c:v>42907</c:v>
                      </c:pt>
                      <c:pt idx="1109">
                        <c:v>42906</c:v>
                      </c:pt>
                      <c:pt idx="1110">
                        <c:v>42905</c:v>
                      </c:pt>
                      <c:pt idx="1111">
                        <c:v>42902</c:v>
                      </c:pt>
                      <c:pt idx="1112">
                        <c:v>42901</c:v>
                      </c:pt>
                      <c:pt idx="1113">
                        <c:v>42900</c:v>
                      </c:pt>
                      <c:pt idx="1114">
                        <c:v>42899</c:v>
                      </c:pt>
                      <c:pt idx="1115">
                        <c:v>42898</c:v>
                      </c:pt>
                      <c:pt idx="1116">
                        <c:v>42895</c:v>
                      </c:pt>
                      <c:pt idx="1117">
                        <c:v>42894</c:v>
                      </c:pt>
                      <c:pt idx="1118">
                        <c:v>42893</c:v>
                      </c:pt>
                      <c:pt idx="1119">
                        <c:v>42892</c:v>
                      </c:pt>
                      <c:pt idx="1120">
                        <c:v>42891</c:v>
                      </c:pt>
                      <c:pt idx="1121">
                        <c:v>42888</c:v>
                      </c:pt>
                      <c:pt idx="1122">
                        <c:v>42887</c:v>
                      </c:pt>
                      <c:pt idx="1123">
                        <c:v>42886</c:v>
                      </c:pt>
                      <c:pt idx="1124">
                        <c:v>42885</c:v>
                      </c:pt>
                      <c:pt idx="1125">
                        <c:v>42880</c:v>
                      </c:pt>
                      <c:pt idx="1126">
                        <c:v>42879</c:v>
                      </c:pt>
                      <c:pt idx="1127">
                        <c:v>42878</c:v>
                      </c:pt>
                      <c:pt idx="1128">
                        <c:v>42877</c:v>
                      </c:pt>
                      <c:pt idx="1129">
                        <c:v>42874</c:v>
                      </c:pt>
                      <c:pt idx="1130">
                        <c:v>42873</c:v>
                      </c:pt>
                      <c:pt idx="1131">
                        <c:v>42872</c:v>
                      </c:pt>
                      <c:pt idx="1132">
                        <c:v>42871</c:v>
                      </c:pt>
                      <c:pt idx="1133">
                        <c:v>42870</c:v>
                      </c:pt>
                      <c:pt idx="1134">
                        <c:v>42867</c:v>
                      </c:pt>
                      <c:pt idx="1135">
                        <c:v>42866</c:v>
                      </c:pt>
                      <c:pt idx="1136">
                        <c:v>42865</c:v>
                      </c:pt>
                      <c:pt idx="1137">
                        <c:v>42864</c:v>
                      </c:pt>
                      <c:pt idx="1138">
                        <c:v>42863</c:v>
                      </c:pt>
                      <c:pt idx="1139">
                        <c:v>42860</c:v>
                      </c:pt>
                      <c:pt idx="1140">
                        <c:v>42859</c:v>
                      </c:pt>
                      <c:pt idx="1141">
                        <c:v>42858</c:v>
                      </c:pt>
                      <c:pt idx="1142">
                        <c:v>42857</c:v>
                      </c:pt>
                      <c:pt idx="1143">
                        <c:v>42856</c:v>
                      </c:pt>
                      <c:pt idx="1144">
                        <c:v>42853</c:v>
                      </c:pt>
                      <c:pt idx="1145">
                        <c:v>42852</c:v>
                      </c:pt>
                      <c:pt idx="1146">
                        <c:v>42851</c:v>
                      </c:pt>
                      <c:pt idx="1147">
                        <c:v>42850</c:v>
                      </c:pt>
                      <c:pt idx="1148">
                        <c:v>42846</c:v>
                      </c:pt>
                      <c:pt idx="1149">
                        <c:v>42845</c:v>
                      </c:pt>
                      <c:pt idx="1150">
                        <c:v>42844</c:v>
                      </c:pt>
                      <c:pt idx="1151">
                        <c:v>42843</c:v>
                      </c:pt>
                      <c:pt idx="1152">
                        <c:v>42838</c:v>
                      </c:pt>
                      <c:pt idx="1153">
                        <c:v>42837</c:v>
                      </c:pt>
                      <c:pt idx="1154">
                        <c:v>42836</c:v>
                      </c:pt>
                      <c:pt idx="1155">
                        <c:v>42832</c:v>
                      </c:pt>
                      <c:pt idx="1156">
                        <c:v>42831</c:v>
                      </c:pt>
                      <c:pt idx="1157">
                        <c:v>42830</c:v>
                      </c:pt>
                      <c:pt idx="1158">
                        <c:v>42828</c:v>
                      </c:pt>
                      <c:pt idx="1159">
                        <c:v>42825</c:v>
                      </c:pt>
                      <c:pt idx="1160">
                        <c:v>42824</c:v>
                      </c:pt>
                      <c:pt idx="1161">
                        <c:v>42823</c:v>
                      </c:pt>
                      <c:pt idx="1162">
                        <c:v>42821</c:v>
                      </c:pt>
                      <c:pt idx="1163">
                        <c:v>42818</c:v>
                      </c:pt>
                      <c:pt idx="1164">
                        <c:v>42817</c:v>
                      </c:pt>
                      <c:pt idx="1165">
                        <c:v>42816</c:v>
                      </c:pt>
                      <c:pt idx="1166">
                        <c:v>42814</c:v>
                      </c:pt>
                      <c:pt idx="1167">
                        <c:v>42811</c:v>
                      </c:pt>
                      <c:pt idx="1168">
                        <c:v>42810</c:v>
                      </c:pt>
                      <c:pt idx="1169">
                        <c:v>42809</c:v>
                      </c:pt>
                      <c:pt idx="1170">
                        <c:v>42807</c:v>
                      </c:pt>
                      <c:pt idx="1171">
                        <c:v>42804</c:v>
                      </c:pt>
                      <c:pt idx="1172">
                        <c:v>42803</c:v>
                      </c:pt>
                      <c:pt idx="1173">
                        <c:v>42802</c:v>
                      </c:pt>
                      <c:pt idx="1174">
                        <c:v>42800</c:v>
                      </c:pt>
                      <c:pt idx="1175">
                        <c:v>42797</c:v>
                      </c:pt>
                      <c:pt idx="1176">
                        <c:v>42796</c:v>
                      </c:pt>
                      <c:pt idx="1177">
                        <c:v>42795</c:v>
                      </c:pt>
                      <c:pt idx="1178">
                        <c:v>42793</c:v>
                      </c:pt>
                      <c:pt idx="1179">
                        <c:v>42790</c:v>
                      </c:pt>
                      <c:pt idx="1180">
                        <c:v>42789</c:v>
                      </c:pt>
                      <c:pt idx="1181">
                        <c:v>42788</c:v>
                      </c:pt>
                      <c:pt idx="1182">
                        <c:v>42783</c:v>
                      </c:pt>
                      <c:pt idx="1183">
                        <c:v>42782</c:v>
                      </c:pt>
                      <c:pt idx="1184">
                        <c:v>42781</c:v>
                      </c:pt>
                      <c:pt idx="1185">
                        <c:v>42780</c:v>
                      </c:pt>
                      <c:pt idx="1186">
                        <c:v>42776</c:v>
                      </c:pt>
                      <c:pt idx="1187">
                        <c:v>42775</c:v>
                      </c:pt>
                      <c:pt idx="1188">
                        <c:v>42774</c:v>
                      </c:pt>
                      <c:pt idx="1189">
                        <c:v>42773</c:v>
                      </c:pt>
                      <c:pt idx="1190">
                        <c:v>42769</c:v>
                      </c:pt>
                      <c:pt idx="1191">
                        <c:v>42768</c:v>
                      </c:pt>
                      <c:pt idx="1192">
                        <c:v>42767</c:v>
                      </c:pt>
                      <c:pt idx="1193">
                        <c:v>42766</c:v>
                      </c:pt>
                      <c:pt idx="1194">
                        <c:v>42762</c:v>
                      </c:pt>
                      <c:pt idx="1195">
                        <c:v>42761</c:v>
                      </c:pt>
                      <c:pt idx="1196">
                        <c:v>42760</c:v>
                      </c:pt>
                      <c:pt idx="1197">
                        <c:v>42759</c:v>
                      </c:pt>
                      <c:pt idx="1198">
                        <c:v>42755</c:v>
                      </c:pt>
                      <c:pt idx="1199">
                        <c:v>42754</c:v>
                      </c:pt>
                      <c:pt idx="1200">
                        <c:v>42753</c:v>
                      </c:pt>
                      <c:pt idx="1201">
                        <c:v>42752</c:v>
                      </c:pt>
                      <c:pt idx="1202">
                        <c:v>42748</c:v>
                      </c:pt>
                      <c:pt idx="1203">
                        <c:v>42747</c:v>
                      </c:pt>
                      <c:pt idx="1204">
                        <c:v>42746</c:v>
                      </c:pt>
                      <c:pt idx="1205">
                        <c:v>42745</c:v>
                      </c:pt>
                      <c:pt idx="1206">
                        <c:v>42744</c:v>
                      </c:pt>
                      <c:pt idx="1207">
                        <c:v>42741</c:v>
                      </c:pt>
                      <c:pt idx="1208">
                        <c:v>42740</c:v>
                      </c:pt>
                      <c:pt idx="1209">
                        <c:v>42739</c:v>
                      </c:pt>
                      <c:pt idx="1210">
                        <c:v>42738</c:v>
                      </c:pt>
                      <c:pt idx="1211">
                        <c:v>42733</c:v>
                      </c:pt>
                      <c:pt idx="1212">
                        <c:v>42732</c:v>
                      </c:pt>
                      <c:pt idx="1213">
                        <c:v>42731</c:v>
                      </c:pt>
                      <c:pt idx="1214">
                        <c:v>42726</c:v>
                      </c:pt>
                      <c:pt idx="1215">
                        <c:v>42725</c:v>
                      </c:pt>
                      <c:pt idx="1216">
                        <c:v>42724</c:v>
                      </c:pt>
                      <c:pt idx="1217">
                        <c:v>42720</c:v>
                      </c:pt>
                      <c:pt idx="1218">
                        <c:v>42719</c:v>
                      </c:pt>
                      <c:pt idx="1219">
                        <c:v>42718</c:v>
                      </c:pt>
                      <c:pt idx="1220">
                        <c:v>42717</c:v>
                      </c:pt>
                      <c:pt idx="1221">
                        <c:v>42713</c:v>
                      </c:pt>
                      <c:pt idx="1222">
                        <c:v>42712</c:v>
                      </c:pt>
                      <c:pt idx="1223">
                        <c:v>42711</c:v>
                      </c:pt>
                      <c:pt idx="1224">
                        <c:v>42710</c:v>
                      </c:pt>
                      <c:pt idx="1225">
                        <c:v>42706</c:v>
                      </c:pt>
                      <c:pt idx="1226">
                        <c:v>42705</c:v>
                      </c:pt>
                      <c:pt idx="1227">
                        <c:v>42704</c:v>
                      </c:pt>
                      <c:pt idx="1228">
                        <c:v>42703</c:v>
                      </c:pt>
                      <c:pt idx="1229">
                        <c:v>42699</c:v>
                      </c:pt>
                      <c:pt idx="1230">
                        <c:v>42697</c:v>
                      </c:pt>
                      <c:pt idx="1231">
                        <c:v>42696</c:v>
                      </c:pt>
                      <c:pt idx="1232">
                        <c:v>42695</c:v>
                      </c:pt>
                      <c:pt idx="1233">
                        <c:v>42692</c:v>
                      </c:pt>
                      <c:pt idx="1234">
                        <c:v>42691</c:v>
                      </c:pt>
                      <c:pt idx="1235">
                        <c:v>42690</c:v>
                      </c:pt>
                      <c:pt idx="1236">
                        <c:v>42689</c:v>
                      </c:pt>
                      <c:pt idx="1237">
                        <c:v>42688</c:v>
                      </c:pt>
                      <c:pt idx="1238">
                        <c:v>42685</c:v>
                      </c:pt>
                      <c:pt idx="1239">
                        <c:v>42684</c:v>
                      </c:pt>
                      <c:pt idx="1240">
                        <c:v>42683</c:v>
                      </c:pt>
                      <c:pt idx="1241">
                        <c:v>42682</c:v>
                      </c:pt>
                      <c:pt idx="1242">
                        <c:v>42681</c:v>
                      </c:pt>
                      <c:pt idx="1243">
                        <c:v>42678</c:v>
                      </c:pt>
                      <c:pt idx="1244">
                        <c:v>42677</c:v>
                      </c:pt>
                      <c:pt idx="1245">
                        <c:v>42676</c:v>
                      </c:pt>
                      <c:pt idx="1246">
                        <c:v>42675</c:v>
                      </c:pt>
                      <c:pt idx="1247">
                        <c:v>42674</c:v>
                      </c:pt>
                      <c:pt idx="1248">
                        <c:v>42671</c:v>
                      </c:pt>
                      <c:pt idx="1249">
                        <c:v>42670</c:v>
                      </c:pt>
                      <c:pt idx="1250">
                        <c:v>42669</c:v>
                      </c:pt>
                      <c:pt idx="1251">
                        <c:v>42668</c:v>
                      </c:pt>
                      <c:pt idx="1252">
                        <c:v>42667</c:v>
                      </c:pt>
                      <c:pt idx="1253">
                        <c:v>42664</c:v>
                      </c:pt>
                      <c:pt idx="1254">
                        <c:v>42663</c:v>
                      </c:pt>
                      <c:pt idx="1255">
                        <c:v>42662</c:v>
                      </c:pt>
                      <c:pt idx="1256">
                        <c:v>42661</c:v>
                      </c:pt>
                      <c:pt idx="1257">
                        <c:v>42660</c:v>
                      </c:pt>
                      <c:pt idx="1258">
                        <c:v>42657</c:v>
                      </c:pt>
                      <c:pt idx="1259">
                        <c:v>42656</c:v>
                      </c:pt>
                      <c:pt idx="1260">
                        <c:v>42655</c:v>
                      </c:pt>
                      <c:pt idx="1261">
                        <c:v>42654</c:v>
                      </c:pt>
                      <c:pt idx="1262">
                        <c:v>42653</c:v>
                      </c:pt>
                      <c:pt idx="1263">
                        <c:v>42650</c:v>
                      </c:pt>
                      <c:pt idx="1264">
                        <c:v>42649</c:v>
                      </c:pt>
                      <c:pt idx="1265">
                        <c:v>42648</c:v>
                      </c:pt>
                      <c:pt idx="1266">
                        <c:v>42647</c:v>
                      </c:pt>
                      <c:pt idx="1267">
                        <c:v>42646</c:v>
                      </c:pt>
                      <c:pt idx="1268">
                        <c:v>42643</c:v>
                      </c:pt>
                      <c:pt idx="1269">
                        <c:v>42642</c:v>
                      </c:pt>
                      <c:pt idx="1270">
                        <c:v>42641</c:v>
                      </c:pt>
                      <c:pt idx="1271">
                        <c:v>42640</c:v>
                      </c:pt>
                      <c:pt idx="1272">
                        <c:v>42639</c:v>
                      </c:pt>
                      <c:pt idx="1273">
                        <c:v>42636</c:v>
                      </c:pt>
                      <c:pt idx="1274">
                        <c:v>42635</c:v>
                      </c:pt>
                      <c:pt idx="1275">
                        <c:v>42634</c:v>
                      </c:pt>
                      <c:pt idx="1276">
                        <c:v>42633</c:v>
                      </c:pt>
                      <c:pt idx="1277">
                        <c:v>42632</c:v>
                      </c:pt>
                      <c:pt idx="1278">
                        <c:v>42629</c:v>
                      </c:pt>
                      <c:pt idx="1279">
                        <c:v>42628</c:v>
                      </c:pt>
                      <c:pt idx="1280">
                        <c:v>42627</c:v>
                      </c:pt>
                      <c:pt idx="1281">
                        <c:v>42626</c:v>
                      </c:pt>
                      <c:pt idx="1282">
                        <c:v>42625</c:v>
                      </c:pt>
                      <c:pt idx="1283">
                        <c:v>42622</c:v>
                      </c:pt>
                      <c:pt idx="1284">
                        <c:v>42621</c:v>
                      </c:pt>
                      <c:pt idx="1285">
                        <c:v>42620</c:v>
                      </c:pt>
                      <c:pt idx="1286">
                        <c:v>42619</c:v>
                      </c:pt>
                      <c:pt idx="1287">
                        <c:v>42614</c:v>
                      </c:pt>
                      <c:pt idx="1288">
                        <c:v>42613</c:v>
                      </c:pt>
                      <c:pt idx="1289">
                        <c:v>42612</c:v>
                      </c:pt>
                      <c:pt idx="1290">
                        <c:v>42611</c:v>
                      </c:pt>
                      <c:pt idx="1291">
                        <c:v>42607</c:v>
                      </c:pt>
                      <c:pt idx="1292">
                        <c:v>42606</c:v>
                      </c:pt>
                      <c:pt idx="1293">
                        <c:v>42605</c:v>
                      </c:pt>
                      <c:pt idx="1294">
                        <c:v>42604</c:v>
                      </c:pt>
                      <c:pt idx="1295">
                        <c:v>42601</c:v>
                      </c:pt>
                      <c:pt idx="1296">
                        <c:v>42600</c:v>
                      </c:pt>
                      <c:pt idx="1297">
                        <c:v>42599</c:v>
                      </c:pt>
                      <c:pt idx="1298">
                        <c:v>42598</c:v>
                      </c:pt>
                      <c:pt idx="1299">
                        <c:v>42597</c:v>
                      </c:pt>
                      <c:pt idx="1300">
                        <c:v>42594</c:v>
                      </c:pt>
                      <c:pt idx="1301">
                        <c:v>42593</c:v>
                      </c:pt>
                      <c:pt idx="1302">
                        <c:v>42592</c:v>
                      </c:pt>
                      <c:pt idx="1303">
                        <c:v>42591</c:v>
                      </c:pt>
                      <c:pt idx="1304">
                        <c:v>42590</c:v>
                      </c:pt>
                      <c:pt idx="1305">
                        <c:v>42587</c:v>
                      </c:pt>
                      <c:pt idx="1306">
                        <c:v>42586</c:v>
                      </c:pt>
                      <c:pt idx="1307">
                        <c:v>42585</c:v>
                      </c:pt>
                      <c:pt idx="1308">
                        <c:v>42584</c:v>
                      </c:pt>
                      <c:pt idx="1309">
                        <c:v>42583</c:v>
                      </c:pt>
                      <c:pt idx="1310">
                        <c:v>42580</c:v>
                      </c:pt>
                      <c:pt idx="1311">
                        <c:v>42579</c:v>
                      </c:pt>
                      <c:pt idx="1312">
                        <c:v>42578</c:v>
                      </c:pt>
                      <c:pt idx="1313">
                        <c:v>42577</c:v>
                      </c:pt>
                      <c:pt idx="1314">
                        <c:v>42576</c:v>
                      </c:pt>
                      <c:pt idx="1315">
                        <c:v>42573</c:v>
                      </c:pt>
                      <c:pt idx="1316">
                        <c:v>42572</c:v>
                      </c:pt>
                      <c:pt idx="1317">
                        <c:v>42571</c:v>
                      </c:pt>
                      <c:pt idx="1318">
                        <c:v>42570</c:v>
                      </c:pt>
                      <c:pt idx="1319">
                        <c:v>42569</c:v>
                      </c:pt>
                      <c:pt idx="1320">
                        <c:v>42566</c:v>
                      </c:pt>
                      <c:pt idx="1321">
                        <c:v>42565</c:v>
                      </c:pt>
                      <c:pt idx="1322">
                        <c:v>42564</c:v>
                      </c:pt>
                      <c:pt idx="1323">
                        <c:v>42563</c:v>
                      </c:pt>
                      <c:pt idx="1324">
                        <c:v>42562</c:v>
                      </c:pt>
                      <c:pt idx="1325">
                        <c:v>42559</c:v>
                      </c:pt>
                      <c:pt idx="1326">
                        <c:v>42558</c:v>
                      </c:pt>
                      <c:pt idx="1327">
                        <c:v>42557</c:v>
                      </c:pt>
                      <c:pt idx="1328">
                        <c:v>42556</c:v>
                      </c:pt>
                      <c:pt idx="1329">
                        <c:v>42551</c:v>
                      </c:pt>
                      <c:pt idx="1330">
                        <c:v>42550</c:v>
                      </c:pt>
                      <c:pt idx="1331">
                        <c:v>42549</c:v>
                      </c:pt>
                      <c:pt idx="1332">
                        <c:v>42548</c:v>
                      </c:pt>
                      <c:pt idx="1333">
                        <c:v>42544</c:v>
                      </c:pt>
                      <c:pt idx="1334">
                        <c:v>42543</c:v>
                      </c:pt>
                      <c:pt idx="1335">
                        <c:v>42542</c:v>
                      </c:pt>
                      <c:pt idx="1336">
                        <c:v>42541</c:v>
                      </c:pt>
                      <c:pt idx="1337">
                        <c:v>42537</c:v>
                      </c:pt>
                      <c:pt idx="1338">
                        <c:v>42536</c:v>
                      </c:pt>
                      <c:pt idx="1339">
                        <c:v>42535</c:v>
                      </c:pt>
                      <c:pt idx="1340">
                        <c:v>42534</c:v>
                      </c:pt>
                      <c:pt idx="1341">
                        <c:v>42530</c:v>
                      </c:pt>
                      <c:pt idx="1342">
                        <c:v>42529</c:v>
                      </c:pt>
                      <c:pt idx="1343">
                        <c:v>42528</c:v>
                      </c:pt>
                      <c:pt idx="1344">
                        <c:v>42527</c:v>
                      </c:pt>
                      <c:pt idx="1345">
                        <c:v>42523</c:v>
                      </c:pt>
                      <c:pt idx="1346">
                        <c:v>42522</c:v>
                      </c:pt>
                      <c:pt idx="1347">
                        <c:v>42521</c:v>
                      </c:pt>
                      <c:pt idx="1348">
                        <c:v>42517</c:v>
                      </c:pt>
                      <c:pt idx="1349">
                        <c:v>42515</c:v>
                      </c:pt>
                      <c:pt idx="1350">
                        <c:v>42514</c:v>
                      </c:pt>
                      <c:pt idx="1351">
                        <c:v>42513</c:v>
                      </c:pt>
                      <c:pt idx="1352">
                        <c:v>42509</c:v>
                      </c:pt>
                      <c:pt idx="1353">
                        <c:v>42508</c:v>
                      </c:pt>
                      <c:pt idx="1354">
                        <c:v>42507</c:v>
                      </c:pt>
                      <c:pt idx="1355">
                        <c:v>42506</c:v>
                      </c:pt>
                      <c:pt idx="1356">
                        <c:v>42502</c:v>
                      </c:pt>
                      <c:pt idx="1357">
                        <c:v>42501</c:v>
                      </c:pt>
                      <c:pt idx="1358">
                        <c:v>42500</c:v>
                      </c:pt>
                      <c:pt idx="1359">
                        <c:v>42499</c:v>
                      </c:pt>
                      <c:pt idx="1360">
                        <c:v>42495</c:v>
                      </c:pt>
                      <c:pt idx="1361">
                        <c:v>42494</c:v>
                      </c:pt>
                      <c:pt idx="1362">
                        <c:v>42493</c:v>
                      </c:pt>
                      <c:pt idx="1363">
                        <c:v>42492</c:v>
                      </c:pt>
                      <c:pt idx="1364">
                        <c:v>42488</c:v>
                      </c:pt>
                      <c:pt idx="1365">
                        <c:v>42487</c:v>
                      </c:pt>
                      <c:pt idx="1366">
                        <c:v>42486</c:v>
                      </c:pt>
                      <c:pt idx="1367">
                        <c:v>42485</c:v>
                      </c:pt>
                      <c:pt idx="1368">
                        <c:v>42482</c:v>
                      </c:pt>
                      <c:pt idx="1369">
                        <c:v>42481</c:v>
                      </c:pt>
                      <c:pt idx="1370">
                        <c:v>42480</c:v>
                      </c:pt>
                      <c:pt idx="1371">
                        <c:v>42479</c:v>
                      </c:pt>
                      <c:pt idx="1372">
                        <c:v>42478</c:v>
                      </c:pt>
                      <c:pt idx="1373">
                        <c:v>42475</c:v>
                      </c:pt>
                      <c:pt idx="1374">
                        <c:v>42474</c:v>
                      </c:pt>
                      <c:pt idx="1375">
                        <c:v>42473</c:v>
                      </c:pt>
                      <c:pt idx="1376">
                        <c:v>42472</c:v>
                      </c:pt>
                      <c:pt idx="1377">
                        <c:v>42471</c:v>
                      </c:pt>
                      <c:pt idx="1378">
                        <c:v>42468</c:v>
                      </c:pt>
                      <c:pt idx="1379">
                        <c:v>42467</c:v>
                      </c:pt>
                      <c:pt idx="1380">
                        <c:v>42466</c:v>
                      </c:pt>
                      <c:pt idx="1381">
                        <c:v>42465</c:v>
                      </c:pt>
                      <c:pt idx="1382">
                        <c:v>42464</c:v>
                      </c:pt>
                      <c:pt idx="1383">
                        <c:v>42461</c:v>
                      </c:pt>
                      <c:pt idx="1384">
                        <c:v>42460</c:v>
                      </c:pt>
                      <c:pt idx="1385">
                        <c:v>42459</c:v>
                      </c:pt>
                      <c:pt idx="1386">
                        <c:v>42458</c:v>
                      </c:pt>
                      <c:pt idx="1387">
                        <c:v>42457</c:v>
                      </c:pt>
                      <c:pt idx="1388">
                        <c:v>42453</c:v>
                      </c:pt>
                      <c:pt idx="1389">
                        <c:v>42452</c:v>
                      </c:pt>
                      <c:pt idx="1390">
                        <c:v>42451</c:v>
                      </c:pt>
                      <c:pt idx="1391">
                        <c:v>42450</c:v>
                      </c:pt>
                      <c:pt idx="1392">
                        <c:v>42447</c:v>
                      </c:pt>
                      <c:pt idx="1393">
                        <c:v>42446</c:v>
                      </c:pt>
                      <c:pt idx="1394">
                        <c:v>42445</c:v>
                      </c:pt>
                      <c:pt idx="1395">
                        <c:v>42444</c:v>
                      </c:pt>
                      <c:pt idx="1396">
                        <c:v>42440</c:v>
                      </c:pt>
                      <c:pt idx="1397">
                        <c:v>42439</c:v>
                      </c:pt>
                      <c:pt idx="1398">
                        <c:v>42438</c:v>
                      </c:pt>
                      <c:pt idx="1399">
                        <c:v>42437</c:v>
                      </c:pt>
                      <c:pt idx="1400">
                        <c:v>42433</c:v>
                      </c:pt>
                      <c:pt idx="1401">
                        <c:v>42432</c:v>
                      </c:pt>
                      <c:pt idx="1402">
                        <c:v>42431</c:v>
                      </c:pt>
                      <c:pt idx="1403">
                        <c:v>42430</c:v>
                      </c:pt>
                      <c:pt idx="1404">
                        <c:v>42426</c:v>
                      </c:pt>
                      <c:pt idx="1405">
                        <c:v>42425</c:v>
                      </c:pt>
                      <c:pt idx="1406">
                        <c:v>42424</c:v>
                      </c:pt>
                      <c:pt idx="1407">
                        <c:v>42423</c:v>
                      </c:pt>
                      <c:pt idx="1408">
                        <c:v>42419</c:v>
                      </c:pt>
                      <c:pt idx="1409">
                        <c:v>42418</c:v>
                      </c:pt>
                      <c:pt idx="1410">
                        <c:v>42417</c:v>
                      </c:pt>
                      <c:pt idx="1411">
                        <c:v>42416</c:v>
                      </c:pt>
                      <c:pt idx="1412">
                        <c:v>42412</c:v>
                      </c:pt>
                      <c:pt idx="1413">
                        <c:v>42411</c:v>
                      </c:pt>
                      <c:pt idx="1414">
                        <c:v>42410</c:v>
                      </c:pt>
                      <c:pt idx="1415">
                        <c:v>42409</c:v>
                      </c:pt>
                      <c:pt idx="1416">
                        <c:v>42408</c:v>
                      </c:pt>
                      <c:pt idx="1417">
                        <c:v>42405</c:v>
                      </c:pt>
                      <c:pt idx="1418">
                        <c:v>42404</c:v>
                      </c:pt>
                      <c:pt idx="1419">
                        <c:v>42403</c:v>
                      </c:pt>
                      <c:pt idx="1420">
                        <c:v>42402</c:v>
                      </c:pt>
                      <c:pt idx="1421">
                        <c:v>42401</c:v>
                      </c:pt>
                      <c:pt idx="1422">
                        <c:v>42398</c:v>
                      </c:pt>
                      <c:pt idx="1423">
                        <c:v>42397</c:v>
                      </c:pt>
                      <c:pt idx="1424">
                        <c:v>42396</c:v>
                      </c:pt>
                      <c:pt idx="1425">
                        <c:v>42395</c:v>
                      </c:pt>
                      <c:pt idx="1426">
                        <c:v>42394</c:v>
                      </c:pt>
                      <c:pt idx="1427">
                        <c:v>42391</c:v>
                      </c:pt>
                      <c:pt idx="1428">
                        <c:v>42390</c:v>
                      </c:pt>
                      <c:pt idx="1429">
                        <c:v>42389</c:v>
                      </c:pt>
                      <c:pt idx="1430">
                        <c:v>42388</c:v>
                      </c:pt>
                      <c:pt idx="1431">
                        <c:v>42383</c:v>
                      </c:pt>
                      <c:pt idx="1432">
                        <c:v>42382</c:v>
                      </c:pt>
                      <c:pt idx="1433">
                        <c:v>42381</c:v>
                      </c:pt>
                      <c:pt idx="1434">
                        <c:v>42380</c:v>
                      </c:pt>
                      <c:pt idx="1435">
                        <c:v>42376</c:v>
                      </c:pt>
                      <c:pt idx="1436">
                        <c:v>42375</c:v>
                      </c:pt>
                      <c:pt idx="1437">
                        <c:v>42374</c:v>
                      </c:pt>
                      <c:pt idx="1438">
                        <c:v>42373</c:v>
                      </c:pt>
                      <c:pt idx="1439">
                        <c:v>42368</c:v>
                      </c:pt>
                      <c:pt idx="1440">
                        <c:v>42367</c:v>
                      </c:pt>
                      <c:pt idx="1441">
                        <c:v>42366</c:v>
                      </c:pt>
                      <c:pt idx="1442">
                        <c:v>42362</c:v>
                      </c:pt>
                      <c:pt idx="1443">
                        <c:v>42360</c:v>
                      </c:pt>
                      <c:pt idx="1444">
                        <c:v>42359</c:v>
                      </c:pt>
                      <c:pt idx="1445">
                        <c:v>42355</c:v>
                      </c:pt>
                      <c:pt idx="1446">
                        <c:v>42354</c:v>
                      </c:pt>
                      <c:pt idx="1447">
                        <c:v>42353</c:v>
                      </c:pt>
                      <c:pt idx="1448">
                        <c:v>42352</c:v>
                      </c:pt>
                      <c:pt idx="1449">
                        <c:v>42349</c:v>
                      </c:pt>
                      <c:pt idx="1450">
                        <c:v>42348</c:v>
                      </c:pt>
                      <c:pt idx="1451">
                        <c:v>42347</c:v>
                      </c:pt>
                      <c:pt idx="1452">
                        <c:v>42346</c:v>
                      </c:pt>
                      <c:pt idx="1453">
                        <c:v>42345</c:v>
                      </c:pt>
                      <c:pt idx="1454">
                        <c:v>42342</c:v>
                      </c:pt>
                      <c:pt idx="1455">
                        <c:v>42341</c:v>
                      </c:pt>
                      <c:pt idx="1456">
                        <c:v>42340</c:v>
                      </c:pt>
                      <c:pt idx="1457">
                        <c:v>42339</c:v>
                      </c:pt>
                      <c:pt idx="1458">
                        <c:v>42338</c:v>
                      </c:pt>
                      <c:pt idx="1459">
                        <c:v>42335</c:v>
                      </c:pt>
                      <c:pt idx="1460">
                        <c:v>42333</c:v>
                      </c:pt>
                      <c:pt idx="1461">
                        <c:v>42332</c:v>
                      </c:pt>
                      <c:pt idx="1462">
                        <c:v>42331</c:v>
                      </c:pt>
                      <c:pt idx="1463">
                        <c:v>42327</c:v>
                      </c:pt>
                      <c:pt idx="1464">
                        <c:v>42326</c:v>
                      </c:pt>
                      <c:pt idx="1465">
                        <c:v>42325</c:v>
                      </c:pt>
                      <c:pt idx="1466">
                        <c:v>42324</c:v>
                      </c:pt>
                      <c:pt idx="1467">
                        <c:v>42320</c:v>
                      </c:pt>
                      <c:pt idx="1468">
                        <c:v>42319</c:v>
                      </c:pt>
                      <c:pt idx="1469">
                        <c:v>42318</c:v>
                      </c:pt>
                      <c:pt idx="1470">
                        <c:v>42317</c:v>
                      </c:pt>
                      <c:pt idx="1471">
                        <c:v>42313</c:v>
                      </c:pt>
                      <c:pt idx="1472">
                        <c:v>42312</c:v>
                      </c:pt>
                      <c:pt idx="1473">
                        <c:v>42311</c:v>
                      </c:pt>
                      <c:pt idx="1474">
                        <c:v>42310</c:v>
                      </c:pt>
                      <c:pt idx="1475">
                        <c:v>42306</c:v>
                      </c:pt>
                      <c:pt idx="1476">
                        <c:v>42305</c:v>
                      </c:pt>
                      <c:pt idx="1477">
                        <c:v>42304</c:v>
                      </c:pt>
                      <c:pt idx="1478">
                        <c:v>42303</c:v>
                      </c:pt>
                      <c:pt idx="1479">
                        <c:v>42299</c:v>
                      </c:pt>
                      <c:pt idx="1480">
                        <c:v>42298</c:v>
                      </c:pt>
                      <c:pt idx="1481">
                        <c:v>42297</c:v>
                      </c:pt>
                      <c:pt idx="1482">
                        <c:v>42296</c:v>
                      </c:pt>
                      <c:pt idx="1483">
                        <c:v>42292</c:v>
                      </c:pt>
                      <c:pt idx="1484">
                        <c:v>42291</c:v>
                      </c:pt>
                      <c:pt idx="1485">
                        <c:v>42290</c:v>
                      </c:pt>
                      <c:pt idx="1486">
                        <c:v>42289</c:v>
                      </c:pt>
                      <c:pt idx="1487">
                        <c:v>42285</c:v>
                      </c:pt>
                      <c:pt idx="1488">
                        <c:v>42284</c:v>
                      </c:pt>
                      <c:pt idx="1489">
                        <c:v>42283</c:v>
                      </c:pt>
                      <c:pt idx="1490">
                        <c:v>42282</c:v>
                      </c:pt>
                      <c:pt idx="1491">
                        <c:v>42278</c:v>
                      </c:pt>
                      <c:pt idx="1492">
                        <c:v>42277</c:v>
                      </c:pt>
                      <c:pt idx="1493">
                        <c:v>42276</c:v>
                      </c:pt>
                      <c:pt idx="1494">
                        <c:v>42275</c:v>
                      </c:pt>
                      <c:pt idx="1495">
                        <c:v>42271</c:v>
                      </c:pt>
                      <c:pt idx="1496">
                        <c:v>42270</c:v>
                      </c:pt>
                      <c:pt idx="1497">
                        <c:v>42269</c:v>
                      </c:pt>
                      <c:pt idx="1498">
                        <c:v>42268</c:v>
                      </c:pt>
                      <c:pt idx="1499">
                        <c:v>42264</c:v>
                      </c:pt>
                      <c:pt idx="1500">
                        <c:v>42263</c:v>
                      </c:pt>
                      <c:pt idx="1501">
                        <c:v>42262</c:v>
                      </c:pt>
                      <c:pt idx="1502">
                        <c:v>42261</c:v>
                      </c:pt>
                      <c:pt idx="1503">
                        <c:v>42257</c:v>
                      </c:pt>
                      <c:pt idx="1504">
                        <c:v>42256</c:v>
                      </c:pt>
                      <c:pt idx="1505">
                        <c:v>42255</c:v>
                      </c:pt>
                      <c:pt idx="1506">
                        <c:v>42251</c:v>
                      </c:pt>
                      <c:pt idx="1507">
                        <c:v>42249</c:v>
                      </c:pt>
                      <c:pt idx="1508">
                        <c:v>42248</c:v>
                      </c:pt>
                      <c:pt idx="1509">
                        <c:v>42247</c:v>
                      </c:pt>
                      <c:pt idx="1510">
                        <c:v>42244</c:v>
                      </c:pt>
                      <c:pt idx="1511">
                        <c:v>42242</c:v>
                      </c:pt>
                      <c:pt idx="1512">
                        <c:v>42241</c:v>
                      </c:pt>
                      <c:pt idx="1513">
                        <c:v>42240</c:v>
                      </c:pt>
                      <c:pt idx="1514">
                        <c:v>42236</c:v>
                      </c:pt>
                      <c:pt idx="1515">
                        <c:v>42235</c:v>
                      </c:pt>
                      <c:pt idx="1516">
                        <c:v>42234</c:v>
                      </c:pt>
                      <c:pt idx="1517">
                        <c:v>42233</c:v>
                      </c:pt>
                      <c:pt idx="1518">
                        <c:v>42229</c:v>
                      </c:pt>
                      <c:pt idx="1519">
                        <c:v>42228</c:v>
                      </c:pt>
                      <c:pt idx="1520">
                        <c:v>42227</c:v>
                      </c:pt>
                      <c:pt idx="1521">
                        <c:v>42226</c:v>
                      </c:pt>
                      <c:pt idx="1522">
                        <c:v>42222</c:v>
                      </c:pt>
                      <c:pt idx="1523">
                        <c:v>42221</c:v>
                      </c:pt>
                      <c:pt idx="1524">
                        <c:v>42220</c:v>
                      </c:pt>
                      <c:pt idx="1525">
                        <c:v>42219</c:v>
                      </c:pt>
                      <c:pt idx="1526">
                        <c:v>42215</c:v>
                      </c:pt>
                      <c:pt idx="1527">
                        <c:v>42214</c:v>
                      </c:pt>
                      <c:pt idx="1528">
                        <c:v>42213</c:v>
                      </c:pt>
                      <c:pt idx="1529">
                        <c:v>42212</c:v>
                      </c:pt>
                      <c:pt idx="1530">
                        <c:v>42208</c:v>
                      </c:pt>
                      <c:pt idx="1531">
                        <c:v>42207</c:v>
                      </c:pt>
                      <c:pt idx="1532">
                        <c:v>42206</c:v>
                      </c:pt>
                      <c:pt idx="1533">
                        <c:v>42205</c:v>
                      </c:pt>
                      <c:pt idx="1534">
                        <c:v>42201</c:v>
                      </c:pt>
                      <c:pt idx="1535">
                        <c:v>42200</c:v>
                      </c:pt>
                      <c:pt idx="1536">
                        <c:v>42199</c:v>
                      </c:pt>
                      <c:pt idx="1537">
                        <c:v>42198</c:v>
                      </c:pt>
                      <c:pt idx="1538">
                        <c:v>42194</c:v>
                      </c:pt>
                      <c:pt idx="1539">
                        <c:v>42193</c:v>
                      </c:pt>
                      <c:pt idx="1540">
                        <c:v>42192</c:v>
                      </c:pt>
                      <c:pt idx="1541">
                        <c:v>42191</c:v>
                      </c:pt>
                      <c:pt idx="1542">
                        <c:v>42186</c:v>
                      </c:pt>
                      <c:pt idx="1543">
                        <c:v>42185</c:v>
                      </c:pt>
                      <c:pt idx="1544">
                        <c:v>42184</c:v>
                      </c:pt>
                      <c:pt idx="1545">
                        <c:v>42181</c:v>
                      </c:pt>
                      <c:pt idx="1546">
                        <c:v>42179</c:v>
                      </c:pt>
                      <c:pt idx="1547">
                        <c:v>42178</c:v>
                      </c:pt>
                      <c:pt idx="1548">
                        <c:v>42177</c:v>
                      </c:pt>
                      <c:pt idx="1549">
                        <c:v>42174</c:v>
                      </c:pt>
                      <c:pt idx="1550">
                        <c:v>42172</c:v>
                      </c:pt>
                      <c:pt idx="1551">
                        <c:v>42171</c:v>
                      </c:pt>
                      <c:pt idx="1552">
                        <c:v>42170</c:v>
                      </c:pt>
                      <c:pt idx="1553">
                        <c:v>42167</c:v>
                      </c:pt>
                      <c:pt idx="1554">
                        <c:v>42165</c:v>
                      </c:pt>
                      <c:pt idx="1555">
                        <c:v>42164</c:v>
                      </c:pt>
                      <c:pt idx="1556">
                        <c:v>42163</c:v>
                      </c:pt>
                      <c:pt idx="1557">
                        <c:v>42160</c:v>
                      </c:pt>
                      <c:pt idx="1558">
                        <c:v>42158</c:v>
                      </c:pt>
                      <c:pt idx="1559">
                        <c:v>42157</c:v>
                      </c:pt>
                      <c:pt idx="1560">
                        <c:v>42156</c:v>
                      </c:pt>
                      <c:pt idx="1561">
                        <c:v>42153</c:v>
                      </c:pt>
                      <c:pt idx="1562">
                        <c:v>42151</c:v>
                      </c:pt>
                      <c:pt idx="1563">
                        <c:v>42150</c:v>
                      </c:pt>
                      <c:pt idx="1564">
                        <c:v>42146</c:v>
                      </c:pt>
                      <c:pt idx="1565">
                        <c:v>42145</c:v>
                      </c:pt>
                      <c:pt idx="1566">
                        <c:v>42143</c:v>
                      </c:pt>
                      <c:pt idx="1567">
                        <c:v>42142</c:v>
                      </c:pt>
                      <c:pt idx="1568">
                        <c:v>42139</c:v>
                      </c:pt>
                      <c:pt idx="1569">
                        <c:v>42137</c:v>
                      </c:pt>
                      <c:pt idx="1570">
                        <c:v>42136</c:v>
                      </c:pt>
                      <c:pt idx="1571">
                        <c:v>42135</c:v>
                      </c:pt>
                      <c:pt idx="1572">
                        <c:v>42132</c:v>
                      </c:pt>
                      <c:pt idx="1573">
                        <c:v>42130</c:v>
                      </c:pt>
                      <c:pt idx="1574">
                        <c:v>42129</c:v>
                      </c:pt>
                      <c:pt idx="1575">
                        <c:v>42128</c:v>
                      </c:pt>
                      <c:pt idx="1576">
                        <c:v>42125</c:v>
                      </c:pt>
                      <c:pt idx="1577">
                        <c:v>42123</c:v>
                      </c:pt>
                      <c:pt idx="1578">
                        <c:v>42122</c:v>
                      </c:pt>
                      <c:pt idx="1579">
                        <c:v>42121</c:v>
                      </c:pt>
                      <c:pt idx="1580">
                        <c:v>42117</c:v>
                      </c:pt>
                      <c:pt idx="1581">
                        <c:v>42116</c:v>
                      </c:pt>
                      <c:pt idx="1582">
                        <c:v>42115</c:v>
                      </c:pt>
                      <c:pt idx="1583">
                        <c:v>42114</c:v>
                      </c:pt>
                      <c:pt idx="1584">
                        <c:v>42110</c:v>
                      </c:pt>
                      <c:pt idx="1585">
                        <c:v>42109</c:v>
                      </c:pt>
                      <c:pt idx="1586">
                        <c:v>42108</c:v>
                      </c:pt>
                      <c:pt idx="1587">
                        <c:v>42107</c:v>
                      </c:pt>
                      <c:pt idx="1588">
                        <c:v>42103</c:v>
                      </c:pt>
                      <c:pt idx="1589">
                        <c:v>42102</c:v>
                      </c:pt>
                      <c:pt idx="1590">
                        <c:v>42101</c:v>
                      </c:pt>
                      <c:pt idx="1591">
                        <c:v>42100</c:v>
                      </c:pt>
                      <c:pt idx="1592">
                        <c:v>42095</c:v>
                      </c:pt>
                      <c:pt idx="1593">
                        <c:v>42094</c:v>
                      </c:pt>
                      <c:pt idx="1594">
                        <c:v>42093</c:v>
                      </c:pt>
                      <c:pt idx="1595">
                        <c:v>42089</c:v>
                      </c:pt>
                      <c:pt idx="1596">
                        <c:v>42088</c:v>
                      </c:pt>
                      <c:pt idx="1597">
                        <c:v>42087</c:v>
                      </c:pt>
                      <c:pt idx="1598">
                        <c:v>42086</c:v>
                      </c:pt>
                      <c:pt idx="1599">
                        <c:v>42083</c:v>
                      </c:pt>
                      <c:pt idx="1600">
                        <c:v>42082</c:v>
                      </c:pt>
                      <c:pt idx="1601">
                        <c:v>42081</c:v>
                      </c:pt>
                      <c:pt idx="1602">
                        <c:v>42080</c:v>
                      </c:pt>
                      <c:pt idx="1603">
                        <c:v>42079</c:v>
                      </c:pt>
                      <c:pt idx="1604">
                        <c:v>42076</c:v>
                      </c:pt>
                      <c:pt idx="1605">
                        <c:v>42075</c:v>
                      </c:pt>
                      <c:pt idx="1606">
                        <c:v>42074</c:v>
                      </c:pt>
                      <c:pt idx="1607">
                        <c:v>42073</c:v>
                      </c:pt>
                      <c:pt idx="1608">
                        <c:v>42072</c:v>
                      </c:pt>
                      <c:pt idx="1609">
                        <c:v>42069</c:v>
                      </c:pt>
                      <c:pt idx="1610">
                        <c:v>42068</c:v>
                      </c:pt>
                      <c:pt idx="1611">
                        <c:v>42067</c:v>
                      </c:pt>
                      <c:pt idx="1612">
                        <c:v>42066</c:v>
                      </c:pt>
                      <c:pt idx="1613">
                        <c:v>42065</c:v>
                      </c:pt>
                      <c:pt idx="1614">
                        <c:v>42062</c:v>
                      </c:pt>
                      <c:pt idx="1615">
                        <c:v>42061</c:v>
                      </c:pt>
                      <c:pt idx="1616">
                        <c:v>42060</c:v>
                      </c:pt>
                      <c:pt idx="1617">
                        <c:v>42059</c:v>
                      </c:pt>
                      <c:pt idx="1618">
                        <c:v>42058</c:v>
                      </c:pt>
                      <c:pt idx="1619">
                        <c:v>42055</c:v>
                      </c:pt>
                      <c:pt idx="1620">
                        <c:v>42054</c:v>
                      </c:pt>
                      <c:pt idx="1621">
                        <c:v>42053</c:v>
                      </c:pt>
                      <c:pt idx="1622">
                        <c:v>42052</c:v>
                      </c:pt>
                      <c:pt idx="1623">
                        <c:v>42047</c:v>
                      </c:pt>
                      <c:pt idx="1624">
                        <c:v>42046</c:v>
                      </c:pt>
                      <c:pt idx="1625">
                        <c:v>42045</c:v>
                      </c:pt>
                      <c:pt idx="1626">
                        <c:v>42044</c:v>
                      </c:pt>
                      <c:pt idx="1627">
                        <c:v>42040</c:v>
                      </c:pt>
                      <c:pt idx="1628">
                        <c:v>42039</c:v>
                      </c:pt>
                      <c:pt idx="1629">
                        <c:v>42038</c:v>
                      </c:pt>
                      <c:pt idx="1630">
                        <c:v>42037</c:v>
                      </c:pt>
                      <c:pt idx="1631">
                        <c:v>42033</c:v>
                      </c:pt>
                      <c:pt idx="1632">
                        <c:v>42032</c:v>
                      </c:pt>
                      <c:pt idx="1633">
                        <c:v>42031</c:v>
                      </c:pt>
                      <c:pt idx="1634">
                        <c:v>42030</c:v>
                      </c:pt>
                      <c:pt idx="1635">
                        <c:v>42026</c:v>
                      </c:pt>
                      <c:pt idx="1636">
                        <c:v>42025</c:v>
                      </c:pt>
                      <c:pt idx="1637">
                        <c:v>42024</c:v>
                      </c:pt>
                      <c:pt idx="1638">
                        <c:v>42020</c:v>
                      </c:pt>
                      <c:pt idx="1639">
                        <c:v>42018</c:v>
                      </c:pt>
                      <c:pt idx="1640">
                        <c:v>42017</c:v>
                      </c:pt>
                      <c:pt idx="1641">
                        <c:v>42016</c:v>
                      </c:pt>
                      <c:pt idx="1642">
                        <c:v>42013</c:v>
                      </c:pt>
                      <c:pt idx="1643">
                        <c:v>42011</c:v>
                      </c:pt>
                      <c:pt idx="1644">
                        <c:v>42010</c:v>
                      </c:pt>
                      <c:pt idx="1645">
                        <c:v>42009</c:v>
                      </c:pt>
                      <c:pt idx="1646">
                        <c:v>42006</c:v>
                      </c:pt>
                      <c:pt idx="1647">
                        <c:v>42003</c:v>
                      </c:pt>
                      <c:pt idx="1648">
                        <c:v>42002</c:v>
                      </c:pt>
                      <c:pt idx="1649">
                        <c:v>41999</c:v>
                      </c:pt>
                      <c:pt idx="1650">
                        <c:v>41997</c:v>
                      </c:pt>
                      <c:pt idx="1651">
                        <c:v>41995</c:v>
                      </c:pt>
                      <c:pt idx="1652">
                        <c:v>41992</c:v>
                      </c:pt>
                      <c:pt idx="1653">
                        <c:v>41991</c:v>
                      </c:pt>
                      <c:pt idx="1654">
                        <c:v>41989</c:v>
                      </c:pt>
                      <c:pt idx="1655">
                        <c:v>41988</c:v>
                      </c:pt>
                      <c:pt idx="1656">
                        <c:v>41984</c:v>
                      </c:pt>
                      <c:pt idx="1657">
                        <c:v>41983</c:v>
                      </c:pt>
                      <c:pt idx="1658">
                        <c:v>41982</c:v>
                      </c:pt>
                      <c:pt idx="1659">
                        <c:v>41981</c:v>
                      </c:pt>
                      <c:pt idx="1660">
                        <c:v>41977</c:v>
                      </c:pt>
                      <c:pt idx="1661">
                        <c:v>41976</c:v>
                      </c:pt>
                      <c:pt idx="1662">
                        <c:v>41975</c:v>
                      </c:pt>
                      <c:pt idx="1663">
                        <c:v>41974</c:v>
                      </c:pt>
                      <c:pt idx="1664">
                        <c:v>41969</c:v>
                      </c:pt>
                      <c:pt idx="1665">
                        <c:v>41968</c:v>
                      </c:pt>
                      <c:pt idx="1666">
                        <c:v>41967</c:v>
                      </c:pt>
                      <c:pt idx="1667">
                        <c:v>41964</c:v>
                      </c:pt>
                      <c:pt idx="1668">
                        <c:v>41962</c:v>
                      </c:pt>
                      <c:pt idx="1669">
                        <c:v>41961</c:v>
                      </c:pt>
                      <c:pt idx="1670">
                        <c:v>41960</c:v>
                      </c:pt>
                      <c:pt idx="1671">
                        <c:v>41957</c:v>
                      </c:pt>
                      <c:pt idx="1672">
                        <c:v>41955</c:v>
                      </c:pt>
                      <c:pt idx="1673">
                        <c:v>41954</c:v>
                      </c:pt>
                      <c:pt idx="1674">
                        <c:v>41953</c:v>
                      </c:pt>
                      <c:pt idx="1675">
                        <c:v>41950</c:v>
                      </c:pt>
                      <c:pt idx="1676">
                        <c:v>41948</c:v>
                      </c:pt>
                      <c:pt idx="1677">
                        <c:v>41947</c:v>
                      </c:pt>
                      <c:pt idx="1678">
                        <c:v>41946</c:v>
                      </c:pt>
                      <c:pt idx="1679">
                        <c:v>41943</c:v>
                      </c:pt>
                      <c:pt idx="1680">
                        <c:v>41941</c:v>
                      </c:pt>
                      <c:pt idx="1681">
                        <c:v>41940</c:v>
                      </c:pt>
                      <c:pt idx="1682">
                        <c:v>41939</c:v>
                      </c:pt>
                      <c:pt idx="1683">
                        <c:v>41936</c:v>
                      </c:pt>
                      <c:pt idx="1684">
                        <c:v>41934</c:v>
                      </c:pt>
                      <c:pt idx="1685">
                        <c:v>41933</c:v>
                      </c:pt>
                      <c:pt idx="1686">
                        <c:v>41932</c:v>
                      </c:pt>
                      <c:pt idx="1687">
                        <c:v>41929</c:v>
                      </c:pt>
                      <c:pt idx="1688">
                        <c:v>41927</c:v>
                      </c:pt>
                      <c:pt idx="1689">
                        <c:v>41926</c:v>
                      </c:pt>
                      <c:pt idx="1690">
                        <c:v>41925</c:v>
                      </c:pt>
                      <c:pt idx="1691">
                        <c:v>41922</c:v>
                      </c:pt>
                      <c:pt idx="1692">
                        <c:v>41920</c:v>
                      </c:pt>
                      <c:pt idx="1693">
                        <c:v>41919</c:v>
                      </c:pt>
                      <c:pt idx="1694">
                        <c:v>41918</c:v>
                      </c:pt>
                      <c:pt idx="1695">
                        <c:v>41915</c:v>
                      </c:pt>
                      <c:pt idx="1696">
                        <c:v>41913</c:v>
                      </c:pt>
                      <c:pt idx="1697">
                        <c:v>41912</c:v>
                      </c:pt>
                      <c:pt idx="1698">
                        <c:v>41911</c:v>
                      </c:pt>
                      <c:pt idx="1699">
                        <c:v>41908</c:v>
                      </c:pt>
                      <c:pt idx="1700">
                        <c:v>41906</c:v>
                      </c:pt>
                      <c:pt idx="1701">
                        <c:v>41905</c:v>
                      </c:pt>
                      <c:pt idx="1702">
                        <c:v>41904</c:v>
                      </c:pt>
                      <c:pt idx="1703">
                        <c:v>41901</c:v>
                      </c:pt>
                      <c:pt idx="1704">
                        <c:v>41899</c:v>
                      </c:pt>
                      <c:pt idx="1705">
                        <c:v>41898</c:v>
                      </c:pt>
                      <c:pt idx="1706">
                        <c:v>41897</c:v>
                      </c:pt>
                      <c:pt idx="1707">
                        <c:v>41894</c:v>
                      </c:pt>
                      <c:pt idx="1708">
                        <c:v>41892</c:v>
                      </c:pt>
                      <c:pt idx="1709">
                        <c:v>41891</c:v>
                      </c:pt>
                      <c:pt idx="1710">
                        <c:v>41890</c:v>
                      </c:pt>
                      <c:pt idx="1711">
                        <c:v>41887</c:v>
                      </c:pt>
                      <c:pt idx="1712">
                        <c:v>41885</c:v>
                      </c:pt>
                      <c:pt idx="1713">
                        <c:v>41884</c:v>
                      </c:pt>
                      <c:pt idx="1714">
                        <c:v>41880</c:v>
                      </c:pt>
                      <c:pt idx="1715">
                        <c:v>41879</c:v>
                      </c:pt>
                      <c:pt idx="1716">
                        <c:v>41877</c:v>
                      </c:pt>
                      <c:pt idx="1717">
                        <c:v>41876</c:v>
                      </c:pt>
                      <c:pt idx="1718">
                        <c:v>41873</c:v>
                      </c:pt>
                      <c:pt idx="1719">
                        <c:v>41872</c:v>
                      </c:pt>
                      <c:pt idx="1720">
                        <c:v>41870</c:v>
                      </c:pt>
                      <c:pt idx="1721">
                        <c:v>41869</c:v>
                      </c:pt>
                      <c:pt idx="1722">
                        <c:v>41866</c:v>
                      </c:pt>
                      <c:pt idx="1723">
                        <c:v>41864</c:v>
                      </c:pt>
                      <c:pt idx="1724">
                        <c:v>41863</c:v>
                      </c:pt>
                      <c:pt idx="1725">
                        <c:v>41862</c:v>
                      </c:pt>
                      <c:pt idx="1726">
                        <c:v>41859</c:v>
                      </c:pt>
                      <c:pt idx="1727">
                        <c:v>41857</c:v>
                      </c:pt>
                      <c:pt idx="1728">
                        <c:v>41856</c:v>
                      </c:pt>
                      <c:pt idx="1729">
                        <c:v>41855</c:v>
                      </c:pt>
                      <c:pt idx="1730">
                        <c:v>41852</c:v>
                      </c:pt>
                      <c:pt idx="1731">
                        <c:v>41850</c:v>
                      </c:pt>
                      <c:pt idx="1732">
                        <c:v>41849</c:v>
                      </c:pt>
                      <c:pt idx="1733">
                        <c:v>41848</c:v>
                      </c:pt>
                      <c:pt idx="1734">
                        <c:v>41845</c:v>
                      </c:pt>
                      <c:pt idx="1735">
                        <c:v>41843</c:v>
                      </c:pt>
                      <c:pt idx="1736">
                        <c:v>41842</c:v>
                      </c:pt>
                      <c:pt idx="1737">
                        <c:v>41841</c:v>
                      </c:pt>
                      <c:pt idx="1738">
                        <c:v>41838</c:v>
                      </c:pt>
                      <c:pt idx="1739">
                        <c:v>41836</c:v>
                      </c:pt>
                      <c:pt idx="1740">
                        <c:v>41835</c:v>
                      </c:pt>
                      <c:pt idx="1741">
                        <c:v>41834</c:v>
                      </c:pt>
                      <c:pt idx="1742">
                        <c:v>41831</c:v>
                      </c:pt>
                      <c:pt idx="1743">
                        <c:v>41829</c:v>
                      </c:pt>
                      <c:pt idx="1744">
                        <c:v>41828</c:v>
                      </c:pt>
                      <c:pt idx="1745">
                        <c:v>41827</c:v>
                      </c:pt>
                      <c:pt idx="1746">
                        <c:v>41823</c:v>
                      </c:pt>
                      <c:pt idx="1747">
                        <c:v>41821</c:v>
                      </c:pt>
                      <c:pt idx="1748">
                        <c:v>41820</c:v>
                      </c:pt>
                      <c:pt idx="1749">
                        <c:v>41817</c:v>
                      </c:pt>
                      <c:pt idx="1750">
                        <c:v>41816</c:v>
                      </c:pt>
                      <c:pt idx="1751">
                        <c:v>41814</c:v>
                      </c:pt>
                      <c:pt idx="1752">
                        <c:v>41813</c:v>
                      </c:pt>
                      <c:pt idx="1753">
                        <c:v>41810</c:v>
                      </c:pt>
                      <c:pt idx="1754">
                        <c:v>41809</c:v>
                      </c:pt>
                      <c:pt idx="1755">
                        <c:v>41807</c:v>
                      </c:pt>
                      <c:pt idx="1756">
                        <c:v>41806</c:v>
                      </c:pt>
                      <c:pt idx="1757">
                        <c:v>41803</c:v>
                      </c:pt>
                      <c:pt idx="1758">
                        <c:v>41802</c:v>
                      </c:pt>
                      <c:pt idx="1759">
                        <c:v>41800</c:v>
                      </c:pt>
                      <c:pt idx="1760">
                        <c:v>41799</c:v>
                      </c:pt>
                      <c:pt idx="1761">
                        <c:v>41796</c:v>
                      </c:pt>
                      <c:pt idx="1762">
                        <c:v>41795</c:v>
                      </c:pt>
                      <c:pt idx="1763">
                        <c:v>41793</c:v>
                      </c:pt>
                      <c:pt idx="1764">
                        <c:v>41792</c:v>
                      </c:pt>
                      <c:pt idx="1765">
                        <c:v>41789</c:v>
                      </c:pt>
                      <c:pt idx="1766">
                        <c:v>41788</c:v>
                      </c:pt>
                      <c:pt idx="1767">
                        <c:v>41786</c:v>
                      </c:pt>
                      <c:pt idx="1768">
                        <c:v>41782</c:v>
                      </c:pt>
                      <c:pt idx="1769">
                        <c:v>41781</c:v>
                      </c:pt>
                      <c:pt idx="1770">
                        <c:v>41780</c:v>
                      </c:pt>
                      <c:pt idx="1771">
                        <c:v>41778</c:v>
                      </c:pt>
                      <c:pt idx="1772">
                        <c:v>41775</c:v>
                      </c:pt>
                      <c:pt idx="1773">
                        <c:v>41774</c:v>
                      </c:pt>
                      <c:pt idx="1774">
                        <c:v>41772</c:v>
                      </c:pt>
                      <c:pt idx="1775">
                        <c:v>41771</c:v>
                      </c:pt>
                      <c:pt idx="1776">
                        <c:v>41768</c:v>
                      </c:pt>
                      <c:pt idx="1777">
                        <c:v>41767</c:v>
                      </c:pt>
                      <c:pt idx="1778">
                        <c:v>41765</c:v>
                      </c:pt>
                      <c:pt idx="1779">
                        <c:v>41764</c:v>
                      </c:pt>
                      <c:pt idx="1780">
                        <c:v>41761</c:v>
                      </c:pt>
                      <c:pt idx="1781">
                        <c:v>41760</c:v>
                      </c:pt>
                      <c:pt idx="1782">
                        <c:v>41758</c:v>
                      </c:pt>
                      <c:pt idx="1783">
                        <c:v>41757</c:v>
                      </c:pt>
                      <c:pt idx="1784">
                        <c:v>41754</c:v>
                      </c:pt>
                      <c:pt idx="1785">
                        <c:v>41752</c:v>
                      </c:pt>
                      <c:pt idx="1786">
                        <c:v>41751</c:v>
                      </c:pt>
                      <c:pt idx="1787">
                        <c:v>41750</c:v>
                      </c:pt>
                      <c:pt idx="1788">
                        <c:v>41746</c:v>
                      </c:pt>
                      <c:pt idx="1789">
                        <c:v>41744</c:v>
                      </c:pt>
                      <c:pt idx="1790">
                        <c:v>41743</c:v>
                      </c:pt>
                      <c:pt idx="1791">
                        <c:v>41740</c:v>
                      </c:pt>
                      <c:pt idx="1792">
                        <c:v>41738</c:v>
                      </c:pt>
                      <c:pt idx="1793">
                        <c:v>41737</c:v>
                      </c:pt>
                      <c:pt idx="1794">
                        <c:v>41736</c:v>
                      </c:pt>
                      <c:pt idx="1795">
                        <c:v>41732</c:v>
                      </c:pt>
                      <c:pt idx="1796">
                        <c:v>41731</c:v>
                      </c:pt>
                      <c:pt idx="1797">
                        <c:v>41730</c:v>
                      </c:pt>
                      <c:pt idx="1798">
                        <c:v>41729</c:v>
                      </c:pt>
                      <c:pt idx="1799">
                        <c:v>41725</c:v>
                      </c:pt>
                      <c:pt idx="1800">
                        <c:v>41724</c:v>
                      </c:pt>
                      <c:pt idx="1801">
                        <c:v>41723</c:v>
                      </c:pt>
                      <c:pt idx="1802">
                        <c:v>41722</c:v>
                      </c:pt>
                      <c:pt idx="1803">
                        <c:v>41718</c:v>
                      </c:pt>
                      <c:pt idx="1804">
                        <c:v>41717</c:v>
                      </c:pt>
                      <c:pt idx="1805">
                        <c:v>41716</c:v>
                      </c:pt>
                      <c:pt idx="1806">
                        <c:v>41715</c:v>
                      </c:pt>
                      <c:pt idx="1807">
                        <c:v>41711</c:v>
                      </c:pt>
                      <c:pt idx="1808">
                        <c:v>41710</c:v>
                      </c:pt>
                      <c:pt idx="1809">
                        <c:v>41709</c:v>
                      </c:pt>
                      <c:pt idx="1810">
                        <c:v>41708</c:v>
                      </c:pt>
                      <c:pt idx="1811">
                        <c:v>41704</c:v>
                      </c:pt>
                      <c:pt idx="1812">
                        <c:v>41703</c:v>
                      </c:pt>
                      <c:pt idx="1813">
                        <c:v>41702</c:v>
                      </c:pt>
                      <c:pt idx="1814">
                        <c:v>41701</c:v>
                      </c:pt>
                      <c:pt idx="1815">
                        <c:v>41697</c:v>
                      </c:pt>
                      <c:pt idx="1816">
                        <c:v>41696</c:v>
                      </c:pt>
                      <c:pt idx="1817">
                        <c:v>41695</c:v>
                      </c:pt>
                      <c:pt idx="1818">
                        <c:v>41694</c:v>
                      </c:pt>
                      <c:pt idx="1819">
                        <c:v>41690</c:v>
                      </c:pt>
                      <c:pt idx="1820">
                        <c:v>41689</c:v>
                      </c:pt>
                      <c:pt idx="1821">
                        <c:v>41688</c:v>
                      </c:pt>
                      <c:pt idx="1822">
                        <c:v>41684</c:v>
                      </c:pt>
                      <c:pt idx="1823">
                        <c:v>41682</c:v>
                      </c:pt>
                      <c:pt idx="1824">
                        <c:v>41681</c:v>
                      </c:pt>
                      <c:pt idx="1825">
                        <c:v>41680</c:v>
                      </c:pt>
                      <c:pt idx="1826">
                        <c:v>41677</c:v>
                      </c:pt>
                      <c:pt idx="1827">
                        <c:v>41675</c:v>
                      </c:pt>
                      <c:pt idx="1828">
                        <c:v>41674</c:v>
                      </c:pt>
                      <c:pt idx="1829">
                        <c:v>41673</c:v>
                      </c:pt>
                      <c:pt idx="1830">
                        <c:v>41670</c:v>
                      </c:pt>
                      <c:pt idx="1831">
                        <c:v>41668</c:v>
                      </c:pt>
                      <c:pt idx="1832">
                        <c:v>41667</c:v>
                      </c:pt>
                      <c:pt idx="1833">
                        <c:v>41666</c:v>
                      </c:pt>
                      <c:pt idx="1834">
                        <c:v>41663</c:v>
                      </c:pt>
                      <c:pt idx="1835">
                        <c:v>41661</c:v>
                      </c:pt>
                      <c:pt idx="1836">
                        <c:v>41660</c:v>
                      </c:pt>
                      <c:pt idx="1837">
                        <c:v>41656</c:v>
                      </c:pt>
                      <c:pt idx="1838">
                        <c:v>41655</c:v>
                      </c:pt>
                      <c:pt idx="1839">
                        <c:v>41653</c:v>
                      </c:pt>
                      <c:pt idx="1840">
                        <c:v>41652</c:v>
                      </c:pt>
                      <c:pt idx="1841">
                        <c:v>41649</c:v>
                      </c:pt>
                      <c:pt idx="1842">
                        <c:v>41648</c:v>
                      </c:pt>
                      <c:pt idx="1843">
                        <c:v>41646</c:v>
                      </c:pt>
                      <c:pt idx="1844">
                        <c:v>41645</c:v>
                      </c:pt>
                      <c:pt idx="1845">
                        <c:v>41642</c:v>
                      </c:pt>
                      <c:pt idx="1846">
                        <c:v>41641</c:v>
                      </c:pt>
                      <c:pt idx="1847">
                        <c:v>41638</c:v>
                      </c:pt>
                      <c:pt idx="1848">
                        <c:v>41635</c:v>
                      </c:pt>
                      <c:pt idx="1849">
                        <c:v>41634</c:v>
                      </c:pt>
                      <c:pt idx="1850">
                        <c:v>41632</c:v>
                      </c:pt>
                      <c:pt idx="1851">
                        <c:v>41628</c:v>
                      </c:pt>
                      <c:pt idx="1852">
                        <c:v>41627</c:v>
                      </c:pt>
                      <c:pt idx="1853">
                        <c:v>41626</c:v>
                      </c:pt>
                      <c:pt idx="1854">
                        <c:v>41624</c:v>
                      </c:pt>
                      <c:pt idx="1855">
                        <c:v>41621</c:v>
                      </c:pt>
                      <c:pt idx="1856">
                        <c:v>41619</c:v>
                      </c:pt>
                      <c:pt idx="1857">
                        <c:v>41618</c:v>
                      </c:pt>
                      <c:pt idx="1858">
                        <c:v>41617</c:v>
                      </c:pt>
                      <c:pt idx="1859">
                        <c:v>41614</c:v>
                      </c:pt>
                      <c:pt idx="1860">
                        <c:v>41612</c:v>
                      </c:pt>
                      <c:pt idx="1861">
                        <c:v>41611</c:v>
                      </c:pt>
                      <c:pt idx="1862">
                        <c:v>41610</c:v>
                      </c:pt>
                      <c:pt idx="1863">
                        <c:v>41607</c:v>
                      </c:pt>
                      <c:pt idx="1864">
                        <c:v>41604</c:v>
                      </c:pt>
                      <c:pt idx="1865">
                        <c:v>41603</c:v>
                      </c:pt>
                      <c:pt idx="1866">
                        <c:v>41600</c:v>
                      </c:pt>
                      <c:pt idx="1867">
                        <c:v>41599</c:v>
                      </c:pt>
                      <c:pt idx="1868">
                        <c:v>41597</c:v>
                      </c:pt>
                      <c:pt idx="1869">
                        <c:v>41596</c:v>
                      </c:pt>
                      <c:pt idx="1870">
                        <c:v>41593</c:v>
                      </c:pt>
                      <c:pt idx="1871">
                        <c:v>41592</c:v>
                      </c:pt>
                      <c:pt idx="1872">
                        <c:v>41590</c:v>
                      </c:pt>
                      <c:pt idx="1873">
                        <c:v>41589</c:v>
                      </c:pt>
                      <c:pt idx="1874">
                        <c:v>41586</c:v>
                      </c:pt>
                      <c:pt idx="1875">
                        <c:v>41585</c:v>
                      </c:pt>
                      <c:pt idx="1876">
                        <c:v>41583</c:v>
                      </c:pt>
                      <c:pt idx="1877">
                        <c:v>41582</c:v>
                      </c:pt>
                      <c:pt idx="1878">
                        <c:v>41579</c:v>
                      </c:pt>
                      <c:pt idx="1879">
                        <c:v>41578</c:v>
                      </c:pt>
                      <c:pt idx="1880">
                        <c:v>41576</c:v>
                      </c:pt>
                      <c:pt idx="1881">
                        <c:v>41575</c:v>
                      </c:pt>
                      <c:pt idx="1882">
                        <c:v>41572</c:v>
                      </c:pt>
                      <c:pt idx="1883">
                        <c:v>41571</c:v>
                      </c:pt>
                      <c:pt idx="1884">
                        <c:v>41569</c:v>
                      </c:pt>
                      <c:pt idx="1885">
                        <c:v>41568</c:v>
                      </c:pt>
                      <c:pt idx="1886">
                        <c:v>41565</c:v>
                      </c:pt>
                      <c:pt idx="1887">
                        <c:v>41564</c:v>
                      </c:pt>
                      <c:pt idx="1888">
                        <c:v>41562</c:v>
                      </c:pt>
                      <c:pt idx="1889">
                        <c:v>41561</c:v>
                      </c:pt>
                      <c:pt idx="1890">
                        <c:v>41558</c:v>
                      </c:pt>
                      <c:pt idx="1891">
                        <c:v>41557</c:v>
                      </c:pt>
                      <c:pt idx="1892">
                        <c:v>41555</c:v>
                      </c:pt>
                      <c:pt idx="1893">
                        <c:v>41554</c:v>
                      </c:pt>
                      <c:pt idx="1894">
                        <c:v>41551</c:v>
                      </c:pt>
                      <c:pt idx="1895">
                        <c:v>41550</c:v>
                      </c:pt>
                      <c:pt idx="1896">
                        <c:v>41548</c:v>
                      </c:pt>
                      <c:pt idx="1897">
                        <c:v>41547</c:v>
                      </c:pt>
                      <c:pt idx="1898">
                        <c:v>41544</c:v>
                      </c:pt>
                      <c:pt idx="1899">
                        <c:v>41543</c:v>
                      </c:pt>
                      <c:pt idx="1900">
                        <c:v>41541</c:v>
                      </c:pt>
                      <c:pt idx="1901">
                        <c:v>41540</c:v>
                      </c:pt>
                      <c:pt idx="1902">
                        <c:v>41537</c:v>
                      </c:pt>
                      <c:pt idx="1903">
                        <c:v>41536</c:v>
                      </c:pt>
                      <c:pt idx="1904">
                        <c:v>41534</c:v>
                      </c:pt>
                      <c:pt idx="1905">
                        <c:v>41533</c:v>
                      </c:pt>
                      <c:pt idx="1906">
                        <c:v>41530</c:v>
                      </c:pt>
                      <c:pt idx="1907">
                        <c:v>41529</c:v>
                      </c:pt>
                      <c:pt idx="1908">
                        <c:v>41527</c:v>
                      </c:pt>
                      <c:pt idx="1909">
                        <c:v>41526</c:v>
                      </c:pt>
                      <c:pt idx="1910">
                        <c:v>41523</c:v>
                      </c:pt>
                      <c:pt idx="1911">
                        <c:v>41522</c:v>
                      </c:pt>
                      <c:pt idx="1912">
                        <c:v>41520</c:v>
                      </c:pt>
                      <c:pt idx="1913">
                        <c:v>41516</c:v>
                      </c:pt>
                      <c:pt idx="1914">
                        <c:v>41515</c:v>
                      </c:pt>
                      <c:pt idx="1915">
                        <c:v>41514</c:v>
                      </c:pt>
                      <c:pt idx="1916">
                        <c:v>41512</c:v>
                      </c:pt>
                      <c:pt idx="1917">
                        <c:v>41509</c:v>
                      </c:pt>
                      <c:pt idx="1918">
                        <c:v>41508</c:v>
                      </c:pt>
                      <c:pt idx="1919">
                        <c:v>41507</c:v>
                      </c:pt>
                      <c:pt idx="1920">
                        <c:v>41505</c:v>
                      </c:pt>
                      <c:pt idx="1921">
                        <c:v>41502</c:v>
                      </c:pt>
                      <c:pt idx="1922">
                        <c:v>41501</c:v>
                      </c:pt>
                      <c:pt idx="1923">
                        <c:v>41499</c:v>
                      </c:pt>
                      <c:pt idx="1924">
                        <c:v>41498</c:v>
                      </c:pt>
                      <c:pt idx="1925">
                        <c:v>41495</c:v>
                      </c:pt>
                      <c:pt idx="1926">
                        <c:v>41494</c:v>
                      </c:pt>
                      <c:pt idx="1927">
                        <c:v>41492</c:v>
                      </c:pt>
                      <c:pt idx="1928">
                        <c:v>41491</c:v>
                      </c:pt>
                      <c:pt idx="1929">
                        <c:v>41488</c:v>
                      </c:pt>
                      <c:pt idx="1930">
                        <c:v>41487</c:v>
                      </c:pt>
                      <c:pt idx="1931">
                        <c:v>41485</c:v>
                      </c:pt>
                      <c:pt idx="1932">
                        <c:v>41484</c:v>
                      </c:pt>
                      <c:pt idx="1933">
                        <c:v>41481</c:v>
                      </c:pt>
                      <c:pt idx="1934">
                        <c:v>41480</c:v>
                      </c:pt>
                      <c:pt idx="1935">
                        <c:v>41478</c:v>
                      </c:pt>
                      <c:pt idx="1936">
                        <c:v>41477</c:v>
                      </c:pt>
                      <c:pt idx="1937">
                        <c:v>41474</c:v>
                      </c:pt>
                      <c:pt idx="1938">
                        <c:v>41473</c:v>
                      </c:pt>
                      <c:pt idx="1939">
                        <c:v>41471</c:v>
                      </c:pt>
                      <c:pt idx="1940">
                        <c:v>41470</c:v>
                      </c:pt>
                      <c:pt idx="1941">
                        <c:v>41467</c:v>
                      </c:pt>
                      <c:pt idx="1942">
                        <c:v>41466</c:v>
                      </c:pt>
                      <c:pt idx="1943">
                        <c:v>41464</c:v>
                      </c:pt>
                      <c:pt idx="1944">
                        <c:v>41463</c:v>
                      </c:pt>
                      <c:pt idx="1945">
                        <c:v>41460</c:v>
                      </c:pt>
                      <c:pt idx="1946">
                        <c:v>41458</c:v>
                      </c:pt>
                      <c:pt idx="1947">
                        <c:v>41456</c:v>
                      </c:pt>
                      <c:pt idx="1948">
                        <c:v>41453</c:v>
                      </c:pt>
                      <c:pt idx="1949">
                        <c:v>41452</c:v>
                      </c:pt>
                      <c:pt idx="1950">
                        <c:v>41451</c:v>
                      </c:pt>
                      <c:pt idx="1951">
                        <c:v>41449</c:v>
                      </c:pt>
                      <c:pt idx="1952">
                        <c:v>41446</c:v>
                      </c:pt>
                      <c:pt idx="1953">
                        <c:v>41445</c:v>
                      </c:pt>
                      <c:pt idx="1954">
                        <c:v>41444</c:v>
                      </c:pt>
                      <c:pt idx="1955">
                        <c:v>41442</c:v>
                      </c:pt>
                      <c:pt idx="1956">
                        <c:v>41439</c:v>
                      </c:pt>
                      <c:pt idx="1957">
                        <c:v>41438</c:v>
                      </c:pt>
                      <c:pt idx="1958">
                        <c:v>41437</c:v>
                      </c:pt>
                      <c:pt idx="1959">
                        <c:v>41435</c:v>
                      </c:pt>
                      <c:pt idx="1960">
                        <c:v>41432</c:v>
                      </c:pt>
                      <c:pt idx="1961">
                        <c:v>41431</c:v>
                      </c:pt>
                      <c:pt idx="1962">
                        <c:v>41430</c:v>
                      </c:pt>
                      <c:pt idx="1963">
                        <c:v>41428</c:v>
                      </c:pt>
                      <c:pt idx="1964">
                        <c:v>41425</c:v>
                      </c:pt>
                      <c:pt idx="1965">
                        <c:v>41424</c:v>
                      </c:pt>
                      <c:pt idx="1966">
                        <c:v>41423</c:v>
                      </c:pt>
                      <c:pt idx="1967">
                        <c:v>41418</c:v>
                      </c:pt>
                      <c:pt idx="1968">
                        <c:v>41417</c:v>
                      </c:pt>
                      <c:pt idx="1969">
                        <c:v>41416</c:v>
                      </c:pt>
                      <c:pt idx="1970">
                        <c:v>41415</c:v>
                      </c:pt>
                      <c:pt idx="1971">
                        <c:v>41411</c:v>
                      </c:pt>
                      <c:pt idx="1972">
                        <c:v>41410</c:v>
                      </c:pt>
                      <c:pt idx="1973">
                        <c:v>41409</c:v>
                      </c:pt>
                      <c:pt idx="1974">
                        <c:v>41407</c:v>
                      </c:pt>
                      <c:pt idx="1975">
                        <c:v>41404</c:v>
                      </c:pt>
                      <c:pt idx="1976">
                        <c:v>41403</c:v>
                      </c:pt>
                      <c:pt idx="1977">
                        <c:v>41402</c:v>
                      </c:pt>
                      <c:pt idx="1978">
                        <c:v>41400</c:v>
                      </c:pt>
                      <c:pt idx="1979">
                        <c:v>41397</c:v>
                      </c:pt>
                      <c:pt idx="1980">
                        <c:v>41396</c:v>
                      </c:pt>
                      <c:pt idx="1981">
                        <c:v>41395</c:v>
                      </c:pt>
                      <c:pt idx="1982">
                        <c:v>41393</c:v>
                      </c:pt>
                      <c:pt idx="1983">
                        <c:v>41390</c:v>
                      </c:pt>
                      <c:pt idx="1984">
                        <c:v>41389</c:v>
                      </c:pt>
                      <c:pt idx="1985">
                        <c:v>41387</c:v>
                      </c:pt>
                      <c:pt idx="1986">
                        <c:v>41386</c:v>
                      </c:pt>
                      <c:pt idx="1987">
                        <c:v>41383</c:v>
                      </c:pt>
                      <c:pt idx="1988">
                        <c:v>41382</c:v>
                      </c:pt>
                      <c:pt idx="1989">
                        <c:v>41380</c:v>
                      </c:pt>
                      <c:pt idx="1990">
                        <c:v>41379</c:v>
                      </c:pt>
                      <c:pt idx="1991">
                        <c:v>41376</c:v>
                      </c:pt>
                      <c:pt idx="1992">
                        <c:v>41375</c:v>
                      </c:pt>
                      <c:pt idx="1993">
                        <c:v>41373</c:v>
                      </c:pt>
                      <c:pt idx="1994">
                        <c:v>41372</c:v>
                      </c:pt>
                      <c:pt idx="1995">
                        <c:v>41369</c:v>
                      </c:pt>
                      <c:pt idx="1996">
                        <c:v>41368</c:v>
                      </c:pt>
                      <c:pt idx="1997">
                        <c:v>41366</c:v>
                      </c:pt>
                      <c:pt idx="1998">
                        <c:v>41365</c:v>
                      </c:pt>
                      <c:pt idx="1999">
                        <c:v>41361</c:v>
                      </c:pt>
                      <c:pt idx="2000">
                        <c:v>41360</c:v>
                      </c:pt>
                      <c:pt idx="2001">
                        <c:v>41358</c:v>
                      </c:pt>
                      <c:pt idx="2002">
                        <c:v>41355</c:v>
                      </c:pt>
                      <c:pt idx="2003">
                        <c:v>41354</c:v>
                      </c:pt>
                      <c:pt idx="2004">
                        <c:v>41352</c:v>
                      </c:pt>
                      <c:pt idx="2005">
                        <c:v>41351</c:v>
                      </c:pt>
                      <c:pt idx="2006">
                        <c:v>41348</c:v>
                      </c:pt>
                      <c:pt idx="2007">
                        <c:v>41346</c:v>
                      </c:pt>
                      <c:pt idx="2008">
                        <c:v>41345</c:v>
                      </c:pt>
                      <c:pt idx="2009">
                        <c:v>41344</c:v>
                      </c:pt>
                      <c:pt idx="2010">
                        <c:v>41341</c:v>
                      </c:pt>
                      <c:pt idx="2011">
                        <c:v>41339</c:v>
                      </c:pt>
                      <c:pt idx="2012">
                        <c:v>41338</c:v>
                      </c:pt>
                      <c:pt idx="2013">
                        <c:v>41337</c:v>
                      </c:pt>
                      <c:pt idx="2014">
                        <c:v>41334</c:v>
                      </c:pt>
                      <c:pt idx="2015">
                        <c:v>41332</c:v>
                      </c:pt>
                      <c:pt idx="2016">
                        <c:v>41331</c:v>
                      </c:pt>
                      <c:pt idx="2017">
                        <c:v>41330</c:v>
                      </c:pt>
                      <c:pt idx="2018">
                        <c:v>41327</c:v>
                      </c:pt>
                      <c:pt idx="2019">
                        <c:v>41325</c:v>
                      </c:pt>
                      <c:pt idx="2020">
                        <c:v>41324</c:v>
                      </c:pt>
                      <c:pt idx="2021">
                        <c:v>41320</c:v>
                      </c:pt>
                      <c:pt idx="2022">
                        <c:v>41319</c:v>
                      </c:pt>
                      <c:pt idx="2023">
                        <c:v>41317</c:v>
                      </c:pt>
                      <c:pt idx="2024">
                        <c:v>41316</c:v>
                      </c:pt>
                      <c:pt idx="2025">
                        <c:v>41313</c:v>
                      </c:pt>
                      <c:pt idx="2026">
                        <c:v>41312</c:v>
                      </c:pt>
                      <c:pt idx="2027">
                        <c:v>41310</c:v>
                      </c:pt>
                      <c:pt idx="2028">
                        <c:v>41309</c:v>
                      </c:pt>
                      <c:pt idx="2029">
                        <c:v>41306</c:v>
                      </c:pt>
                      <c:pt idx="2030">
                        <c:v>41305</c:v>
                      </c:pt>
                      <c:pt idx="2031">
                        <c:v>41303</c:v>
                      </c:pt>
                      <c:pt idx="2032">
                        <c:v>41302</c:v>
                      </c:pt>
                      <c:pt idx="2033">
                        <c:v>41299</c:v>
                      </c:pt>
                      <c:pt idx="2034">
                        <c:v>41298</c:v>
                      </c:pt>
                      <c:pt idx="2035">
                        <c:v>41296</c:v>
                      </c:pt>
                      <c:pt idx="2036">
                        <c:v>41292</c:v>
                      </c:pt>
                      <c:pt idx="2037">
                        <c:v>41291</c:v>
                      </c:pt>
                      <c:pt idx="2038">
                        <c:v>41290</c:v>
                      </c:pt>
                      <c:pt idx="2039">
                        <c:v>41288</c:v>
                      </c:pt>
                      <c:pt idx="2040">
                        <c:v>41285</c:v>
                      </c:pt>
                      <c:pt idx="2041">
                        <c:v>41284</c:v>
                      </c:pt>
                      <c:pt idx="2042">
                        <c:v>41283</c:v>
                      </c:pt>
                      <c:pt idx="2043">
                        <c:v>41281</c:v>
                      </c:pt>
                      <c:pt idx="2044">
                        <c:v>41278</c:v>
                      </c:pt>
                      <c:pt idx="2045">
                        <c:v>41277</c:v>
                      </c:pt>
                      <c:pt idx="2046">
                        <c:v>41276</c:v>
                      </c:pt>
                      <c:pt idx="2047">
                        <c:v>41271</c:v>
                      </c:pt>
                      <c:pt idx="2048">
                        <c:v>41270</c:v>
                      </c:pt>
                      <c:pt idx="2049">
                        <c:v>41269</c:v>
                      </c:pt>
                      <c:pt idx="2050">
                        <c:v>41267</c:v>
                      </c:pt>
                      <c:pt idx="2051">
                        <c:v>41264</c:v>
                      </c:pt>
                      <c:pt idx="2052">
                        <c:v>41263</c:v>
                      </c:pt>
                      <c:pt idx="2053">
                        <c:v>41262</c:v>
                      </c:pt>
                      <c:pt idx="2054">
                        <c:v>41261</c:v>
                      </c:pt>
                      <c:pt idx="2055">
                        <c:v>41257</c:v>
                      </c:pt>
                      <c:pt idx="2056">
                        <c:v>41256</c:v>
                      </c:pt>
                      <c:pt idx="2057">
                        <c:v>41254</c:v>
                      </c:pt>
                      <c:pt idx="2058">
                        <c:v>41253</c:v>
                      </c:pt>
                      <c:pt idx="2059">
                        <c:v>41250</c:v>
                      </c:pt>
                      <c:pt idx="2060">
                        <c:v>41249</c:v>
                      </c:pt>
                      <c:pt idx="2061">
                        <c:v>41247</c:v>
                      </c:pt>
                      <c:pt idx="2062">
                        <c:v>41246</c:v>
                      </c:pt>
                      <c:pt idx="2063">
                        <c:v>41243</c:v>
                      </c:pt>
                      <c:pt idx="2064">
                        <c:v>41242</c:v>
                      </c:pt>
                      <c:pt idx="2065">
                        <c:v>41240</c:v>
                      </c:pt>
                      <c:pt idx="2066">
                        <c:v>41239</c:v>
                      </c:pt>
                      <c:pt idx="2067">
                        <c:v>41236</c:v>
                      </c:pt>
                      <c:pt idx="2068">
                        <c:v>41234</c:v>
                      </c:pt>
                      <c:pt idx="2069">
                        <c:v>41232</c:v>
                      </c:pt>
                      <c:pt idx="2070">
                        <c:v>41229</c:v>
                      </c:pt>
                      <c:pt idx="2071">
                        <c:v>41228</c:v>
                      </c:pt>
                      <c:pt idx="2072">
                        <c:v>41227</c:v>
                      </c:pt>
                      <c:pt idx="2073">
                        <c:v>41225</c:v>
                      </c:pt>
                      <c:pt idx="2074">
                        <c:v>41222</c:v>
                      </c:pt>
                      <c:pt idx="2075">
                        <c:v>41221</c:v>
                      </c:pt>
                      <c:pt idx="2076">
                        <c:v>41220</c:v>
                      </c:pt>
                      <c:pt idx="2077">
                        <c:v>41218</c:v>
                      </c:pt>
                      <c:pt idx="2078">
                        <c:v>41215</c:v>
                      </c:pt>
                      <c:pt idx="2079">
                        <c:v>41214</c:v>
                      </c:pt>
                      <c:pt idx="2080">
                        <c:v>41213</c:v>
                      </c:pt>
                      <c:pt idx="2081">
                        <c:v>41208</c:v>
                      </c:pt>
                      <c:pt idx="2082">
                        <c:v>41207</c:v>
                      </c:pt>
                      <c:pt idx="2083">
                        <c:v>41206</c:v>
                      </c:pt>
                      <c:pt idx="2084">
                        <c:v>41205</c:v>
                      </c:pt>
                      <c:pt idx="2085">
                        <c:v>41204</c:v>
                      </c:pt>
                      <c:pt idx="2086">
                        <c:v>41201</c:v>
                      </c:pt>
                      <c:pt idx="2087">
                        <c:v>41200</c:v>
                      </c:pt>
                      <c:pt idx="2088">
                        <c:v>41199</c:v>
                      </c:pt>
                      <c:pt idx="2089">
                        <c:v>41198</c:v>
                      </c:pt>
                      <c:pt idx="2090">
                        <c:v>41197</c:v>
                      </c:pt>
                      <c:pt idx="2091">
                        <c:v>41194</c:v>
                      </c:pt>
                      <c:pt idx="2092">
                        <c:v>41193</c:v>
                      </c:pt>
                      <c:pt idx="2093">
                        <c:v>41192</c:v>
                      </c:pt>
                      <c:pt idx="2094">
                        <c:v>41191</c:v>
                      </c:pt>
                      <c:pt idx="2095">
                        <c:v>41190</c:v>
                      </c:pt>
                      <c:pt idx="2096">
                        <c:v>41187</c:v>
                      </c:pt>
                      <c:pt idx="2097">
                        <c:v>41186</c:v>
                      </c:pt>
                      <c:pt idx="2098">
                        <c:v>41185</c:v>
                      </c:pt>
                      <c:pt idx="2099">
                        <c:v>41184</c:v>
                      </c:pt>
                      <c:pt idx="2100">
                        <c:v>41183</c:v>
                      </c:pt>
                      <c:pt idx="2101">
                        <c:v>41180</c:v>
                      </c:pt>
                      <c:pt idx="2102">
                        <c:v>41179</c:v>
                      </c:pt>
                      <c:pt idx="2103">
                        <c:v>41178</c:v>
                      </c:pt>
                      <c:pt idx="2104">
                        <c:v>41177</c:v>
                      </c:pt>
                      <c:pt idx="2105">
                        <c:v>41176</c:v>
                      </c:pt>
                      <c:pt idx="2106">
                        <c:v>41173</c:v>
                      </c:pt>
                      <c:pt idx="2107">
                        <c:v>41172</c:v>
                      </c:pt>
                      <c:pt idx="2108">
                        <c:v>41171</c:v>
                      </c:pt>
                      <c:pt idx="2109">
                        <c:v>41170</c:v>
                      </c:pt>
                      <c:pt idx="2110">
                        <c:v>41169</c:v>
                      </c:pt>
                      <c:pt idx="2111">
                        <c:v>41166</c:v>
                      </c:pt>
                      <c:pt idx="2112">
                        <c:v>41165</c:v>
                      </c:pt>
                      <c:pt idx="2113">
                        <c:v>41164</c:v>
                      </c:pt>
                      <c:pt idx="2114">
                        <c:v>41163</c:v>
                      </c:pt>
                      <c:pt idx="2115">
                        <c:v>41162</c:v>
                      </c:pt>
                      <c:pt idx="2116">
                        <c:v>41159</c:v>
                      </c:pt>
                      <c:pt idx="2117">
                        <c:v>41158</c:v>
                      </c:pt>
                      <c:pt idx="2118">
                        <c:v>41157</c:v>
                      </c:pt>
                      <c:pt idx="2119">
                        <c:v>41156</c:v>
                      </c:pt>
                      <c:pt idx="2120">
                        <c:v>41151</c:v>
                      </c:pt>
                      <c:pt idx="2121">
                        <c:v>41150</c:v>
                      </c:pt>
                      <c:pt idx="2122">
                        <c:v>41149</c:v>
                      </c:pt>
                      <c:pt idx="2123">
                        <c:v>41148</c:v>
                      </c:pt>
                      <c:pt idx="2124">
                        <c:v>41144</c:v>
                      </c:pt>
                      <c:pt idx="2125">
                        <c:v>41143</c:v>
                      </c:pt>
                      <c:pt idx="2126">
                        <c:v>41142</c:v>
                      </c:pt>
                      <c:pt idx="2127">
                        <c:v>41141</c:v>
                      </c:pt>
                      <c:pt idx="2128">
                        <c:v>41137</c:v>
                      </c:pt>
                      <c:pt idx="2129">
                        <c:v>41136</c:v>
                      </c:pt>
                      <c:pt idx="2130">
                        <c:v>41135</c:v>
                      </c:pt>
                      <c:pt idx="2131">
                        <c:v>41134</c:v>
                      </c:pt>
                      <c:pt idx="2132">
                        <c:v>41131</c:v>
                      </c:pt>
                      <c:pt idx="2133">
                        <c:v>41130</c:v>
                      </c:pt>
                      <c:pt idx="2134">
                        <c:v>41129</c:v>
                      </c:pt>
                      <c:pt idx="2135">
                        <c:v>41128</c:v>
                      </c:pt>
                      <c:pt idx="2136">
                        <c:v>41127</c:v>
                      </c:pt>
                      <c:pt idx="2137">
                        <c:v>41124</c:v>
                      </c:pt>
                      <c:pt idx="2138">
                        <c:v>41123</c:v>
                      </c:pt>
                      <c:pt idx="2139">
                        <c:v>41122</c:v>
                      </c:pt>
                      <c:pt idx="2140">
                        <c:v>41121</c:v>
                      </c:pt>
                      <c:pt idx="2141">
                        <c:v>41120</c:v>
                      </c:pt>
                      <c:pt idx="2142">
                        <c:v>41117</c:v>
                      </c:pt>
                      <c:pt idx="2143">
                        <c:v>41116</c:v>
                      </c:pt>
                      <c:pt idx="2144">
                        <c:v>41115</c:v>
                      </c:pt>
                      <c:pt idx="2145">
                        <c:v>41114</c:v>
                      </c:pt>
                      <c:pt idx="2146">
                        <c:v>41113</c:v>
                      </c:pt>
                      <c:pt idx="2147">
                        <c:v>41110</c:v>
                      </c:pt>
                      <c:pt idx="2148">
                        <c:v>41109</c:v>
                      </c:pt>
                      <c:pt idx="2149">
                        <c:v>41108</c:v>
                      </c:pt>
                      <c:pt idx="2150">
                        <c:v>41107</c:v>
                      </c:pt>
                      <c:pt idx="2151">
                        <c:v>41106</c:v>
                      </c:pt>
                      <c:pt idx="2152">
                        <c:v>41103</c:v>
                      </c:pt>
                      <c:pt idx="2153">
                        <c:v>41102</c:v>
                      </c:pt>
                      <c:pt idx="2154">
                        <c:v>41101</c:v>
                      </c:pt>
                      <c:pt idx="2155">
                        <c:v>41100</c:v>
                      </c:pt>
                      <c:pt idx="2156">
                        <c:v>41099</c:v>
                      </c:pt>
                      <c:pt idx="2157">
                        <c:v>41096</c:v>
                      </c:pt>
                      <c:pt idx="2158">
                        <c:v>41095</c:v>
                      </c:pt>
                      <c:pt idx="2159">
                        <c:v>41093</c:v>
                      </c:pt>
                      <c:pt idx="2160">
                        <c:v>41092</c:v>
                      </c:pt>
                      <c:pt idx="2161">
                        <c:v>41088</c:v>
                      </c:pt>
                      <c:pt idx="2162">
                        <c:v>41087</c:v>
                      </c:pt>
                      <c:pt idx="2163">
                        <c:v>41086</c:v>
                      </c:pt>
                      <c:pt idx="2164">
                        <c:v>41085</c:v>
                      </c:pt>
                      <c:pt idx="2165">
                        <c:v>41081</c:v>
                      </c:pt>
                      <c:pt idx="2166">
                        <c:v>41080</c:v>
                      </c:pt>
                      <c:pt idx="2167">
                        <c:v>41079</c:v>
                      </c:pt>
                      <c:pt idx="2168">
                        <c:v>41078</c:v>
                      </c:pt>
                      <c:pt idx="2169">
                        <c:v>41074</c:v>
                      </c:pt>
                      <c:pt idx="2170">
                        <c:v>41073</c:v>
                      </c:pt>
                      <c:pt idx="2171">
                        <c:v>41072</c:v>
                      </c:pt>
                      <c:pt idx="2172">
                        <c:v>41071</c:v>
                      </c:pt>
                      <c:pt idx="2173">
                        <c:v>41067</c:v>
                      </c:pt>
                      <c:pt idx="2174">
                        <c:v>41066</c:v>
                      </c:pt>
                      <c:pt idx="2175">
                        <c:v>41065</c:v>
                      </c:pt>
                      <c:pt idx="2176">
                        <c:v>41064</c:v>
                      </c:pt>
                      <c:pt idx="2177">
                        <c:v>41060</c:v>
                      </c:pt>
                      <c:pt idx="2178">
                        <c:v>41059</c:v>
                      </c:pt>
                      <c:pt idx="2179">
                        <c:v>41058</c:v>
                      </c:pt>
                      <c:pt idx="2180">
                        <c:v>41054</c:v>
                      </c:pt>
                      <c:pt idx="2181">
                        <c:v>41052</c:v>
                      </c:pt>
                      <c:pt idx="2182">
                        <c:v>41051</c:v>
                      </c:pt>
                      <c:pt idx="2183">
                        <c:v>41050</c:v>
                      </c:pt>
                      <c:pt idx="2184">
                        <c:v>41047</c:v>
                      </c:pt>
                      <c:pt idx="2185">
                        <c:v>41046</c:v>
                      </c:pt>
                      <c:pt idx="2186">
                        <c:v>41045</c:v>
                      </c:pt>
                      <c:pt idx="2187">
                        <c:v>41044</c:v>
                      </c:pt>
                      <c:pt idx="2188">
                        <c:v>41043</c:v>
                      </c:pt>
                      <c:pt idx="2189">
                        <c:v>41040</c:v>
                      </c:pt>
                      <c:pt idx="2190">
                        <c:v>41039</c:v>
                      </c:pt>
                      <c:pt idx="2191">
                        <c:v>41038</c:v>
                      </c:pt>
                      <c:pt idx="2192">
                        <c:v>41037</c:v>
                      </c:pt>
                      <c:pt idx="2193">
                        <c:v>41036</c:v>
                      </c:pt>
                      <c:pt idx="2194">
                        <c:v>41033</c:v>
                      </c:pt>
                      <c:pt idx="2195">
                        <c:v>41032</c:v>
                      </c:pt>
                      <c:pt idx="2196">
                        <c:v>41031</c:v>
                      </c:pt>
                      <c:pt idx="2197">
                        <c:v>41030</c:v>
                      </c:pt>
                      <c:pt idx="2198">
                        <c:v>41029</c:v>
                      </c:pt>
                      <c:pt idx="2199">
                        <c:v>41026</c:v>
                      </c:pt>
                      <c:pt idx="2200">
                        <c:v>41025</c:v>
                      </c:pt>
                      <c:pt idx="2201">
                        <c:v>41024</c:v>
                      </c:pt>
                      <c:pt idx="2202">
                        <c:v>41023</c:v>
                      </c:pt>
                      <c:pt idx="2203">
                        <c:v>41019</c:v>
                      </c:pt>
                      <c:pt idx="2204">
                        <c:v>41018</c:v>
                      </c:pt>
                      <c:pt idx="2205">
                        <c:v>41017</c:v>
                      </c:pt>
                      <c:pt idx="2206">
                        <c:v>41016</c:v>
                      </c:pt>
                      <c:pt idx="2207">
                        <c:v>41012</c:v>
                      </c:pt>
                      <c:pt idx="2208">
                        <c:v>41011</c:v>
                      </c:pt>
                      <c:pt idx="2209">
                        <c:v>41010</c:v>
                      </c:pt>
                      <c:pt idx="2210">
                        <c:v>41009</c:v>
                      </c:pt>
                      <c:pt idx="2211">
                        <c:v>41004</c:v>
                      </c:pt>
                      <c:pt idx="2212">
                        <c:v>41003</c:v>
                      </c:pt>
                      <c:pt idx="2213">
                        <c:v>41002</c:v>
                      </c:pt>
                      <c:pt idx="2214">
                        <c:v>41001</c:v>
                      </c:pt>
                      <c:pt idx="2215">
                        <c:v>40998</c:v>
                      </c:pt>
                      <c:pt idx="2216">
                        <c:v>40997</c:v>
                      </c:pt>
                      <c:pt idx="2217">
                        <c:v>40996</c:v>
                      </c:pt>
                      <c:pt idx="2218">
                        <c:v>40995</c:v>
                      </c:pt>
                      <c:pt idx="2219">
                        <c:v>40991</c:v>
                      </c:pt>
                      <c:pt idx="2220">
                        <c:v>40990</c:v>
                      </c:pt>
                      <c:pt idx="2221">
                        <c:v>40989</c:v>
                      </c:pt>
                      <c:pt idx="2222">
                        <c:v>40987</c:v>
                      </c:pt>
                      <c:pt idx="2223">
                        <c:v>40984</c:v>
                      </c:pt>
                      <c:pt idx="2224">
                        <c:v>40983</c:v>
                      </c:pt>
                      <c:pt idx="2225">
                        <c:v>40982</c:v>
                      </c:pt>
                      <c:pt idx="2226">
                        <c:v>40980</c:v>
                      </c:pt>
                      <c:pt idx="2227">
                        <c:v>40977</c:v>
                      </c:pt>
                      <c:pt idx="2228">
                        <c:v>40976</c:v>
                      </c:pt>
                      <c:pt idx="2229">
                        <c:v>40975</c:v>
                      </c:pt>
                      <c:pt idx="2230">
                        <c:v>40973</c:v>
                      </c:pt>
                      <c:pt idx="2231">
                        <c:v>40970</c:v>
                      </c:pt>
                      <c:pt idx="2232">
                        <c:v>40969</c:v>
                      </c:pt>
                      <c:pt idx="2233">
                        <c:v>40968</c:v>
                      </c:pt>
                      <c:pt idx="2234">
                        <c:v>40966</c:v>
                      </c:pt>
                      <c:pt idx="2235">
                        <c:v>40963</c:v>
                      </c:pt>
                      <c:pt idx="2236">
                        <c:v>40962</c:v>
                      </c:pt>
                      <c:pt idx="2237">
                        <c:v>40961</c:v>
                      </c:pt>
                      <c:pt idx="2238">
                        <c:v>40956</c:v>
                      </c:pt>
                      <c:pt idx="2239">
                        <c:v>40955</c:v>
                      </c:pt>
                      <c:pt idx="2240">
                        <c:v>40954</c:v>
                      </c:pt>
                      <c:pt idx="2241">
                        <c:v>40953</c:v>
                      </c:pt>
                      <c:pt idx="2242">
                        <c:v>40949</c:v>
                      </c:pt>
                      <c:pt idx="2243">
                        <c:v>40948</c:v>
                      </c:pt>
                      <c:pt idx="2244">
                        <c:v>40947</c:v>
                      </c:pt>
                      <c:pt idx="2245">
                        <c:v>40946</c:v>
                      </c:pt>
                      <c:pt idx="2246">
                        <c:v>40942</c:v>
                      </c:pt>
                      <c:pt idx="2247">
                        <c:v>40941</c:v>
                      </c:pt>
                      <c:pt idx="2248">
                        <c:v>40940</c:v>
                      </c:pt>
                      <c:pt idx="2249">
                        <c:v>40939</c:v>
                      </c:pt>
                      <c:pt idx="2250">
                        <c:v>40935</c:v>
                      </c:pt>
                      <c:pt idx="2251">
                        <c:v>40934</c:v>
                      </c:pt>
                      <c:pt idx="2252">
                        <c:v>40933</c:v>
                      </c:pt>
                      <c:pt idx="2253">
                        <c:v>40932</c:v>
                      </c:pt>
                      <c:pt idx="2254">
                        <c:v>40928</c:v>
                      </c:pt>
                      <c:pt idx="2255">
                        <c:v>40927</c:v>
                      </c:pt>
                      <c:pt idx="2256">
                        <c:v>40926</c:v>
                      </c:pt>
                      <c:pt idx="2257">
                        <c:v>40925</c:v>
                      </c:pt>
                      <c:pt idx="2258">
                        <c:v>40921</c:v>
                      </c:pt>
                      <c:pt idx="2259">
                        <c:v>40920</c:v>
                      </c:pt>
                      <c:pt idx="2260">
                        <c:v>40919</c:v>
                      </c:pt>
                      <c:pt idx="2261">
                        <c:v>40918</c:v>
                      </c:pt>
                      <c:pt idx="2262">
                        <c:v>40917</c:v>
                      </c:pt>
                      <c:pt idx="2263">
                        <c:v>40914</c:v>
                      </c:pt>
                      <c:pt idx="2264">
                        <c:v>40913</c:v>
                      </c:pt>
                      <c:pt idx="2265">
                        <c:v>40912</c:v>
                      </c:pt>
                      <c:pt idx="2266">
                        <c:v>40911</c:v>
                      </c:pt>
                      <c:pt idx="2267">
                        <c:v>40906</c:v>
                      </c:pt>
                      <c:pt idx="2268">
                        <c:v>40905</c:v>
                      </c:pt>
                      <c:pt idx="2269">
                        <c:v>40904</c:v>
                      </c:pt>
                      <c:pt idx="2270">
                        <c:v>40900</c:v>
                      </c:pt>
                      <c:pt idx="2271">
                        <c:v>40898</c:v>
                      </c:pt>
                      <c:pt idx="2272">
                        <c:v>40897</c:v>
                      </c:pt>
                      <c:pt idx="2273">
                        <c:v>40896</c:v>
                      </c:pt>
                      <c:pt idx="2274">
                        <c:v>40892</c:v>
                      </c:pt>
                      <c:pt idx="2275">
                        <c:v>40891</c:v>
                      </c:pt>
                      <c:pt idx="2276">
                        <c:v>40890</c:v>
                      </c:pt>
                      <c:pt idx="2277">
                        <c:v>40886</c:v>
                      </c:pt>
                      <c:pt idx="2278">
                        <c:v>40885</c:v>
                      </c:pt>
                      <c:pt idx="2279">
                        <c:v>40884</c:v>
                      </c:pt>
                      <c:pt idx="2280">
                        <c:v>40883</c:v>
                      </c:pt>
                      <c:pt idx="2281">
                        <c:v>40879</c:v>
                      </c:pt>
                      <c:pt idx="2282">
                        <c:v>40878</c:v>
                      </c:pt>
                      <c:pt idx="2283">
                        <c:v>40877</c:v>
                      </c:pt>
                      <c:pt idx="2284">
                        <c:v>40876</c:v>
                      </c:pt>
                      <c:pt idx="2285">
                        <c:v>40872</c:v>
                      </c:pt>
                      <c:pt idx="2286">
                        <c:v>40870</c:v>
                      </c:pt>
                      <c:pt idx="2287">
                        <c:v>40869</c:v>
                      </c:pt>
                      <c:pt idx="2288">
                        <c:v>40868</c:v>
                      </c:pt>
                      <c:pt idx="2289">
                        <c:v>40865</c:v>
                      </c:pt>
                      <c:pt idx="2290">
                        <c:v>40864</c:v>
                      </c:pt>
                      <c:pt idx="2291">
                        <c:v>40863</c:v>
                      </c:pt>
                      <c:pt idx="2292">
                        <c:v>40862</c:v>
                      </c:pt>
                      <c:pt idx="2293">
                        <c:v>40861</c:v>
                      </c:pt>
                      <c:pt idx="2294">
                        <c:v>40858</c:v>
                      </c:pt>
                      <c:pt idx="2295">
                        <c:v>40857</c:v>
                      </c:pt>
                      <c:pt idx="2296">
                        <c:v>40856</c:v>
                      </c:pt>
                      <c:pt idx="2297">
                        <c:v>40855</c:v>
                      </c:pt>
                      <c:pt idx="2298">
                        <c:v>40854</c:v>
                      </c:pt>
                      <c:pt idx="2299">
                        <c:v>40851</c:v>
                      </c:pt>
                      <c:pt idx="2300">
                        <c:v>40850</c:v>
                      </c:pt>
                      <c:pt idx="2301">
                        <c:v>40849</c:v>
                      </c:pt>
                      <c:pt idx="2302">
                        <c:v>40848</c:v>
                      </c:pt>
                      <c:pt idx="2303">
                        <c:v>40847</c:v>
                      </c:pt>
                      <c:pt idx="2304">
                        <c:v>40844</c:v>
                      </c:pt>
                      <c:pt idx="2305">
                        <c:v>40843</c:v>
                      </c:pt>
                      <c:pt idx="2306">
                        <c:v>40842</c:v>
                      </c:pt>
                      <c:pt idx="2307">
                        <c:v>40841</c:v>
                      </c:pt>
                      <c:pt idx="2308">
                        <c:v>40840</c:v>
                      </c:pt>
                      <c:pt idx="2309">
                        <c:v>40837</c:v>
                      </c:pt>
                      <c:pt idx="2310">
                        <c:v>40836</c:v>
                      </c:pt>
                      <c:pt idx="2311">
                        <c:v>40835</c:v>
                      </c:pt>
                      <c:pt idx="2312">
                        <c:v>40834</c:v>
                      </c:pt>
                      <c:pt idx="2313">
                        <c:v>40833</c:v>
                      </c:pt>
                      <c:pt idx="2314">
                        <c:v>40830</c:v>
                      </c:pt>
                      <c:pt idx="2315">
                        <c:v>40829</c:v>
                      </c:pt>
                      <c:pt idx="2316">
                        <c:v>40828</c:v>
                      </c:pt>
                      <c:pt idx="2317">
                        <c:v>40827</c:v>
                      </c:pt>
                      <c:pt idx="2318">
                        <c:v>40826</c:v>
                      </c:pt>
                      <c:pt idx="2319">
                        <c:v>40823</c:v>
                      </c:pt>
                      <c:pt idx="2320">
                        <c:v>40822</c:v>
                      </c:pt>
                      <c:pt idx="2321">
                        <c:v>40821</c:v>
                      </c:pt>
                      <c:pt idx="2322">
                        <c:v>40820</c:v>
                      </c:pt>
                      <c:pt idx="2323">
                        <c:v>40819</c:v>
                      </c:pt>
                      <c:pt idx="2324">
                        <c:v>40816</c:v>
                      </c:pt>
                      <c:pt idx="2325">
                        <c:v>40815</c:v>
                      </c:pt>
                      <c:pt idx="2326">
                        <c:v>40814</c:v>
                      </c:pt>
                      <c:pt idx="2327">
                        <c:v>40813</c:v>
                      </c:pt>
                      <c:pt idx="2328">
                        <c:v>40812</c:v>
                      </c:pt>
                      <c:pt idx="2329">
                        <c:v>40809</c:v>
                      </c:pt>
                      <c:pt idx="2330">
                        <c:v>40808</c:v>
                      </c:pt>
                      <c:pt idx="2331">
                        <c:v>40807</c:v>
                      </c:pt>
                      <c:pt idx="2332">
                        <c:v>40806</c:v>
                      </c:pt>
                      <c:pt idx="2333">
                        <c:v>40805</c:v>
                      </c:pt>
                      <c:pt idx="2334">
                        <c:v>40802</c:v>
                      </c:pt>
                      <c:pt idx="2335">
                        <c:v>40801</c:v>
                      </c:pt>
                      <c:pt idx="2336">
                        <c:v>40800</c:v>
                      </c:pt>
                      <c:pt idx="2337">
                        <c:v>40799</c:v>
                      </c:pt>
                      <c:pt idx="2338">
                        <c:v>40798</c:v>
                      </c:pt>
                      <c:pt idx="2339">
                        <c:v>40795</c:v>
                      </c:pt>
                      <c:pt idx="2340">
                        <c:v>40794</c:v>
                      </c:pt>
                      <c:pt idx="2341">
                        <c:v>40793</c:v>
                      </c:pt>
                      <c:pt idx="2342">
                        <c:v>40792</c:v>
                      </c:pt>
                      <c:pt idx="2343">
                        <c:v>40787</c:v>
                      </c:pt>
                      <c:pt idx="2344">
                        <c:v>40786</c:v>
                      </c:pt>
                      <c:pt idx="2345">
                        <c:v>40785</c:v>
                      </c:pt>
                      <c:pt idx="2346">
                        <c:v>40784</c:v>
                      </c:pt>
                      <c:pt idx="2347">
                        <c:v>40780</c:v>
                      </c:pt>
                      <c:pt idx="2348">
                        <c:v>40779</c:v>
                      </c:pt>
                      <c:pt idx="2349">
                        <c:v>40778</c:v>
                      </c:pt>
                      <c:pt idx="2350">
                        <c:v>40777</c:v>
                      </c:pt>
                      <c:pt idx="2351">
                        <c:v>40773</c:v>
                      </c:pt>
                      <c:pt idx="2352">
                        <c:v>40772</c:v>
                      </c:pt>
                      <c:pt idx="2353">
                        <c:v>40771</c:v>
                      </c:pt>
                      <c:pt idx="2354">
                        <c:v>40770</c:v>
                      </c:pt>
                      <c:pt idx="2355">
                        <c:v>40767</c:v>
                      </c:pt>
                      <c:pt idx="2356">
                        <c:v>40766</c:v>
                      </c:pt>
                      <c:pt idx="2357">
                        <c:v>40765</c:v>
                      </c:pt>
                      <c:pt idx="2358">
                        <c:v>40764</c:v>
                      </c:pt>
                      <c:pt idx="2359">
                        <c:v>40763</c:v>
                      </c:pt>
                      <c:pt idx="2360">
                        <c:v>40760</c:v>
                      </c:pt>
                      <c:pt idx="2361">
                        <c:v>40759</c:v>
                      </c:pt>
                      <c:pt idx="2362">
                        <c:v>40758</c:v>
                      </c:pt>
                      <c:pt idx="2363">
                        <c:v>40757</c:v>
                      </c:pt>
                      <c:pt idx="2364">
                        <c:v>40756</c:v>
                      </c:pt>
                      <c:pt idx="2365">
                        <c:v>40753</c:v>
                      </c:pt>
                      <c:pt idx="2366">
                        <c:v>40752</c:v>
                      </c:pt>
                      <c:pt idx="2367">
                        <c:v>40751</c:v>
                      </c:pt>
                      <c:pt idx="2368">
                        <c:v>40750</c:v>
                      </c:pt>
                      <c:pt idx="2369">
                        <c:v>40749</c:v>
                      </c:pt>
                      <c:pt idx="2370">
                        <c:v>40746</c:v>
                      </c:pt>
                      <c:pt idx="2371">
                        <c:v>40745</c:v>
                      </c:pt>
                      <c:pt idx="2372">
                        <c:v>40744</c:v>
                      </c:pt>
                      <c:pt idx="2373">
                        <c:v>40743</c:v>
                      </c:pt>
                      <c:pt idx="2374">
                        <c:v>40742</c:v>
                      </c:pt>
                      <c:pt idx="2375">
                        <c:v>40739</c:v>
                      </c:pt>
                      <c:pt idx="2376">
                        <c:v>40738</c:v>
                      </c:pt>
                      <c:pt idx="2377">
                        <c:v>40737</c:v>
                      </c:pt>
                      <c:pt idx="2378">
                        <c:v>40736</c:v>
                      </c:pt>
                      <c:pt idx="2379">
                        <c:v>40735</c:v>
                      </c:pt>
                      <c:pt idx="2380">
                        <c:v>40732</c:v>
                      </c:pt>
                      <c:pt idx="2381">
                        <c:v>40731</c:v>
                      </c:pt>
                      <c:pt idx="2382">
                        <c:v>40730</c:v>
                      </c:pt>
                      <c:pt idx="2383">
                        <c:v>40729</c:v>
                      </c:pt>
                      <c:pt idx="2384">
                        <c:v>40724</c:v>
                      </c:pt>
                      <c:pt idx="2385">
                        <c:v>40723</c:v>
                      </c:pt>
                      <c:pt idx="2386">
                        <c:v>40722</c:v>
                      </c:pt>
                      <c:pt idx="2387">
                        <c:v>40721</c:v>
                      </c:pt>
                      <c:pt idx="2388">
                        <c:v>40717</c:v>
                      </c:pt>
                      <c:pt idx="2389">
                        <c:v>40716</c:v>
                      </c:pt>
                      <c:pt idx="2390">
                        <c:v>40715</c:v>
                      </c:pt>
                      <c:pt idx="2391">
                        <c:v>40714</c:v>
                      </c:pt>
                      <c:pt idx="2392">
                        <c:v>40710</c:v>
                      </c:pt>
                      <c:pt idx="2393">
                        <c:v>40709</c:v>
                      </c:pt>
                      <c:pt idx="2394">
                        <c:v>40708</c:v>
                      </c:pt>
                      <c:pt idx="2395">
                        <c:v>40707</c:v>
                      </c:pt>
                      <c:pt idx="2396">
                        <c:v>40703</c:v>
                      </c:pt>
                      <c:pt idx="2397">
                        <c:v>40702</c:v>
                      </c:pt>
                      <c:pt idx="2398">
                        <c:v>40701</c:v>
                      </c:pt>
                      <c:pt idx="2399">
                        <c:v>40700</c:v>
                      </c:pt>
                      <c:pt idx="2400">
                        <c:v>40696</c:v>
                      </c:pt>
                      <c:pt idx="2401">
                        <c:v>40695</c:v>
                      </c:pt>
                      <c:pt idx="2402">
                        <c:v>40694</c:v>
                      </c:pt>
                      <c:pt idx="2403">
                        <c:v>40690</c:v>
                      </c:pt>
                      <c:pt idx="2404">
                        <c:v>40688</c:v>
                      </c:pt>
                      <c:pt idx="2405">
                        <c:v>40687</c:v>
                      </c:pt>
                      <c:pt idx="2406">
                        <c:v>40686</c:v>
                      </c:pt>
                      <c:pt idx="2407">
                        <c:v>40683</c:v>
                      </c:pt>
                      <c:pt idx="2408">
                        <c:v>40681</c:v>
                      </c:pt>
                      <c:pt idx="2409">
                        <c:v>40680</c:v>
                      </c:pt>
                      <c:pt idx="2410">
                        <c:v>40679</c:v>
                      </c:pt>
                      <c:pt idx="2411">
                        <c:v>40675</c:v>
                      </c:pt>
                      <c:pt idx="2412">
                        <c:v>40674</c:v>
                      </c:pt>
                      <c:pt idx="2413">
                        <c:v>40673</c:v>
                      </c:pt>
                      <c:pt idx="2414">
                        <c:v>40672</c:v>
                      </c:pt>
                      <c:pt idx="2415">
                        <c:v>40668</c:v>
                      </c:pt>
                      <c:pt idx="2416">
                        <c:v>40667</c:v>
                      </c:pt>
                      <c:pt idx="2417">
                        <c:v>40666</c:v>
                      </c:pt>
                      <c:pt idx="2418">
                        <c:v>40665</c:v>
                      </c:pt>
                      <c:pt idx="2419">
                        <c:v>40661</c:v>
                      </c:pt>
                      <c:pt idx="2420">
                        <c:v>40660</c:v>
                      </c:pt>
                      <c:pt idx="2421">
                        <c:v>40659</c:v>
                      </c:pt>
                      <c:pt idx="2422">
                        <c:v>40658</c:v>
                      </c:pt>
                      <c:pt idx="2423">
                        <c:v>40653</c:v>
                      </c:pt>
                      <c:pt idx="2424">
                        <c:v>40652</c:v>
                      </c:pt>
                      <c:pt idx="2425">
                        <c:v>40651</c:v>
                      </c:pt>
                      <c:pt idx="2426">
                        <c:v>40647</c:v>
                      </c:pt>
                      <c:pt idx="2427">
                        <c:v>40646</c:v>
                      </c:pt>
                      <c:pt idx="2428">
                        <c:v>40645</c:v>
                      </c:pt>
                      <c:pt idx="2429">
                        <c:v>40641</c:v>
                      </c:pt>
                      <c:pt idx="2430">
                        <c:v>40640</c:v>
                      </c:pt>
                      <c:pt idx="2431">
                        <c:v>40639</c:v>
                      </c:pt>
                      <c:pt idx="2432">
                        <c:v>40637</c:v>
                      </c:pt>
                      <c:pt idx="2433">
                        <c:v>40634</c:v>
                      </c:pt>
                      <c:pt idx="2434">
                        <c:v>40633</c:v>
                      </c:pt>
                      <c:pt idx="2435">
                        <c:v>40632</c:v>
                      </c:pt>
                      <c:pt idx="2436">
                        <c:v>40630</c:v>
                      </c:pt>
                      <c:pt idx="2437">
                        <c:v>40627</c:v>
                      </c:pt>
                      <c:pt idx="2438">
                        <c:v>40626</c:v>
                      </c:pt>
                      <c:pt idx="2439">
                        <c:v>40625</c:v>
                      </c:pt>
                      <c:pt idx="2440">
                        <c:v>40623</c:v>
                      </c:pt>
                      <c:pt idx="2441">
                        <c:v>40620</c:v>
                      </c:pt>
                      <c:pt idx="2442">
                        <c:v>40619</c:v>
                      </c:pt>
                      <c:pt idx="2443">
                        <c:v>40618</c:v>
                      </c:pt>
                      <c:pt idx="2444">
                        <c:v>40616</c:v>
                      </c:pt>
                      <c:pt idx="2445">
                        <c:v>40613</c:v>
                      </c:pt>
                      <c:pt idx="2446">
                        <c:v>40612</c:v>
                      </c:pt>
                      <c:pt idx="2447">
                        <c:v>40611</c:v>
                      </c:pt>
                      <c:pt idx="2448">
                        <c:v>40609</c:v>
                      </c:pt>
                      <c:pt idx="2449">
                        <c:v>40606</c:v>
                      </c:pt>
                      <c:pt idx="2450">
                        <c:v>40605</c:v>
                      </c:pt>
                      <c:pt idx="2451">
                        <c:v>40604</c:v>
                      </c:pt>
                      <c:pt idx="2452">
                        <c:v>40602</c:v>
                      </c:pt>
                      <c:pt idx="2453">
                        <c:v>40599</c:v>
                      </c:pt>
                      <c:pt idx="2454">
                        <c:v>40598</c:v>
                      </c:pt>
                      <c:pt idx="2455">
                        <c:v>40597</c:v>
                      </c:pt>
                      <c:pt idx="2456">
                        <c:v>40592</c:v>
                      </c:pt>
                      <c:pt idx="2457">
                        <c:v>40591</c:v>
                      </c:pt>
                      <c:pt idx="2458">
                        <c:v>40590</c:v>
                      </c:pt>
                      <c:pt idx="2459">
                        <c:v>40589</c:v>
                      </c:pt>
                      <c:pt idx="2460">
                        <c:v>40585</c:v>
                      </c:pt>
                      <c:pt idx="2461">
                        <c:v>40584</c:v>
                      </c:pt>
                      <c:pt idx="2462">
                        <c:v>40583</c:v>
                      </c:pt>
                      <c:pt idx="2463">
                        <c:v>40582</c:v>
                      </c:pt>
                      <c:pt idx="2464">
                        <c:v>40578</c:v>
                      </c:pt>
                      <c:pt idx="2465">
                        <c:v>40577</c:v>
                      </c:pt>
                      <c:pt idx="2466">
                        <c:v>40576</c:v>
                      </c:pt>
                      <c:pt idx="2467">
                        <c:v>40575</c:v>
                      </c:pt>
                      <c:pt idx="2468">
                        <c:v>40571</c:v>
                      </c:pt>
                      <c:pt idx="2469">
                        <c:v>40570</c:v>
                      </c:pt>
                      <c:pt idx="2470">
                        <c:v>40569</c:v>
                      </c:pt>
                      <c:pt idx="2471">
                        <c:v>40568</c:v>
                      </c:pt>
                      <c:pt idx="2472">
                        <c:v>40564</c:v>
                      </c:pt>
                      <c:pt idx="2473">
                        <c:v>40563</c:v>
                      </c:pt>
                      <c:pt idx="2474">
                        <c:v>40562</c:v>
                      </c:pt>
                      <c:pt idx="2475">
                        <c:v>40561</c:v>
                      </c:pt>
                      <c:pt idx="2476">
                        <c:v>40557</c:v>
                      </c:pt>
                      <c:pt idx="2477">
                        <c:v>40556</c:v>
                      </c:pt>
                      <c:pt idx="2478">
                        <c:v>40555</c:v>
                      </c:pt>
                      <c:pt idx="2479">
                        <c:v>40554</c:v>
                      </c:pt>
                      <c:pt idx="2480">
                        <c:v>40553</c:v>
                      </c:pt>
                      <c:pt idx="2481">
                        <c:v>40550</c:v>
                      </c:pt>
                      <c:pt idx="2482">
                        <c:v>40549</c:v>
                      </c:pt>
                      <c:pt idx="2483">
                        <c:v>40548</c:v>
                      </c:pt>
                      <c:pt idx="2484">
                        <c:v>40547</c:v>
                      </c:pt>
                      <c:pt idx="2485">
                        <c:v>40546</c:v>
                      </c:pt>
                      <c:pt idx="2486">
                        <c:v>40543</c:v>
                      </c:pt>
                      <c:pt idx="2487">
                        <c:v>40542</c:v>
                      </c:pt>
                      <c:pt idx="2488">
                        <c:v>40541</c:v>
                      </c:pt>
                      <c:pt idx="2489">
                        <c:v>40540</c:v>
                      </c:pt>
                      <c:pt idx="2490">
                        <c:v>40539</c:v>
                      </c:pt>
                      <c:pt idx="2491">
                        <c:v>40535</c:v>
                      </c:pt>
                      <c:pt idx="2492">
                        <c:v>40534</c:v>
                      </c:pt>
                      <c:pt idx="2493">
                        <c:v>40533</c:v>
                      </c:pt>
                      <c:pt idx="2494">
                        <c:v>40532</c:v>
                      </c:pt>
                      <c:pt idx="2495">
                        <c:v>40529</c:v>
                      </c:pt>
                      <c:pt idx="2496">
                        <c:v>40528</c:v>
                      </c:pt>
                      <c:pt idx="2497">
                        <c:v>40527</c:v>
                      </c:pt>
                      <c:pt idx="2498">
                        <c:v>40525</c:v>
                      </c:pt>
                      <c:pt idx="2499">
                        <c:v>40522</c:v>
                      </c:pt>
                      <c:pt idx="2500">
                        <c:v>40521</c:v>
                      </c:pt>
                      <c:pt idx="2501">
                        <c:v>40520</c:v>
                      </c:pt>
                      <c:pt idx="2502">
                        <c:v>40518</c:v>
                      </c:pt>
                      <c:pt idx="2503">
                        <c:v>40515</c:v>
                      </c:pt>
                      <c:pt idx="2504">
                        <c:v>40514</c:v>
                      </c:pt>
                      <c:pt idx="2505">
                        <c:v>40513</c:v>
                      </c:pt>
                      <c:pt idx="2506">
                        <c:v>40511</c:v>
                      </c:pt>
                      <c:pt idx="2507">
                        <c:v>40508</c:v>
                      </c:pt>
                      <c:pt idx="2508">
                        <c:v>40506</c:v>
                      </c:pt>
                      <c:pt idx="2509">
                        <c:v>40505</c:v>
                      </c:pt>
                      <c:pt idx="2510">
                        <c:v>40501</c:v>
                      </c:pt>
                      <c:pt idx="2511">
                        <c:v>40500</c:v>
                      </c:pt>
                      <c:pt idx="2512">
                        <c:v>40499</c:v>
                      </c:pt>
                      <c:pt idx="2513">
                        <c:v>40498</c:v>
                      </c:pt>
                      <c:pt idx="2514">
                        <c:v>40494</c:v>
                      </c:pt>
                      <c:pt idx="2515">
                        <c:v>40493</c:v>
                      </c:pt>
                      <c:pt idx="2516">
                        <c:v>40492</c:v>
                      </c:pt>
                      <c:pt idx="2517">
                        <c:v>40491</c:v>
                      </c:pt>
                      <c:pt idx="2518">
                        <c:v>40487</c:v>
                      </c:pt>
                      <c:pt idx="2519">
                        <c:v>40486</c:v>
                      </c:pt>
                      <c:pt idx="2520">
                        <c:v>40485</c:v>
                      </c:pt>
                      <c:pt idx="2521">
                        <c:v>40484</c:v>
                      </c:pt>
                      <c:pt idx="2522">
                        <c:v>40480</c:v>
                      </c:pt>
                      <c:pt idx="2523">
                        <c:v>40479</c:v>
                      </c:pt>
                      <c:pt idx="2524">
                        <c:v>40478</c:v>
                      </c:pt>
                      <c:pt idx="2525">
                        <c:v>40477</c:v>
                      </c:pt>
                      <c:pt idx="2526">
                        <c:v>40473</c:v>
                      </c:pt>
                      <c:pt idx="2527">
                        <c:v>40472</c:v>
                      </c:pt>
                      <c:pt idx="2528">
                        <c:v>40471</c:v>
                      </c:pt>
                      <c:pt idx="2529">
                        <c:v>40470</c:v>
                      </c:pt>
                      <c:pt idx="2530">
                        <c:v>40466</c:v>
                      </c:pt>
                      <c:pt idx="2531">
                        <c:v>40465</c:v>
                      </c:pt>
                      <c:pt idx="2532">
                        <c:v>40464</c:v>
                      </c:pt>
                      <c:pt idx="2533">
                        <c:v>40463</c:v>
                      </c:pt>
                      <c:pt idx="2534">
                        <c:v>40459</c:v>
                      </c:pt>
                      <c:pt idx="2535">
                        <c:v>40458</c:v>
                      </c:pt>
                      <c:pt idx="2536">
                        <c:v>40457</c:v>
                      </c:pt>
                      <c:pt idx="2537">
                        <c:v>40456</c:v>
                      </c:pt>
                      <c:pt idx="2538">
                        <c:v>40452</c:v>
                      </c:pt>
                      <c:pt idx="2539">
                        <c:v>40451</c:v>
                      </c:pt>
                      <c:pt idx="2540">
                        <c:v>40450</c:v>
                      </c:pt>
                      <c:pt idx="2541">
                        <c:v>40449</c:v>
                      </c:pt>
                      <c:pt idx="2542">
                        <c:v>40445</c:v>
                      </c:pt>
                      <c:pt idx="2543">
                        <c:v>40444</c:v>
                      </c:pt>
                      <c:pt idx="2544">
                        <c:v>40443</c:v>
                      </c:pt>
                      <c:pt idx="2545">
                        <c:v>40442</c:v>
                      </c:pt>
                      <c:pt idx="2546">
                        <c:v>40438</c:v>
                      </c:pt>
                      <c:pt idx="2547">
                        <c:v>40437</c:v>
                      </c:pt>
                      <c:pt idx="2548">
                        <c:v>40436</c:v>
                      </c:pt>
                      <c:pt idx="2549">
                        <c:v>40435</c:v>
                      </c:pt>
                      <c:pt idx="2550">
                        <c:v>40431</c:v>
                      </c:pt>
                      <c:pt idx="2551">
                        <c:v>40430</c:v>
                      </c:pt>
                      <c:pt idx="2552">
                        <c:v>40429</c:v>
                      </c:pt>
                      <c:pt idx="2553">
                        <c:v>40428</c:v>
                      </c:pt>
                      <c:pt idx="2554">
                        <c:v>40424</c:v>
                      </c:pt>
                      <c:pt idx="2555">
                        <c:v>40423</c:v>
                      </c:pt>
                      <c:pt idx="2556">
                        <c:v>40422</c:v>
                      </c:pt>
                      <c:pt idx="2557">
                        <c:v>40421</c:v>
                      </c:pt>
                      <c:pt idx="2558">
                        <c:v>40420</c:v>
                      </c:pt>
                      <c:pt idx="2559">
                        <c:v>40417</c:v>
                      </c:pt>
                      <c:pt idx="2560">
                        <c:v>40416</c:v>
                      </c:pt>
                      <c:pt idx="2561">
                        <c:v>40415</c:v>
                      </c:pt>
                      <c:pt idx="2562">
                        <c:v>40414</c:v>
                      </c:pt>
                      <c:pt idx="2563">
                        <c:v>40413</c:v>
                      </c:pt>
                      <c:pt idx="2564">
                        <c:v>40410</c:v>
                      </c:pt>
                      <c:pt idx="2565">
                        <c:v>40409</c:v>
                      </c:pt>
                      <c:pt idx="2566">
                        <c:v>40408</c:v>
                      </c:pt>
                      <c:pt idx="2567">
                        <c:v>40407</c:v>
                      </c:pt>
                      <c:pt idx="2568">
                        <c:v>40403</c:v>
                      </c:pt>
                      <c:pt idx="2569">
                        <c:v>40402</c:v>
                      </c:pt>
                      <c:pt idx="2570">
                        <c:v>40401</c:v>
                      </c:pt>
                      <c:pt idx="2571">
                        <c:v>40400</c:v>
                      </c:pt>
                      <c:pt idx="2572">
                        <c:v>40396</c:v>
                      </c:pt>
                      <c:pt idx="2573">
                        <c:v>40395</c:v>
                      </c:pt>
                      <c:pt idx="2574">
                        <c:v>40394</c:v>
                      </c:pt>
                      <c:pt idx="2575">
                        <c:v>40393</c:v>
                      </c:pt>
                      <c:pt idx="2576">
                        <c:v>40389</c:v>
                      </c:pt>
                      <c:pt idx="2577">
                        <c:v>40388</c:v>
                      </c:pt>
                      <c:pt idx="2578">
                        <c:v>40387</c:v>
                      </c:pt>
                      <c:pt idx="2579">
                        <c:v>40386</c:v>
                      </c:pt>
                      <c:pt idx="2580">
                        <c:v>40382</c:v>
                      </c:pt>
                      <c:pt idx="2581">
                        <c:v>40381</c:v>
                      </c:pt>
                      <c:pt idx="2582">
                        <c:v>40380</c:v>
                      </c:pt>
                      <c:pt idx="2583">
                        <c:v>40379</c:v>
                      </c:pt>
                      <c:pt idx="2584">
                        <c:v>40375</c:v>
                      </c:pt>
                      <c:pt idx="2585">
                        <c:v>40374</c:v>
                      </c:pt>
                      <c:pt idx="2586">
                        <c:v>40373</c:v>
                      </c:pt>
                      <c:pt idx="2587">
                        <c:v>40372</c:v>
                      </c:pt>
                      <c:pt idx="2588">
                        <c:v>40368</c:v>
                      </c:pt>
                      <c:pt idx="2589">
                        <c:v>40367</c:v>
                      </c:pt>
                      <c:pt idx="2590">
                        <c:v>40366</c:v>
                      </c:pt>
                      <c:pt idx="2591">
                        <c:v>40365</c:v>
                      </c:pt>
                      <c:pt idx="2592">
                        <c:v>40361</c:v>
                      </c:pt>
                      <c:pt idx="2593">
                        <c:v>40360</c:v>
                      </c:pt>
                      <c:pt idx="2594">
                        <c:v>40359</c:v>
                      </c:pt>
                      <c:pt idx="2595">
                        <c:v>40358</c:v>
                      </c:pt>
                      <c:pt idx="2596">
                        <c:v>40357</c:v>
                      </c:pt>
                      <c:pt idx="2597">
                        <c:v>40354</c:v>
                      </c:pt>
                      <c:pt idx="2598">
                        <c:v>40353</c:v>
                      </c:pt>
                      <c:pt idx="2599">
                        <c:v>40352</c:v>
                      </c:pt>
                      <c:pt idx="2600">
                        <c:v>40351</c:v>
                      </c:pt>
                      <c:pt idx="2601">
                        <c:v>40350</c:v>
                      </c:pt>
                      <c:pt idx="2602">
                        <c:v>40347</c:v>
                      </c:pt>
                      <c:pt idx="2603">
                        <c:v>40346</c:v>
                      </c:pt>
                      <c:pt idx="2604">
                        <c:v>40345</c:v>
                      </c:pt>
                      <c:pt idx="2605">
                        <c:v>40344</c:v>
                      </c:pt>
                      <c:pt idx="2606">
                        <c:v>40343</c:v>
                      </c:pt>
                      <c:pt idx="2607">
                        <c:v>40340</c:v>
                      </c:pt>
                      <c:pt idx="2608">
                        <c:v>40339</c:v>
                      </c:pt>
                      <c:pt idx="2609">
                        <c:v>40338</c:v>
                      </c:pt>
                      <c:pt idx="2610">
                        <c:v>40337</c:v>
                      </c:pt>
                      <c:pt idx="2611">
                        <c:v>40336</c:v>
                      </c:pt>
                      <c:pt idx="2612">
                        <c:v>40333</c:v>
                      </c:pt>
                      <c:pt idx="2613">
                        <c:v>40332</c:v>
                      </c:pt>
                      <c:pt idx="2614">
                        <c:v>40331</c:v>
                      </c:pt>
                      <c:pt idx="2615">
                        <c:v>40330</c:v>
                      </c:pt>
                      <c:pt idx="2616">
                        <c:v>40325</c:v>
                      </c:pt>
                      <c:pt idx="2617">
                        <c:v>40324</c:v>
                      </c:pt>
                      <c:pt idx="2618">
                        <c:v>40323</c:v>
                      </c:pt>
                      <c:pt idx="2619">
                        <c:v>40322</c:v>
                      </c:pt>
                      <c:pt idx="2620">
                        <c:v>40318</c:v>
                      </c:pt>
                      <c:pt idx="2621">
                        <c:v>40317</c:v>
                      </c:pt>
                      <c:pt idx="2622">
                        <c:v>40316</c:v>
                      </c:pt>
                      <c:pt idx="2623">
                        <c:v>40315</c:v>
                      </c:pt>
                      <c:pt idx="2624">
                        <c:v>40312</c:v>
                      </c:pt>
                      <c:pt idx="2625">
                        <c:v>40311</c:v>
                      </c:pt>
                      <c:pt idx="2626">
                        <c:v>40310</c:v>
                      </c:pt>
                      <c:pt idx="2627">
                        <c:v>40309</c:v>
                      </c:pt>
                      <c:pt idx="2628">
                        <c:v>40308</c:v>
                      </c:pt>
                      <c:pt idx="2629">
                        <c:v>40305</c:v>
                      </c:pt>
                      <c:pt idx="2630">
                        <c:v>40304</c:v>
                      </c:pt>
                      <c:pt idx="2631">
                        <c:v>40303</c:v>
                      </c:pt>
                      <c:pt idx="2632">
                        <c:v>40302</c:v>
                      </c:pt>
                      <c:pt idx="2633">
                        <c:v>40301</c:v>
                      </c:pt>
                      <c:pt idx="2634">
                        <c:v>40298</c:v>
                      </c:pt>
                      <c:pt idx="2635">
                        <c:v>40297</c:v>
                      </c:pt>
                      <c:pt idx="2636">
                        <c:v>40296</c:v>
                      </c:pt>
                      <c:pt idx="2637">
                        <c:v>40295</c:v>
                      </c:pt>
                      <c:pt idx="2638">
                        <c:v>40294</c:v>
                      </c:pt>
                      <c:pt idx="2639">
                        <c:v>40291</c:v>
                      </c:pt>
                      <c:pt idx="2640">
                        <c:v>40290</c:v>
                      </c:pt>
                      <c:pt idx="2641">
                        <c:v>40289</c:v>
                      </c:pt>
                      <c:pt idx="2642">
                        <c:v>40288</c:v>
                      </c:pt>
                      <c:pt idx="2643">
                        <c:v>40284</c:v>
                      </c:pt>
                      <c:pt idx="2644">
                        <c:v>40283</c:v>
                      </c:pt>
                      <c:pt idx="2645">
                        <c:v>40282</c:v>
                      </c:pt>
                      <c:pt idx="2646">
                        <c:v>40281</c:v>
                      </c:pt>
                      <c:pt idx="2647">
                        <c:v>40277</c:v>
                      </c:pt>
                      <c:pt idx="2648">
                        <c:v>40276</c:v>
                      </c:pt>
                      <c:pt idx="2649">
                        <c:v>40275</c:v>
                      </c:pt>
                      <c:pt idx="2650">
                        <c:v>40274</c:v>
                      </c:pt>
                      <c:pt idx="2651">
                        <c:v>40269</c:v>
                      </c:pt>
                      <c:pt idx="2652">
                        <c:v>40268</c:v>
                      </c:pt>
                      <c:pt idx="2653">
                        <c:v>40267</c:v>
                      </c:pt>
                      <c:pt idx="2654">
                        <c:v>40266</c:v>
                      </c:pt>
                      <c:pt idx="2655">
                        <c:v>40263</c:v>
                      </c:pt>
                      <c:pt idx="2656">
                        <c:v>40262</c:v>
                      </c:pt>
                      <c:pt idx="2657">
                        <c:v>40261</c:v>
                      </c:pt>
                      <c:pt idx="2658">
                        <c:v>40260</c:v>
                      </c:pt>
                      <c:pt idx="2659">
                        <c:v>40256</c:v>
                      </c:pt>
                      <c:pt idx="2660">
                        <c:v>40255</c:v>
                      </c:pt>
                      <c:pt idx="2661">
                        <c:v>40254</c:v>
                      </c:pt>
                      <c:pt idx="2662">
                        <c:v>40252</c:v>
                      </c:pt>
                      <c:pt idx="2663">
                        <c:v>40249</c:v>
                      </c:pt>
                      <c:pt idx="2664">
                        <c:v>40248</c:v>
                      </c:pt>
                      <c:pt idx="2665">
                        <c:v>40247</c:v>
                      </c:pt>
                      <c:pt idx="2666">
                        <c:v>40245</c:v>
                      </c:pt>
                      <c:pt idx="2667">
                        <c:v>40242</c:v>
                      </c:pt>
                      <c:pt idx="2668">
                        <c:v>40241</c:v>
                      </c:pt>
                      <c:pt idx="2669">
                        <c:v>40240</c:v>
                      </c:pt>
                      <c:pt idx="2670">
                        <c:v>40238</c:v>
                      </c:pt>
                      <c:pt idx="2671">
                        <c:v>40235</c:v>
                      </c:pt>
                      <c:pt idx="2672">
                        <c:v>40234</c:v>
                      </c:pt>
                      <c:pt idx="2673">
                        <c:v>40233</c:v>
                      </c:pt>
                      <c:pt idx="2674">
                        <c:v>40231</c:v>
                      </c:pt>
                      <c:pt idx="2675">
                        <c:v>40228</c:v>
                      </c:pt>
                      <c:pt idx="2676">
                        <c:v>40227</c:v>
                      </c:pt>
                      <c:pt idx="2677">
                        <c:v>40226</c:v>
                      </c:pt>
                      <c:pt idx="2678">
                        <c:v>40221</c:v>
                      </c:pt>
                      <c:pt idx="2679">
                        <c:v>40220</c:v>
                      </c:pt>
                      <c:pt idx="2680">
                        <c:v>40219</c:v>
                      </c:pt>
                      <c:pt idx="2681">
                        <c:v>40218</c:v>
                      </c:pt>
                      <c:pt idx="2682">
                        <c:v>40214</c:v>
                      </c:pt>
                      <c:pt idx="2683">
                        <c:v>40213</c:v>
                      </c:pt>
                      <c:pt idx="2684">
                        <c:v>40212</c:v>
                      </c:pt>
                      <c:pt idx="2685">
                        <c:v>40211</c:v>
                      </c:pt>
                      <c:pt idx="2686">
                        <c:v>40207</c:v>
                      </c:pt>
                      <c:pt idx="2687">
                        <c:v>40206</c:v>
                      </c:pt>
                      <c:pt idx="2688">
                        <c:v>40205</c:v>
                      </c:pt>
                      <c:pt idx="2689">
                        <c:v>40204</c:v>
                      </c:pt>
                      <c:pt idx="2690">
                        <c:v>40200</c:v>
                      </c:pt>
                      <c:pt idx="2691">
                        <c:v>40199</c:v>
                      </c:pt>
                      <c:pt idx="2692">
                        <c:v>40198</c:v>
                      </c:pt>
                      <c:pt idx="2693">
                        <c:v>40197</c:v>
                      </c:pt>
                      <c:pt idx="2694">
                        <c:v>40193</c:v>
                      </c:pt>
                      <c:pt idx="2695">
                        <c:v>40192</c:v>
                      </c:pt>
                      <c:pt idx="2696">
                        <c:v>40191</c:v>
                      </c:pt>
                      <c:pt idx="2697">
                        <c:v>40190</c:v>
                      </c:pt>
                      <c:pt idx="2698">
                        <c:v>40189</c:v>
                      </c:pt>
                      <c:pt idx="2699">
                        <c:v>40186</c:v>
                      </c:pt>
                      <c:pt idx="2700">
                        <c:v>40185</c:v>
                      </c:pt>
                      <c:pt idx="2701">
                        <c:v>40184</c:v>
                      </c:pt>
                      <c:pt idx="2702">
                        <c:v>40183</c:v>
                      </c:pt>
                      <c:pt idx="2703">
                        <c:v>40182</c:v>
                      </c:pt>
                      <c:pt idx="2704">
                        <c:v>40178</c:v>
                      </c:pt>
                      <c:pt idx="2705">
                        <c:v>40177</c:v>
                      </c:pt>
                      <c:pt idx="2706">
                        <c:v>40176</c:v>
                      </c:pt>
                      <c:pt idx="2707">
                        <c:v>40175</c:v>
                      </c:pt>
                      <c:pt idx="2708">
                        <c:v>40170</c:v>
                      </c:pt>
                      <c:pt idx="2709">
                        <c:v>40169</c:v>
                      </c:pt>
                      <c:pt idx="2710">
                        <c:v>40168</c:v>
                      </c:pt>
                      <c:pt idx="2711">
                        <c:v>40165</c:v>
                      </c:pt>
                      <c:pt idx="2712">
                        <c:v>40163</c:v>
                      </c:pt>
                      <c:pt idx="2713">
                        <c:v>40162</c:v>
                      </c:pt>
                      <c:pt idx="2714">
                        <c:v>40161</c:v>
                      </c:pt>
                      <c:pt idx="2715">
                        <c:v>40158</c:v>
                      </c:pt>
                      <c:pt idx="2716">
                        <c:v>40157</c:v>
                      </c:pt>
                      <c:pt idx="2717">
                        <c:v>40156</c:v>
                      </c:pt>
                      <c:pt idx="2718">
                        <c:v>40155</c:v>
                      </c:pt>
                      <c:pt idx="2719">
                        <c:v>40151</c:v>
                      </c:pt>
                      <c:pt idx="2720">
                        <c:v>40150</c:v>
                      </c:pt>
                      <c:pt idx="2721">
                        <c:v>40149</c:v>
                      </c:pt>
                      <c:pt idx="2722">
                        <c:v>40148</c:v>
                      </c:pt>
                      <c:pt idx="2723">
                        <c:v>40144</c:v>
                      </c:pt>
                      <c:pt idx="2724">
                        <c:v>40142</c:v>
                      </c:pt>
                      <c:pt idx="2725">
                        <c:v>40141</c:v>
                      </c:pt>
                      <c:pt idx="2726">
                        <c:v>40140</c:v>
                      </c:pt>
                      <c:pt idx="2727">
                        <c:v>40137</c:v>
                      </c:pt>
                      <c:pt idx="2728">
                        <c:v>40136</c:v>
                      </c:pt>
                      <c:pt idx="2729">
                        <c:v>40135</c:v>
                      </c:pt>
                      <c:pt idx="2730">
                        <c:v>40134</c:v>
                      </c:pt>
                      <c:pt idx="2731">
                        <c:v>40133</c:v>
                      </c:pt>
                      <c:pt idx="2732">
                        <c:v>40130</c:v>
                      </c:pt>
                      <c:pt idx="2733">
                        <c:v>40129</c:v>
                      </c:pt>
                      <c:pt idx="2734">
                        <c:v>40128</c:v>
                      </c:pt>
                      <c:pt idx="2735">
                        <c:v>40127</c:v>
                      </c:pt>
                      <c:pt idx="2736">
                        <c:v>40126</c:v>
                      </c:pt>
                      <c:pt idx="2737">
                        <c:v>40123</c:v>
                      </c:pt>
                      <c:pt idx="2738">
                        <c:v>40122</c:v>
                      </c:pt>
                      <c:pt idx="2739">
                        <c:v>40121</c:v>
                      </c:pt>
                      <c:pt idx="2740">
                        <c:v>40120</c:v>
                      </c:pt>
                      <c:pt idx="2741">
                        <c:v>40119</c:v>
                      </c:pt>
                      <c:pt idx="2742">
                        <c:v>40116</c:v>
                      </c:pt>
                      <c:pt idx="2743">
                        <c:v>40115</c:v>
                      </c:pt>
                      <c:pt idx="2744">
                        <c:v>40114</c:v>
                      </c:pt>
                      <c:pt idx="2745">
                        <c:v>40113</c:v>
                      </c:pt>
                      <c:pt idx="2746">
                        <c:v>40112</c:v>
                      </c:pt>
                      <c:pt idx="2747">
                        <c:v>40109</c:v>
                      </c:pt>
                      <c:pt idx="2748">
                        <c:v>40108</c:v>
                      </c:pt>
                      <c:pt idx="2749">
                        <c:v>40107</c:v>
                      </c:pt>
                      <c:pt idx="2750">
                        <c:v>40106</c:v>
                      </c:pt>
                      <c:pt idx="2751">
                        <c:v>40105</c:v>
                      </c:pt>
                      <c:pt idx="2752">
                        <c:v>40102</c:v>
                      </c:pt>
                      <c:pt idx="2753">
                        <c:v>40101</c:v>
                      </c:pt>
                      <c:pt idx="2754">
                        <c:v>40100</c:v>
                      </c:pt>
                      <c:pt idx="2755">
                        <c:v>40099</c:v>
                      </c:pt>
                      <c:pt idx="2756">
                        <c:v>40098</c:v>
                      </c:pt>
                      <c:pt idx="2757">
                        <c:v>40095</c:v>
                      </c:pt>
                      <c:pt idx="2758">
                        <c:v>40094</c:v>
                      </c:pt>
                      <c:pt idx="2759">
                        <c:v>40093</c:v>
                      </c:pt>
                      <c:pt idx="2760">
                        <c:v>40092</c:v>
                      </c:pt>
                      <c:pt idx="2761">
                        <c:v>40091</c:v>
                      </c:pt>
                      <c:pt idx="2762">
                        <c:v>40088</c:v>
                      </c:pt>
                      <c:pt idx="2763">
                        <c:v>40087</c:v>
                      </c:pt>
                      <c:pt idx="2764">
                        <c:v>40086</c:v>
                      </c:pt>
                      <c:pt idx="2765">
                        <c:v>40085</c:v>
                      </c:pt>
                      <c:pt idx="2766">
                        <c:v>40084</c:v>
                      </c:pt>
                      <c:pt idx="2767">
                        <c:v>40081</c:v>
                      </c:pt>
                      <c:pt idx="2768">
                        <c:v>40080</c:v>
                      </c:pt>
                      <c:pt idx="2769">
                        <c:v>40079</c:v>
                      </c:pt>
                      <c:pt idx="2770">
                        <c:v>40078</c:v>
                      </c:pt>
                      <c:pt idx="2771">
                        <c:v>40077</c:v>
                      </c:pt>
                      <c:pt idx="2772">
                        <c:v>40074</c:v>
                      </c:pt>
                      <c:pt idx="2773">
                        <c:v>40073</c:v>
                      </c:pt>
                      <c:pt idx="2774">
                        <c:v>40072</c:v>
                      </c:pt>
                      <c:pt idx="2775">
                        <c:v>40071</c:v>
                      </c:pt>
                      <c:pt idx="2776">
                        <c:v>40070</c:v>
                      </c:pt>
                      <c:pt idx="2777">
                        <c:v>40067</c:v>
                      </c:pt>
                      <c:pt idx="2778">
                        <c:v>40066</c:v>
                      </c:pt>
                      <c:pt idx="2779">
                        <c:v>40065</c:v>
                      </c:pt>
                      <c:pt idx="2780">
                        <c:v>40064</c:v>
                      </c:pt>
                      <c:pt idx="2781">
                        <c:v>40059</c:v>
                      </c:pt>
                      <c:pt idx="2782">
                        <c:v>40058</c:v>
                      </c:pt>
                      <c:pt idx="2783">
                        <c:v>40057</c:v>
                      </c:pt>
                      <c:pt idx="2784">
                        <c:v>40056</c:v>
                      </c:pt>
                      <c:pt idx="2785">
                        <c:v>40052</c:v>
                      </c:pt>
                      <c:pt idx="2786">
                        <c:v>40051</c:v>
                      </c:pt>
                      <c:pt idx="2787">
                        <c:v>40050</c:v>
                      </c:pt>
                      <c:pt idx="2788">
                        <c:v>40049</c:v>
                      </c:pt>
                      <c:pt idx="2789">
                        <c:v>40045</c:v>
                      </c:pt>
                      <c:pt idx="2790">
                        <c:v>40044</c:v>
                      </c:pt>
                      <c:pt idx="2791">
                        <c:v>40043</c:v>
                      </c:pt>
                      <c:pt idx="2792">
                        <c:v>40042</c:v>
                      </c:pt>
                      <c:pt idx="2793">
                        <c:v>40039</c:v>
                      </c:pt>
                      <c:pt idx="2794">
                        <c:v>40038</c:v>
                      </c:pt>
                      <c:pt idx="2795">
                        <c:v>40037</c:v>
                      </c:pt>
                      <c:pt idx="2796">
                        <c:v>40036</c:v>
                      </c:pt>
                      <c:pt idx="2797">
                        <c:v>40035</c:v>
                      </c:pt>
                      <c:pt idx="2798">
                        <c:v>40032</c:v>
                      </c:pt>
                      <c:pt idx="2799">
                        <c:v>40031</c:v>
                      </c:pt>
                      <c:pt idx="2800">
                        <c:v>40030</c:v>
                      </c:pt>
                      <c:pt idx="2801">
                        <c:v>40029</c:v>
                      </c:pt>
                      <c:pt idx="2802">
                        <c:v>40028</c:v>
                      </c:pt>
                      <c:pt idx="2803">
                        <c:v>40025</c:v>
                      </c:pt>
                      <c:pt idx="2804">
                        <c:v>40024</c:v>
                      </c:pt>
                      <c:pt idx="2805">
                        <c:v>40023</c:v>
                      </c:pt>
                      <c:pt idx="2806">
                        <c:v>40022</c:v>
                      </c:pt>
                      <c:pt idx="2807">
                        <c:v>40021</c:v>
                      </c:pt>
                      <c:pt idx="2808">
                        <c:v>40018</c:v>
                      </c:pt>
                      <c:pt idx="2809">
                        <c:v>40017</c:v>
                      </c:pt>
                      <c:pt idx="2810">
                        <c:v>40016</c:v>
                      </c:pt>
                      <c:pt idx="2811">
                        <c:v>40015</c:v>
                      </c:pt>
                      <c:pt idx="2812">
                        <c:v>40014</c:v>
                      </c:pt>
                      <c:pt idx="2813">
                        <c:v>40011</c:v>
                      </c:pt>
                      <c:pt idx="2814">
                        <c:v>40010</c:v>
                      </c:pt>
                      <c:pt idx="2815">
                        <c:v>40009</c:v>
                      </c:pt>
                      <c:pt idx="2816">
                        <c:v>40008</c:v>
                      </c:pt>
                      <c:pt idx="2817">
                        <c:v>40007</c:v>
                      </c:pt>
                      <c:pt idx="2818">
                        <c:v>40004</c:v>
                      </c:pt>
                      <c:pt idx="2819">
                        <c:v>40003</c:v>
                      </c:pt>
                      <c:pt idx="2820">
                        <c:v>40002</c:v>
                      </c:pt>
                      <c:pt idx="2821">
                        <c:v>40001</c:v>
                      </c:pt>
                      <c:pt idx="2822">
                        <c:v>40000</c:v>
                      </c:pt>
                      <c:pt idx="2823">
                        <c:v>39996</c:v>
                      </c:pt>
                      <c:pt idx="2824">
                        <c:v>39995</c:v>
                      </c:pt>
                      <c:pt idx="2825">
                        <c:v>39994</c:v>
                      </c:pt>
                      <c:pt idx="2826">
                        <c:v>39993</c:v>
                      </c:pt>
                      <c:pt idx="2827">
                        <c:v>39989</c:v>
                      </c:pt>
                      <c:pt idx="2828">
                        <c:v>39988</c:v>
                      </c:pt>
                      <c:pt idx="2829">
                        <c:v>39987</c:v>
                      </c:pt>
                      <c:pt idx="2830">
                        <c:v>39986</c:v>
                      </c:pt>
                      <c:pt idx="2831">
                        <c:v>39982</c:v>
                      </c:pt>
                      <c:pt idx="2832">
                        <c:v>39981</c:v>
                      </c:pt>
                      <c:pt idx="2833">
                        <c:v>39980</c:v>
                      </c:pt>
                      <c:pt idx="2834">
                        <c:v>39979</c:v>
                      </c:pt>
                      <c:pt idx="2835">
                        <c:v>39975</c:v>
                      </c:pt>
                      <c:pt idx="2836">
                        <c:v>39974</c:v>
                      </c:pt>
                      <c:pt idx="2837">
                        <c:v>39973</c:v>
                      </c:pt>
                      <c:pt idx="2838">
                        <c:v>39972</c:v>
                      </c:pt>
                      <c:pt idx="2839">
                        <c:v>39968</c:v>
                      </c:pt>
                      <c:pt idx="2840">
                        <c:v>39967</c:v>
                      </c:pt>
                      <c:pt idx="2841">
                        <c:v>39966</c:v>
                      </c:pt>
                      <c:pt idx="2842">
                        <c:v>39965</c:v>
                      </c:pt>
                      <c:pt idx="2843">
                        <c:v>39961</c:v>
                      </c:pt>
                      <c:pt idx="2844">
                        <c:v>39960</c:v>
                      </c:pt>
                      <c:pt idx="2845">
                        <c:v>39959</c:v>
                      </c:pt>
                      <c:pt idx="2846">
                        <c:v>39955</c:v>
                      </c:pt>
                      <c:pt idx="2847">
                        <c:v>39953</c:v>
                      </c:pt>
                      <c:pt idx="2848">
                        <c:v>39952</c:v>
                      </c:pt>
                      <c:pt idx="2849">
                        <c:v>39951</c:v>
                      </c:pt>
                      <c:pt idx="2850">
                        <c:v>39948</c:v>
                      </c:pt>
                      <c:pt idx="2851">
                        <c:v>39946</c:v>
                      </c:pt>
                      <c:pt idx="2852">
                        <c:v>39945</c:v>
                      </c:pt>
                      <c:pt idx="2853">
                        <c:v>39944</c:v>
                      </c:pt>
                      <c:pt idx="2854">
                        <c:v>39940</c:v>
                      </c:pt>
                      <c:pt idx="2855">
                        <c:v>39939</c:v>
                      </c:pt>
                      <c:pt idx="2856">
                        <c:v>39938</c:v>
                      </c:pt>
                      <c:pt idx="2857">
                        <c:v>39937</c:v>
                      </c:pt>
                      <c:pt idx="2858">
                        <c:v>39933</c:v>
                      </c:pt>
                      <c:pt idx="2859">
                        <c:v>39932</c:v>
                      </c:pt>
                      <c:pt idx="2860">
                        <c:v>39931</c:v>
                      </c:pt>
                      <c:pt idx="2861">
                        <c:v>39930</c:v>
                      </c:pt>
                      <c:pt idx="2862">
                        <c:v>39926</c:v>
                      </c:pt>
                      <c:pt idx="2863">
                        <c:v>39925</c:v>
                      </c:pt>
                      <c:pt idx="2864">
                        <c:v>39924</c:v>
                      </c:pt>
                      <c:pt idx="2865">
                        <c:v>39923</c:v>
                      </c:pt>
                      <c:pt idx="2866">
                        <c:v>39920</c:v>
                      </c:pt>
                      <c:pt idx="2867">
                        <c:v>39919</c:v>
                      </c:pt>
                      <c:pt idx="2868">
                        <c:v>39918</c:v>
                      </c:pt>
                      <c:pt idx="2869">
                        <c:v>39917</c:v>
                      </c:pt>
                      <c:pt idx="2870">
                        <c:v>39916</c:v>
                      </c:pt>
                      <c:pt idx="2871">
                        <c:v>39912</c:v>
                      </c:pt>
                      <c:pt idx="2872">
                        <c:v>39911</c:v>
                      </c:pt>
                      <c:pt idx="2873">
                        <c:v>39910</c:v>
                      </c:pt>
                      <c:pt idx="2874">
                        <c:v>39909</c:v>
                      </c:pt>
                      <c:pt idx="2875">
                        <c:v>39905</c:v>
                      </c:pt>
                      <c:pt idx="2876">
                        <c:v>39904</c:v>
                      </c:pt>
                      <c:pt idx="2877">
                        <c:v>39903</c:v>
                      </c:pt>
                      <c:pt idx="2878">
                        <c:v>39902</c:v>
                      </c:pt>
                      <c:pt idx="2879">
                        <c:v>39899</c:v>
                      </c:pt>
                      <c:pt idx="2880">
                        <c:v>39898</c:v>
                      </c:pt>
                      <c:pt idx="2881">
                        <c:v>39897</c:v>
                      </c:pt>
                      <c:pt idx="2882">
                        <c:v>39896</c:v>
                      </c:pt>
                      <c:pt idx="2883">
                        <c:v>39892</c:v>
                      </c:pt>
                      <c:pt idx="2884">
                        <c:v>39891</c:v>
                      </c:pt>
                      <c:pt idx="2885">
                        <c:v>39890</c:v>
                      </c:pt>
                      <c:pt idx="2886">
                        <c:v>39889</c:v>
                      </c:pt>
                      <c:pt idx="2887">
                        <c:v>39885</c:v>
                      </c:pt>
                      <c:pt idx="2888">
                        <c:v>39884</c:v>
                      </c:pt>
                      <c:pt idx="2889">
                        <c:v>39883</c:v>
                      </c:pt>
                      <c:pt idx="2890">
                        <c:v>39882</c:v>
                      </c:pt>
                      <c:pt idx="2891">
                        <c:v>39878</c:v>
                      </c:pt>
                      <c:pt idx="2892">
                        <c:v>39877</c:v>
                      </c:pt>
                      <c:pt idx="2893">
                        <c:v>39876</c:v>
                      </c:pt>
                      <c:pt idx="2894">
                        <c:v>39875</c:v>
                      </c:pt>
                      <c:pt idx="2895">
                        <c:v>39871</c:v>
                      </c:pt>
                      <c:pt idx="2896">
                        <c:v>39870</c:v>
                      </c:pt>
                      <c:pt idx="2897">
                        <c:v>39869</c:v>
                      </c:pt>
                      <c:pt idx="2898">
                        <c:v>39868</c:v>
                      </c:pt>
                      <c:pt idx="2899">
                        <c:v>39864</c:v>
                      </c:pt>
                      <c:pt idx="2900">
                        <c:v>39863</c:v>
                      </c:pt>
                      <c:pt idx="2901">
                        <c:v>39862</c:v>
                      </c:pt>
                      <c:pt idx="2902">
                        <c:v>39861</c:v>
                      </c:pt>
                      <c:pt idx="2903">
                        <c:v>39857</c:v>
                      </c:pt>
                      <c:pt idx="2904">
                        <c:v>39856</c:v>
                      </c:pt>
                      <c:pt idx="2905">
                        <c:v>39855</c:v>
                      </c:pt>
                      <c:pt idx="2906">
                        <c:v>39854</c:v>
                      </c:pt>
                      <c:pt idx="2907">
                        <c:v>39853</c:v>
                      </c:pt>
                      <c:pt idx="2908">
                        <c:v>39850</c:v>
                      </c:pt>
                      <c:pt idx="2909">
                        <c:v>39849</c:v>
                      </c:pt>
                      <c:pt idx="2910">
                        <c:v>39848</c:v>
                      </c:pt>
                      <c:pt idx="2911">
                        <c:v>39847</c:v>
                      </c:pt>
                      <c:pt idx="2912">
                        <c:v>39846</c:v>
                      </c:pt>
                      <c:pt idx="2913">
                        <c:v>39843</c:v>
                      </c:pt>
                      <c:pt idx="2914">
                        <c:v>39842</c:v>
                      </c:pt>
                      <c:pt idx="2915">
                        <c:v>39841</c:v>
                      </c:pt>
                      <c:pt idx="2916">
                        <c:v>39840</c:v>
                      </c:pt>
                      <c:pt idx="2917">
                        <c:v>39839</c:v>
                      </c:pt>
                      <c:pt idx="2918">
                        <c:v>39836</c:v>
                      </c:pt>
                      <c:pt idx="2919">
                        <c:v>39835</c:v>
                      </c:pt>
                      <c:pt idx="2920">
                        <c:v>39834</c:v>
                      </c:pt>
                      <c:pt idx="2921">
                        <c:v>39833</c:v>
                      </c:pt>
                      <c:pt idx="2922">
                        <c:v>39828</c:v>
                      </c:pt>
                      <c:pt idx="2923">
                        <c:v>39827</c:v>
                      </c:pt>
                      <c:pt idx="2924">
                        <c:v>39826</c:v>
                      </c:pt>
                      <c:pt idx="2925">
                        <c:v>39825</c:v>
                      </c:pt>
                      <c:pt idx="2926">
                        <c:v>39821</c:v>
                      </c:pt>
                      <c:pt idx="2927">
                        <c:v>39820</c:v>
                      </c:pt>
                      <c:pt idx="2928">
                        <c:v>39819</c:v>
                      </c:pt>
                      <c:pt idx="2929">
                        <c:v>39818</c:v>
                      </c:pt>
                      <c:pt idx="2930">
                        <c:v>39813</c:v>
                      </c:pt>
                      <c:pt idx="2931">
                        <c:v>39812</c:v>
                      </c:pt>
                      <c:pt idx="2932">
                        <c:v>39811</c:v>
                      </c:pt>
                      <c:pt idx="2933">
                        <c:v>39808</c:v>
                      </c:pt>
                      <c:pt idx="2934">
                        <c:v>39805</c:v>
                      </c:pt>
                      <c:pt idx="2935">
                        <c:v>39804</c:v>
                      </c:pt>
                      <c:pt idx="2936">
                        <c:v>39801</c:v>
                      </c:pt>
                      <c:pt idx="2937">
                        <c:v>39800</c:v>
                      </c:pt>
                      <c:pt idx="2938">
                        <c:v>39798</c:v>
                      </c:pt>
                      <c:pt idx="2939">
                        <c:v>39797</c:v>
                      </c:pt>
                      <c:pt idx="2940">
                        <c:v>39794</c:v>
                      </c:pt>
                      <c:pt idx="2941">
                        <c:v>39792</c:v>
                      </c:pt>
                      <c:pt idx="2942">
                        <c:v>39791</c:v>
                      </c:pt>
                      <c:pt idx="2943">
                        <c:v>39790</c:v>
                      </c:pt>
                      <c:pt idx="2944">
                        <c:v>39787</c:v>
                      </c:pt>
                      <c:pt idx="2945">
                        <c:v>39786</c:v>
                      </c:pt>
                      <c:pt idx="2946">
                        <c:v>39785</c:v>
                      </c:pt>
                      <c:pt idx="2947">
                        <c:v>39784</c:v>
                      </c:pt>
                      <c:pt idx="2948">
                        <c:v>39783</c:v>
                      </c:pt>
                      <c:pt idx="2949">
                        <c:v>39780</c:v>
                      </c:pt>
                      <c:pt idx="2950">
                        <c:v>39778</c:v>
                      </c:pt>
                      <c:pt idx="2951">
                        <c:v>39777</c:v>
                      </c:pt>
                      <c:pt idx="2952">
                        <c:v>39776</c:v>
                      </c:pt>
                      <c:pt idx="2953">
                        <c:v>39772</c:v>
                      </c:pt>
                      <c:pt idx="2954">
                        <c:v>39771</c:v>
                      </c:pt>
                      <c:pt idx="2955">
                        <c:v>39770</c:v>
                      </c:pt>
                      <c:pt idx="2956">
                        <c:v>39769</c:v>
                      </c:pt>
                      <c:pt idx="2957">
                        <c:v>39765</c:v>
                      </c:pt>
                      <c:pt idx="2958">
                        <c:v>39764</c:v>
                      </c:pt>
                      <c:pt idx="2959">
                        <c:v>39763</c:v>
                      </c:pt>
                      <c:pt idx="2960">
                        <c:v>39762</c:v>
                      </c:pt>
                      <c:pt idx="2961">
                        <c:v>39758</c:v>
                      </c:pt>
                      <c:pt idx="2962">
                        <c:v>39757</c:v>
                      </c:pt>
                      <c:pt idx="2963">
                        <c:v>39756</c:v>
                      </c:pt>
                      <c:pt idx="2964">
                        <c:v>39755</c:v>
                      </c:pt>
                      <c:pt idx="2965">
                        <c:v>39751</c:v>
                      </c:pt>
                      <c:pt idx="2966">
                        <c:v>39750</c:v>
                      </c:pt>
                      <c:pt idx="2967">
                        <c:v>39749</c:v>
                      </c:pt>
                      <c:pt idx="2968">
                        <c:v>39748</c:v>
                      </c:pt>
                      <c:pt idx="2969">
                        <c:v>39744</c:v>
                      </c:pt>
                      <c:pt idx="2970">
                        <c:v>39743</c:v>
                      </c:pt>
                      <c:pt idx="2971">
                        <c:v>39742</c:v>
                      </c:pt>
                      <c:pt idx="2972">
                        <c:v>39741</c:v>
                      </c:pt>
                      <c:pt idx="2973">
                        <c:v>39737</c:v>
                      </c:pt>
                      <c:pt idx="2974">
                        <c:v>39736</c:v>
                      </c:pt>
                      <c:pt idx="2975">
                        <c:v>39735</c:v>
                      </c:pt>
                      <c:pt idx="2976">
                        <c:v>39734</c:v>
                      </c:pt>
                      <c:pt idx="2977">
                        <c:v>39730</c:v>
                      </c:pt>
                      <c:pt idx="2978">
                        <c:v>39729</c:v>
                      </c:pt>
                      <c:pt idx="2979">
                        <c:v>39728</c:v>
                      </c:pt>
                      <c:pt idx="2980">
                        <c:v>39727</c:v>
                      </c:pt>
                      <c:pt idx="2981">
                        <c:v>39723</c:v>
                      </c:pt>
                      <c:pt idx="2982">
                        <c:v>39722</c:v>
                      </c:pt>
                      <c:pt idx="2983">
                        <c:v>39721</c:v>
                      </c:pt>
                      <c:pt idx="2984">
                        <c:v>39720</c:v>
                      </c:pt>
                      <c:pt idx="2985">
                        <c:v>39716</c:v>
                      </c:pt>
                      <c:pt idx="2986">
                        <c:v>39715</c:v>
                      </c:pt>
                      <c:pt idx="2987">
                        <c:v>39714</c:v>
                      </c:pt>
                      <c:pt idx="2988">
                        <c:v>39713</c:v>
                      </c:pt>
                      <c:pt idx="2989">
                        <c:v>39709</c:v>
                      </c:pt>
                      <c:pt idx="2990">
                        <c:v>39708</c:v>
                      </c:pt>
                      <c:pt idx="2991">
                        <c:v>39707</c:v>
                      </c:pt>
                      <c:pt idx="2992">
                        <c:v>39706</c:v>
                      </c:pt>
                      <c:pt idx="2993">
                        <c:v>39702</c:v>
                      </c:pt>
                      <c:pt idx="2994">
                        <c:v>39701</c:v>
                      </c:pt>
                      <c:pt idx="2995">
                        <c:v>39700</c:v>
                      </c:pt>
                      <c:pt idx="2996">
                        <c:v>39699</c:v>
                      </c:pt>
                      <c:pt idx="2997">
                        <c:v>39695</c:v>
                      </c:pt>
                      <c:pt idx="2998">
                        <c:v>39694</c:v>
                      </c:pt>
                      <c:pt idx="2999">
                        <c:v>39693</c:v>
                      </c:pt>
                      <c:pt idx="3000">
                        <c:v>39689</c:v>
                      </c:pt>
                      <c:pt idx="3001">
                        <c:v>39687</c:v>
                      </c:pt>
                      <c:pt idx="3002">
                        <c:v>39686</c:v>
                      </c:pt>
                      <c:pt idx="3003">
                        <c:v>39685</c:v>
                      </c:pt>
                      <c:pt idx="3004">
                        <c:v>39682</c:v>
                      </c:pt>
                      <c:pt idx="3005">
                        <c:v>39680</c:v>
                      </c:pt>
                      <c:pt idx="3006">
                        <c:v>39679</c:v>
                      </c:pt>
                      <c:pt idx="3007">
                        <c:v>39678</c:v>
                      </c:pt>
                      <c:pt idx="3008">
                        <c:v>39675</c:v>
                      </c:pt>
                      <c:pt idx="3009">
                        <c:v>39673</c:v>
                      </c:pt>
                      <c:pt idx="3010">
                        <c:v>39672</c:v>
                      </c:pt>
                      <c:pt idx="3011">
                        <c:v>39671</c:v>
                      </c:pt>
                      <c:pt idx="3012">
                        <c:v>39667</c:v>
                      </c:pt>
                      <c:pt idx="3013">
                        <c:v>39666</c:v>
                      </c:pt>
                      <c:pt idx="3014">
                        <c:v>39665</c:v>
                      </c:pt>
                      <c:pt idx="3015">
                        <c:v>39664</c:v>
                      </c:pt>
                      <c:pt idx="3016">
                        <c:v>39660</c:v>
                      </c:pt>
                      <c:pt idx="3017">
                        <c:v>39659</c:v>
                      </c:pt>
                      <c:pt idx="3018">
                        <c:v>39658</c:v>
                      </c:pt>
                      <c:pt idx="3019">
                        <c:v>39657</c:v>
                      </c:pt>
                      <c:pt idx="3020">
                        <c:v>39653</c:v>
                      </c:pt>
                      <c:pt idx="3021">
                        <c:v>39652</c:v>
                      </c:pt>
                      <c:pt idx="3022">
                        <c:v>39651</c:v>
                      </c:pt>
                      <c:pt idx="3023">
                        <c:v>39650</c:v>
                      </c:pt>
                      <c:pt idx="3024">
                        <c:v>39646</c:v>
                      </c:pt>
                      <c:pt idx="3025">
                        <c:v>39645</c:v>
                      </c:pt>
                      <c:pt idx="3026">
                        <c:v>39644</c:v>
                      </c:pt>
                      <c:pt idx="3027">
                        <c:v>39643</c:v>
                      </c:pt>
                      <c:pt idx="3028">
                        <c:v>39639</c:v>
                      </c:pt>
                      <c:pt idx="3029">
                        <c:v>39638</c:v>
                      </c:pt>
                      <c:pt idx="3030">
                        <c:v>39637</c:v>
                      </c:pt>
                      <c:pt idx="3031">
                        <c:v>39636</c:v>
                      </c:pt>
                      <c:pt idx="3032">
                        <c:v>39631</c:v>
                      </c:pt>
                      <c:pt idx="3033">
                        <c:v>39630</c:v>
                      </c:pt>
                      <c:pt idx="3034">
                        <c:v>39629</c:v>
                      </c:pt>
                      <c:pt idx="3035">
                        <c:v>39626</c:v>
                      </c:pt>
                      <c:pt idx="3036">
                        <c:v>39624</c:v>
                      </c:pt>
                      <c:pt idx="3037">
                        <c:v>39623</c:v>
                      </c:pt>
                      <c:pt idx="3038">
                        <c:v>39622</c:v>
                      </c:pt>
                      <c:pt idx="3039">
                        <c:v>39619</c:v>
                      </c:pt>
                      <c:pt idx="3040">
                        <c:v>39617</c:v>
                      </c:pt>
                      <c:pt idx="3041">
                        <c:v>39616</c:v>
                      </c:pt>
                      <c:pt idx="3042">
                        <c:v>39615</c:v>
                      </c:pt>
                      <c:pt idx="3043">
                        <c:v>39612</c:v>
                      </c:pt>
                      <c:pt idx="3044">
                        <c:v>39610</c:v>
                      </c:pt>
                      <c:pt idx="3045">
                        <c:v>39609</c:v>
                      </c:pt>
                      <c:pt idx="3046">
                        <c:v>39608</c:v>
                      </c:pt>
                      <c:pt idx="3047">
                        <c:v>39605</c:v>
                      </c:pt>
                      <c:pt idx="3048">
                        <c:v>39603</c:v>
                      </c:pt>
                      <c:pt idx="3049">
                        <c:v>39602</c:v>
                      </c:pt>
                      <c:pt idx="3050">
                        <c:v>39601</c:v>
                      </c:pt>
                      <c:pt idx="3051">
                        <c:v>39598</c:v>
                      </c:pt>
                      <c:pt idx="3052">
                        <c:v>39596</c:v>
                      </c:pt>
                      <c:pt idx="3053">
                        <c:v>39595</c:v>
                      </c:pt>
                      <c:pt idx="3054">
                        <c:v>39591</c:v>
                      </c:pt>
                      <c:pt idx="3055">
                        <c:v>39590</c:v>
                      </c:pt>
                      <c:pt idx="3056">
                        <c:v>39588</c:v>
                      </c:pt>
                      <c:pt idx="3057">
                        <c:v>39587</c:v>
                      </c:pt>
                      <c:pt idx="3058">
                        <c:v>39584</c:v>
                      </c:pt>
                      <c:pt idx="3059">
                        <c:v>39583</c:v>
                      </c:pt>
                      <c:pt idx="3060">
                        <c:v>39581</c:v>
                      </c:pt>
                      <c:pt idx="3061">
                        <c:v>39580</c:v>
                      </c:pt>
                      <c:pt idx="3062">
                        <c:v>39577</c:v>
                      </c:pt>
                      <c:pt idx="3063">
                        <c:v>39575</c:v>
                      </c:pt>
                      <c:pt idx="3064">
                        <c:v>39574</c:v>
                      </c:pt>
                      <c:pt idx="3065">
                        <c:v>39573</c:v>
                      </c:pt>
                      <c:pt idx="3066">
                        <c:v>39570</c:v>
                      </c:pt>
                      <c:pt idx="3067">
                        <c:v>39568</c:v>
                      </c:pt>
                      <c:pt idx="3068">
                        <c:v>39567</c:v>
                      </c:pt>
                      <c:pt idx="3069">
                        <c:v>39566</c:v>
                      </c:pt>
                      <c:pt idx="3070">
                        <c:v>39563</c:v>
                      </c:pt>
                      <c:pt idx="3071">
                        <c:v>39561</c:v>
                      </c:pt>
                      <c:pt idx="3072">
                        <c:v>39560</c:v>
                      </c:pt>
                      <c:pt idx="3073">
                        <c:v>39559</c:v>
                      </c:pt>
                      <c:pt idx="3074">
                        <c:v>39555</c:v>
                      </c:pt>
                      <c:pt idx="3075">
                        <c:v>39554</c:v>
                      </c:pt>
                      <c:pt idx="3076">
                        <c:v>39553</c:v>
                      </c:pt>
                      <c:pt idx="3077">
                        <c:v>39552</c:v>
                      </c:pt>
                      <c:pt idx="3078">
                        <c:v>39548</c:v>
                      </c:pt>
                      <c:pt idx="3079">
                        <c:v>39547</c:v>
                      </c:pt>
                      <c:pt idx="3080">
                        <c:v>39546</c:v>
                      </c:pt>
                      <c:pt idx="3081">
                        <c:v>39545</c:v>
                      </c:pt>
                      <c:pt idx="3082">
                        <c:v>39541</c:v>
                      </c:pt>
                      <c:pt idx="3083">
                        <c:v>39540</c:v>
                      </c:pt>
                      <c:pt idx="3084">
                        <c:v>39539</c:v>
                      </c:pt>
                      <c:pt idx="3085">
                        <c:v>39538</c:v>
                      </c:pt>
                      <c:pt idx="3086">
                        <c:v>39534</c:v>
                      </c:pt>
                      <c:pt idx="3087">
                        <c:v>39533</c:v>
                      </c:pt>
                      <c:pt idx="3088">
                        <c:v>39532</c:v>
                      </c:pt>
                      <c:pt idx="3089">
                        <c:v>39531</c:v>
                      </c:pt>
                      <c:pt idx="3090">
                        <c:v>39526</c:v>
                      </c:pt>
                      <c:pt idx="3091">
                        <c:v>39525</c:v>
                      </c:pt>
                      <c:pt idx="3092">
                        <c:v>39524</c:v>
                      </c:pt>
                      <c:pt idx="3093">
                        <c:v>39521</c:v>
                      </c:pt>
                      <c:pt idx="3094">
                        <c:v>39519</c:v>
                      </c:pt>
                      <c:pt idx="3095">
                        <c:v>39518</c:v>
                      </c:pt>
                      <c:pt idx="3096">
                        <c:v>39517</c:v>
                      </c:pt>
                      <c:pt idx="3097">
                        <c:v>39513</c:v>
                      </c:pt>
                      <c:pt idx="3098">
                        <c:v>39512</c:v>
                      </c:pt>
                      <c:pt idx="3099">
                        <c:v>39511</c:v>
                      </c:pt>
                      <c:pt idx="3100">
                        <c:v>39510</c:v>
                      </c:pt>
                      <c:pt idx="3101">
                        <c:v>39507</c:v>
                      </c:pt>
                      <c:pt idx="3102">
                        <c:v>39506</c:v>
                      </c:pt>
                      <c:pt idx="3103">
                        <c:v>39505</c:v>
                      </c:pt>
                      <c:pt idx="3104">
                        <c:v>39504</c:v>
                      </c:pt>
                      <c:pt idx="3105">
                        <c:v>39503</c:v>
                      </c:pt>
                      <c:pt idx="3106">
                        <c:v>39500</c:v>
                      </c:pt>
                      <c:pt idx="3107">
                        <c:v>39499</c:v>
                      </c:pt>
                      <c:pt idx="3108">
                        <c:v>39498</c:v>
                      </c:pt>
                      <c:pt idx="3109">
                        <c:v>39497</c:v>
                      </c:pt>
                      <c:pt idx="3110">
                        <c:v>39492</c:v>
                      </c:pt>
                      <c:pt idx="3111">
                        <c:v>39491</c:v>
                      </c:pt>
                      <c:pt idx="3112">
                        <c:v>39490</c:v>
                      </c:pt>
                      <c:pt idx="3113">
                        <c:v>39489</c:v>
                      </c:pt>
                      <c:pt idx="3114">
                        <c:v>39485</c:v>
                      </c:pt>
                      <c:pt idx="3115">
                        <c:v>39484</c:v>
                      </c:pt>
                      <c:pt idx="3116">
                        <c:v>39483</c:v>
                      </c:pt>
                      <c:pt idx="3117">
                        <c:v>39482</c:v>
                      </c:pt>
                      <c:pt idx="3118">
                        <c:v>39478</c:v>
                      </c:pt>
                      <c:pt idx="3119">
                        <c:v>39477</c:v>
                      </c:pt>
                      <c:pt idx="3120">
                        <c:v>39476</c:v>
                      </c:pt>
                      <c:pt idx="3121">
                        <c:v>39475</c:v>
                      </c:pt>
                      <c:pt idx="3122">
                        <c:v>39471</c:v>
                      </c:pt>
                      <c:pt idx="3123">
                        <c:v>39470</c:v>
                      </c:pt>
                      <c:pt idx="3124">
                        <c:v>39469</c:v>
                      </c:pt>
                      <c:pt idx="3125">
                        <c:v>39465</c:v>
                      </c:pt>
                      <c:pt idx="3126">
                        <c:v>39463</c:v>
                      </c:pt>
                      <c:pt idx="3127">
                        <c:v>39462</c:v>
                      </c:pt>
                      <c:pt idx="3128">
                        <c:v>39461</c:v>
                      </c:pt>
                      <c:pt idx="3129">
                        <c:v>39458</c:v>
                      </c:pt>
                      <c:pt idx="3130">
                        <c:v>39456</c:v>
                      </c:pt>
                      <c:pt idx="3131">
                        <c:v>39455</c:v>
                      </c:pt>
                      <c:pt idx="3132">
                        <c:v>39454</c:v>
                      </c:pt>
                      <c:pt idx="3133">
                        <c:v>39451</c:v>
                      </c:pt>
                      <c:pt idx="3134">
                        <c:v>39449</c:v>
                      </c:pt>
                      <c:pt idx="3135">
                        <c:v>39447</c:v>
                      </c:pt>
                      <c:pt idx="3136">
                        <c:v>39444</c:v>
                      </c:pt>
                      <c:pt idx="3137">
                        <c:v>39443</c:v>
                      </c:pt>
                      <c:pt idx="3138">
                        <c:v>39440</c:v>
                      </c:pt>
                      <c:pt idx="3139">
                        <c:v>39437</c:v>
                      </c:pt>
                      <c:pt idx="3140">
                        <c:v>39436</c:v>
                      </c:pt>
                      <c:pt idx="3141">
                        <c:v>39435</c:v>
                      </c:pt>
                      <c:pt idx="3142">
                        <c:v>39433</c:v>
                      </c:pt>
                      <c:pt idx="3143">
                        <c:v>39430</c:v>
                      </c:pt>
                      <c:pt idx="3144">
                        <c:v>39429</c:v>
                      </c:pt>
                      <c:pt idx="3145">
                        <c:v>39427</c:v>
                      </c:pt>
                      <c:pt idx="3146">
                        <c:v>39426</c:v>
                      </c:pt>
                      <c:pt idx="3147">
                        <c:v>39423</c:v>
                      </c:pt>
                      <c:pt idx="3148">
                        <c:v>39422</c:v>
                      </c:pt>
                      <c:pt idx="3149">
                        <c:v>39421</c:v>
                      </c:pt>
                      <c:pt idx="3150">
                        <c:v>39420</c:v>
                      </c:pt>
                      <c:pt idx="3151">
                        <c:v>39419</c:v>
                      </c:pt>
                      <c:pt idx="3152">
                        <c:v>39416</c:v>
                      </c:pt>
                      <c:pt idx="3153">
                        <c:v>39415</c:v>
                      </c:pt>
                      <c:pt idx="3154">
                        <c:v>39414</c:v>
                      </c:pt>
                      <c:pt idx="3155">
                        <c:v>39413</c:v>
                      </c:pt>
                      <c:pt idx="3156">
                        <c:v>39412</c:v>
                      </c:pt>
                      <c:pt idx="3157">
                        <c:v>39409</c:v>
                      </c:pt>
                      <c:pt idx="3158">
                        <c:v>39407</c:v>
                      </c:pt>
                      <c:pt idx="3159">
                        <c:v>39406</c:v>
                      </c:pt>
                      <c:pt idx="3160">
                        <c:v>39405</c:v>
                      </c:pt>
                      <c:pt idx="3161">
                        <c:v>39401</c:v>
                      </c:pt>
                      <c:pt idx="3162">
                        <c:v>39400</c:v>
                      </c:pt>
                      <c:pt idx="3163">
                        <c:v>39399</c:v>
                      </c:pt>
                      <c:pt idx="3164">
                        <c:v>39398</c:v>
                      </c:pt>
                      <c:pt idx="3165">
                        <c:v>39394</c:v>
                      </c:pt>
                      <c:pt idx="3166">
                        <c:v>39393</c:v>
                      </c:pt>
                      <c:pt idx="3167">
                        <c:v>39392</c:v>
                      </c:pt>
                      <c:pt idx="3168">
                        <c:v>39391</c:v>
                      </c:pt>
                      <c:pt idx="3169">
                        <c:v>39387</c:v>
                      </c:pt>
                      <c:pt idx="3170">
                        <c:v>39386</c:v>
                      </c:pt>
                      <c:pt idx="3171">
                        <c:v>39385</c:v>
                      </c:pt>
                      <c:pt idx="3172">
                        <c:v>39384</c:v>
                      </c:pt>
                      <c:pt idx="3173">
                        <c:v>39380</c:v>
                      </c:pt>
                      <c:pt idx="3174">
                        <c:v>39379</c:v>
                      </c:pt>
                      <c:pt idx="3175">
                        <c:v>39378</c:v>
                      </c:pt>
                      <c:pt idx="3176">
                        <c:v>39377</c:v>
                      </c:pt>
                      <c:pt idx="3177">
                        <c:v>39373</c:v>
                      </c:pt>
                      <c:pt idx="3178">
                        <c:v>39372</c:v>
                      </c:pt>
                      <c:pt idx="3179">
                        <c:v>39371</c:v>
                      </c:pt>
                      <c:pt idx="3180">
                        <c:v>39370</c:v>
                      </c:pt>
                      <c:pt idx="3181">
                        <c:v>39366</c:v>
                      </c:pt>
                      <c:pt idx="3182">
                        <c:v>39365</c:v>
                      </c:pt>
                      <c:pt idx="3183">
                        <c:v>39364</c:v>
                      </c:pt>
                      <c:pt idx="3184">
                        <c:v>39363</c:v>
                      </c:pt>
                      <c:pt idx="3185">
                        <c:v>39359</c:v>
                      </c:pt>
                      <c:pt idx="3186">
                        <c:v>39358</c:v>
                      </c:pt>
                      <c:pt idx="3187">
                        <c:v>39357</c:v>
                      </c:pt>
                      <c:pt idx="3188">
                        <c:v>39356</c:v>
                      </c:pt>
                      <c:pt idx="3189">
                        <c:v>39352</c:v>
                      </c:pt>
                      <c:pt idx="3190">
                        <c:v>39351</c:v>
                      </c:pt>
                      <c:pt idx="3191">
                        <c:v>39350</c:v>
                      </c:pt>
                      <c:pt idx="3192">
                        <c:v>39349</c:v>
                      </c:pt>
                      <c:pt idx="3193">
                        <c:v>39345</c:v>
                      </c:pt>
                      <c:pt idx="3194">
                        <c:v>39344</c:v>
                      </c:pt>
                      <c:pt idx="3195">
                        <c:v>39343</c:v>
                      </c:pt>
                      <c:pt idx="3196">
                        <c:v>39342</c:v>
                      </c:pt>
                      <c:pt idx="3197">
                        <c:v>39338</c:v>
                      </c:pt>
                      <c:pt idx="3198">
                        <c:v>39337</c:v>
                      </c:pt>
                      <c:pt idx="3199">
                        <c:v>39336</c:v>
                      </c:pt>
                      <c:pt idx="3200">
                        <c:v>39335</c:v>
                      </c:pt>
                      <c:pt idx="3201">
                        <c:v>39331</c:v>
                      </c:pt>
                      <c:pt idx="3202">
                        <c:v>39330</c:v>
                      </c:pt>
                      <c:pt idx="3203">
                        <c:v>39329</c:v>
                      </c:pt>
                      <c:pt idx="3204">
                        <c:v>39325</c:v>
                      </c:pt>
                      <c:pt idx="3205">
                        <c:v>39323</c:v>
                      </c:pt>
                      <c:pt idx="3206">
                        <c:v>39322</c:v>
                      </c:pt>
                      <c:pt idx="3207">
                        <c:v>39321</c:v>
                      </c:pt>
                      <c:pt idx="3208">
                        <c:v>39318</c:v>
                      </c:pt>
                      <c:pt idx="3209">
                        <c:v>39316</c:v>
                      </c:pt>
                      <c:pt idx="3210">
                        <c:v>39315</c:v>
                      </c:pt>
                      <c:pt idx="3211">
                        <c:v>39314</c:v>
                      </c:pt>
                      <c:pt idx="3212">
                        <c:v>39311</c:v>
                      </c:pt>
                      <c:pt idx="3213">
                        <c:v>39309</c:v>
                      </c:pt>
                      <c:pt idx="3214">
                        <c:v>39308</c:v>
                      </c:pt>
                      <c:pt idx="3215">
                        <c:v>39307</c:v>
                      </c:pt>
                      <c:pt idx="3216">
                        <c:v>39303</c:v>
                      </c:pt>
                      <c:pt idx="3217">
                        <c:v>39302</c:v>
                      </c:pt>
                      <c:pt idx="3218">
                        <c:v>39301</c:v>
                      </c:pt>
                      <c:pt idx="3219">
                        <c:v>39300</c:v>
                      </c:pt>
                      <c:pt idx="3220">
                        <c:v>39296</c:v>
                      </c:pt>
                      <c:pt idx="3221">
                        <c:v>39295</c:v>
                      </c:pt>
                      <c:pt idx="3222">
                        <c:v>39294</c:v>
                      </c:pt>
                      <c:pt idx="3223">
                        <c:v>39293</c:v>
                      </c:pt>
                      <c:pt idx="3224">
                        <c:v>39289</c:v>
                      </c:pt>
                      <c:pt idx="3225">
                        <c:v>39288</c:v>
                      </c:pt>
                      <c:pt idx="3226">
                        <c:v>39287</c:v>
                      </c:pt>
                      <c:pt idx="3227">
                        <c:v>39286</c:v>
                      </c:pt>
                      <c:pt idx="3228">
                        <c:v>39282</c:v>
                      </c:pt>
                      <c:pt idx="3229">
                        <c:v>39281</c:v>
                      </c:pt>
                      <c:pt idx="3230">
                        <c:v>39280</c:v>
                      </c:pt>
                      <c:pt idx="3231">
                        <c:v>39279</c:v>
                      </c:pt>
                      <c:pt idx="3232">
                        <c:v>39275</c:v>
                      </c:pt>
                      <c:pt idx="3233">
                        <c:v>39274</c:v>
                      </c:pt>
                      <c:pt idx="3234">
                        <c:v>39273</c:v>
                      </c:pt>
                      <c:pt idx="3235">
                        <c:v>39272</c:v>
                      </c:pt>
                      <c:pt idx="3236">
                        <c:v>39268</c:v>
                      </c:pt>
                      <c:pt idx="3237">
                        <c:v>39266</c:v>
                      </c:pt>
                      <c:pt idx="3238">
                        <c:v>39265</c:v>
                      </c:pt>
                      <c:pt idx="3239">
                        <c:v>39262</c:v>
                      </c:pt>
                      <c:pt idx="3240">
                        <c:v>39260</c:v>
                      </c:pt>
                      <c:pt idx="3241">
                        <c:v>39259</c:v>
                      </c:pt>
                      <c:pt idx="3242">
                        <c:v>39258</c:v>
                      </c:pt>
                      <c:pt idx="3243">
                        <c:v>39255</c:v>
                      </c:pt>
                      <c:pt idx="3244">
                        <c:v>39253</c:v>
                      </c:pt>
                      <c:pt idx="3245">
                        <c:v>39252</c:v>
                      </c:pt>
                      <c:pt idx="3246">
                        <c:v>39251</c:v>
                      </c:pt>
                      <c:pt idx="3247">
                        <c:v>39248</c:v>
                      </c:pt>
                      <c:pt idx="3248">
                        <c:v>39246</c:v>
                      </c:pt>
                      <c:pt idx="3249">
                        <c:v>39245</c:v>
                      </c:pt>
                      <c:pt idx="3250">
                        <c:v>39244</c:v>
                      </c:pt>
                      <c:pt idx="3251">
                        <c:v>39241</c:v>
                      </c:pt>
                      <c:pt idx="3252">
                        <c:v>39239</c:v>
                      </c:pt>
                      <c:pt idx="3253">
                        <c:v>39238</c:v>
                      </c:pt>
                      <c:pt idx="3254">
                        <c:v>39237</c:v>
                      </c:pt>
                      <c:pt idx="3255">
                        <c:v>39234</c:v>
                      </c:pt>
                      <c:pt idx="3256">
                        <c:v>39232</c:v>
                      </c:pt>
                      <c:pt idx="3257">
                        <c:v>39231</c:v>
                      </c:pt>
                      <c:pt idx="3258">
                        <c:v>39227</c:v>
                      </c:pt>
                      <c:pt idx="3259">
                        <c:v>39226</c:v>
                      </c:pt>
                      <c:pt idx="3260">
                        <c:v>39224</c:v>
                      </c:pt>
                      <c:pt idx="3261">
                        <c:v>39223</c:v>
                      </c:pt>
                      <c:pt idx="3262">
                        <c:v>39220</c:v>
                      </c:pt>
                      <c:pt idx="3263">
                        <c:v>39219</c:v>
                      </c:pt>
                      <c:pt idx="3264">
                        <c:v>39217</c:v>
                      </c:pt>
                      <c:pt idx="3265">
                        <c:v>39216</c:v>
                      </c:pt>
                      <c:pt idx="3266">
                        <c:v>39213</c:v>
                      </c:pt>
                      <c:pt idx="3267">
                        <c:v>39211</c:v>
                      </c:pt>
                      <c:pt idx="3268">
                        <c:v>39210</c:v>
                      </c:pt>
                      <c:pt idx="3269">
                        <c:v>39209</c:v>
                      </c:pt>
                      <c:pt idx="3270">
                        <c:v>39206</c:v>
                      </c:pt>
                      <c:pt idx="3271">
                        <c:v>39204</c:v>
                      </c:pt>
                      <c:pt idx="3272">
                        <c:v>39203</c:v>
                      </c:pt>
                      <c:pt idx="3273">
                        <c:v>39202</c:v>
                      </c:pt>
                      <c:pt idx="3274">
                        <c:v>39199</c:v>
                      </c:pt>
                      <c:pt idx="3275">
                        <c:v>39197</c:v>
                      </c:pt>
                      <c:pt idx="3276">
                        <c:v>39196</c:v>
                      </c:pt>
                      <c:pt idx="3277">
                        <c:v>39195</c:v>
                      </c:pt>
                      <c:pt idx="3278">
                        <c:v>39191</c:v>
                      </c:pt>
                      <c:pt idx="3279">
                        <c:v>39190</c:v>
                      </c:pt>
                      <c:pt idx="3280">
                        <c:v>39189</c:v>
                      </c:pt>
                      <c:pt idx="3281">
                        <c:v>39188</c:v>
                      </c:pt>
                      <c:pt idx="3282">
                        <c:v>39184</c:v>
                      </c:pt>
                      <c:pt idx="3283">
                        <c:v>39183</c:v>
                      </c:pt>
                      <c:pt idx="3284">
                        <c:v>39182</c:v>
                      </c:pt>
                      <c:pt idx="3285">
                        <c:v>39181</c:v>
                      </c:pt>
                      <c:pt idx="3286">
                        <c:v>39176</c:v>
                      </c:pt>
                      <c:pt idx="3287">
                        <c:v>39175</c:v>
                      </c:pt>
                      <c:pt idx="3288">
                        <c:v>39174</c:v>
                      </c:pt>
                      <c:pt idx="3289">
                        <c:v>39171</c:v>
                      </c:pt>
                      <c:pt idx="3290">
                        <c:v>39169</c:v>
                      </c:pt>
                      <c:pt idx="3291">
                        <c:v>39168</c:v>
                      </c:pt>
                      <c:pt idx="3292">
                        <c:v>39167</c:v>
                      </c:pt>
                      <c:pt idx="3293">
                        <c:v>39163</c:v>
                      </c:pt>
                      <c:pt idx="3294">
                        <c:v>39162</c:v>
                      </c:pt>
                      <c:pt idx="3295">
                        <c:v>39161</c:v>
                      </c:pt>
                      <c:pt idx="3296">
                        <c:v>39160</c:v>
                      </c:pt>
                      <c:pt idx="3297">
                        <c:v>39157</c:v>
                      </c:pt>
                      <c:pt idx="3298">
                        <c:v>39156</c:v>
                      </c:pt>
                      <c:pt idx="3299">
                        <c:v>39155</c:v>
                      </c:pt>
                      <c:pt idx="3300">
                        <c:v>39154</c:v>
                      </c:pt>
                      <c:pt idx="3301">
                        <c:v>39153</c:v>
                      </c:pt>
                      <c:pt idx="3302">
                        <c:v>39150</c:v>
                      </c:pt>
                      <c:pt idx="3303">
                        <c:v>39149</c:v>
                      </c:pt>
                      <c:pt idx="3304">
                        <c:v>39148</c:v>
                      </c:pt>
                      <c:pt idx="3305">
                        <c:v>39147</c:v>
                      </c:pt>
                      <c:pt idx="3306">
                        <c:v>39146</c:v>
                      </c:pt>
                      <c:pt idx="3307">
                        <c:v>39143</c:v>
                      </c:pt>
                      <c:pt idx="3308">
                        <c:v>39142</c:v>
                      </c:pt>
                      <c:pt idx="3309">
                        <c:v>39141</c:v>
                      </c:pt>
                      <c:pt idx="3310">
                        <c:v>39140</c:v>
                      </c:pt>
                      <c:pt idx="3311">
                        <c:v>39139</c:v>
                      </c:pt>
                      <c:pt idx="3312">
                        <c:v>39136</c:v>
                      </c:pt>
                      <c:pt idx="3313">
                        <c:v>39135</c:v>
                      </c:pt>
                      <c:pt idx="3314">
                        <c:v>39134</c:v>
                      </c:pt>
                      <c:pt idx="3315">
                        <c:v>39133</c:v>
                      </c:pt>
                      <c:pt idx="3316">
                        <c:v>39128</c:v>
                      </c:pt>
                      <c:pt idx="3317">
                        <c:v>39127</c:v>
                      </c:pt>
                      <c:pt idx="3318">
                        <c:v>39126</c:v>
                      </c:pt>
                      <c:pt idx="3319">
                        <c:v>39125</c:v>
                      </c:pt>
                      <c:pt idx="3320">
                        <c:v>39121</c:v>
                      </c:pt>
                      <c:pt idx="3321">
                        <c:v>39120</c:v>
                      </c:pt>
                      <c:pt idx="3322">
                        <c:v>39119</c:v>
                      </c:pt>
                      <c:pt idx="3323">
                        <c:v>39118</c:v>
                      </c:pt>
                      <c:pt idx="3324">
                        <c:v>39114</c:v>
                      </c:pt>
                      <c:pt idx="3325">
                        <c:v>39113</c:v>
                      </c:pt>
                      <c:pt idx="3326">
                        <c:v>39112</c:v>
                      </c:pt>
                      <c:pt idx="3327">
                        <c:v>39111</c:v>
                      </c:pt>
                      <c:pt idx="3328">
                        <c:v>39107</c:v>
                      </c:pt>
                      <c:pt idx="3329">
                        <c:v>39106</c:v>
                      </c:pt>
                      <c:pt idx="3330">
                        <c:v>39105</c:v>
                      </c:pt>
                      <c:pt idx="3331">
                        <c:v>39104</c:v>
                      </c:pt>
                      <c:pt idx="3332">
                        <c:v>39100</c:v>
                      </c:pt>
                      <c:pt idx="3333">
                        <c:v>39099</c:v>
                      </c:pt>
                      <c:pt idx="3334">
                        <c:v>39098</c:v>
                      </c:pt>
                      <c:pt idx="3335">
                        <c:v>39094</c:v>
                      </c:pt>
                      <c:pt idx="3336">
                        <c:v>39092</c:v>
                      </c:pt>
                      <c:pt idx="3337">
                        <c:v>39091</c:v>
                      </c:pt>
                      <c:pt idx="3338">
                        <c:v>39090</c:v>
                      </c:pt>
                      <c:pt idx="3339">
                        <c:v>39087</c:v>
                      </c:pt>
                      <c:pt idx="3340">
                        <c:v>39085</c:v>
                      </c:pt>
                      <c:pt idx="3341">
                        <c:v>39080</c:v>
                      </c:pt>
                      <c:pt idx="3342">
                        <c:v>39079</c:v>
                      </c:pt>
                      <c:pt idx="3343">
                        <c:v>39078</c:v>
                      </c:pt>
                      <c:pt idx="3344">
                        <c:v>39073</c:v>
                      </c:pt>
                      <c:pt idx="3345">
                        <c:v>39072</c:v>
                      </c:pt>
                      <c:pt idx="3346">
                        <c:v>39071</c:v>
                      </c:pt>
                      <c:pt idx="3347">
                        <c:v>39070</c:v>
                      </c:pt>
                      <c:pt idx="3348">
                        <c:v>39066</c:v>
                      </c:pt>
                      <c:pt idx="3349">
                        <c:v>39065</c:v>
                      </c:pt>
                      <c:pt idx="3350">
                        <c:v>39064</c:v>
                      </c:pt>
                      <c:pt idx="3351">
                        <c:v>39062</c:v>
                      </c:pt>
                      <c:pt idx="3352">
                        <c:v>39059</c:v>
                      </c:pt>
                      <c:pt idx="3353">
                        <c:v>39057</c:v>
                      </c:pt>
                      <c:pt idx="3354">
                        <c:v>39056</c:v>
                      </c:pt>
                      <c:pt idx="3355">
                        <c:v>39055</c:v>
                      </c:pt>
                      <c:pt idx="3356">
                        <c:v>39052</c:v>
                      </c:pt>
                      <c:pt idx="3357">
                        <c:v>39050</c:v>
                      </c:pt>
                      <c:pt idx="3358">
                        <c:v>39049</c:v>
                      </c:pt>
                      <c:pt idx="3359">
                        <c:v>39048</c:v>
                      </c:pt>
                      <c:pt idx="3360">
                        <c:v>39045</c:v>
                      </c:pt>
                      <c:pt idx="3361">
                        <c:v>39042</c:v>
                      </c:pt>
                      <c:pt idx="3362">
                        <c:v>39041</c:v>
                      </c:pt>
                      <c:pt idx="3363">
                        <c:v>39038</c:v>
                      </c:pt>
                      <c:pt idx="3364">
                        <c:v>39037</c:v>
                      </c:pt>
                      <c:pt idx="3365">
                        <c:v>39035</c:v>
                      </c:pt>
                      <c:pt idx="3366">
                        <c:v>39034</c:v>
                      </c:pt>
                      <c:pt idx="3367">
                        <c:v>39031</c:v>
                      </c:pt>
                      <c:pt idx="3368">
                        <c:v>39030</c:v>
                      </c:pt>
                      <c:pt idx="3369">
                        <c:v>39028</c:v>
                      </c:pt>
                      <c:pt idx="3370">
                        <c:v>39027</c:v>
                      </c:pt>
                      <c:pt idx="3371">
                        <c:v>39024</c:v>
                      </c:pt>
                      <c:pt idx="3372">
                        <c:v>39023</c:v>
                      </c:pt>
                      <c:pt idx="3373">
                        <c:v>39021</c:v>
                      </c:pt>
                      <c:pt idx="3374">
                        <c:v>39020</c:v>
                      </c:pt>
                      <c:pt idx="3375">
                        <c:v>39017</c:v>
                      </c:pt>
                      <c:pt idx="3376">
                        <c:v>39016</c:v>
                      </c:pt>
                      <c:pt idx="3377">
                        <c:v>39014</c:v>
                      </c:pt>
                      <c:pt idx="3378">
                        <c:v>39013</c:v>
                      </c:pt>
                      <c:pt idx="3379">
                        <c:v>39010</c:v>
                      </c:pt>
                      <c:pt idx="3380">
                        <c:v>39009</c:v>
                      </c:pt>
                      <c:pt idx="3381">
                        <c:v>39007</c:v>
                      </c:pt>
                      <c:pt idx="3382">
                        <c:v>39006</c:v>
                      </c:pt>
                      <c:pt idx="3383">
                        <c:v>39003</c:v>
                      </c:pt>
                      <c:pt idx="3384">
                        <c:v>39002</c:v>
                      </c:pt>
                      <c:pt idx="3385">
                        <c:v>39000</c:v>
                      </c:pt>
                      <c:pt idx="3386">
                        <c:v>38999</c:v>
                      </c:pt>
                      <c:pt idx="3387">
                        <c:v>38996</c:v>
                      </c:pt>
                      <c:pt idx="3388">
                        <c:v>38995</c:v>
                      </c:pt>
                      <c:pt idx="3389">
                        <c:v>38993</c:v>
                      </c:pt>
                      <c:pt idx="3390">
                        <c:v>38992</c:v>
                      </c:pt>
                      <c:pt idx="3391">
                        <c:v>38989</c:v>
                      </c:pt>
                      <c:pt idx="3392">
                        <c:v>38988</c:v>
                      </c:pt>
                      <c:pt idx="3393">
                        <c:v>38986</c:v>
                      </c:pt>
                      <c:pt idx="3394">
                        <c:v>38985</c:v>
                      </c:pt>
                      <c:pt idx="3395">
                        <c:v>38982</c:v>
                      </c:pt>
                      <c:pt idx="3396">
                        <c:v>38981</c:v>
                      </c:pt>
                      <c:pt idx="3397">
                        <c:v>38979</c:v>
                      </c:pt>
                      <c:pt idx="3398">
                        <c:v>38978</c:v>
                      </c:pt>
                      <c:pt idx="3399">
                        <c:v>38975</c:v>
                      </c:pt>
                      <c:pt idx="3400">
                        <c:v>38974</c:v>
                      </c:pt>
                      <c:pt idx="3401">
                        <c:v>38972</c:v>
                      </c:pt>
                      <c:pt idx="3402">
                        <c:v>38971</c:v>
                      </c:pt>
                      <c:pt idx="3403">
                        <c:v>38968</c:v>
                      </c:pt>
                      <c:pt idx="3404">
                        <c:v>38967</c:v>
                      </c:pt>
                      <c:pt idx="3405">
                        <c:v>38965</c:v>
                      </c:pt>
                      <c:pt idx="3406">
                        <c:v>38961</c:v>
                      </c:pt>
                      <c:pt idx="3407">
                        <c:v>38960</c:v>
                      </c:pt>
                      <c:pt idx="3408">
                        <c:v>38959</c:v>
                      </c:pt>
                      <c:pt idx="3409">
                        <c:v>38957</c:v>
                      </c:pt>
                      <c:pt idx="3410">
                        <c:v>38954</c:v>
                      </c:pt>
                      <c:pt idx="3411">
                        <c:v>38953</c:v>
                      </c:pt>
                      <c:pt idx="3412">
                        <c:v>38952</c:v>
                      </c:pt>
                      <c:pt idx="3413">
                        <c:v>38950</c:v>
                      </c:pt>
                      <c:pt idx="3414">
                        <c:v>38947</c:v>
                      </c:pt>
                      <c:pt idx="3415">
                        <c:v>38946</c:v>
                      </c:pt>
                      <c:pt idx="3416">
                        <c:v>38945</c:v>
                      </c:pt>
                      <c:pt idx="3417">
                        <c:v>38943</c:v>
                      </c:pt>
                      <c:pt idx="3418">
                        <c:v>38940</c:v>
                      </c:pt>
                      <c:pt idx="3419">
                        <c:v>38939</c:v>
                      </c:pt>
                      <c:pt idx="3420">
                        <c:v>38937</c:v>
                      </c:pt>
                      <c:pt idx="3421">
                        <c:v>38936</c:v>
                      </c:pt>
                      <c:pt idx="3422">
                        <c:v>38933</c:v>
                      </c:pt>
                      <c:pt idx="3423">
                        <c:v>38932</c:v>
                      </c:pt>
                      <c:pt idx="3424">
                        <c:v>38930</c:v>
                      </c:pt>
                      <c:pt idx="3425">
                        <c:v>38929</c:v>
                      </c:pt>
                      <c:pt idx="3426">
                        <c:v>38926</c:v>
                      </c:pt>
                      <c:pt idx="3427">
                        <c:v>38925</c:v>
                      </c:pt>
                      <c:pt idx="3428">
                        <c:v>38923</c:v>
                      </c:pt>
                      <c:pt idx="3429">
                        <c:v>38922</c:v>
                      </c:pt>
                      <c:pt idx="3430">
                        <c:v>38919</c:v>
                      </c:pt>
                      <c:pt idx="3431">
                        <c:v>38918</c:v>
                      </c:pt>
                      <c:pt idx="3432">
                        <c:v>38916</c:v>
                      </c:pt>
                      <c:pt idx="3433">
                        <c:v>38915</c:v>
                      </c:pt>
                      <c:pt idx="3434">
                        <c:v>38912</c:v>
                      </c:pt>
                      <c:pt idx="3435">
                        <c:v>38911</c:v>
                      </c:pt>
                      <c:pt idx="3436">
                        <c:v>38909</c:v>
                      </c:pt>
                      <c:pt idx="3437">
                        <c:v>38908</c:v>
                      </c:pt>
                      <c:pt idx="3438">
                        <c:v>38905</c:v>
                      </c:pt>
                      <c:pt idx="3439">
                        <c:v>38904</c:v>
                      </c:pt>
                      <c:pt idx="3440">
                        <c:v>38901</c:v>
                      </c:pt>
                      <c:pt idx="3441">
                        <c:v>38898</c:v>
                      </c:pt>
                      <c:pt idx="3442">
                        <c:v>38897</c:v>
                      </c:pt>
                      <c:pt idx="3443">
                        <c:v>38896</c:v>
                      </c:pt>
                      <c:pt idx="3444">
                        <c:v>38894</c:v>
                      </c:pt>
                      <c:pt idx="3445">
                        <c:v>38891</c:v>
                      </c:pt>
                      <c:pt idx="3446">
                        <c:v>38890</c:v>
                      </c:pt>
                      <c:pt idx="3447">
                        <c:v>38889</c:v>
                      </c:pt>
                      <c:pt idx="3448">
                        <c:v>38887</c:v>
                      </c:pt>
                      <c:pt idx="3449">
                        <c:v>38884</c:v>
                      </c:pt>
                      <c:pt idx="3450">
                        <c:v>38883</c:v>
                      </c:pt>
                      <c:pt idx="3451">
                        <c:v>38882</c:v>
                      </c:pt>
                      <c:pt idx="3452">
                        <c:v>38880</c:v>
                      </c:pt>
                      <c:pt idx="3453">
                        <c:v>38877</c:v>
                      </c:pt>
                      <c:pt idx="3454">
                        <c:v>38876</c:v>
                      </c:pt>
                      <c:pt idx="3455">
                        <c:v>38875</c:v>
                      </c:pt>
                      <c:pt idx="3456">
                        <c:v>38873</c:v>
                      </c:pt>
                      <c:pt idx="3457">
                        <c:v>38870</c:v>
                      </c:pt>
                      <c:pt idx="3458">
                        <c:v>38869</c:v>
                      </c:pt>
                      <c:pt idx="3459">
                        <c:v>38868</c:v>
                      </c:pt>
                      <c:pt idx="3460">
                        <c:v>38863</c:v>
                      </c:pt>
                      <c:pt idx="3461">
                        <c:v>38862</c:v>
                      </c:pt>
                      <c:pt idx="3462">
                        <c:v>38861</c:v>
                      </c:pt>
                      <c:pt idx="3463">
                        <c:v>38860</c:v>
                      </c:pt>
                      <c:pt idx="3464">
                        <c:v>38856</c:v>
                      </c:pt>
                      <c:pt idx="3465">
                        <c:v>38855</c:v>
                      </c:pt>
                      <c:pt idx="3466">
                        <c:v>38854</c:v>
                      </c:pt>
                      <c:pt idx="3467">
                        <c:v>38853</c:v>
                      </c:pt>
                      <c:pt idx="3468">
                        <c:v>38849</c:v>
                      </c:pt>
                      <c:pt idx="3469">
                        <c:v>38848</c:v>
                      </c:pt>
                      <c:pt idx="3470">
                        <c:v>38847</c:v>
                      </c:pt>
                      <c:pt idx="3471">
                        <c:v>38845</c:v>
                      </c:pt>
                      <c:pt idx="3472">
                        <c:v>38842</c:v>
                      </c:pt>
                      <c:pt idx="3473">
                        <c:v>38841</c:v>
                      </c:pt>
                      <c:pt idx="3474">
                        <c:v>38840</c:v>
                      </c:pt>
                      <c:pt idx="3475">
                        <c:v>38838</c:v>
                      </c:pt>
                      <c:pt idx="3476">
                        <c:v>38835</c:v>
                      </c:pt>
                      <c:pt idx="3477">
                        <c:v>38834</c:v>
                      </c:pt>
                      <c:pt idx="3478">
                        <c:v>38833</c:v>
                      </c:pt>
                      <c:pt idx="3479">
                        <c:v>38831</c:v>
                      </c:pt>
                      <c:pt idx="3480">
                        <c:v>38828</c:v>
                      </c:pt>
                      <c:pt idx="3481">
                        <c:v>38827</c:v>
                      </c:pt>
                      <c:pt idx="3482">
                        <c:v>38826</c:v>
                      </c:pt>
                      <c:pt idx="3483">
                        <c:v>38824</c:v>
                      </c:pt>
                      <c:pt idx="3484">
                        <c:v>38820</c:v>
                      </c:pt>
                      <c:pt idx="3485">
                        <c:v>38819</c:v>
                      </c:pt>
                      <c:pt idx="3486">
                        <c:v>38817</c:v>
                      </c:pt>
                      <c:pt idx="3487">
                        <c:v>38814</c:v>
                      </c:pt>
                      <c:pt idx="3488">
                        <c:v>38813</c:v>
                      </c:pt>
                      <c:pt idx="3489">
                        <c:v>38812</c:v>
                      </c:pt>
                      <c:pt idx="3490">
                        <c:v>38810</c:v>
                      </c:pt>
                      <c:pt idx="3491">
                        <c:v>38807</c:v>
                      </c:pt>
                      <c:pt idx="3492">
                        <c:v>38806</c:v>
                      </c:pt>
                      <c:pt idx="3493">
                        <c:v>38804</c:v>
                      </c:pt>
                      <c:pt idx="3494">
                        <c:v>38803</c:v>
                      </c:pt>
                      <c:pt idx="3495">
                        <c:v>38800</c:v>
                      </c:pt>
                      <c:pt idx="3496">
                        <c:v>38798</c:v>
                      </c:pt>
                      <c:pt idx="3497">
                        <c:v>38797</c:v>
                      </c:pt>
                      <c:pt idx="3498">
                        <c:v>38796</c:v>
                      </c:pt>
                      <c:pt idx="3499">
                        <c:v>38793</c:v>
                      </c:pt>
                      <c:pt idx="3500">
                        <c:v>38791</c:v>
                      </c:pt>
                      <c:pt idx="3501">
                        <c:v>38790</c:v>
                      </c:pt>
                      <c:pt idx="3502">
                        <c:v>38789</c:v>
                      </c:pt>
                      <c:pt idx="3503">
                        <c:v>38786</c:v>
                      </c:pt>
                      <c:pt idx="3504">
                        <c:v>38784</c:v>
                      </c:pt>
                      <c:pt idx="3505">
                        <c:v>38783</c:v>
                      </c:pt>
                      <c:pt idx="3506">
                        <c:v>38782</c:v>
                      </c:pt>
                      <c:pt idx="3507">
                        <c:v>38779</c:v>
                      </c:pt>
                      <c:pt idx="3508">
                        <c:v>38777</c:v>
                      </c:pt>
                      <c:pt idx="3509">
                        <c:v>38776</c:v>
                      </c:pt>
                      <c:pt idx="3510">
                        <c:v>38775</c:v>
                      </c:pt>
                      <c:pt idx="3511">
                        <c:v>38772</c:v>
                      </c:pt>
                      <c:pt idx="3512">
                        <c:v>38770</c:v>
                      </c:pt>
                      <c:pt idx="3513">
                        <c:v>38769</c:v>
                      </c:pt>
                      <c:pt idx="3514">
                        <c:v>38765</c:v>
                      </c:pt>
                      <c:pt idx="3515">
                        <c:v>38764</c:v>
                      </c:pt>
                      <c:pt idx="3516">
                        <c:v>38762</c:v>
                      </c:pt>
                      <c:pt idx="3517">
                        <c:v>38761</c:v>
                      </c:pt>
                      <c:pt idx="3518">
                        <c:v>38758</c:v>
                      </c:pt>
                      <c:pt idx="3519">
                        <c:v>38757</c:v>
                      </c:pt>
                      <c:pt idx="3520">
                        <c:v>38755</c:v>
                      </c:pt>
                      <c:pt idx="3521">
                        <c:v>38754</c:v>
                      </c:pt>
                      <c:pt idx="3522">
                        <c:v>38751</c:v>
                      </c:pt>
                      <c:pt idx="3523">
                        <c:v>38750</c:v>
                      </c:pt>
                      <c:pt idx="3524">
                        <c:v>38748</c:v>
                      </c:pt>
                      <c:pt idx="3525">
                        <c:v>38747</c:v>
                      </c:pt>
                      <c:pt idx="3526">
                        <c:v>38744</c:v>
                      </c:pt>
                      <c:pt idx="3527">
                        <c:v>38743</c:v>
                      </c:pt>
                      <c:pt idx="3528">
                        <c:v>38741</c:v>
                      </c:pt>
                      <c:pt idx="3529">
                        <c:v>38740</c:v>
                      </c:pt>
                      <c:pt idx="3530">
                        <c:v>38737</c:v>
                      </c:pt>
                      <c:pt idx="3531">
                        <c:v>38736</c:v>
                      </c:pt>
                      <c:pt idx="3532">
                        <c:v>38734</c:v>
                      </c:pt>
                      <c:pt idx="3533">
                        <c:v>38730</c:v>
                      </c:pt>
                      <c:pt idx="3534">
                        <c:v>38729</c:v>
                      </c:pt>
                      <c:pt idx="3535">
                        <c:v>38728</c:v>
                      </c:pt>
                      <c:pt idx="3536">
                        <c:v>38726</c:v>
                      </c:pt>
                      <c:pt idx="3537">
                        <c:v>38723</c:v>
                      </c:pt>
                      <c:pt idx="3538">
                        <c:v>38722</c:v>
                      </c:pt>
                      <c:pt idx="3539">
                        <c:v>38721</c:v>
                      </c:pt>
                      <c:pt idx="3540">
                        <c:v>38716</c:v>
                      </c:pt>
                      <c:pt idx="3541">
                        <c:v>38715</c:v>
                      </c:pt>
                      <c:pt idx="3542">
                        <c:v>38714</c:v>
                      </c:pt>
                      <c:pt idx="3543">
                        <c:v>38713</c:v>
                      </c:pt>
                      <c:pt idx="3544">
                        <c:v>38709</c:v>
                      </c:pt>
                      <c:pt idx="3545">
                        <c:v>38708</c:v>
                      </c:pt>
                      <c:pt idx="3546">
                        <c:v>38707</c:v>
                      </c:pt>
                      <c:pt idx="3547">
                        <c:v>38706</c:v>
                      </c:pt>
                      <c:pt idx="3548">
                        <c:v>38705</c:v>
                      </c:pt>
                      <c:pt idx="3549">
                        <c:v>38702</c:v>
                      </c:pt>
                      <c:pt idx="3550">
                        <c:v>38701</c:v>
                      </c:pt>
                      <c:pt idx="3551">
                        <c:v>38700</c:v>
                      </c:pt>
                      <c:pt idx="3552">
                        <c:v>38699</c:v>
                      </c:pt>
                      <c:pt idx="3553">
                        <c:v>38695</c:v>
                      </c:pt>
                      <c:pt idx="3554">
                        <c:v>38694</c:v>
                      </c:pt>
                      <c:pt idx="3555">
                        <c:v>38692</c:v>
                      </c:pt>
                      <c:pt idx="3556">
                        <c:v>38691</c:v>
                      </c:pt>
                      <c:pt idx="3557">
                        <c:v>38688</c:v>
                      </c:pt>
                      <c:pt idx="3558">
                        <c:v>38687</c:v>
                      </c:pt>
                      <c:pt idx="3559">
                        <c:v>38685</c:v>
                      </c:pt>
                      <c:pt idx="3560">
                        <c:v>38684</c:v>
                      </c:pt>
                      <c:pt idx="3561">
                        <c:v>38681</c:v>
                      </c:pt>
                      <c:pt idx="3562">
                        <c:v>38679</c:v>
                      </c:pt>
                      <c:pt idx="3563">
                        <c:v>38677</c:v>
                      </c:pt>
                      <c:pt idx="3564">
                        <c:v>38674</c:v>
                      </c:pt>
                      <c:pt idx="3565">
                        <c:v>38673</c:v>
                      </c:pt>
                      <c:pt idx="3566">
                        <c:v>38672</c:v>
                      </c:pt>
                      <c:pt idx="3567">
                        <c:v>38670</c:v>
                      </c:pt>
                      <c:pt idx="3568">
                        <c:v>38667</c:v>
                      </c:pt>
                      <c:pt idx="3569">
                        <c:v>38666</c:v>
                      </c:pt>
                      <c:pt idx="3570">
                        <c:v>38665</c:v>
                      </c:pt>
                      <c:pt idx="3571">
                        <c:v>38663</c:v>
                      </c:pt>
                      <c:pt idx="3572">
                        <c:v>38660</c:v>
                      </c:pt>
                      <c:pt idx="3573">
                        <c:v>38659</c:v>
                      </c:pt>
                      <c:pt idx="3574">
                        <c:v>38658</c:v>
                      </c:pt>
                      <c:pt idx="3575">
                        <c:v>38656</c:v>
                      </c:pt>
                      <c:pt idx="3576">
                        <c:v>38653</c:v>
                      </c:pt>
                      <c:pt idx="3577">
                        <c:v>38652</c:v>
                      </c:pt>
                      <c:pt idx="3578">
                        <c:v>38651</c:v>
                      </c:pt>
                      <c:pt idx="3579">
                        <c:v>38649</c:v>
                      </c:pt>
                      <c:pt idx="3580">
                        <c:v>38646</c:v>
                      </c:pt>
                      <c:pt idx="3581">
                        <c:v>38645</c:v>
                      </c:pt>
                      <c:pt idx="3582">
                        <c:v>38644</c:v>
                      </c:pt>
                      <c:pt idx="3583">
                        <c:v>38642</c:v>
                      </c:pt>
                      <c:pt idx="3584">
                        <c:v>38639</c:v>
                      </c:pt>
                      <c:pt idx="3585">
                        <c:v>38638</c:v>
                      </c:pt>
                      <c:pt idx="3586">
                        <c:v>38637</c:v>
                      </c:pt>
                      <c:pt idx="3587">
                        <c:v>38635</c:v>
                      </c:pt>
                      <c:pt idx="3588">
                        <c:v>38632</c:v>
                      </c:pt>
                      <c:pt idx="3589">
                        <c:v>38631</c:v>
                      </c:pt>
                      <c:pt idx="3590">
                        <c:v>38630</c:v>
                      </c:pt>
                      <c:pt idx="3591">
                        <c:v>38628</c:v>
                      </c:pt>
                      <c:pt idx="3592">
                        <c:v>38625</c:v>
                      </c:pt>
                      <c:pt idx="3593">
                        <c:v>38624</c:v>
                      </c:pt>
                      <c:pt idx="3594">
                        <c:v>38623</c:v>
                      </c:pt>
                      <c:pt idx="3595">
                        <c:v>38621</c:v>
                      </c:pt>
                      <c:pt idx="3596">
                        <c:v>38618</c:v>
                      </c:pt>
                      <c:pt idx="3597">
                        <c:v>38617</c:v>
                      </c:pt>
                      <c:pt idx="3598">
                        <c:v>38616</c:v>
                      </c:pt>
                      <c:pt idx="3599">
                        <c:v>38614</c:v>
                      </c:pt>
                      <c:pt idx="3600">
                        <c:v>38611</c:v>
                      </c:pt>
                      <c:pt idx="3601">
                        <c:v>38610</c:v>
                      </c:pt>
                      <c:pt idx="3602">
                        <c:v>38609</c:v>
                      </c:pt>
                      <c:pt idx="3603">
                        <c:v>38607</c:v>
                      </c:pt>
                      <c:pt idx="3604">
                        <c:v>38604</c:v>
                      </c:pt>
                      <c:pt idx="3605">
                        <c:v>38603</c:v>
                      </c:pt>
                      <c:pt idx="3606">
                        <c:v>38602</c:v>
                      </c:pt>
                      <c:pt idx="3607">
                        <c:v>38597</c:v>
                      </c:pt>
                      <c:pt idx="3608">
                        <c:v>38596</c:v>
                      </c:pt>
                      <c:pt idx="3609">
                        <c:v>38595</c:v>
                      </c:pt>
                      <c:pt idx="3610">
                        <c:v>38594</c:v>
                      </c:pt>
                      <c:pt idx="3611">
                        <c:v>38590</c:v>
                      </c:pt>
                      <c:pt idx="3612">
                        <c:v>38589</c:v>
                      </c:pt>
                      <c:pt idx="3613">
                        <c:v>38588</c:v>
                      </c:pt>
                      <c:pt idx="3614">
                        <c:v>38587</c:v>
                      </c:pt>
                      <c:pt idx="3615">
                        <c:v>38583</c:v>
                      </c:pt>
                      <c:pt idx="3616">
                        <c:v>38582</c:v>
                      </c:pt>
                      <c:pt idx="3617">
                        <c:v>38581</c:v>
                      </c:pt>
                      <c:pt idx="3618">
                        <c:v>38580</c:v>
                      </c:pt>
                      <c:pt idx="3619">
                        <c:v>38576</c:v>
                      </c:pt>
                      <c:pt idx="3620">
                        <c:v>38575</c:v>
                      </c:pt>
                      <c:pt idx="3621">
                        <c:v>38574</c:v>
                      </c:pt>
                      <c:pt idx="3622">
                        <c:v>38572</c:v>
                      </c:pt>
                      <c:pt idx="3623">
                        <c:v>38569</c:v>
                      </c:pt>
                      <c:pt idx="3624">
                        <c:v>38568</c:v>
                      </c:pt>
                      <c:pt idx="3625">
                        <c:v>38567</c:v>
                      </c:pt>
                      <c:pt idx="3626">
                        <c:v>38565</c:v>
                      </c:pt>
                      <c:pt idx="3627">
                        <c:v>38562</c:v>
                      </c:pt>
                      <c:pt idx="3628">
                        <c:v>38561</c:v>
                      </c:pt>
                      <c:pt idx="3629">
                        <c:v>38560</c:v>
                      </c:pt>
                      <c:pt idx="3630">
                        <c:v>38558</c:v>
                      </c:pt>
                      <c:pt idx="3631">
                        <c:v>38555</c:v>
                      </c:pt>
                      <c:pt idx="3632">
                        <c:v>38554</c:v>
                      </c:pt>
                      <c:pt idx="3633">
                        <c:v>38553</c:v>
                      </c:pt>
                      <c:pt idx="3634">
                        <c:v>38551</c:v>
                      </c:pt>
                      <c:pt idx="3635">
                        <c:v>38548</c:v>
                      </c:pt>
                      <c:pt idx="3636">
                        <c:v>38547</c:v>
                      </c:pt>
                      <c:pt idx="3637">
                        <c:v>38546</c:v>
                      </c:pt>
                      <c:pt idx="3638">
                        <c:v>38544</c:v>
                      </c:pt>
                      <c:pt idx="3639">
                        <c:v>38541</c:v>
                      </c:pt>
                      <c:pt idx="3640">
                        <c:v>38540</c:v>
                      </c:pt>
                      <c:pt idx="3641">
                        <c:v>38539</c:v>
                      </c:pt>
                      <c:pt idx="3642">
                        <c:v>38534</c:v>
                      </c:pt>
                      <c:pt idx="3643">
                        <c:v>38533</c:v>
                      </c:pt>
                      <c:pt idx="3644">
                        <c:v>38532</c:v>
                      </c:pt>
                      <c:pt idx="3645">
                        <c:v>38531</c:v>
                      </c:pt>
                      <c:pt idx="3646">
                        <c:v>38527</c:v>
                      </c:pt>
                      <c:pt idx="3647">
                        <c:v>38526</c:v>
                      </c:pt>
                      <c:pt idx="3648">
                        <c:v>38525</c:v>
                      </c:pt>
                      <c:pt idx="3649">
                        <c:v>38524</c:v>
                      </c:pt>
                      <c:pt idx="3650">
                        <c:v>38520</c:v>
                      </c:pt>
                      <c:pt idx="3651">
                        <c:v>38519</c:v>
                      </c:pt>
                      <c:pt idx="3652">
                        <c:v>38518</c:v>
                      </c:pt>
                      <c:pt idx="3653">
                        <c:v>38517</c:v>
                      </c:pt>
                      <c:pt idx="3654">
                        <c:v>38513</c:v>
                      </c:pt>
                      <c:pt idx="3655">
                        <c:v>38512</c:v>
                      </c:pt>
                      <c:pt idx="3656">
                        <c:v>38511</c:v>
                      </c:pt>
                      <c:pt idx="3657">
                        <c:v>38510</c:v>
                      </c:pt>
                      <c:pt idx="3658">
                        <c:v>38506</c:v>
                      </c:pt>
                      <c:pt idx="3659">
                        <c:v>38505</c:v>
                      </c:pt>
                      <c:pt idx="3660">
                        <c:v>38504</c:v>
                      </c:pt>
                      <c:pt idx="3661">
                        <c:v>38503</c:v>
                      </c:pt>
                      <c:pt idx="3662">
                        <c:v>38499</c:v>
                      </c:pt>
                      <c:pt idx="3663">
                        <c:v>38498</c:v>
                      </c:pt>
                      <c:pt idx="3664">
                        <c:v>38497</c:v>
                      </c:pt>
                      <c:pt idx="3665">
                        <c:v>38496</c:v>
                      </c:pt>
                      <c:pt idx="3666">
                        <c:v>38495</c:v>
                      </c:pt>
                      <c:pt idx="3667">
                        <c:v>38492</c:v>
                      </c:pt>
                      <c:pt idx="3668">
                        <c:v>38491</c:v>
                      </c:pt>
                      <c:pt idx="3669">
                        <c:v>38490</c:v>
                      </c:pt>
                      <c:pt idx="3670">
                        <c:v>38489</c:v>
                      </c:pt>
                      <c:pt idx="3671">
                        <c:v>38488</c:v>
                      </c:pt>
                      <c:pt idx="3672">
                        <c:v>38485</c:v>
                      </c:pt>
                      <c:pt idx="3673">
                        <c:v>38484</c:v>
                      </c:pt>
                      <c:pt idx="3674">
                        <c:v>38483</c:v>
                      </c:pt>
                      <c:pt idx="3675">
                        <c:v>38482</c:v>
                      </c:pt>
                      <c:pt idx="3676">
                        <c:v>38478</c:v>
                      </c:pt>
                      <c:pt idx="3677">
                        <c:v>38477</c:v>
                      </c:pt>
                      <c:pt idx="3678">
                        <c:v>38476</c:v>
                      </c:pt>
                      <c:pt idx="3679">
                        <c:v>38475</c:v>
                      </c:pt>
                      <c:pt idx="3680">
                        <c:v>38471</c:v>
                      </c:pt>
                      <c:pt idx="3681">
                        <c:v>38470</c:v>
                      </c:pt>
                      <c:pt idx="3682">
                        <c:v>38469</c:v>
                      </c:pt>
                      <c:pt idx="3683">
                        <c:v>38468</c:v>
                      </c:pt>
                      <c:pt idx="3684">
                        <c:v>38464</c:v>
                      </c:pt>
                      <c:pt idx="3685">
                        <c:v>38463</c:v>
                      </c:pt>
                      <c:pt idx="3686">
                        <c:v>38462</c:v>
                      </c:pt>
                      <c:pt idx="3687">
                        <c:v>38461</c:v>
                      </c:pt>
                      <c:pt idx="3688">
                        <c:v>38457</c:v>
                      </c:pt>
                      <c:pt idx="3689">
                        <c:v>38456</c:v>
                      </c:pt>
                      <c:pt idx="3690">
                        <c:v>38455</c:v>
                      </c:pt>
                      <c:pt idx="3691">
                        <c:v>38453</c:v>
                      </c:pt>
                      <c:pt idx="3692">
                        <c:v>38450</c:v>
                      </c:pt>
                      <c:pt idx="3693">
                        <c:v>38449</c:v>
                      </c:pt>
                      <c:pt idx="3694">
                        <c:v>38448</c:v>
                      </c:pt>
                      <c:pt idx="3695">
                        <c:v>38446</c:v>
                      </c:pt>
                      <c:pt idx="3696">
                        <c:v>38443</c:v>
                      </c:pt>
                      <c:pt idx="3697">
                        <c:v>38442</c:v>
                      </c:pt>
                      <c:pt idx="3698">
                        <c:v>38441</c:v>
                      </c:pt>
                      <c:pt idx="3699">
                        <c:v>38439</c:v>
                      </c:pt>
                      <c:pt idx="3700">
                        <c:v>38435</c:v>
                      </c:pt>
                      <c:pt idx="3701">
                        <c:v>38434</c:v>
                      </c:pt>
                      <c:pt idx="3702">
                        <c:v>38433</c:v>
                      </c:pt>
                      <c:pt idx="3703">
                        <c:v>38429</c:v>
                      </c:pt>
                      <c:pt idx="3704">
                        <c:v>38428</c:v>
                      </c:pt>
                      <c:pt idx="3705">
                        <c:v>38427</c:v>
                      </c:pt>
                      <c:pt idx="3706">
                        <c:v>38426</c:v>
                      </c:pt>
                      <c:pt idx="3707">
                        <c:v>38422</c:v>
                      </c:pt>
                      <c:pt idx="3708">
                        <c:v>38421</c:v>
                      </c:pt>
                      <c:pt idx="3709">
                        <c:v>38420</c:v>
                      </c:pt>
                      <c:pt idx="3710">
                        <c:v>38418</c:v>
                      </c:pt>
                      <c:pt idx="3711">
                        <c:v>38415</c:v>
                      </c:pt>
                      <c:pt idx="3712">
                        <c:v>38414</c:v>
                      </c:pt>
                      <c:pt idx="3713">
                        <c:v>38412</c:v>
                      </c:pt>
                      <c:pt idx="3714">
                        <c:v>38411</c:v>
                      </c:pt>
                      <c:pt idx="3715">
                        <c:v>38408</c:v>
                      </c:pt>
                      <c:pt idx="3716">
                        <c:v>38407</c:v>
                      </c:pt>
                      <c:pt idx="3717">
                        <c:v>38405</c:v>
                      </c:pt>
                      <c:pt idx="3718">
                        <c:v>38401</c:v>
                      </c:pt>
                      <c:pt idx="3719">
                        <c:v>38400</c:v>
                      </c:pt>
                      <c:pt idx="3720">
                        <c:v>38399</c:v>
                      </c:pt>
                      <c:pt idx="3721">
                        <c:v>38397</c:v>
                      </c:pt>
                      <c:pt idx="3722">
                        <c:v>38394</c:v>
                      </c:pt>
                      <c:pt idx="3723">
                        <c:v>38393</c:v>
                      </c:pt>
                      <c:pt idx="3724">
                        <c:v>38392</c:v>
                      </c:pt>
                      <c:pt idx="3725">
                        <c:v>38390</c:v>
                      </c:pt>
                      <c:pt idx="3726">
                        <c:v>38387</c:v>
                      </c:pt>
                      <c:pt idx="3727">
                        <c:v>38386</c:v>
                      </c:pt>
                      <c:pt idx="3728">
                        <c:v>38385</c:v>
                      </c:pt>
                      <c:pt idx="3729">
                        <c:v>38383</c:v>
                      </c:pt>
                      <c:pt idx="3730">
                        <c:v>38380</c:v>
                      </c:pt>
                      <c:pt idx="3731">
                        <c:v>38379</c:v>
                      </c:pt>
                      <c:pt idx="3732">
                        <c:v>38378</c:v>
                      </c:pt>
                      <c:pt idx="3733">
                        <c:v>38376</c:v>
                      </c:pt>
                      <c:pt idx="3734">
                        <c:v>38373</c:v>
                      </c:pt>
                      <c:pt idx="3735">
                        <c:v>38372</c:v>
                      </c:pt>
                      <c:pt idx="3736">
                        <c:v>38371</c:v>
                      </c:pt>
                      <c:pt idx="3737">
                        <c:v>38366</c:v>
                      </c:pt>
                      <c:pt idx="3738">
                        <c:v>38365</c:v>
                      </c:pt>
                      <c:pt idx="3739">
                        <c:v>38364</c:v>
                      </c:pt>
                      <c:pt idx="3740">
                        <c:v>38363</c:v>
                      </c:pt>
                      <c:pt idx="3741">
                        <c:v>38359</c:v>
                      </c:pt>
                      <c:pt idx="3742">
                        <c:v>38358</c:v>
                      </c:pt>
                      <c:pt idx="3743">
                        <c:v>38357</c:v>
                      </c:pt>
                      <c:pt idx="3744">
                        <c:v>38356</c:v>
                      </c:pt>
                      <c:pt idx="3745">
                        <c:v>38352</c:v>
                      </c:pt>
                      <c:pt idx="3746">
                        <c:v>38351</c:v>
                      </c:pt>
                      <c:pt idx="3747">
                        <c:v>38350</c:v>
                      </c:pt>
                      <c:pt idx="3748">
                        <c:v>38349</c:v>
                      </c:pt>
                      <c:pt idx="3749">
                        <c:v>38344</c:v>
                      </c:pt>
                      <c:pt idx="3750">
                        <c:v>38343</c:v>
                      </c:pt>
                      <c:pt idx="3751">
                        <c:v>38342</c:v>
                      </c:pt>
                      <c:pt idx="3752">
                        <c:v>38341</c:v>
                      </c:pt>
                      <c:pt idx="3753">
                        <c:v>38338</c:v>
                      </c:pt>
                      <c:pt idx="3754">
                        <c:v>38337</c:v>
                      </c:pt>
                      <c:pt idx="3755">
                        <c:v>38336</c:v>
                      </c:pt>
                      <c:pt idx="3756">
                        <c:v>38335</c:v>
                      </c:pt>
                      <c:pt idx="3757">
                        <c:v>38331</c:v>
                      </c:pt>
                      <c:pt idx="3758">
                        <c:v>38330</c:v>
                      </c:pt>
                      <c:pt idx="3759">
                        <c:v>38328</c:v>
                      </c:pt>
                      <c:pt idx="3760">
                        <c:v>38327</c:v>
                      </c:pt>
                      <c:pt idx="3761">
                        <c:v>38324</c:v>
                      </c:pt>
                      <c:pt idx="3762">
                        <c:v>38323</c:v>
                      </c:pt>
                      <c:pt idx="3763">
                        <c:v>38321</c:v>
                      </c:pt>
                      <c:pt idx="3764">
                        <c:v>38320</c:v>
                      </c:pt>
                      <c:pt idx="3765">
                        <c:v>38317</c:v>
                      </c:pt>
                      <c:pt idx="3766">
                        <c:v>38315</c:v>
                      </c:pt>
                      <c:pt idx="3767">
                        <c:v>38313</c:v>
                      </c:pt>
                      <c:pt idx="3768">
                        <c:v>38310</c:v>
                      </c:pt>
                      <c:pt idx="3769">
                        <c:v>38309</c:v>
                      </c:pt>
                      <c:pt idx="3770">
                        <c:v>38308</c:v>
                      </c:pt>
                      <c:pt idx="3771">
                        <c:v>38306</c:v>
                      </c:pt>
                      <c:pt idx="3772">
                        <c:v>38303</c:v>
                      </c:pt>
                      <c:pt idx="3773">
                        <c:v>38302</c:v>
                      </c:pt>
                      <c:pt idx="3774">
                        <c:v>38301</c:v>
                      </c:pt>
                      <c:pt idx="3775">
                        <c:v>38299</c:v>
                      </c:pt>
                      <c:pt idx="3776">
                        <c:v>38296</c:v>
                      </c:pt>
                      <c:pt idx="3777">
                        <c:v>38295</c:v>
                      </c:pt>
                      <c:pt idx="3778">
                        <c:v>38294</c:v>
                      </c:pt>
                      <c:pt idx="3779">
                        <c:v>38292</c:v>
                      </c:pt>
                      <c:pt idx="3780">
                        <c:v>38289</c:v>
                      </c:pt>
                      <c:pt idx="3781">
                        <c:v>38288</c:v>
                      </c:pt>
                      <c:pt idx="3782">
                        <c:v>38287</c:v>
                      </c:pt>
                      <c:pt idx="3783">
                        <c:v>38285</c:v>
                      </c:pt>
                      <c:pt idx="3784">
                        <c:v>38282</c:v>
                      </c:pt>
                      <c:pt idx="3785">
                        <c:v>38281</c:v>
                      </c:pt>
                      <c:pt idx="3786">
                        <c:v>38280</c:v>
                      </c:pt>
                      <c:pt idx="3787">
                        <c:v>38278</c:v>
                      </c:pt>
                      <c:pt idx="3788">
                        <c:v>38275</c:v>
                      </c:pt>
                      <c:pt idx="3789">
                        <c:v>38274</c:v>
                      </c:pt>
                      <c:pt idx="3790">
                        <c:v>38273</c:v>
                      </c:pt>
                      <c:pt idx="3791">
                        <c:v>38271</c:v>
                      </c:pt>
                      <c:pt idx="3792">
                        <c:v>38268</c:v>
                      </c:pt>
                      <c:pt idx="3793">
                        <c:v>38267</c:v>
                      </c:pt>
                      <c:pt idx="3794">
                        <c:v>38266</c:v>
                      </c:pt>
                      <c:pt idx="3795">
                        <c:v>38264</c:v>
                      </c:pt>
                      <c:pt idx="3796">
                        <c:v>38261</c:v>
                      </c:pt>
                      <c:pt idx="3797">
                        <c:v>38260</c:v>
                      </c:pt>
                      <c:pt idx="3798">
                        <c:v>38259</c:v>
                      </c:pt>
                      <c:pt idx="3799">
                        <c:v>38257</c:v>
                      </c:pt>
                      <c:pt idx="3800">
                        <c:v>38254</c:v>
                      </c:pt>
                      <c:pt idx="3801">
                        <c:v>38253</c:v>
                      </c:pt>
                      <c:pt idx="3802">
                        <c:v>38252</c:v>
                      </c:pt>
                      <c:pt idx="3803">
                        <c:v>38250</c:v>
                      </c:pt>
                      <c:pt idx="3804">
                        <c:v>38247</c:v>
                      </c:pt>
                      <c:pt idx="3805">
                        <c:v>38246</c:v>
                      </c:pt>
                      <c:pt idx="3806">
                        <c:v>38245</c:v>
                      </c:pt>
                      <c:pt idx="3807">
                        <c:v>38243</c:v>
                      </c:pt>
                      <c:pt idx="3808">
                        <c:v>38240</c:v>
                      </c:pt>
                      <c:pt idx="3809">
                        <c:v>38239</c:v>
                      </c:pt>
                      <c:pt idx="3810">
                        <c:v>38238</c:v>
                      </c:pt>
                      <c:pt idx="3811">
                        <c:v>38233</c:v>
                      </c:pt>
                      <c:pt idx="3812">
                        <c:v>38232</c:v>
                      </c:pt>
                      <c:pt idx="3813">
                        <c:v>38231</c:v>
                      </c:pt>
                      <c:pt idx="3814">
                        <c:v>38230</c:v>
                      </c:pt>
                      <c:pt idx="3815">
                        <c:v>38226</c:v>
                      </c:pt>
                      <c:pt idx="3816">
                        <c:v>38225</c:v>
                      </c:pt>
                      <c:pt idx="3817">
                        <c:v>38224</c:v>
                      </c:pt>
                      <c:pt idx="3818">
                        <c:v>38223</c:v>
                      </c:pt>
                      <c:pt idx="3819">
                        <c:v>38219</c:v>
                      </c:pt>
                      <c:pt idx="3820">
                        <c:v>38218</c:v>
                      </c:pt>
                      <c:pt idx="3821">
                        <c:v>38217</c:v>
                      </c:pt>
                      <c:pt idx="3822">
                        <c:v>38216</c:v>
                      </c:pt>
                      <c:pt idx="3823">
                        <c:v>38212</c:v>
                      </c:pt>
                      <c:pt idx="3824">
                        <c:v>38211</c:v>
                      </c:pt>
                      <c:pt idx="3825">
                        <c:v>38210</c:v>
                      </c:pt>
                      <c:pt idx="3826">
                        <c:v>38208</c:v>
                      </c:pt>
                      <c:pt idx="3827">
                        <c:v>38205</c:v>
                      </c:pt>
                      <c:pt idx="3828">
                        <c:v>38204</c:v>
                      </c:pt>
                      <c:pt idx="3829">
                        <c:v>38203</c:v>
                      </c:pt>
                      <c:pt idx="3830">
                        <c:v>38201</c:v>
                      </c:pt>
                      <c:pt idx="3831">
                        <c:v>38198</c:v>
                      </c:pt>
                      <c:pt idx="3832">
                        <c:v>38197</c:v>
                      </c:pt>
                      <c:pt idx="3833">
                        <c:v>38196</c:v>
                      </c:pt>
                      <c:pt idx="3834">
                        <c:v>38194</c:v>
                      </c:pt>
                      <c:pt idx="3835">
                        <c:v>38191</c:v>
                      </c:pt>
                      <c:pt idx="3836">
                        <c:v>38190</c:v>
                      </c:pt>
                      <c:pt idx="3837">
                        <c:v>38189</c:v>
                      </c:pt>
                      <c:pt idx="3838">
                        <c:v>38187</c:v>
                      </c:pt>
                      <c:pt idx="3839">
                        <c:v>38184</c:v>
                      </c:pt>
                      <c:pt idx="3840">
                        <c:v>38183</c:v>
                      </c:pt>
                      <c:pt idx="3841">
                        <c:v>38182</c:v>
                      </c:pt>
                      <c:pt idx="3842">
                        <c:v>38180</c:v>
                      </c:pt>
                      <c:pt idx="3843">
                        <c:v>38177</c:v>
                      </c:pt>
                      <c:pt idx="3844">
                        <c:v>38176</c:v>
                      </c:pt>
                      <c:pt idx="3845">
                        <c:v>38175</c:v>
                      </c:pt>
                      <c:pt idx="3846">
                        <c:v>38170</c:v>
                      </c:pt>
                      <c:pt idx="3847">
                        <c:v>38169</c:v>
                      </c:pt>
                      <c:pt idx="3848">
                        <c:v>38168</c:v>
                      </c:pt>
                      <c:pt idx="3849">
                        <c:v>38167</c:v>
                      </c:pt>
                      <c:pt idx="3850">
                        <c:v>38163</c:v>
                      </c:pt>
                      <c:pt idx="3851">
                        <c:v>38162</c:v>
                      </c:pt>
                      <c:pt idx="3852">
                        <c:v>38161</c:v>
                      </c:pt>
                      <c:pt idx="3853">
                        <c:v>38160</c:v>
                      </c:pt>
                      <c:pt idx="3854">
                        <c:v>38156</c:v>
                      </c:pt>
                      <c:pt idx="3855">
                        <c:v>38155</c:v>
                      </c:pt>
                      <c:pt idx="3856">
                        <c:v>38154</c:v>
                      </c:pt>
                      <c:pt idx="3857">
                        <c:v>38153</c:v>
                      </c:pt>
                      <c:pt idx="3858">
                        <c:v>38148</c:v>
                      </c:pt>
                      <c:pt idx="3859">
                        <c:v>38147</c:v>
                      </c:pt>
                      <c:pt idx="3860">
                        <c:v>38146</c:v>
                      </c:pt>
                      <c:pt idx="3861">
                        <c:v>38145</c:v>
                      </c:pt>
                      <c:pt idx="3862">
                        <c:v>38142</c:v>
                      </c:pt>
                      <c:pt idx="3863">
                        <c:v>38141</c:v>
                      </c:pt>
                      <c:pt idx="3864">
                        <c:v>38140</c:v>
                      </c:pt>
                      <c:pt idx="3865">
                        <c:v>38139</c:v>
                      </c:pt>
                      <c:pt idx="3866">
                        <c:v>38134</c:v>
                      </c:pt>
                      <c:pt idx="3867">
                        <c:v>38133</c:v>
                      </c:pt>
                      <c:pt idx="3868">
                        <c:v>38132</c:v>
                      </c:pt>
                      <c:pt idx="3869">
                        <c:v>38131</c:v>
                      </c:pt>
                      <c:pt idx="3870">
                        <c:v>38127</c:v>
                      </c:pt>
                      <c:pt idx="3871">
                        <c:v>38126</c:v>
                      </c:pt>
                      <c:pt idx="3872">
                        <c:v>38125</c:v>
                      </c:pt>
                      <c:pt idx="3873">
                        <c:v>38124</c:v>
                      </c:pt>
                      <c:pt idx="3874">
                        <c:v>38120</c:v>
                      </c:pt>
                      <c:pt idx="3875">
                        <c:v>38119</c:v>
                      </c:pt>
                      <c:pt idx="3876">
                        <c:v>38118</c:v>
                      </c:pt>
                      <c:pt idx="3877">
                        <c:v>38117</c:v>
                      </c:pt>
                      <c:pt idx="3878">
                        <c:v>38114</c:v>
                      </c:pt>
                      <c:pt idx="3879">
                        <c:v>38113</c:v>
                      </c:pt>
                      <c:pt idx="3880">
                        <c:v>38112</c:v>
                      </c:pt>
                      <c:pt idx="3881">
                        <c:v>38111</c:v>
                      </c:pt>
                      <c:pt idx="3882">
                        <c:v>38110</c:v>
                      </c:pt>
                      <c:pt idx="3883">
                        <c:v>38107</c:v>
                      </c:pt>
                      <c:pt idx="3884">
                        <c:v>38106</c:v>
                      </c:pt>
                      <c:pt idx="3885">
                        <c:v>38105</c:v>
                      </c:pt>
                      <c:pt idx="3886">
                        <c:v>38104</c:v>
                      </c:pt>
                      <c:pt idx="3887">
                        <c:v>38103</c:v>
                      </c:pt>
                      <c:pt idx="3888">
                        <c:v>38100</c:v>
                      </c:pt>
                      <c:pt idx="3889">
                        <c:v>38099</c:v>
                      </c:pt>
                      <c:pt idx="3890">
                        <c:v>38098</c:v>
                      </c:pt>
                      <c:pt idx="3891">
                        <c:v>38097</c:v>
                      </c:pt>
                      <c:pt idx="3892">
                        <c:v>38096</c:v>
                      </c:pt>
                      <c:pt idx="3893">
                        <c:v>38093</c:v>
                      </c:pt>
                      <c:pt idx="3894">
                        <c:v>38092</c:v>
                      </c:pt>
                      <c:pt idx="3895">
                        <c:v>38091</c:v>
                      </c:pt>
                      <c:pt idx="3896">
                        <c:v>38090</c:v>
                      </c:pt>
                      <c:pt idx="3897">
                        <c:v>38085</c:v>
                      </c:pt>
                      <c:pt idx="3898">
                        <c:v>38084</c:v>
                      </c:pt>
                      <c:pt idx="3899">
                        <c:v>38083</c:v>
                      </c:pt>
                      <c:pt idx="3900">
                        <c:v>38082</c:v>
                      </c:pt>
                      <c:pt idx="3901">
                        <c:v>38079</c:v>
                      </c:pt>
                      <c:pt idx="3902">
                        <c:v>38078</c:v>
                      </c:pt>
                      <c:pt idx="3903">
                        <c:v>38077</c:v>
                      </c:pt>
                      <c:pt idx="3904">
                        <c:v>38076</c:v>
                      </c:pt>
                      <c:pt idx="3905">
                        <c:v>38075</c:v>
                      </c:pt>
                      <c:pt idx="3906">
                        <c:v>38072</c:v>
                      </c:pt>
                      <c:pt idx="3907">
                        <c:v>38071</c:v>
                      </c:pt>
                      <c:pt idx="3908">
                        <c:v>38070</c:v>
                      </c:pt>
                      <c:pt idx="3909">
                        <c:v>38069</c:v>
                      </c:pt>
                      <c:pt idx="3910">
                        <c:v>38065</c:v>
                      </c:pt>
                      <c:pt idx="3911">
                        <c:v>38064</c:v>
                      </c:pt>
                      <c:pt idx="3912">
                        <c:v>38063</c:v>
                      </c:pt>
                      <c:pt idx="3913">
                        <c:v>38061</c:v>
                      </c:pt>
                      <c:pt idx="3914">
                        <c:v>38058</c:v>
                      </c:pt>
                      <c:pt idx="3915">
                        <c:v>38057</c:v>
                      </c:pt>
                      <c:pt idx="3916">
                        <c:v>38056</c:v>
                      </c:pt>
                      <c:pt idx="3917">
                        <c:v>38054</c:v>
                      </c:pt>
                      <c:pt idx="3918">
                        <c:v>38051</c:v>
                      </c:pt>
                      <c:pt idx="3919">
                        <c:v>38050</c:v>
                      </c:pt>
                      <c:pt idx="3920">
                        <c:v>38049</c:v>
                      </c:pt>
                      <c:pt idx="3921">
                        <c:v>38047</c:v>
                      </c:pt>
                      <c:pt idx="3922">
                        <c:v>38044</c:v>
                      </c:pt>
                      <c:pt idx="3923">
                        <c:v>38043</c:v>
                      </c:pt>
                      <c:pt idx="3924">
                        <c:v>38042</c:v>
                      </c:pt>
                      <c:pt idx="3925">
                        <c:v>38040</c:v>
                      </c:pt>
                      <c:pt idx="3926">
                        <c:v>38037</c:v>
                      </c:pt>
                      <c:pt idx="3927">
                        <c:v>38036</c:v>
                      </c:pt>
                      <c:pt idx="3928">
                        <c:v>38035</c:v>
                      </c:pt>
                      <c:pt idx="3929">
                        <c:v>38030</c:v>
                      </c:pt>
                      <c:pt idx="3930">
                        <c:v>38029</c:v>
                      </c:pt>
                      <c:pt idx="3931">
                        <c:v>38028</c:v>
                      </c:pt>
                      <c:pt idx="3932">
                        <c:v>38027</c:v>
                      </c:pt>
                      <c:pt idx="3933">
                        <c:v>38023</c:v>
                      </c:pt>
                      <c:pt idx="3934">
                        <c:v>38022</c:v>
                      </c:pt>
                      <c:pt idx="3935">
                        <c:v>38021</c:v>
                      </c:pt>
                      <c:pt idx="3936">
                        <c:v>38020</c:v>
                      </c:pt>
                      <c:pt idx="3937">
                        <c:v>38016</c:v>
                      </c:pt>
                      <c:pt idx="3938">
                        <c:v>38015</c:v>
                      </c:pt>
                      <c:pt idx="3939">
                        <c:v>38014</c:v>
                      </c:pt>
                      <c:pt idx="3940">
                        <c:v>38013</c:v>
                      </c:pt>
                      <c:pt idx="3941">
                        <c:v>38009</c:v>
                      </c:pt>
                      <c:pt idx="3942">
                        <c:v>38008</c:v>
                      </c:pt>
                      <c:pt idx="3943">
                        <c:v>38007</c:v>
                      </c:pt>
                      <c:pt idx="3944">
                        <c:v>38006</c:v>
                      </c:pt>
                      <c:pt idx="3945">
                        <c:v>38002</c:v>
                      </c:pt>
                      <c:pt idx="3946">
                        <c:v>38001</c:v>
                      </c:pt>
                      <c:pt idx="3947">
                        <c:v>38000</c:v>
                      </c:pt>
                      <c:pt idx="3948">
                        <c:v>37999</c:v>
                      </c:pt>
                      <c:pt idx="3949">
                        <c:v>37998</c:v>
                      </c:pt>
                      <c:pt idx="3950">
                        <c:v>37995</c:v>
                      </c:pt>
                      <c:pt idx="3951">
                        <c:v>37994</c:v>
                      </c:pt>
                      <c:pt idx="3952">
                        <c:v>37993</c:v>
                      </c:pt>
                      <c:pt idx="3953">
                        <c:v>37992</c:v>
                      </c:pt>
                      <c:pt idx="3954">
                        <c:v>37991</c:v>
                      </c:pt>
                      <c:pt idx="3955">
                        <c:v>37988</c:v>
                      </c:pt>
                      <c:pt idx="3956">
                        <c:v>37986</c:v>
                      </c:pt>
                      <c:pt idx="3957">
                        <c:v>37985</c:v>
                      </c:pt>
                      <c:pt idx="3958">
                        <c:v>37984</c:v>
                      </c:pt>
                      <c:pt idx="3959">
                        <c:v>37979</c:v>
                      </c:pt>
                      <c:pt idx="3960">
                        <c:v>37978</c:v>
                      </c:pt>
                      <c:pt idx="3961">
                        <c:v>37977</c:v>
                      </c:pt>
                      <c:pt idx="3962">
                        <c:v>37974</c:v>
                      </c:pt>
                      <c:pt idx="3963">
                        <c:v>37972</c:v>
                      </c:pt>
                      <c:pt idx="3964">
                        <c:v>37971</c:v>
                      </c:pt>
                      <c:pt idx="3965">
                        <c:v>37970</c:v>
                      </c:pt>
                      <c:pt idx="3966">
                        <c:v>37967</c:v>
                      </c:pt>
                      <c:pt idx="3967">
                        <c:v>37965</c:v>
                      </c:pt>
                      <c:pt idx="3968">
                        <c:v>37964</c:v>
                      </c:pt>
                      <c:pt idx="3969">
                        <c:v>37963</c:v>
                      </c:pt>
                      <c:pt idx="3970">
                        <c:v>37959</c:v>
                      </c:pt>
                      <c:pt idx="3971">
                        <c:v>37958</c:v>
                      </c:pt>
                      <c:pt idx="3972">
                        <c:v>37957</c:v>
                      </c:pt>
                      <c:pt idx="3973">
                        <c:v>37953</c:v>
                      </c:pt>
                      <c:pt idx="3974">
                        <c:v>37951</c:v>
                      </c:pt>
                      <c:pt idx="3975">
                        <c:v>37950</c:v>
                      </c:pt>
                      <c:pt idx="3976">
                        <c:v>37949</c:v>
                      </c:pt>
                      <c:pt idx="3977">
                        <c:v>37946</c:v>
                      </c:pt>
                      <c:pt idx="3978">
                        <c:v>37945</c:v>
                      </c:pt>
                      <c:pt idx="3979">
                        <c:v>37944</c:v>
                      </c:pt>
                      <c:pt idx="3980">
                        <c:v>37943</c:v>
                      </c:pt>
                      <c:pt idx="3981">
                        <c:v>37942</c:v>
                      </c:pt>
                      <c:pt idx="3982">
                        <c:v>37939</c:v>
                      </c:pt>
                      <c:pt idx="3983">
                        <c:v>37938</c:v>
                      </c:pt>
                      <c:pt idx="3984">
                        <c:v>37937</c:v>
                      </c:pt>
                      <c:pt idx="3985">
                        <c:v>37936</c:v>
                      </c:pt>
                      <c:pt idx="3986">
                        <c:v>37935</c:v>
                      </c:pt>
                      <c:pt idx="3987">
                        <c:v>37932</c:v>
                      </c:pt>
                      <c:pt idx="3988">
                        <c:v>37931</c:v>
                      </c:pt>
                      <c:pt idx="3989">
                        <c:v>37930</c:v>
                      </c:pt>
                      <c:pt idx="3990">
                        <c:v>37929</c:v>
                      </c:pt>
                      <c:pt idx="3991">
                        <c:v>37928</c:v>
                      </c:pt>
                      <c:pt idx="3992">
                        <c:v>37925</c:v>
                      </c:pt>
                      <c:pt idx="3993">
                        <c:v>37924</c:v>
                      </c:pt>
                      <c:pt idx="3994">
                        <c:v>37923</c:v>
                      </c:pt>
                      <c:pt idx="3995">
                        <c:v>37922</c:v>
                      </c:pt>
                      <c:pt idx="3996">
                        <c:v>37921</c:v>
                      </c:pt>
                      <c:pt idx="3997">
                        <c:v>37918</c:v>
                      </c:pt>
                      <c:pt idx="3998">
                        <c:v>37917</c:v>
                      </c:pt>
                      <c:pt idx="3999">
                        <c:v>37916</c:v>
                      </c:pt>
                      <c:pt idx="4000">
                        <c:v>37915</c:v>
                      </c:pt>
                      <c:pt idx="4001">
                        <c:v>37914</c:v>
                      </c:pt>
                      <c:pt idx="4002">
                        <c:v>37911</c:v>
                      </c:pt>
                      <c:pt idx="4003">
                        <c:v>37910</c:v>
                      </c:pt>
                      <c:pt idx="4004">
                        <c:v>37909</c:v>
                      </c:pt>
                      <c:pt idx="4005">
                        <c:v>37908</c:v>
                      </c:pt>
                      <c:pt idx="4006">
                        <c:v>37907</c:v>
                      </c:pt>
                      <c:pt idx="4007">
                        <c:v>37904</c:v>
                      </c:pt>
                      <c:pt idx="4008">
                        <c:v>37903</c:v>
                      </c:pt>
                      <c:pt idx="4009">
                        <c:v>37902</c:v>
                      </c:pt>
                      <c:pt idx="4010">
                        <c:v>37901</c:v>
                      </c:pt>
                      <c:pt idx="4011">
                        <c:v>37900</c:v>
                      </c:pt>
                      <c:pt idx="4012">
                        <c:v>37897</c:v>
                      </c:pt>
                      <c:pt idx="4013">
                        <c:v>37896</c:v>
                      </c:pt>
                      <c:pt idx="4014">
                        <c:v>37895</c:v>
                      </c:pt>
                      <c:pt idx="4015">
                        <c:v>37894</c:v>
                      </c:pt>
                      <c:pt idx="4016">
                        <c:v>37893</c:v>
                      </c:pt>
                      <c:pt idx="4017">
                        <c:v>37890</c:v>
                      </c:pt>
                      <c:pt idx="4018">
                        <c:v>37889</c:v>
                      </c:pt>
                      <c:pt idx="4019">
                        <c:v>37888</c:v>
                      </c:pt>
                      <c:pt idx="4020">
                        <c:v>37887</c:v>
                      </c:pt>
                      <c:pt idx="4021">
                        <c:v>37886</c:v>
                      </c:pt>
                      <c:pt idx="4022">
                        <c:v>37883</c:v>
                      </c:pt>
                      <c:pt idx="4023">
                        <c:v>37882</c:v>
                      </c:pt>
                      <c:pt idx="4024">
                        <c:v>37881</c:v>
                      </c:pt>
                      <c:pt idx="4025">
                        <c:v>37880</c:v>
                      </c:pt>
                      <c:pt idx="4026">
                        <c:v>37879</c:v>
                      </c:pt>
                      <c:pt idx="4027">
                        <c:v>37876</c:v>
                      </c:pt>
                      <c:pt idx="4028">
                        <c:v>37875</c:v>
                      </c:pt>
                      <c:pt idx="4029">
                        <c:v>37874</c:v>
                      </c:pt>
                      <c:pt idx="4030">
                        <c:v>37873</c:v>
                      </c:pt>
                      <c:pt idx="4031">
                        <c:v>37872</c:v>
                      </c:pt>
                      <c:pt idx="4032">
                        <c:v>37869</c:v>
                      </c:pt>
                      <c:pt idx="4033">
                        <c:v>37868</c:v>
                      </c:pt>
                      <c:pt idx="4034">
                        <c:v>37867</c:v>
                      </c:pt>
                      <c:pt idx="4035">
                        <c:v>37866</c:v>
                      </c:pt>
                      <c:pt idx="4036">
                        <c:v>37861</c:v>
                      </c:pt>
                      <c:pt idx="4037">
                        <c:v>37860</c:v>
                      </c:pt>
                      <c:pt idx="4038">
                        <c:v>37859</c:v>
                      </c:pt>
                      <c:pt idx="4039">
                        <c:v>37858</c:v>
                      </c:pt>
                      <c:pt idx="4040">
                        <c:v>37854</c:v>
                      </c:pt>
                      <c:pt idx="4041">
                        <c:v>37853</c:v>
                      </c:pt>
                      <c:pt idx="4042">
                        <c:v>37852</c:v>
                      </c:pt>
                      <c:pt idx="4043">
                        <c:v>37851</c:v>
                      </c:pt>
                      <c:pt idx="4044">
                        <c:v>37847</c:v>
                      </c:pt>
                      <c:pt idx="4045">
                        <c:v>37846</c:v>
                      </c:pt>
                      <c:pt idx="4046">
                        <c:v>37845</c:v>
                      </c:pt>
                      <c:pt idx="4047">
                        <c:v>37844</c:v>
                      </c:pt>
                      <c:pt idx="4048">
                        <c:v>37840</c:v>
                      </c:pt>
                      <c:pt idx="4049">
                        <c:v>37839</c:v>
                      </c:pt>
                      <c:pt idx="4050">
                        <c:v>37838</c:v>
                      </c:pt>
                      <c:pt idx="4051">
                        <c:v>37837</c:v>
                      </c:pt>
                      <c:pt idx="4052">
                        <c:v>37834</c:v>
                      </c:pt>
                      <c:pt idx="4053">
                        <c:v>37833</c:v>
                      </c:pt>
                      <c:pt idx="4054">
                        <c:v>37832</c:v>
                      </c:pt>
                      <c:pt idx="4055">
                        <c:v>37831</c:v>
                      </c:pt>
                      <c:pt idx="4056">
                        <c:v>37830</c:v>
                      </c:pt>
                      <c:pt idx="4057">
                        <c:v>37827</c:v>
                      </c:pt>
                      <c:pt idx="4058">
                        <c:v>37826</c:v>
                      </c:pt>
                      <c:pt idx="4059">
                        <c:v>37825</c:v>
                      </c:pt>
                      <c:pt idx="4060">
                        <c:v>37824</c:v>
                      </c:pt>
                      <c:pt idx="4061">
                        <c:v>37823</c:v>
                      </c:pt>
                      <c:pt idx="4062">
                        <c:v>37820</c:v>
                      </c:pt>
                      <c:pt idx="4063">
                        <c:v>37819</c:v>
                      </c:pt>
                      <c:pt idx="4064">
                        <c:v>37818</c:v>
                      </c:pt>
                      <c:pt idx="4065">
                        <c:v>37817</c:v>
                      </c:pt>
                      <c:pt idx="4066">
                        <c:v>37816</c:v>
                      </c:pt>
                      <c:pt idx="4067">
                        <c:v>37813</c:v>
                      </c:pt>
                      <c:pt idx="4068">
                        <c:v>37812</c:v>
                      </c:pt>
                      <c:pt idx="4069">
                        <c:v>37811</c:v>
                      </c:pt>
                      <c:pt idx="4070">
                        <c:v>37810</c:v>
                      </c:pt>
                      <c:pt idx="4071">
                        <c:v>37809</c:v>
                      </c:pt>
                      <c:pt idx="4072">
                        <c:v>37805</c:v>
                      </c:pt>
                      <c:pt idx="4073">
                        <c:v>37804</c:v>
                      </c:pt>
                      <c:pt idx="4074">
                        <c:v>37803</c:v>
                      </c:pt>
                      <c:pt idx="4075">
                        <c:v>37802</c:v>
                      </c:pt>
                      <c:pt idx="4076">
                        <c:v>37798</c:v>
                      </c:pt>
                      <c:pt idx="4077">
                        <c:v>37797</c:v>
                      </c:pt>
                      <c:pt idx="4078">
                        <c:v>37796</c:v>
                      </c:pt>
                      <c:pt idx="4079">
                        <c:v>37795</c:v>
                      </c:pt>
                      <c:pt idx="4080">
                        <c:v>37791</c:v>
                      </c:pt>
                      <c:pt idx="4081">
                        <c:v>37790</c:v>
                      </c:pt>
                      <c:pt idx="4082">
                        <c:v>37789</c:v>
                      </c:pt>
                      <c:pt idx="4083">
                        <c:v>37788</c:v>
                      </c:pt>
                      <c:pt idx="4084">
                        <c:v>37784</c:v>
                      </c:pt>
                      <c:pt idx="4085">
                        <c:v>37783</c:v>
                      </c:pt>
                      <c:pt idx="4086">
                        <c:v>37782</c:v>
                      </c:pt>
                      <c:pt idx="4087">
                        <c:v>37781</c:v>
                      </c:pt>
                      <c:pt idx="4088">
                        <c:v>37777</c:v>
                      </c:pt>
                      <c:pt idx="4089">
                        <c:v>37776</c:v>
                      </c:pt>
                      <c:pt idx="4090">
                        <c:v>37775</c:v>
                      </c:pt>
                      <c:pt idx="4091">
                        <c:v>37774</c:v>
                      </c:pt>
                      <c:pt idx="4092">
                        <c:v>37770</c:v>
                      </c:pt>
                      <c:pt idx="4093">
                        <c:v>37769</c:v>
                      </c:pt>
                      <c:pt idx="4094">
                        <c:v>37768</c:v>
                      </c:pt>
                      <c:pt idx="4095">
                        <c:v>37764</c:v>
                      </c:pt>
                      <c:pt idx="4096">
                        <c:v>37762</c:v>
                      </c:pt>
                      <c:pt idx="4097">
                        <c:v>37761</c:v>
                      </c:pt>
                      <c:pt idx="4098">
                        <c:v>37760</c:v>
                      </c:pt>
                      <c:pt idx="4099">
                        <c:v>37757</c:v>
                      </c:pt>
                      <c:pt idx="4100">
                        <c:v>37755</c:v>
                      </c:pt>
                      <c:pt idx="4101">
                        <c:v>37754</c:v>
                      </c:pt>
                      <c:pt idx="4102">
                        <c:v>37753</c:v>
                      </c:pt>
                      <c:pt idx="4103">
                        <c:v>37750</c:v>
                      </c:pt>
                      <c:pt idx="4104">
                        <c:v>37748</c:v>
                      </c:pt>
                      <c:pt idx="4105">
                        <c:v>37747</c:v>
                      </c:pt>
                      <c:pt idx="4106">
                        <c:v>37746</c:v>
                      </c:pt>
                      <c:pt idx="4107">
                        <c:v>37742</c:v>
                      </c:pt>
                      <c:pt idx="4108">
                        <c:v>37741</c:v>
                      </c:pt>
                      <c:pt idx="4109">
                        <c:v>37740</c:v>
                      </c:pt>
                      <c:pt idx="4110">
                        <c:v>37739</c:v>
                      </c:pt>
                      <c:pt idx="4111">
                        <c:v>37735</c:v>
                      </c:pt>
                      <c:pt idx="4112">
                        <c:v>37734</c:v>
                      </c:pt>
                      <c:pt idx="4113">
                        <c:v>37733</c:v>
                      </c:pt>
                      <c:pt idx="4114">
                        <c:v>37732</c:v>
                      </c:pt>
                      <c:pt idx="4115">
                        <c:v>37727</c:v>
                      </c:pt>
                      <c:pt idx="4116">
                        <c:v>37726</c:v>
                      </c:pt>
                      <c:pt idx="4117">
                        <c:v>37725</c:v>
                      </c:pt>
                      <c:pt idx="4118">
                        <c:v>37721</c:v>
                      </c:pt>
                      <c:pt idx="4119">
                        <c:v>37720</c:v>
                      </c:pt>
                      <c:pt idx="4120">
                        <c:v>37719</c:v>
                      </c:pt>
                      <c:pt idx="4121">
                        <c:v>37718</c:v>
                      </c:pt>
                      <c:pt idx="4122">
                        <c:v>37714</c:v>
                      </c:pt>
                      <c:pt idx="4123">
                        <c:v>37713</c:v>
                      </c:pt>
                      <c:pt idx="4124">
                        <c:v>37712</c:v>
                      </c:pt>
                      <c:pt idx="4125">
                        <c:v>37711</c:v>
                      </c:pt>
                      <c:pt idx="4126">
                        <c:v>37708</c:v>
                      </c:pt>
                      <c:pt idx="4127">
                        <c:v>37707</c:v>
                      </c:pt>
                      <c:pt idx="4128">
                        <c:v>37706</c:v>
                      </c:pt>
                      <c:pt idx="4129">
                        <c:v>37705</c:v>
                      </c:pt>
                      <c:pt idx="4130">
                        <c:v>37701</c:v>
                      </c:pt>
                      <c:pt idx="4131">
                        <c:v>37700</c:v>
                      </c:pt>
                      <c:pt idx="4132">
                        <c:v>37699</c:v>
                      </c:pt>
                      <c:pt idx="4133">
                        <c:v>37698</c:v>
                      </c:pt>
                      <c:pt idx="4134">
                        <c:v>37694</c:v>
                      </c:pt>
                      <c:pt idx="4135">
                        <c:v>37693</c:v>
                      </c:pt>
                      <c:pt idx="4136">
                        <c:v>37692</c:v>
                      </c:pt>
                      <c:pt idx="4137">
                        <c:v>37691</c:v>
                      </c:pt>
                      <c:pt idx="4138">
                        <c:v>37687</c:v>
                      </c:pt>
                      <c:pt idx="4139">
                        <c:v>37686</c:v>
                      </c:pt>
                      <c:pt idx="4140">
                        <c:v>37685</c:v>
                      </c:pt>
                      <c:pt idx="4141">
                        <c:v>37684</c:v>
                      </c:pt>
                      <c:pt idx="4142">
                        <c:v>37680</c:v>
                      </c:pt>
                      <c:pt idx="4143">
                        <c:v>37679</c:v>
                      </c:pt>
                      <c:pt idx="4144">
                        <c:v>37678</c:v>
                      </c:pt>
                      <c:pt idx="4145">
                        <c:v>37677</c:v>
                      </c:pt>
                      <c:pt idx="4146">
                        <c:v>37673</c:v>
                      </c:pt>
                      <c:pt idx="4147">
                        <c:v>37672</c:v>
                      </c:pt>
                      <c:pt idx="4148">
                        <c:v>37671</c:v>
                      </c:pt>
                      <c:pt idx="4149">
                        <c:v>37670</c:v>
                      </c:pt>
                      <c:pt idx="4150">
                        <c:v>37666</c:v>
                      </c:pt>
                      <c:pt idx="4151">
                        <c:v>37665</c:v>
                      </c:pt>
                      <c:pt idx="4152">
                        <c:v>37664</c:v>
                      </c:pt>
                      <c:pt idx="4153">
                        <c:v>37663</c:v>
                      </c:pt>
                      <c:pt idx="4154">
                        <c:v>37662</c:v>
                      </c:pt>
                      <c:pt idx="4155">
                        <c:v>37659</c:v>
                      </c:pt>
                      <c:pt idx="4156">
                        <c:v>37658</c:v>
                      </c:pt>
                      <c:pt idx="4157">
                        <c:v>37657</c:v>
                      </c:pt>
                      <c:pt idx="4158">
                        <c:v>37656</c:v>
                      </c:pt>
                      <c:pt idx="4159">
                        <c:v>37655</c:v>
                      </c:pt>
                      <c:pt idx="4160">
                        <c:v>37652</c:v>
                      </c:pt>
                      <c:pt idx="4161">
                        <c:v>37651</c:v>
                      </c:pt>
                      <c:pt idx="4162">
                        <c:v>37650</c:v>
                      </c:pt>
                      <c:pt idx="4163">
                        <c:v>37649</c:v>
                      </c:pt>
                      <c:pt idx="4164">
                        <c:v>37648</c:v>
                      </c:pt>
                      <c:pt idx="4165">
                        <c:v>37645</c:v>
                      </c:pt>
                      <c:pt idx="4166">
                        <c:v>37644</c:v>
                      </c:pt>
                      <c:pt idx="4167">
                        <c:v>37643</c:v>
                      </c:pt>
                      <c:pt idx="4168">
                        <c:v>37642</c:v>
                      </c:pt>
                      <c:pt idx="4169">
                        <c:v>37637</c:v>
                      </c:pt>
                      <c:pt idx="4170">
                        <c:v>37636</c:v>
                      </c:pt>
                      <c:pt idx="4171">
                        <c:v>37635</c:v>
                      </c:pt>
                      <c:pt idx="4172">
                        <c:v>37634</c:v>
                      </c:pt>
                      <c:pt idx="4173">
                        <c:v>37630</c:v>
                      </c:pt>
                      <c:pt idx="4174">
                        <c:v>37629</c:v>
                      </c:pt>
                      <c:pt idx="4175">
                        <c:v>37628</c:v>
                      </c:pt>
                      <c:pt idx="4176">
                        <c:v>37627</c:v>
                      </c:pt>
                      <c:pt idx="4177">
                        <c:v>37623</c:v>
                      </c:pt>
                      <c:pt idx="4178">
                        <c:v>37621</c:v>
                      </c:pt>
                      <c:pt idx="4179">
                        <c:v>37620</c:v>
                      </c:pt>
                      <c:pt idx="4180">
                        <c:v>37617</c:v>
                      </c:pt>
                      <c:pt idx="4181">
                        <c:v>37614</c:v>
                      </c:pt>
                      <c:pt idx="4182">
                        <c:v>37613</c:v>
                      </c:pt>
                      <c:pt idx="4183">
                        <c:v>37610</c:v>
                      </c:pt>
                      <c:pt idx="4184">
                        <c:v>37609</c:v>
                      </c:pt>
                      <c:pt idx="4185">
                        <c:v>37607</c:v>
                      </c:pt>
                      <c:pt idx="4186">
                        <c:v>37606</c:v>
                      </c:pt>
                      <c:pt idx="4187">
                        <c:v>37603</c:v>
                      </c:pt>
                      <c:pt idx="4188">
                        <c:v>37602</c:v>
                      </c:pt>
                      <c:pt idx="4189">
                        <c:v>37600</c:v>
                      </c:pt>
                      <c:pt idx="4190">
                        <c:v>37599</c:v>
                      </c:pt>
                      <c:pt idx="4191">
                        <c:v>37596</c:v>
                      </c:pt>
                      <c:pt idx="4192">
                        <c:v>37594</c:v>
                      </c:pt>
                      <c:pt idx="4193">
                        <c:v>37593</c:v>
                      </c:pt>
                      <c:pt idx="4194">
                        <c:v>37589</c:v>
                      </c:pt>
                      <c:pt idx="4195">
                        <c:v>37587</c:v>
                      </c:pt>
                      <c:pt idx="4196">
                        <c:v>37586</c:v>
                      </c:pt>
                      <c:pt idx="4197">
                        <c:v>37585</c:v>
                      </c:pt>
                      <c:pt idx="4198">
                        <c:v>37582</c:v>
                      </c:pt>
                      <c:pt idx="4199">
                        <c:v>37581</c:v>
                      </c:pt>
                      <c:pt idx="4200">
                        <c:v>37580</c:v>
                      </c:pt>
                      <c:pt idx="4201">
                        <c:v>37579</c:v>
                      </c:pt>
                      <c:pt idx="4202">
                        <c:v>37578</c:v>
                      </c:pt>
                      <c:pt idx="4203">
                        <c:v>37575</c:v>
                      </c:pt>
                      <c:pt idx="4204">
                        <c:v>37574</c:v>
                      </c:pt>
                      <c:pt idx="4205">
                        <c:v>37573</c:v>
                      </c:pt>
                      <c:pt idx="4206">
                        <c:v>37572</c:v>
                      </c:pt>
                      <c:pt idx="4207">
                        <c:v>37571</c:v>
                      </c:pt>
                      <c:pt idx="4208">
                        <c:v>37568</c:v>
                      </c:pt>
                      <c:pt idx="4209">
                        <c:v>37567</c:v>
                      </c:pt>
                      <c:pt idx="4210">
                        <c:v>37566</c:v>
                      </c:pt>
                      <c:pt idx="4211">
                        <c:v>37565</c:v>
                      </c:pt>
                      <c:pt idx="4212">
                        <c:v>37564</c:v>
                      </c:pt>
                      <c:pt idx="4213">
                        <c:v>37561</c:v>
                      </c:pt>
                      <c:pt idx="4214">
                        <c:v>37560</c:v>
                      </c:pt>
                      <c:pt idx="4215">
                        <c:v>37559</c:v>
                      </c:pt>
                      <c:pt idx="4216">
                        <c:v>37558</c:v>
                      </c:pt>
                      <c:pt idx="4217">
                        <c:v>37557</c:v>
                      </c:pt>
                      <c:pt idx="4218">
                        <c:v>37554</c:v>
                      </c:pt>
                      <c:pt idx="4219">
                        <c:v>37553</c:v>
                      </c:pt>
                      <c:pt idx="4220">
                        <c:v>37552</c:v>
                      </c:pt>
                      <c:pt idx="4221">
                        <c:v>37551</c:v>
                      </c:pt>
                      <c:pt idx="4222">
                        <c:v>37550</c:v>
                      </c:pt>
                      <c:pt idx="4223">
                        <c:v>37547</c:v>
                      </c:pt>
                      <c:pt idx="4224">
                        <c:v>37546</c:v>
                      </c:pt>
                      <c:pt idx="4225">
                        <c:v>37545</c:v>
                      </c:pt>
                      <c:pt idx="4226">
                        <c:v>37544</c:v>
                      </c:pt>
                      <c:pt idx="4227">
                        <c:v>37543</c:v>
                      </c:pt>
                      <c:pt idx="4228">
                        <c:v>37540</c:v>
                      </c:pt>
                      <c:pt idx="4229">
                        <c:v>37539</c:v>
                      </c:pt>
                      <c:pt idx="4230">
                        <c:v>37538</c:v>
                      </c:pt>
                      <c:pt idx="4231">
                        <c:v>37537</c:v>
                      </c:pt>
                      <c:pt idx="4232">
                        <c:v>37536</c:v>
                      </c:pt>
                      <c:pt idx="4233">
                        <c:v>37533</c:v>
                      </c:pt>
                      <c:pt idx="4234">
                        <c:v>37532</c:v>
                      </c:pt>
                      <c:pt idx="4235">
                        <c:v>37531</c:v>
                      </c:pt>
                      <c:pt idx="4236">
                        <c:v>37530</c:v>
                      </c:pt>
                      <c:pt idx="4237">
                        <c:v>37529</c:v>
                      </c:pt>
                      <c:pt idx="4238">
                        <c:v>37526</c:v>
                      </c:pt>
                      <c:pt idx="4239">
                        <c:v>37525</c:v>
                      </c:pt>
                      <c:pt idx="4240">
                        <c:v>37524</c:v>
                      </c:pt>
                      <c:pt idx="4241">
                        <c:v>37523</c:v>
                      </c:pt>
                      <c:pt idx="4242">
                        <c:v>37522</c:v>
                      </c:pt>
                      <c:pt idx="4243">
                        <c:v>37519</c:v>
                      </c:pt>
                      <c:pt idx="4244">
                        <c:v>37518</c:v>
                      </c:pt>
                      <c:pt idx="4245">
                        <c:v>37517</c:v>
                      </c:pt>
                      <c:pt idx="4246">
                        <c:v>37516</c:v>
                      </c:pt>
                      <c:pt idx="4247">
                        <c:v>37515</c:v>
                      </c:pt>
                      <c:pt idx="4248">
                        <c:v>37512</c:v>
                      </c:pt>
                      <c:pt idx="4249">
                        <c:v>37511</c:v>
                      </c:pt>
                      <c:pt idx="4250">
                        <c:v>37510</c:v>
                      </c:pt>
                      <c:pt idx="4251">
                        <c:v>37509</c:v>
                      </c:pt>
                      <c:pt idx="4252">
                        <c:v>37508</c:v>
                      </c:pt>
                      <c:pt idx="4253">
                        <c:v>37505</c:v>
                      </c:pt>
                      <c:pt idx="4254">
                        <c:v>37504</c:v>
                      </c:pt>
                      <c:pt idx="4255">
                        <c:v>37503</c:v>
                      </c:pt>
                      <c:pt idx="4256">
                        <c:v>37502</c:v>
                      </c:pt>
                      <c:pt idx="4257">
                        <c:v>37497</c:v>
                      </c:pt>
                      <c:pt idx="4258">
                        <c:v>37496</c:v>
                      </c:pt>
                      <c:pt idx="4259">
                        <c:v>37495</c:v>
                      </c:pt>
                      <c:pt idx="4260">
                        <c:v>37494</c:v>
                      </c:pt>
                      <c:pt idx="4261">
                        <c:v>37490</c:v>
                      </c:pt>
                      <c:pt idx="4262">
                        <c:v>37489</c:v>
                      </c:pt>
                      <c:pt idx="4263">
                        <c:v>37488</c:v>
                      </c:pt>
                      <c:pt idx="4264">
                        <c:v>37487</c:v>
                      </c:pt>
                      <c:pt idx="4265">
                        <c:v>37483</c:v>
                      </c:pt>
                      <c:pt idx="4266">
                        <c:v>37482</c:v>
                      </c:pt>
                      <c:pt idx="4267">
                        <c:v>37481</c:v>
                      </c:pt>
                      <c:pt idx="4268">
                        <c:v>37480</c:v>
                      </c:pt>
                      <c:pt idx="4269">
                        <c:v>37476</c:v>
                      </c:pt>
                      <c:pt idx="4270">
                        <c:v>37475</c:v>
                      </c:pt>
                      <c:pt idx="4271">
                        <c:v>37474</c:v>
                      </c:pt>
                      <c:pt idx="4272">
                        <c:v>37473</c:v>
                      </c:pt>
                      <c:pt idx="4273">
                        <c:v>37470</c:v>
                      </c:pt>
                      <c:pt idx="4274">
                        <c:v>37469</c:v>
                      </c:pt>
                      <c:pt idx="4275">
                        <c:v>37468</c:v>
                      </c:pt>
                      <c:pt idx="4276">
                        <c:v>37467</c:v>
                      </c:pt>
                      <c:pt idx="4277">
                        <c:v>37466</c:v>
                      </c:pt>
                      <c:pt idx="4278">
                        <c:v>37463</c:v>
                      </c:pt>
                      <c:pt idx="4279">
                        <c:v>37462</c:v>
                      </c:pt>
                      <c:pt idx="4280">
                        <c:v>37461</c:v>
                      </c:pt>
                      <c:pt idx="4281">
                        <c:v>37460</c:v>
                      </c:pt>
                      <c:pt idx="4282">
                        <c:v>37459</c:v>
                      </c:pt>
                      <c:pt idx="4283">
                        <c:v>37456</c:v>
                      </c:pt>
                      <c:pt idx="4284">
                        <c:v>37455</c:v>
                      </c:pt>
                      <c:pt idx="4285">
                        <c:v>37454</c:v>
                      </c:pt>
                      <c:pt idx="4286">
                        <c:v>37453</c:v>
                      </c:pt>
                      <c:pt idx="4287">
                        <c:v>37452</c:v>
                      </c:pt>
                      <c:pt idx="4288">
                        <c:v>37449</c:v>
                      </c:pt>
                      <c:pt idx="4289">
                        <c:v>37448</c:v>
                      </c:pt>
                      <c:pt idx="4290">
                        <c:v>37447</c:v>
                      </c:pt>
                      <c:pt idx="4291">
                        <c:v>37446</c:v>
                      </c:pt>
                      <c:pt idx="4292">
                        <c:v>37445</c:v>
                      </c:pt>
                      <c:pt idx="4293">
                        <c:v>37442</c:v>
                      </c:pt>
                      <c:pt idx="4294">
                        <c:v>37440</c:v>
                      </c:pt>
                      <c:pt idx="4295">
                        <c:v>37439</c:v>
                      </c:pt>
                      <c:pt idx="4296">
                        <c:v>37438</c:v>
                      </c:pt>
                      <c:pt idx="4297">
                        <c:v>37434</c:v>
                      </c:pt>
                      <c:pt idx="4298">
                        <c:v>37433</c:v>
                      </c:pt>
                      <c:pt idx="4299">
                        <c:v>37432</c:v>
                      </c:pt>
                      <c:pt idx="4300">
                        <c:v>37431</c:v>
                      </c:pt>
                      <c:pt idx="4301">
                        <c:v>37427</c:v>
                      </c:pt>
                      <c:pt idx="4302">
                        <c:v>37426</c:v>
                      </c:pt>
                      <c:pt idx="4303">
                        <c:v>37425</c:v>
                      </c:pt>
                      <c:pt idx="4304">
                        <c:v>37424</c:v>
                      </c:pt>
                      <c:pt idx="4305">
                        <c:v>37420</c:v>
                      </c:pt>
                      <c:pt idx="4306">
                        <c:v>37419</c:v>
                      </c:pt>
                      <c:pt idx="4307">
                        <c:v>37418</c:v>
                      </c:pt>
                      <c:pt idx="4308">
                        <c:v>37417</c:v>
                      </c:pt>
                      <c:pt idx="4309">
                        <c:v>37413</c:v>
                      </c:pt>
                      <c:pt idx="4310">
                        <c:v>37412</c:v>
                      </c:pt>
                      <c:pt idx="4311">
                        <c:v>37411</c:v>
                      </c:pt>
                      <c:pt idx="4312">
                        <c:v>37410</c:v>
                      </c:pt>
                      <c:pt idx="4313">
                        <c:v>37406</c:v>
                      </c:pt>
                      <c:pt idx="4314">
                        <c:v>37405</c:v>
                      </c:pt>
                      <c:pt idx="4315">
                        <c:v>37404</c:v>
                      </c:pt>
                      <c:pt idx="4316">
                        <c:v>37400</c:v>
                      </c:pt>
                      <c:pt idx="4317">
                        <c:v>37398</c:v>
                      </c:pt>
                      <c:pt idx="4318">
                        <c:v>37397</c:v>
                      </c:pt>
                      <c:pt idx="4319">
                        <c:v>37396</c:v>
                      </c:pt>
                      <c:pt idx="4320">
                        <c:v>37393</c:v>
                      </c:pt>
                      <c:pt idx="4321">
                        <c:v>37391</c:v>
                      </c:pt>
                      <c:pt idx="4322">
                        <c:v>37390</c:v>
                      </c:pt>
                      <c:pt idx="4323">
                        <c:v>37389</c:v>
                      </c:pt>
                      <c:pt idx="4324">
                        <c:v>37386</c:v>
                      </c:pt>
                      <c:pt idx="4325">
                        <c:v>37385</c:v>
                      </c:pt>
                      <c:pt idx="4326">
                        <c:v>37384</c:v>
                      </c:pt>
                      <c:pt idx="4327">
                        <c:v>37383</c:v>
                      </c:pt>
                      <c:pt idx="4328">
                        <c:v>37382</c:v>
                      </c:pt>
                      <c:pt idx="4329">
                        <c:v>37379</c:v>
                      </c:pt>
                      <c:pt idx="4330">
                        <c:v>37378</c:v>
                      </c:pt>
                      <c:pt idx="4331">
                        <c:v>37377</c:v>
                      </c:pt>
                      <c:pt idx="4332">
                        <c:v>37376</c:v>
                      </c:pt>
                      <c:pt idx="4333">
                        <c:v>37375</c:v>
                      </c:pt>
                      <c:pt idx="4334">
                        <c:v>37372</c:v>
                      </c:pt>
                      <c:pt idx="4335">
                        <c:v>37371</c:v>
                      </c:pt>
                      <c:pt idx="4336">
                        <c:v>37370</c:v>
                      </c:pt>
                      <c:pt idx="4337">
                        <c:v>37369</c:v>
                      </c:pt>
                      <c:pt idx="4338">
                        <c:v>37368</c:v>
                      </c:pt>
                      <c:pt idx="4339">
                        <c:v>37365</c:v>
                      </c:pt>
                      <c:pt idx="4340">
                        <c:v>37364</c:v>
                      </c:pt>
                      <c:pt idx="4341">
                        <c:v>37363</c:v>
                      </c:pt>
                      <c:pt idx="4342">
                        <c:v>37362</c:v>
                      </c:pt>
                      <c:pt idx="4343">
                        <c:v>37358</c:v>
                      </c:pt>
                      <c:pt idx="4344">
                        <c:v>37357</c:v>
                      </c:pt>
                      <c:pt idx="4345">
                        <c:v>37356</c:v>
                      </c:pt>
                      <c:pt idx="4346">
                        <c:v>37355</c:v>
                      </c:pt>
                      <c:pt idx="4347">
                        <c:v>37351</c:v>
                      </c:pt>
                      <c:pt idx="4348">
                        <c:v>37350</c:v>
                      </c:pt>
                      <c:pt idx="4349">
                        <c:v>37349</c:v>
                      </c:pt>
                      <c:pt idx="4350">
                        <c:v>37348</c:v>
                      </c:pt>
                      <c:pt idx="4351">
                        <c:v>37343</c:v>
                      </c:pt>
                      <c:pt idx="4352">
                        <c:v>37342</c:v>
                      </c:pt>
                      <c:pt idx="4353">
                        <c:v>37341</c:v>
                      </c:pt>
                      <c:pt idx="4354">
                        <c:v>37340</c:v>
                      </c:pt>
                      <c:pt idx="4355">
                        <c:v>37337</c:v>
                      </c:pt>
                      <c:pt idx="4356">
                        <c:v>37336</c:v>
                      </c:pt>
                      <c:pt idx="4357">
                        <c:v>37335</c:v>
                      </c:pt>
                      <c:pt idx="4358">
                        <c:v>37334</c:v>
                      </c:pt>
                      <c:pt idx="4359">
                        <c:v>37333</c:v>
                      </c:pt>
                      <c:pt idx="4360">
                        <c:v>37330</c:v>
                      </c:pt>
                      <c:pt idx="4361">
                        <c:v>37329</c:v>
                      </c:pt>
                      <c:pt idx="4362">
                        <c:v>37328</c:v>
                      </c:pt>
                      <c:pt idx="4363">
                        <c:v>37327</c:v>
                      </c:pt>
                      <c:pt idx="4364">
                        <c:v>37323</c:v>
                      </c:pt>
                      <c:pt idx="4365">
                        <c:v>37322</c:v>
                      </c:pt>
                      <c:pt idx="4366">
                        <c:v>37321</c:v>
                      </c:pt>
                      <c:pt idx="4367">
                        <c:v>37319</c:v>
                      </c:pt>
                      <c:pt idx="4368">
                        <c:v>37316</c:v>
                      </c:pt>
                      <c:pt idx="4369">
                        <c:v>37315</c:v>
                      </c:pt>
                      <c:pt idx="4370">
                        <c:v>37314</c:v>
                      </c:pt>
                      <c:pt idx="4371">
                        <c:v>37312</c:v>
                      </c:pt>
                      <c:pt idx="4372">
                        <c:v>37309</c:v>
                      </c:pt>
                      <c:pt idx="4373">
                        <c:v>37308</c:v>
                      </c:pt>
                      <c:pt idx="4374">
                        <c:v>37307</c:v>
                      </c:pt>
                      <c:pt idx="4375">
                        <c:v>37302</c:v>
                      </c:pt>
                      <c:pt idx="4376">
                        <c:v>37301</c:v>
                      </c:pt>
                      <c:pt idx="4377">
                        <c:v>37300</c:v>
                      </c:pt>
                      <c:pt idx="4378">
                        <c:v>37299</c:v>
                      </c:pt>
                      <c:pt idx="4379">
                        <c:v>37295</c:v>
                      </c:pt>
                      <c:pt idx="4380">
                        <c:v>37294</c:v>
                      </c:pt>
                      <c:pt idx="4381">
                        <c:v>37293</c:v>
                      </c:pt>
                      <c:pt idx="4382">
                        <c:v>37292</c:v>
                      </c:pt>
                      <c:pt idx="4383">
                        <c:v>37288</c:v>
                      </c:pt>
                      <c:pt idx="4384">
                        <c:v>37287</c:v>
                      </c:pt>
                      <c:pt idx="4385">
                        <c:v>37286</c:v>
                      </c:pt>
                      <c:pt idx="4386">
                        <c:v>37285</c:v>
                      </c:pt>
                      <c:pt idx="4387">
                        <c:v>37281</c:v>
                      </c:pt>
                      <c:pt idx="4388">
                        <c:v>37280</c:v>
                      </c:pt>
                      <c:pt idx="4389">
                        <c:v>37279</c:v>
                      </c:pt>
                      <c:pt idx="4390">
                        <c:v>37278</c:v>
                      </c:pt>
                      <c:pt idx="4391">
                        <c:v>37274</c:v>
                      </c:pt>
                      <c:pt idx="4392">
                        <c:v>37273</c:v>
                      </c:pt>
                      <c:pt idx="4393">
                        <c:v>37272</c:v>
                      </c:pt>
                      <c:pt idx="4394">
                        <c:v>37271</c:v>
                      </c:pt>
                      <c:pt idx="4395">
                        <c:v>37270</c:v>
                      </c:pt>
                      <c:pt idx="4396">
                        <c:v>37267</c:v>
                      </c:pt>
                      <c:pt idx="4397">
                        <c:v>37266</c:v>
                      </c:pt>
                      <c:pt idx="4398">
                        <c:v>37265</c:v>
                      </c:pt>
                      <c:pt idx="4399">
                        <c:v>37264</c:v>
                      </c:pt>
                      <c:pt idx="4400">
                        <c:v>37263</c:v>
                      </c:pt>
                      <c:pt idx="4401">
                        <c:v>37260</c:v>
                      </c:pt>
                      <c:pt idx="4402">
                        <c:v>37259</c:v>
                      </c:pt>
                      <c:pt idx="4403">
                        <c:v>37258</c:v>
                      </c:pt>
                      <c:pt idx="4404">
                        <c:v>37256</c:v>
                      </c:pt>
                      <c:pt idx="4405">
                        <c:v>37252</c:v>
                      </c:pt>
                      <c:pt idx="4406">
                        <c:v>37251</c:v>
                      </c:pt>
                      <c:pt idx="4407">
                        <c:v>37249</c:v>
                      </c:pt>
                      <c:pt idx="4408">
                        <c:v>37246</c:v>
                      </c:pt>
                      <c:pt idx="4409">
                        <c:v>37244</c:v>
                      </c:pt>
                      <c:pt idx="4410">
                        <c:v>37243</c:v>
                      </c:pt>
                      <c:pt idx="4411">
                        <c:v>37242</c:v>
                      </c:pt>
                      <c:pt idx="4412">
                        <c:v>37239</c:v>
                      </c:pt>
                      <c:pt idx="4413">
                        <c:v>37237</c:v>
                      </c:pt>
                      <c:pt idx="4414">
                        <c:v>37236</c:v>
                      </c:pt>
                      <c:pt idx="4415">
                        <c:v>37235</c:v>
                      </c:pt>
                      <c:pt idx="4416">
                        <c:v>37232</c:v>
                      </c:pt>
                      <c:pt idx="4417">
                        <c:v>37231</c:v>
                      </c:pt>
                      <c:pt idx="4418">
                        <c:v>37229</c:v>
                      </c:pt>
                      <c:pt idx="4419">
                        <c:v>37228</c:v>
                      </c:pt>
                      <c:pt idx="4420">
                        <c:v>37225</c:v>
                      </c:pt>
                      <c:pt idx="4421">
                        <c:v>37224</c:v>
                      </c:pt>
                      <c:pt idx="4422">
                        <c:v>37222</c:v>
                      </c:pt>
                      <c:pt idx="4423">
                        <c:v>37221</c:v>
                      </c:pt>
                      <c:pt idx="4424">
                        <c:v>37218</c:v>
                      </c:pt>
                      <c:pt idx="4425">
                        <c:v>37216</c:v>
                      </c:pt>
                      <c:pt idx="4426">
                        <c:v>37214</c:v>
                      </c:pt>
                      <c:pt idx="4427">
                        <c:v>37211</c:v>
                      </c:pt>
                      <c:pt idx="4428">
                        <c:v>37210</c:v>
                      </c:pt>
                      <c:pt idx="4429">
                        <c:v>37209</c:v>
                      </c:pt>
                      <c:pt idx="4430">
                        <c:v>37207</c:v>
                      </c:pt>
                      <c:pt idx="4431">
                        <c:v>37204</c:v>
                      </c:pt>
                      <c:pt idx="4432">
                        <c:v>37203</c:v>
                      </c:pt>
                      <c:pt idx="4433">
                        <c:v>37202</c:v>
                      </c:pt>
                      <c:pt idx="4434">
                        <c:v>37200</c:v>
                      </c:pt>
                      <c:pt idx="4435">
                        <c:v>37197</c:v>
                      </c:pt>
                      <c:pt idx="4436">
                        <c:v>37196</c:v>
                      </c:pt>
                      <c:pt idx="4437">
                        <c:v>37195</c:v>
                      </c:pt>
                      <c:pt idx="4438">
                        <c:v>37193</c:v>
                      </c:pt>
                      <c:pt idx="4439">
                        <c:v>37190</c:v>
                      </c:pt>
                      <c:pt idx="4440">
                        <c:v>37189</c:v>
                      </c:pt>
                      <c:pt idx="4441">
                        <c:v>37188</c:v>
                      </c:pt>
                      <c:pt idx="4442">
                        <c:v>37186</c:v>
                      </c:pt>
                      <c:pt idx="4443">
                        <c:v>37183</c:v>
                      </c:pt>
                      <c:pt idx="4444">
                        <c:v>37182</c:v>
                      </c:pt>
                      <c:pt idx="4445">
                        <c:v>37181</c:v>
                      </c:pt>
                      <c:pt idx="4446">
                        <c:v>37179</c:v>
                      </c:pt>
                      <c:pt idx="4447">
                        <c:v>37176</c:v>
                      </c:pt>
                      <c:pt idx="4448">
                        <c:v>37175</c:v>
                      </c:pt>
                      <c:pt idx="4449">
                        <c:v>37174</c:v>
                      </c:pt>
                      <c:pt idx="4450">
                        <c:v>37172</c:v>
                      </c:pt>
                      <c:pt idx="4451">
                        <c:v>37169</c:v>
                      </c:pt>
                      <c:pt idx="4452">
                        <c:v>37168</c:v>
                      </c:pt>
                      <c:pt idx="4453">
                        <c:v>37167</c:v>
                      </c:pt>
                      <c:pt idx="4454">
                        <c:v>37165</c:v>
                      </c:pt>
                      <c:pt idx="4455">
                        <c:v>37162</c:v>
                      </c:pt>
                      <c:pt idx="4456">
                        <c:v>37161</c:v>
                      </c:pt>
                      <c:pt idx="4457">
                        <c:v>37160</c:v>
                      </c:pt>
                      <c:pt idx="4458">
                        <c:v>37158</c:v>
                      </c:pt>
                      <c:pt idx="4459">
                        <c:v>37155</c:v>
                      </c:pt>
                      <c:pt idx="4460">
                        <c:v>37154</c:v>
                      </c:pt>
                      <c:pt idx="4461">
                        <c:v>37153</c:v>
                      </c:pt>
                      <c:pt idx="4462">
                        <c:v>37151</c:v>
                      </c:pt>
                      <c:pt idx="4463">
                        <c:v>37144</c:v>
                      </c:pt>
                      <c:pt idx="4464">
                        <c:v>37141</c:v>
                      </c:pt>
                      <c:pt idx="4465">
                        <c:v>37139</c:v>
                      </c:pt>
                      <c:pt idx="4466">
                        <c:v>37138</c:v>
                      </c:pt>
                      <c:pt idx="4467">
                        <c:v>37134</c:v>
                      </c:pt>
                      <c:pt idx="4468">
                        <c:v>37133</c:v>
                      </c:pt>
                      <c:pt idx="4469">
                        <c:v>37131</c:v>
                      </c:pt>
                      <c:pt idx="4470">
                        <c:v>37130</c:v>
                      </c:pt>
                      <c:pt idx="4471">
                        <c:v>37127</c:v>
                      </c:pt>
                      <c:pt idx="4472">
                        <c:v>37126</c:v>
                      </c:pt>
                      <c:pt idx="4473">
                        <c:v>37124</c:v>
                      </c:pt>
                      <c:pt idx="4474">
                        <c:v>37123</c:v>
                      </c:pt>
                      <c:pt idx="4475">
                        <c:v>37120</c:v>
                      </c:pt>
                      <c:pt idx="4476">
                        <c:v>37119</c:v>
                      </c:pt>
                      <c:pt idx="4477">
                        <c:v>37117</c:v>
                      </c:pt>
                      <c:pt idx="4478">
                        <c:v>37116</c:v>
                      </c:pt>
                      <c:pt idx="4479">
                        <c:v>37113</c:v>
                      </c:pt>
                      <c:pt idx="4480">
                        <c:v>37112</c:v>
                      </c:pt>
                      <c:pt idx="4481">
                        <c:v>37110</c:v>
                      </c:pt>
                      <c:pt idx="4482">
                        <c:v>37109</c:v>
                      </c:pt>
                      <c:pt idx="4483">
                        <c:v>37106</c:v>
                      </c:pt>
                      <c:pt idx="4484">
                        <c:v>37104</c:v>
                      </c:pt>
                      <c:pt idx="4485">
                        <c:v>37103</c:v>
                      </c:pt>
                      <c:pt idx="4486">
                        <c:v>37102</c:v>
                      </c:pt>
                      <c:pt idx="4487">
                        <c:v>37099</c:v>
                      </c:pt>
                      <c:pt idx="4488">
                        <c:v>37097</c:v>
                      </c:pt>
                      <c:pt idx="4489">
                        <c:v>37096</c:v>
                      </c:pt>
                      <c:pt idx="4490">
                        <c:v>37095</c:v>
                      </c:pt>
                      <c:pt idx="4491">
                        <c:v>37092</c:v>
                      </c:pt>
                      <c:pt idx="4492">
                        <c:v>37090</c:v>
                      </c:pt>
                      <c:pt idx="4493">
                        <c:v>37089</c:v>
                      </c:pt>
                      <c:pt idx="4494">
                        <c:v>37088</c:v>
                      </c:pt>
                      <c:pt idx="4495">
                        <c:v>37085</c:v>
                      </c:pt>
                      <c:pt idx="4496">
                        <c:v>37083</c:v>
                      </c:pt>
                      <c:pt idx="4497">
                        <c:v>37082</c:v>
                      </c:pt>
                      <c:pt idx="4498">
                        <c:v>37081</c:v>
                      </c:pt>
                      <c:pt idx="4499">
                        <c:v>37078</c:v>
                      </c:pt>
                      <c:pt idx="4500">
                        <c:v>37075</c:v>
                      </c:pt>
                      <c:pt idx="4501">
                        <c:v>37074</c:v>
                      </c:pt>
                      <c:pt idx="4502">
                        <c:v>37071</c:v>
                      </c:pt>
                      <c:pt idx="4503">
                        <c:v>37070</c:v>
                      </c:pt>
                      <c:pt idx="4504">
                        <c:v>37068</c:v>
                      </c:pt>
                      <c:pt idx="4505">
                        <c:v>37067</c:v>
                      </c:pt>
                      <c:pt idx="4506">
                        <c:v>37064</c:v>
                      </c:pt>
                      <c:pt idx="4507">
                        <c:v>37063</c:v>
                      </c:pt>
                      <c:pt idx="4508">
                        <c:v>37061</c:v>
                      </c:pt>
                      <c:pt idx="4509">
                        <c:v>37060</c:v>
                      </c:pt>
                      <c:pt idx="4510">
                        <c:v>37057</c:v>
                      </c:pt>
                      <c:pt idx="4511">
                        <c:v>37056</c:v>
                      </c:pt>
                      <c:pt idx="4512">
                        <c:v>37054</c:v>
                      </c:pt>
                      <c:pt idx="4513">
                        <c:v>37053</c:v>
                      </c:pt>
                      <c:pt idx="4514">
                        <c:v>37050</c:v>
                      </c:pt>
                      <c:pt idx="4515">
                        <c:v>37049</c:v>
                      </c:pt>
                      <c:pt idx="4516">
                        <c:v>37047</c:v>
                      </c:pt>
                      <c:pt idx="4517">
                        <c:v>37046</c:v>
                      </c:pt>
                      <c:pt idx="4518">
                        <c:v>37043</c:v>
                      </c:pt>
                      <c:pt idx="4519">
                        <c:v>37042</c:v>
                      </c:pt>
                      <c:pt idx="4520">
                        <c:v>37040</c:v>
                      </c:pt>
                      <c:pt idx="4521">
                        <c:v>37036</c:v>
                      </c:pt>
                      <c:pt idx="4522">
                        <c:v>37035</c:v>
                      </c:pt>
                      <c:pt idx="4523">
                        <c:v>37034</c:v>
                      </c:pt>
                      <c:pt idx="4524">
                        <c:v>37032</c:v>
                      </c:pt>
                      <c:pt idx="4525">
                        <c:v>37029</c:v>
                      </c:pt>
                      <c:pt idx="4526">
                        <c:v>37028</c:v>
                      </c:pt>
                      <c:pt idx="4527">
                        <c:v>37027</c:v>
                      </c:pt>
                      <c:pt idx="4528">
                        <c:v>37025</c:v>
                      </c:pt>
                      <c:pt idx="4529">
                        <c:v>37022</c:v>
                      </c:pt>
                      <c:pt idx="4530">
                        <c:v>37021</c:v>
                      </c:pt>
                      <c:pt idx="4531">
                        <c:v>37020</c:v>
                      </c:pt>
                      <c:pt idx="4532">
                        <c:v>37018</c:v>
                      </c:pt>
                      <c:pt idx="4533">
                        <c:v>37015</c:v>
                      </c:pt>
                      <c:pt idx="4534">
                        <c:v>37014</c:v>
                      </c:pt>
                      <c:pt idx="4535">
                        <c:v>37012</c:v>
                      </c:pt>
                      <c:pt idx="4536">
                        <c:v>37011</c:v>
                      </c:pt>
                      <c:pt idx="4537">
                        <c:v>37008</c:v>
                      </c:pt>
                      <c:pt idx="4538">
                        <c:v>37007</c:v>
                      </c:pt>
                      <c:pt idx="4539">
                        <c:v>37005</c:v>
                      </c:pt>
                      <c:pt idx="4540">
                        <c:v>37004</c:v>
                      </c:pt>
                      <c:pt idx="4541">
                        <c:v>37001</c:v>
                      </c:pt>
                      <c:pt idx="4542">
                        <c:v>37000</c:v>
                      </c:pt>
                      <c:pt idx="4543">
                        <c:v>36998</c:v>
                      </c:pt>
                      <c:pt idx="4544">
                        <c:v>36997</c:v>
                      </c:pt>
                      <c:pt idx="4545">
                        <c:v>36993</c:v>
                      </c:pt>
                      <c:pt idx="4546">
                        <c:v>36991</c:v>
                      </c:pt>
                      <c:pt idx="4547">
                        <c:v>36990</c:v>
                      </c:pt>
                      <c:pt idx="4548">
                        <c:v>36987</c:v>
                      </c:pt>
                      <c:pt idx="4549">
                        <c:v>36986</c:v>
                      </c:pt>
                      <c:pt idx="4550">
                        <c:v>36984</c:v>
                      </c:pt>
                      <c:pt idx="4551">
                        <c:v>36983</c:v>
                      </c:pt>
                      <c:pt idx="4552">
                        <c:v>36980</c:v>
                      </c:pt>
                      <c:pt idx="4553">
                        <c:v>36979</c:v>
                      </c:pt>
                      <c:pt idx="4554">
                        <c:v>36977</c:v>
                      </c:pt>
                      <c:pt idx="4555">
                        <c:v>36976</c:v>
                      </c:pt>
                      <c:pt idx="4556">
                        <c:v>36973</c:v>
                      </c:pt>
                      <c:pt idx="4557">
                        <c:v>36971</c:v>
                      </c:pt>
                      <c:pt idx="4558">
                        <c:v>36970</c:v>
                      </c:pt>
                      <c:pt idx="4559">
                        <c:v>36969</c:v>
                      </c:pt>
                      <c:pt idx="4560">
                        <c:v>36965</c:v>
                      </c:pt>
                      <c:pt idx="4561">
                        <c:v>36964</c:v>
                      </c:pt>
                      <c:pt idx="4562">
                        <c:v>36963</c:v>
                      </c:pt>
                      <c:pt idx="4563">
                        <c:v>36962</c:v>
                      </c:pt>
                      <c:pt idx="4564">
                        <c:v>36958</c:v>
                      </c:pt>
                      <c:pt idx="4565">
                        <c:v>36957</c:v>
                      </c:pt>
                      <c:pt idx="4566">
                        <c:v>36956</c:v>
                      </c:pt>
                      <c:pt idx="4567">
                        <c:v>36955</c:v>
                      </c:pt>
                      <c:pt idx="4568">
                        <c:v>36951</c:v>
                      </c:pt>
                      <c:pt idx="4569">
                        <c:v>36950</c:v>
                      </c:pt>
                      <c:pt idx="4570">
                        <c:v>36949</c:v>
                      </c:pt>
                      <c:pt idx="4571">
                        <c:v>36948</c:v>
                      </c:pt>
                      <c:pt idx="4572">
                        <c:v>36944</c:v>
                      </c:pt>
                      <c:pt idx="4573">
                        <c:v>36943</c:v>
                      </c:pt>
                      <c:pt idx="4574">
                        <c:v>36942</c:v>
                      </c:pt>
                      <c:pt idx="4575">
                        <c:v>36938</c:v>
                      </c:pt>
                      <c:pt idx="4576">
                        <c:v>36936</c:v>
                      </c:pt>
                      <c:pt idx="4577">
                        <c:v>36935</c:v>
                      </c:pt>
                      <c:pt idx="4578">
                        <c:v>36934</c:v>
                      </c:pt>
                      <c:pt idx="4579">
                        <c:v>36931</c:v>
                      </c:pt>
                      <c:pt idx="4580">
                        <c:v>36929</c:v>
                      </c:pt>
                      <c:pt idx="4581">
                        <c:v>36928</c:v>
                      </c:pt>
                      <c:pt idx="4582">
                        <c:v>36927</c:v>
                      </c:pt>
                      <c:pt idx="4583">
                        <c:v>36924</c:v>
                      </c:pt>
                      <c:pt idx="4584">
                        <c:v>36922</c:v>
                      </c:pt>
                      <c:pt idx="4585">
                        <c:v>36921</c:v>
                      </c:pt>
                      <c:pt idx="4586">
                        <c:v>36920</c:v>
                      </c:pt>
                      <c:pt idx="4587">
                        <c:v>36917</c:v>
                      </c:pt>
                      <c:pt idx="4588">
                        <c:v>36915</c:v>
                      </c:pt>
                      <c:pt idx="4589">
                        <c:v>36914</c:v>
                      </c:pt>
                      <c:pt idx="4590">
                        <c:v>36913</c:v>
                      </c:pt>
                      <c:pt idx="4591">
                        <c:v>36910</c:v>
                      </c:pt>
                      <c:pt idx="4592">
                        <c:v>36908</c:v>
                      </c:pt>
                      <c:pt idx="4593">
                        <c:v>36907</c:v>
                      </c:pt>
                      <c:pt idx="4594">
                        <c:v>36903</c:v>
                      </c:pt>
                      <c:pt idx="4595">
                        <c:v>36902</c:v>
                      </c:pt>
                      <c:pt idx="4596">
                        <c:v>36900</c:v>
                      </c:pt>
                      <c:pt idx="4597">
                        <c:v>36899</c:v>
                      </c:pt>
                      <c:pt idx="4598">
                        <c:v>36896</c:v>
                      </c:pt>
                      <c:pt idx="4599">
                        <c:v>36895</c:v>
                      </c:pt>
                      <c:pt idx="4600">
                        <c:v>36893</c:v>
                      </c:pt>
                      <c:pt idx="4601">
                        <c:v>36889</c:v>
                      </c:pt>
                      <c:pt idx="4602">
                        <c:v>36888</c:v>
                      </c:pt>
                      <c:pt idx="4603">
                        <c:v>36887</c:v>
                      </c:pt>
                      <c:pt idx="4604">
                        <c:v>36882</c:v>
                      </c:pt>
                      <c:pt idx="4605">
                        <c:v>36881</c:v>
                      </c:pt>
                      <c:pt idx="4606">
                        <c:v>36880</c:v>
                      </c:pt>
                      <c:pt idx="4607">
                        <c:v>36879</c:v>
                      </c:pt>
                      <c:pt idx="4608">
                        <c:v>36875</c:v>
                      </c:pt>
                      <c:pt idx="4609">
                        <c:v>36874</c:v>
                      </c:pt>
                      <c:pt idx="4610">
                        <c:v>36873</c:v>
                      </c:pt>
                      <c:pt idx="4611">
                        <c:v>36872</c:v>
                      </c:pt>
                      <c:pt idx="4612">
                        <c:v>36868</c:v>
                      </c:pt>
                      <c:pt idx="4613">
                        <c:v>36867</c:v>
                      </c:pt>
                      <c:pt idx="4614">
                        <c:v>36866</c:v>
                      </c:pt>
                      <c:pt idx="4615">
                        <c:v>36864</c:v>
                      </c:pt>
                      <c:pt idx="4616">
                        <c:v>36861</c:v>
                      </c:pt>
                      <c:pt idx="4617">
                        <c:v>36859</c:v>
                      </c:pt>
                      <c:pt idx="4618">
                        <c:v>36858</c:v>
                      </c:pt>
                      <c:pt idx="4619">
                        <c:v>36857</c:v>
                      </c:pt>
                      <c:pt idx="4620">
                        <c:v>36854</c:v>
                      </c:pt>
                      <c:pt idx="4621">
                        <c:v>36851</c:v>
                      </c:pt>
                      <c:pt idx="4622">
                        <c:v>36850</c:v>
                      </c:pt>
                      <c:pt idx="4623">
                        <c:v>36847</c:v>
                      </c:pt>
                      <c:pt idx="4624">
                        <c:v>36846</c:v>
                      </c:pt>
                      <c:pt idx="4625">
                        <c:v>36844</c:v>
                      </c:pt>
                      <c:pt idx="4626">
                        <c:v>36843</c:v>
                      </c:pt>
                      <c:pt idx="4627">
                        <c:v>36840</c:v>
                      </c:pt>
                      <c:pt idx="4628">
                        <c:v>36839</c:v>
                      </c:pt>
                      <c:pt idx="4629">
                        <c:v>36837</c:v>
                      </c:pt>
                      <c:pt idx="4630">
                        <c:v>36836</c:v>
                      </c:pt>
                      <c:pt idx="4631">
                        <c:v>36833</c:v>
                      </c:pt>
                      <c:pt idx="4632">
                        <c:v>36832</c:v>
                      </c:pt>
                      <c:pt idx="4633">
                        <c:v>36830</c:v>
                      </c:pt>
                      <c:pt idx="4634">
                        <c:v>36829</c:v>
                      </c:pt>
                      <c:pt idx="4635">
                        <c:v>36826</c:v>
                      </c:pt>
                      <c:pt idx="4636">
                        <c:v>36825</c:v>
                      </c:pt>
                      <c:pt idx="4637">
                        <c:v>36823</c:v>
                      </c:pt>
                      <c:pt idx="4638">
                        <c:v>36822</c:v>
                      </c:pt>
                      <c:pt idx="4639">
                        <c:v>36819</c:v>
                      </c:pt>
                      <c:pt idx="4640">
                        <c:v>36818</c:v>
                      </c:pt>
                      <c:pt idx="4641">
                        <c:v>36816</c:v>
                      </c:pt>
                      <c:pt idx="4642">
                        <c:v>36815</c:v>
                      </c:pt>
                      <c:pt idx="4643">
                        <c:v>36812</c:v>
                      </c:pt>
                      <c:pt idx="4644">
                        <c:v>36811</c:v>
                      </c:pt>
                      <c:pt idx="4645">
                        <c:v>36809</c:v>
                      </c:pt>
                      <c:pt idx="4646">
                        <c:v>36808</c:v>
                      </c:pt>
                      <c:pt idx="4647">
                        <c:v>36805</c:v>
                      </c:pt>
                      <c:pt idx="4648">
                        <c:v>36804</c:v>
                      </c:pt>
                      <c:pt idx="4649">
                        <c:v>36802</c:v>
                      </c:pt>
                      <c:pt idx="4650">
                        <c:v>36801</c:v>
                      </c:pt>
                      <c:pt idx="4651">
                        <c:v>36798</c:v>
                      </c:pt>
                      <c:pt idx="4652">
                        <c:v>36797</c:v>
                      </c:pt>
                      <c:pt idx="4653">
                        <c:v>36795</c:v>
                      </c:pt>
                      <c:pt idx="4654">
                        <c:v>36794</c:v>
                      </c:pt>
                      <c:pt idx="4655">
                        <c:v>36791</c:v>
                      </c:pt>
                      <c:pt idx="4656">
                        <c:v>36790</c:v>
                      </c:pt>
                      <c:pt idx="4657">
                        <c:v>36788</c:v>
                      </c:pt>
                      <c:pt idx="4658">
                        <c:v>36787</c:v>
                      </c:pt>
                      <c:pt idx="4659">
                        <c:v>36784</c:v>
                      </c:pt>
                      <c:pt idx="4660">
                        <c:v>36783</c:v>
                      </c:pt>
                      <c:pt idx="4661">
                        <c:v>36781</c:v>
                      </c:pt>
                      <c:pt idx="4662">
                        <c:v>36780</c:v>
                      </c:pt>
                      <c:pt idx="4663">
                        <c:v>36777</c:v>
                      </c:pt>
                      <c:pt idx="4664">
                        <c:v>36776</c:v>
                      </c:pt>
                      <c:pt idx="4665">
                        <c:v>36774</c:v>
                      </c:pt>
                      <c:pt idx="4666">
                        <c:v>36770</c:v>
                      </c:pt>
                      <c:pt idx="4667">
                        <c:v>36769</c:v>
                      </c:pt>
                      <c:pt idx="4668">
                        <c:v>36768</c:v>
                      </c:pt>
                      <c:pt idx="4669">
                        <c:v>36766</c:v>
                      </c:pt>
                      <c:pt idx="4670">
                        <c:v>36763</c:v>
                      </c:pt>
                      <c:pt idx="4671">
                        <c:v>36762</c:v>
                      </c:pt>
                      <c:pt idx="4672">
                        <c:v>36761</c:v>
                      </c:pt>
                    </c:numCache>
                  </c:numRef>
                </c:cat>
                <c:val>
                  <c:numRef>
                    <c:extLst>
                      <c:ext xmlns:c15="http://schemas.microsoft.com/office/drawing/2012/chart" uri="{02D57815-91ED-43cb-92C2-25804820EDAC}">
                        <c15:formulaRef>
                          <c15:sqref>Data!$F$3:$F$4675</c15:sqref>
                        </c15:formulaRef>
                      </c:ext>
                    </c:extLst>
                    <c:numCache>
                      <c:formatCode>0.0%</c:formatCode>
                      <c:ptCount val="4673"/>
                      <c:pt idx="0">
                        <c:v>-1.0551395507147676E-2</c:v>
                      </c:pt>
                      <c:pt idx="1">
                        <c:v>1.9623927309439626E-2</c:v>
                      </c:pt>
                      <c:pt idx="2">
                        <c:v>6.3139285263291711E-4</c:v>
                      </c:pt>
                      <c:pt idx="3">
                        <c:v>2.8641943235695244E-2</c:v>
                      </c:pt>
                      <c:pt idx="4">
                        <c:v>-6.7733195716680461E-3</c:v>
                      </c:pt>
                      <c:pt idx="5">
                        <c:v>7.8013262254581495E-3</c:v>
                      </c:pt>
                      <c:pt idx="6">
                        <c:v>5.0967067433351776E-3</c:v>
                      </c:pt>
                      <c:pt idx="7">
                        <c:v>-2.4663820024217742E-2</c:v>
                      </c:pt>
                      <c:pt idx="8">
                        <c:v>-6.0179906246041748E-3</c:v>
                      </c:pt>
                      <c:pt idx="9">
                        <c:v>-3.605776570085184E-2</c:v>
                      </c:pt>
                      <c:pt idx="10">
                        <c:v>2.601934614913759E-3</c:v>
                      </c:pt>
                      <c:pt idx="11">
                        <c:v>1.3495485992616407E-2</c:v>
                      </c:pt>
                      <c:pt idx="12">
                        <c:v>-1.3768625891136144E-2</c:v>
                      </c:pt>
                      <c:pt idx="13">
                        <c:v>1.1719765728507525E-2</c:v>
                      </c:pt>
                      <c:pt idx="14">
                        <c:v>-3.0552349444811222E-3</c:v>
                      </c:pt>
                      <c:pt idx="15">
                        <c:v>6.910910164382722E-3</c:v>
                      </c:pt>
                      <c:pt idx="16">
                        <c:v>1.5141478186808E-2</c:v>
                      </c:pt>
                      <c:pt idx="17">
                        <c:v>-6.2382445141065945E-3</c:v>
                      </c:pt>
                      <c:pt idx="18">
                        <c:v>3.7631710988472733E-4</c:v>
                      </c:pt>
                      <c:pt idx="19">
                        <c:v>-1.3976499690785404E-2</c:v>
                      </c:pt>
                      <c:pt idx="20">
                        <c:v>-9.8585512216030624E-3</c:v>
                      </c:pt>
                      <c:pt idx="21">
                        <c:v>1.0459127482062902E-2</c:v>
                      </c:pt>
                      <c:pt idx="22">
                        <c:v>1.2590689806402988E-2</c:v>
                      </c:pt>
                      <c:pt idx="23">
                        <c:v>-7.8254609196481972E-4</c:v>
                      </c:pt>
                      <c:pt idx="24">
                        <c:v>1.5802861685214609E-2</c:v>
                      </c:pt>
                      <c:pt idx="25">
                        <c:v>1.8432164969819365E-2</c:v>
                      </c:pt>
                      <c:pt idx="26">
                        <c:v>6.3153778472968547E-3</c:v>
                      </c:pt>
                      <c:pt idx="27">
                        <c:v>-1.754442132223466E-2</c:v>
                      </c:pt>
                      <c:pt idx="28">
                        <c:v>-1.5982100047946535E-3</c:v>
                      </c:pt>
                      <c:pt idx="29">
                        <c:v>-1.3869188337273353E-2</c:v>
                      </c:pt>
                      <c:pt idx="30">
                        <c:v>2.131152818465698E-2</c:v>
                      </c:pt>
                      <c:pt idx="31">
                        <c:v>1.81585761578551E-2</c:v>
                      </c:pt>
                      <c:pt idx="32">
                        <c:v>1.422825039061193E-2</c:v>
                      </c:pt>
                      <c:pt idx="33">
                        <c:v>7.5699212862168075E-3</c:v>
                      </c:pt>
                      <c:pt idx="34">
                        <c:v>4.1369568142068935E-3</c:v>
                      </c:pt>
                      <c:pt idx="35">
                        <c:v>1.766155531215774E-2</c:v>
                      </c:pt>
                      <c:pt idx="36">
                        <c:v>-7.3389508018484317E-3</c:v>
                      </c:pt>
                      <c:pt idx="37">
                        <c:v>1.4267006685505734E-2</c:v>
                      </c:pt>
                      <c:pt idx="38">
                        <c:v>-2.1117258129807137E-2</c:v>
                      </c:pt>
                      <c:pt idx="39">
                        <c:v>3.2424337408142767E-2</c:v>
                      </c:pt>
                      <c:pt idx="40">
                        <c:v>2.5488826815642796E-3</c:v>
                      </c:pt>
                      <c:pt idx="41">
                        <c:v>-2.0586827166404476E-2</c:v>
                      </c:pt>
                      <c:pt idx="42">
                        <c:v>-3.3401499659169165E-3</c:v>
                      </c:pt>
                      <c:pt idx="43">
                        <c:v>-3.1331506487503713E-2</c:v>
                      </c:pt>
                      <c:pt idx="44">
                        <c:v>-2.857601026298906E-2</c:v>
                      </c:pt>
                      <c:pt idx="45">
                        <c:v>-3.0056916288290214E-3</c:v>
                      </c:pt>
                      <c:pt idx="46">
                        <c:v>4.1598667776852505E-2</c:v>
                      </c:pt>
                      <c:pt idx="47">
                        <c:v>-1.9783879076752275E-2</c:v>
                      </c:pt>
                      <c:pt idx="48">
                        <c:v>-4.7573147601131849E-2</c:v>
                      </c:pt>
                      <c:pt idx="49">
                        <c:v>-2.5926038101584004E-2</c:v>
                      </c:pt>
                      <c:pt idx="50">
                        <c:v>-1.7263446141024485E-2</c:v>
                      </c:pt>
                      <c:pt idx="51">
                        <c:v>4.694976076555113E-3</c:v>
                      </c:pt>
                      <c:pt idx="52">
                        <c:v>-2.5056675814342233E-3</c:v>
                      </c:pt>
                      <c:pt idx="53">
                        <c:v>-1.9054424199118625E-3</c:v>
                      </c:pt>
                      <c:pt idx="54">
                        <c:v>-4.2913318515985566E-2</c:v>
                      </c:pt>
                      <c:pt idx="55">
                        <c:v>-2.4028032704822233E-2</c:v>
                      </c:pt>
                      <c:pt idx="56">
                        <c:v>2.509200401471956E-3</c:v>
                      </c:pt>
                      <c:pt idx="57">
                        <c:v>-1.2417742779261443E-2</c:v>
                      </c:pt>
                      <c:pt idx="58">
                        <c:v>-1.5691907420456563E-2</c:v>
                      </c:pt>
                      <c:pt idx="59">
                        <c:v>-6.5693823703623089E-3</c:v>
                      </c:pt>
                      <c:pt idx="60">
                        <c:v>-1.7121384529889538E-2</c:v>
                      </c:pt>
                      <c:pt idx="61">
                        <c:v>-1.7967588694504322E-2</c:v>
                      </c:pt>
                      <c:pt idx="62">
                        <c:v>-1.1934718527571886E-2</c:v>
                      </c:pt>
                      <c:pt idx="63">
                        <c:v>-6.8767320127272047E-4</c:v>
                      </c:pt>
                      <c:pt idx="64">
                        <c:v>2.5740906458914692E-2</c:v>
                      </c:pt>
                      <c:pt idx="65">
                        <c:v>5.6111375787413209E-3</c:v>
                      </c:pt>
                      <c:pt idx="66">
                        <c:v>-8.462474215898963E-4</c:v>
                      </c:pt>
                      <c:pt idx="67">
                        <c:v>1.1556364025466781E-2</c:v>
                      </c:pt>
                      <c:pt idx="68">
                        <c:v>-2.2952919824916762E-3</c:v>
                      </c:pt>
                      <c:pt idx="69">
                        <c:v>-9.7261867004969638E-3</c:v>
                      </c:pt>
                      <c:pt idx="70">
                        <c:v>8.4647127288128843E-4</c:v>
                      </c:pt>
                      <c:pt idx="71">
                        <c:v>-1.0041752550076222E-3</c:v>
                      </c:pt>
                      <c:pt idx="72">
                        <c:v>2.2745700046485906E-2</c:v>
                      </c:pt>
                      <c:pt idx="73">
                        <c:v>-1.4505260354241711E-2</c:v>
                      </c:pt>
                      <c:pt idx="74">
                        <c:v>2.1955229405744348E-2</c:v>
                      </c:pt>
                      <c:pt idx="75">
                        <c:v>8.9086615038174166E-3</c:v>
                      </c:pt>
                      <c:pt idx="76">
                        <c:v>-2.7273941498597631E-2</c:v>
                      </c:pt>
                      <c:pt idx="77">
                        <c:v>1.3317813929567102E-2</c:v>
                      </c:pt>
                      <c:pt idx="78">
                        <c:v>-1.8621825523323698E-2</c:v>
                      </c:pt>
                      <c:pt idx="79">
                        <c:v>-1.0670170827858261E-2</c:v>
                      </c:pt>
                      <c:pt idx="80">
                        <c:v>4.7000422475709236E-3</c:v>
                      </c:pt>
                      <c:pt idx="81">
                        <c:v>6.6182920022326286E-3</c:v>
                      </c:pt>
                      <c:pt idx="82">
                        <c:v>-3.733176398341953E-2</c:v>
                      </c:pt>
                      <c:pt idx="83">
                        <c:v>7.6835808580859588E-3</c:v>
                      </c:pt>
                      <c:pt idx="84">
                        <c:v>-1.728069730907611E-2</c:v>
                      </c:pt>
                      <c:pt idx="85">
                        <c:v>3.0415167029951284E-4</c:v>
                      </c:pt>
                      <c:pt idx="86">
                        <c:v>8.1461190948302065E-3</c:v>
                      </c:pt>
                      <c:pt idx="87">
                        <c:v>-3.2576075939979687E-2</c:v>
                      </c:pt>
                      <c:pt idx="88">
                        <c:v>-1.5454633956386354E-2</c:v>
                      </c:pt>
                      <c:pt idx="89">
                        <c:v>7.4539034915652724E-3</c:v>
                      </c:pt>
                      <c:pt idx="90">
                        <c:v>-8.3159072119827204E-3</c:v>
                      </c:pt>
                      <c:pt idx="91">
                        <c:v>-2.4309607156747237E-4</c:v>
                      </c:pt>
                      <c:pt idx="92">
                        <c:v>-4.091514344510272E-3</c:v>
                      </c:pt>
                      <c:pt idx="93">
                        <c:v>1.4192059321825656E-2</c:v>
                      </c:pt>
                      <c:pt idx="94">
                        <c:v>-1.2870231227883111E-2</c:v>
                      </c:pt>
                      <c:pt idx="95">
                        <c:v>2.6976450287992115E-3</c:v>
                      </c:pt>
                      <c:pt idx="96">
                        <c:v>-1.40180197450398E-2</c:v>
                      </c:pt>
                      <c:pt idx="97">
                        <c:v>-1.7939579496256686E-3</c:v>
                      </c:pt>
                      <c:pt idx="98">
                        <c:v>8.1253840121688903E-3</c:v>
                      </c:pt>
                      <c:pt idx="99">
                        <c:v>6.7660827180171523E-4</c:v>
                      </c:pt>
                      <c:pt idx="100">
                        <c:v>4.459741141112028E-3</c:v>
                      </c:pt>
                      <c:pt idx="101">
                        <c:v>-2.562614834155208E-3</c:v>
                      </c:pt>
                      <c:pt idx="102">
                        <c:v>1.3556696039507266E-3</c:v>
                      </c:pt>
                      <c:pt idx="103">
                        <c:v>-1.1107919180312176E-2</c:v>
                      </c:pt>
                      <c:pt idx="104">
                        <c:v>1.7885861884107568E-2</c:v>
                      </c:pt>
                      <c:pt idx="105">
                        <c:v>-2.4356923735117109E-3</c:v>
                      </c:pt>
                      <c:pt idx="106">
                        <c:v>5.1849679910080937E-3</c:v>
                      </c:pt>
                      <c:pt idx="107">
                        <c:v>1.7452267303102564E-2</c:v>
                      </c:pt>
                      <c:pt idx="108">
                        <c:v>2.0162824317127015E-2</c:v>
                      </c:pt>
                      <c:pt idx="109">
                        <c:v>-3.7647177724997594E-3</c:v>
                      </c:pt>
                      <c:pt idx="110">
                        <c:v>-1.9861317483903074E-2</c:v>
                      </c:pt>
                      <c:pt idx="111">
                        <c:v>1.3147330389401857E-2</c:v>
                      </c:pt>
                      <c:pt idx="112">
                        <c:v>-1.9363728071254527E-2</c:v>
                      </c:pt>
                      <c:pt idx="113">
                        <c:v>-9.2389449563649029E-3</c:v>
                      </c:pt>
                      <c:pt idx="114">
                        <c:v>-1.2327249963885123E-2</c:v>
                      </c:pt>
                      <c:pt idx="115">
                        <c:v>1.856438678666894E-2</c:v>
                      </c:pt>
                      <c:pt idx="116">
                        <c:v>1.0131787554498617E-2</c:v>
                      </c:pt>
                      <c:pt idx="117">
                        <c:v>1.744127432200826E-2</c:v>
                      </c:pt>
                      <c:pt idx="118">
                        <c:v>5.0410848414506049E-5</c:v>
                      </c:pt>
                      <c:pt idx="119">
                        <c:v>1.2113258971382379E-3</c:v>
                      </c:pt>
                      <c:pt idx="120">
                        <c:v>-5.5961253732841332E-3</c:v>
                      </c:pt>
                      <c:pt idx="121">
                        <c:v>1.6338226422683011E-3</c:v>
                      </c:pt>
                      <c:pt idx="122">
                        <c:v>-6.3936063936064214E-3</c:v>
                      </c:pt>
                      <c:pt idx="123">
                        <c:v>2.8050490883591017E-3</c:v>
                      </c:pt>
                      <c:pt idx="124">
                        <c:v>-5.2567328533347224E-3</c:v>
                      </c:pt>
                      <c:pt idx="125">
                        <c:v>2.5226035266496805E-3</c:v>
                      </c:pt>
                      <c:pt idx="126">
                        <c:v>2.5038810155741942E-3</c:v>
                      </c:pt>
                      <c:pt idx="127">
                        <c:v>9.1214594335093935E-3</c:v>
                      </c:pt>
                      <c:pt idx="128">
                        <c:v>-3.9859291606016645E-2</c:v>
                      </c:pt>
                      <c:pt idx="129">
                        <c:v>1.9994061169949617E-2</c:v>
                      </c:pt>
                      <c:pt idx="130">
                        <c:v>2.9946224227132445E-2</c:v>
                      </c:pt>
                      <c:pt idx="131">
                        <c:v>2.549264537181628E-4</c:v>
                      </c:pt>
                      <c:pt idx="132">
                        <c:v>-6.4586393799704878E-3</c:v>
                      </c:pt>
                      <c:pt idx="133">
                        <c:v>2.0266504534638408E-4</c:v>
                      </c:pt>
                      <c:pt idx="134">
                        <c:v>-9.3644807775061789E-4</c:v>
                      </c:pt>
                      <c:pt idx="135">
                        <c:v>1.4403080872914087E-2</c:v>
                      </c:pt>
                      <c:pt idx="136">
                        <c:v>1.6652745875965769E-2</c:v>
                      </c:pt>
                      <c:pt idx="137">
                        <c:v>2.2497776382566226E-3</c:v>
                      </c:pt>
                      <c:pt idx="138">
                        <c:v>-2.8490100897145987E-2</c:v>
                      </c:pt>
                      <c:pt idx="139">
                        <c:v>-1.1630243657372308E-2</c:v>
                      </c:pt>
                      <c:pt idx="140">
                        <c:v>1.186996416135E-2</c:v>
                      </c:pt>
                      <c:pt idx="141">
                        <c:v>7.4516029908839876E-3</c:v>
                      </c:pt>
                      <c:pt idx="142">
                        <c:v>-2.2135416666666741E-2</c:v>
                      </c:pt>
                      <c:pt idx="143">
                        <c:v>-3.4187607616100735E-3</c:v>
                      </c:pt>
                      <c:pt idx="144">
                        <c:v>1.5637672343876696E-2</c:v>
                      </c:pt>
                      <c:pt idx="145">
                        <c:v>1.8429611274585644E-2</c:v>
                      </c:pt>
                      <c:pt idx="146">
                        <c:v>-4.5990596336168421E-3</c:v>
                      </c:pt>
                      <c:pt idx="147">
                        <c:v>-2.426734187369961E-2</c:v>
                      </c:pt>
                      <c:pt idx="148">
                        <c:v>-1.0787620275766185E-2</c:v>
                      </c:pt>
                      <c:pt idx="149">
                        <c:v>3.5595048538702434E-2</c:v>
                      </c:pt>
                      <c:pt idx="150">
                        <c:v>4.3850598431696142E-3</c:v>
                      </c:pt>
                      <c:pt idx="151">
                        <c:v>1.5640145660317906E-2</c:v>
                      </c:pt>
                      <c:pt idx="152">
                        <c:v>-1.7047356629670607E-2</c:v>
                      </c:pt>
                      <c:pt idx="153">
                        <c:v>-8.198396077029102E-3</c:v>
                      </c:pt>
                      <c:pt idx="154">
                        <c:v>4.9144665180795855E-3</c:v>
                      </c:pt>
                      <c:pt idx="155">
                        <c:v>1.7102015631427214E-3</c:v>
                      </c:pt>
                      <c:pt idx="156">
                        <c:v>-1.5423371549028175E-4</c:v>
                      </c:pt>
                      <c:pt idx="157">
                        <c:v>1.360083376758725E-2</c:v>
                      </c:pt>
                      <c:pt idx="158">
                        <c:v>-4.5647888785145252E-3</c:v>
                      </c:pt>
                      <c:pt idx="159">
                        <c:v>8.3163345363250762E-3</c:v>
                      </c:pt>
                      <c:pt idx="160">
                        <c:v>1.0197611751030289E-2</c:v>
                      </c:pt>
                      <c:pt idx="161">
                        <c:v>-6.4570318651896441E-3</c:v>
                      </c:pt>
                      <c:pt idx="162">
                        <c:v>3.3642628466004521E-2</c:v>
                      </c:pt>
                      <c:pt idx="163">
                        <c:v>-2.0411417636740481E-2</c:v>
                      </c:pt>
                      <c:pt idx="164">
                        <c:v>-3.0206677265501858E-3</c:v>
                      </c:pt>
                      <c:pt idx="165">
                        <c:v>-1.1187675216810189E-2</c:v>
                      </c:pt>
                      <c:pt idx="166">
                        <c:v>-1.1704083482223848E-2</c:v>
                      </c:pt>
                      <c:pt idx="167">
                        <c:v>4.3953185955787344E-3</c:v>
                      </c:pt>
                      <c:pt idx="168">
                        <c:v>5.6757251588941404E-3</c:v>
                      </c:pt>
                      <c:pt idx="169">
                        <c:v>-3.3107403545360459E-3</c:v>
                      </c:pt>
                      <c:pt idx="170">
                        <c:v>1.0324483775811188E-2</c:v>
                      </c:pt>
                      <c:pt idx="171">
                        <c:v>-2.4696547737901309E-3</c:v>
                      </c:pt>
                      <c:pt idx="172">
                        <c:v>-1.5213454075032273E-2</c:v>
                      </c:pt>
                      <c:pt idx="173">
                        <c:v>-2.3151190416013878E-2</c:v>
                      </c:pt>
                      <c:pt idx="174">
                        <c:v>-3.5371399696826344E-4</c:v>
                      </c:pt>
                      <c:pt idx="175">
                        <c:v>9.1789903110657267E-3</c:v>
                      </c:pt>
                      <c:pt idx="176">
                        <c:v>-3.1010116415026712E-3</c:v>
                      </c:pt>
                      <c:pt idx="177">
                        <c:v>8.4589357120885555E-3</c:v>
                      </c:pt>
                      <c:pt idx="178">
                        <c:v>2.5713834989746109E-2</c:v>
                      </c:pt>
                      <c:pt idx="179">
                        <c:v>9.2449105228522566E-3</c:v>
                      </c:pt>
                      <c:pt idx="180">
                        <c:v>-1.6195896204249993E-2</c:v>
                      </c:pt>
                      <c:pt idx="181">
                        <c:v>-1.3291432692803085E-2</c:v>
                      </c:pt>
                      <c:pt idx="182">
                        <c:v>-1.3768925922162611E-2</c:v>
                      </c:pt>
                      <c:pt idx="183">
                        <c:v>3.1089139187607806E-3</c:v>
                      </c:pt>
                      <c:pt idx="184">
                        <c:v>1.0818608005769947E-2</c:v>
                      </c:pt>
                      <c:pt idx="185">
                        <c:v>-6.1440786442066297E-3</c:v>
                      </c:pt>
                      <c:pt idx="186">
                        <c:v>-1.433257633106233E-2</c:v>
                      </c:pt>
                      <c:pt idx="187">
                        <c:v>1.5841279606274794E-2</c:v>
                      </c:pt>
                      <c:pt idx="188">
                        <c:v>5.5675842870401837E-3</c:v>
                      </c:pt>
                      <c:pt idx="189">
                        <c:v>5.2339741928795203E-3</c:v>
                      </c:pt>
                      <c:pt idx="190">
                        <c:v>-1.2486566705900426E-2</c:v>
                      </c:pt>
                      <c:pt idx="191">
                        <c:v>-2.2265585910136942E-2</c:v>
                      </c:pt>
                      <c:pt idx="192">
                        <c:v>1.8810215629301075E-2</c:v>
                      </c:pt>
                      <c:pt idx="193">
                        <c:v>-4.7689107604891312E-3</c:v>
                      </c:pt>
                      <c:pt idx="194">
                        <c:v>1.9499327609392658E-2</c:v>
                      </c:pt>
                      <c:pt idx="195">
                        <c:v>-2.8978956355783181E-2</c:v>
                      </c:pt>
                      <c:pt idx="196">
                        <c:v>-1.1444033463247405E-2</c:v>
                      </c:pt>
                      <c:pt idx="197">
                        <c:v>2.1685096885462052E-2</c:v>
                      </c:pt>
                      <c:pt idx="198">
                        <c:v>-2.1977476807064522E-2</c:v>
                      </c:pt>
                      <c:pt idx="199">
                        <c:v>-3.8425760286225463E-2</c:v>
                      </c:pt>
                      <c:pt idx="200">
                        <c:v>-5.9594755661485088E-4</c:v>
                      </c:pt>
                      <c:pt idx="201">
                        <c:v>-7.1861586795875954E-2</c:v>
                      </c:pt>
                      <c:pt idx="202">
                        <c:v>7.2262288859366031E-2</c:v>
                      </c:pt>
                      <c:pt idx="203">
                        <c:v>4.0173724212812179E-2</c:v>
                      </c:pt>
                      <c:pt idx="204">
                        <c:v>3.8065474665710308E-2</c:v>
                      </c:pt>
                      <c:pt idx="205">
                        <c:v>2.5157563025210106E-2</c:v>
                      </c:pt>
                      <c:pt idx="206">
                        <c:v>-8.82375907753985E-3</c:v>
                      </c:pt>
                      <c:pt idx="207">
                        <c:v>2.3115229953929228E-2</c:v>
                      </c:pt>
                      <c:pt idx="208">
                        <c:v>1.0576457290489394E-2</c:v>
                      </c:pt>
                      <c:pt idx="209">
                        <c:v>2.6169277334688212E-2</c:v>
                      </c:pt>
                      <c:pt idx="210">
                        <c:v>-1.355562820093692E-2</c:v>
                      </c:pt>
                      <c:pt idx="211">
                        <c:v>-8.6956521739131043E-3</c:v>
                      </c:pt>
                      <c:pt idx="212">
                        <c:v>1.3409961685823646E-2</c:v>
                      </c:pt>
                      <c:pt idx="213">
                        <c:v>2.1298004360221334E-2</c:v>
                      </c:pt>
                      <c:pt idx="214">
                        <c:v>-2.5016350555918887E-2</c:v>
                      </c:pt>
                      <c:pt idx="215">
                        <c:v>-1.1539580437663677E-2</c:v>
                      </c:pt>
                      <c:pt idx="216">
                        <c:v>-9.7519338490262841E-3</c:v>
                      </c:pt>
                      <c:pt idx="217">
                        <c:v>3.0769230769229772E-3</c:v>
                      </c:pt>
                      <c:pt idx="218">
                        <c:v>6.3870234639640255E-3</c:v>
                      </c:pt>
                      <c:pt idx="219">
                        <c:v>-1.8598650791519233E-3</c:v>
                      </c:pt>
                      <c:pt idx="220">
                        <c:v>3.5541330364597945E-2</c:v>
                      </c:pt>
                      <c:pt idx="221">
                        <c:v>-7.3653326555532805E-3</c:v>
                      </c:pt>
                      <c:pt idx="222">
                        <c:v>-2.7731069864890268E-2</c:v>
                      </c:pt>
                      <c:pt idx="223">
                        <c:v>-4.4124725891854233E-3</c:v>
                      </c:pt>
                      <c:pt idx="224">
                        <c:v>-2.7008742714404677E-2</c:v>
                      </c:pt>
                      <c:pt idx="225">
                        <c:v>1.9281262432038204E-2</c:v>
                      </c:pt>
                      <c:pt idx="226">
                        <c:v>-1.3009790063347459E-2</c:v>
                      </c:pt>
                      <c:pt idx="227">
                        <c:v>-1.3836542929423379E-2</c:v>
                      </c:pt>
                      <c:pt idx="228">
                        <c:v>3.3647303679590124E-2</c:v>
                      </c:pt>
                      <c:pt idx="229">
                        <c:v>1.5471739012626662E-2</c:v>
                      </c:pt>
                      <c:pt idx="230">
                        <c:v>-1.1188631321737308E-2</c:v>
                      </c:pt>
                      <c:pt idx="231">
                        <c:v>-9.5111724430764211E-3</c:v>
                      </c:pt>
                      <c:pt idx="232">
                        <c:v>6.0058135933860335E-3</c:v>
                      </c:pt>
                      <c:pt idx="233">
                        <c:v>3.4300409869001403E-3</c:v>
                      </c:pt>
                      <c:pt idx="234">
                        <c:v>-2.0570409046781868E-2</c:v>
                      </c:pt>
                      <c:pt idx="235">
                        <c:v>1.1089003846664003E-2</c:v>
                      </c:pt>
                      <c:pt idx="236">
                        <c:v>1.1674718196457157E-2</c:v>
                      </c:pt>
                      <c:pt idx="237">
                        <c:v>-5.0734312416554905E-3</c:v>
                      </c:pt>
                      <c:pt idx="238">
                        <c:v>-1.7060297488936671E-3</c:v>
                      </c:pt>
                      <c:pt idx="239">
                        <c:v>8.2836546989983884E-3</c:v>
                      </c:pt>
                      <c:pt idx="240">
                        <c:v>2.8466386554621748E-2</c:v>
                      </c:pt>
                      <c:pt idx="241">
                        <c:v>1.6865302451090747E-2</c:v>
                      </c:pt>
                      <c:pt idx="242">
                        <c:v>-1.4406028368794233E-2</c:v>
                      </c:pt>
                      <c:pt idx="243">
                        <c:v>-2.1974151245021445E-2</c:v>
                      </c:pt>
                      <c:pt idx="244">
                        <c:v>-2.0462869579064513E-2</c:v>
                      </c:pt>
                      <c:pt idx="245">
                        <c:v>-1.2889703955986542E-2</c:v>
                      </c:pt>
                      <c:pt idx="246">
                        <c:v>1.1313356119015516E-2</c:v>
                      </c:pt>
                      <c:pt idx="247">
                        <c:v>-4.9301344582125539E-3</c:v>
                      </c:pt>
                      <c:pt idx="248">
                        <c:v>-1.2375911736050016E-3</c:v>
                      </c:pt>
                      <c:pt idx="249">
                        <c:v>1.6215782291081116E-2</c:v>
                      </c:pt>
                      <c:pt idx="250">
                        <c:v>-1.093055261486342E-2</c:v>
                      </c:pt>
                      <c:pt idx="251">
                        <c:v>-2.6933403438310632E-3</c:v>
                      </c:pt>
                      <c:pt idx="252">
                        <c:v>2.9395102581071253E-3</c:v>
                      </c:pt>
                      <c:pt idx="253">
                        <c:v>-8.1657301895708967E-3</c:v>
                      </c:pt>
                      <c:pt idx="254">
                        <c:v>-1.5835116334356636E-2</c:v>
                      </c:pt>
                      <c:pt idx="255">
                        <c:v>-2.7110607153900679E-3</c:v>
                      </c:pt>
                      <c:pt idx="256">
                        <c:v>-1.0051533241491994E-2</c:v>
                      </c:pt>
                      <c:pt idx="257">
                        <c:v>1.4021109271523224E-2</c:v>
                      </c:pt>
                      <c:pt idx="258">
                        <c:v>-7.8028747433266377E-3</c:v>
                      </c:pt>
                      <c:pt idx="259">
                        <c:v>-5.4374186301787697E-3</c:v>
                      </c:pt>
                      <c:pt idx="260">
                        <c:v>3.1411269088994276E-2</c:v>
                      </c:pt>
                      <c:pt idx="261">
                        <c:v>8.1993845683374644E-3</c:v>
                      </c:pt>
                      <c:pt idx="262">
                        <c:v>1.0708306503541598E-2</c:v>
                      </c:pt>
                      <c:pt idx="263">
                        <c:v>1.5316404675533857E-3</c:v>
                      </c:pt>
                      <c:pt idx="264">
                        <c:v>1.2542852478641731E-2</c:v>
                      </c:pt>
                      <c:pt idx="265">
                        <c:v>-2.1589245308132443E-2</c:v>
                      </c:pt>
                      <c:pt idx="266">
                        <c:v>-6.427211172238656E-3</c:v>
                      </c:pt>
                      <c:pt idx="267">
                        <c:v>1.6065487420116042E-2</c:v>
                      </c:pt>
                      <c:pt idx="268">
                        <c:v>-7.7544598810699306E-3</c:v>
                      </c:pt>
                      <c:pt idx="269">
                        <c:v>5.3334755593326122E-5</c:v>
                      </c:pt>
                      <c:pt idx="270">
                        <c:v>-1.1336971710300792E-2</c:v>
                      </c:pt>
                      <c:pt idx="271">
                        <c:v>2.0969044414535842E-2</c:v>
                      </c:pt>
                      <c:pt idx="272">
                        <c:v>-1.4307531804833351E-2</c:v>
                      </c:pt>
                      <c:pt idx="273">
                        <c:v>1.5221354503374585E-2</c:v>
                      </c:pt>
                      <c:pt idx="274">
                        <c:v>-7.4306027900052918E-3</c:v>
                      </c:pt>
                      <c:pt idx="275">
                        <c:v>5.837837837837867E-3</c:v>
                      </c:pt>
                      <c:pt idx="276">
                        <c:v>-5.9081430786505074E-3</c:v>
                      </c:pt>
                      <c:pt idx="277">
                        <c:v>4.2148782517652528E-3</c:v>
                      </c:pt>
                      <c:pt idx="278">
                        <c:v>-8.1110732393167018E-3</c:v>
                      </c:pt>
                      <c:pt idx="279">
                        <c:v>-3.5669603641486081E-4</c:v>
                      </c:pt>
                      <c:pt idx="280">
                        <c:v>-6.4268711980959292E-3</c:v>
                      </c:pt>
                      <c:pt idx="281">
                        <c:v>1.9181420222974532E-2</c:v>
                      </c:pt>
                      <c:pt idx="282">
                        <c:v>1.6979632117108512E-2</c:v>
                      </c:pt>
                      <c:pt idx="283">
                        <c:v>-1.8220475831628891E-2</c:v>
                      </c:pt>
                      <c:pt idx="284">
                        <c:v>-3.6235831193421886E-2</c:v>
                      </c:pt>
                      <c:pt idx="285">
                        <c:v>1.0563564875491593E-2</c:v>
                      </c:pt>
                      <c:pt idx="286">
                        <c:v>-4.3869234393640211E-2</c:v>
                      </c:pt>
                      <c:pt idx="287">
                        <c:v>1.1365710230153203E-2</c:v>
                      </c:pt>
                      <c:pt idx="288">
                        <c:v>-9.017608198739091E-3</c:v>
                      </c:pt>
                      <c:pt idx="289">
                        <c:v>1.5345911949686819E-3</c:v>
                      </c:pt>
                      <c:pt idx="290">
                        <c:v>-2.0121736505862575E-4</c:v>
                      </c:pt>
                      <c:pt idx="291">
                        <c:v>1.7375060774328821E-2</c:v>
                      </c:pt>
                      <c:pt idx="292">
                        <c:v>-3.5624565057523427E-2</c:v>
                      </c:pt>
                      <c:pt idx="293">
                        <c:v>-1.1475129900226921E-2</c:v>
                      </c:pt>
                      <c:pt idx="294">
                        <c:v>4.2233578144368344E-3</c:v>
                      </c:pt>
                      <c:pt idx="295">
                        <c:v>2.4484878905759677E-2</c:v>
                      </c:pt>
                      <c:pt idx="296">
                        <c:v>6.1360537346599742E-3</c:v>
                      </c:pt>
                      <c:pt idx="297">
                        <c:v>3.3443121357992212E-3</c:v>
                      </c:pt>
                      <c:pt idx="298">
                        <c:v>-1.6348502218013206E-2</c:v>
                      </c:pt>
                      <c:pt idx="299">
                        <c:v>5.1603206412824676E-3</c:v>
                      </c:pt>
                      <c:pt idx="300">
                        <c:v>-3.8188170099988095E-2</c:v>
                      </c:pt>
                      <c:pt idx="301">
                        <c:v>1.5835332125899493E-2</c:v>
                      </c:pt>
                      <c:pt idx="302">
                        <c:v>-1.0917717688639361E-2</c:v>
                      </c:pt>
                      <c:pt idx="303">
                        <c:v>-1.015982555771211E-2</c:v>
                      </c:pt>
                      <c:pt idx="304">
                        <c:v>-1.459539646839203E-3</c:v>
                      </c:pt>
                      <c:pt idx="305">
                        <c:v>2.735124760076646E-3</c:v>
                      </c:pt>
                      <c:pt idx="306">
                        <c:v>3.2143034025060579E-2</c:v>
                      </c:pt>
                      <c:pt idx="307">
                        <c:v>1.4725097999799042E-2</c:v>
                      </c:pt>
                      <c:pt idx="308">
                        <c:v>-1.7809215642009546E-3</c:v>
                      </c:pt>
                      <c:pt idx="309">
                        <c:v>1.4014650523959782E-2</c:v>
                      </c:pt>
                      <c:pt idx="310">
                        <c:v>-6.0673475578926217E-3</c:v>
                      </c:pt>
                      <c:pt idx="311">
                        <c:v>8.8560512132795921E-4</c:v>
                      </c:pt>
                      <c:pt idx="312">
                        <c:v>2.0029410273312287E-3</c:v>
                      </c:pt>
                      <c:pt idx="313">
                        <c:v>9.1597584689386835E-3</c:v>
                      </c:pt>
                      <c:pt idx="314">
                        <c:v>1.9777696602828243E-2</c:v>
                      </c:pt>
                      <c:pt idx="315">
                        <c:v>1.6998625462380623E-2</c:v>
                      </c:pt>
                      <c:pt idx="316">
                        <c:v>-4.0329827157883358E-3</c:v>
                      </c:pt>
                      <c:pt idx="317">
                        <c:v>1.4015811335923889E-2</c:v>
                      </c:pt>
                      <c:pt idx="318">
                        <c:v>-5.914164690838386E-3</c:v>
                      </c:pt>
                      <c:pt idx="319">
                        <c:v>1.7042375636718177E-2</c:v>
                      </c:pt>
                      <c:pt idx="320">
                        <c:v>-7.5559977412674728E-3</c:v>
                      </c:pt>
                      <c:pt idx="321">
                        <c:v>2.3869830956444904E-2</c:v>
                      </c:pt>
                      <c:pt idx="322">
                        <c:v>2.010897039824755E-2</c:v>
                      </c:pt>
                      <c:pt idx="323">
                        <c:v>4.2022731759594478E-3</c:v>
                      </c:pt>
                      <c:pt idx="324">
                        <c:v>-7.94605634985035E-3</c:v>
                      </c:pt>
                      <c:pt idx="325">
                        <c:v>-9.2035594488953931E-3</c:v>
                      </c:pt>
                      <c:pt idx="326">
                        <c:v>1.1127929140038351E-2</c:v>
                      </c:pt>
                      <c:pt idx="327">
                        <c:v>-1.4883335634405692E-2</c:v>
                      </c:pt>
                      <c:pt idx="328">
                        <c:v>3.0269409120650792E-2</c:v>
                      </c:pt>
                      <c:pt idx="329">
                        <c:v>1.9953821156752927E-3</c:v>
                      </c:pt>
                      <c:pt idx="330">
                        <c:v>-1.0799684186781011E-2</c:v>
                      </c:pt>
                      <c:pt idx="331">
                        <c:v>9.1628251095554614E-3</c:v>
                      </c:pt>
                      <c:pt idx="332">
                        <c:v>-2.0923299807761975E-2</c:v>
                      </c:pt>
                      <c:pt idx="333">
                        <c:v>-6.4038311615977062E-4</c:v>
                      </c:pt>
                      <c:pt idx="334">
                        <c:v>-1.5055532702591523E-2</c:v>
                      </c:pt>
                      <c:pt idx="335">
                        <c:v>5.3763440860212786E-3</c:v>
                      </c:pt>
                      <c:pt idx="336">
                        <c:v>-3.5829451809377133E-4</c:v>
                      </c:pt>
                      <c:pt idx="337">
                        <c:v>1.1852306319370731E-2</c:v>
                      </c:pt>
                      <c:pt idx="338">
                        <c:v>-2.1796655481899796E-2</c:v>
                      </c:pt>
                      <c:pt idx="339">
                        <c:v>1.0502811776381238E-2</c:v>
                      </c:pt>
                      <c:pt idx="340">
                        <c:v>2.1772807931724092E-2</c:v>
                      </c:pt>
                      <c:pt idx="341">
                        <c:v>9.238728750923908E-3</c:v>
                      </c:pt>
                      <c:pt idx="342">
                        <c:v>-2.4891894888568578E-2</c:v>
                      </c:pt>
                      <c:pt idx="343">
                        <c:v>9.6554812347819929E-3</c:v>
                      </c:pt>
                      <c:pt idx="344">
                        <c:v>-2.1417029551118794E-2</c:v>
                      </c:pt>
                      <c:pt idx="345">
                        <c:v>-9.9780374718689835E-3</c:v>
                      </c:pt>
                      <c:pt idx="346">
                        <c:v>1.4440532511827531E-2</c:v>
                      </c:pt>
                      <c:pt idx="347">
                        <c:v>-3.883674818241889E-2</c:v>
                      </c:pt>
                      <c:pt idx="348">
                        <c:v>1.2446466809421741E-2</c:v>
                      </c:pt>
                      <c:pt idx="349">
                        <c:v>1.1753236202133976E-2</c:v>
                      </c:pt>
                      <c:pt idx="350">
                        <c:v>1.0840405146455012E-2</c:v>
                      </c:pt>
                      <c:pt idx="351">
                        <c:v>6.5231971539381206E-2</c:v>
                      </c:pt>
                      <c:pt idx="352">
                        <c:v>2.0230268051051548E-2</c:v>
                      </c:pt>
                      <c:pt idx="353">
                        <c:v>-2.4632003798670254E-3</c:v>
                      </c:pt>
                      <c:pt idx="354">
                        <c:v>1.7809439002669514E-4</c:v>
                      </c:pt>
                      <c:pt idx="355">
                        <c:v>8.4109072405640362E-3</c:v>
                      </c:pt>
                      <c:pt idx="356">
                        <c:v>7.6002050848991143E-3</c:v>
                      </c:pt>
                      <c:pt idx="357">
                        <c:v>-1.6560279417077162E-3</c:v>
                      </c:pt>
                      <c:pt idx="358">
                        <c:v>1.7805154607581697E-2</c:v>
                      </c:pt>
                      <c:pt idx="359">
                        <c:v>1.3290687203055596E-2</c:v>
                      </c:pt>
                      <c:pt idx="360">
                        <c:v>1.5611202220259912E-2</c:v>
                      </c:pt>
                      <c:pt idx="361">
                        <c:v>1.297041722573633E-2</c:v>
                      </c:pt>
                      <c:pt idx="362">
                        <c:v>-3.3114691460229828E-3</c:v>
                      </c:pt>
                      <c:pt idx="363">
                        <c:v>8.2830358289456285E-3</c:v>
                      </c:pt>
                      <c:pt idx="364">
                        <c:v>-2.3765141469851425E-3</c:v>
                      </c:pt>
                      <c:pt idx="365">
                        <c:v>-7.2306166056165244E-3</c:v>
                      </c:pt>
                      <c:pt idx="366">
                        <c:v>-2.1891835297253026E-3</c:v>
                      </c:pt>
                      <c:pt idx="367">
                        <c:v>7.4668371424004842E-3</c:v>
                      </c:pt>
                      <c:pt idx="368">
                        <c:v>-2.3228948765181556E-2</c:v>
                      </c:pt>
                      <c:pt idx="369">
                        <c:v>5.241353336262744E-3</c:v>
                      </c:pt>
                      <c:pt idx="370">
                        <c:v>-3.5028460624256796E-3</c:v>
                      </c:pt>
                      <c:pt idx="371">
                        <c:v>-2.5891380977633993E-3</c:v>
                      </c:pt>
                      <c:pt idx="372">
                        <c:v>-3.2337302944559498E-3</c:v>
                      </c:pt>
                      <c:pt idx="373">
                        <c:v>1.1193208614997729E-2</c:v>
                      </c:pt>
                      <c:pt idx="374">
                        <c:v>1.7449038728047928E-3</c:v>
                      </c:pt>
                      <c:pt idx="375">
                        <c:v>-1.2699794763355921E-2</c:v>
                      </c:pt>
                      <c:pt idx="376">
                        <c:v>5.628869848020468E-3</c:v>
                      </c:pt>
                      <c:pt idx="377">
                        <c:v>3.7667147969113746E-3</c:v>
                      </c:pt>
                      <c:pt idx="378">
                        <c:v>-1.8908598176890834E-2</c:v>
                      </c:pt>
                      <c:pt idx="379">
                        <c:v>-5.9997551120363202E-3</c:v>
                      </c:pt>
                      <c:pt idx="380">
                        <c:v>1.6997696282921249E-2</c:v>
                      </c:pt>
                      <c:pt idx="381">
                        <c:v>4.5030958784164632E-3</c:v>
                      </c:pt>
                      <c:pt idx="382">
                        <c:v>3.1681507291263289E-2</c:v>
                      </c:pt>
                      <c:pt idx="383">
                        <c:v>-1.0850140413581788E-2</c:v>
                      </c:pt>
                      <c:pt idx="384">
                        <c:v>-1.4276245347473182E-3</c:v>
                      </c:pt>
                      <c:pt idx="385">
                        <c:v>9.5807997940995371E-3</c:v>
                      </c:pt>
                      <c:pt idx="386">
                        <c:v>-7.1866615561517744E-3</c:v>
                      </c:pt>
                      <c:pt idx="387">
                        <c:v>1.3394099863404785E-2</c:v>
                      </c:pt>
                      <c:pt idx="388">
                        <c:v>-1.3128809271303221E-2</c:v>
                      </c:pt>
                      <c:pt idx="389">
                        <c:v>-1.78760784313724E-2</c:v>
                      </c:pt>
                      <c:pt idx="390">
                        <c:v>8.6706116895034491E-3</c:v>
                      </c:pt>
                      <c:pt idx="391">
                        <c:v>1.1102578869904622E-2</c:v>
                      </c:pt>
                      <c:pt idx="392">
                        <c:v>6.7970234835550425E-3</c:v>
                      </c:pt>
                      <c:pt idx="393">
                        <c:v>4.107905291758307E-3</c:v>
                      </c:pt>
                      <c:pt idx="394">
                        <c:v>-3.3462498146344943E-3</c:v>
                      </c:pt>
                      <c:pt idx="395">
                        <c:v>-1.3459275514423052E-2</c:v>
                      </c:pt>
                      <c:pt idx="396">
                        <c:v>2.0147946272143225E-2</c:v>
                      </c:pt>
                      <c:pt idx="397">
                        <c:v>3.4509701784086744E-3</c:v>
                      </c:pt>
                      <c:pt idx="398">
                        <c:v>-2.0792722547108289E-3</c:v>
                      </c:pt>
                      <c:pt idx="399">
                        <c:v>-7.1928523046157489E-3</c:v>
                      </c:pt>
                      <c:pt idx="400">
                        <c:v>1.0725696029210363E-2</c:v>
                      </c:pt>
                      <c:pt idx="401">
                        <c:v>2.6087523641815658E-4</c:v>
                      </c:pt>
                      <c:pt idx="402">
                        <c:v>-2.7965660770030709E-3</c:v>
                      </c:pt>
                      <c:pt idx="403">
                        <c:v>1.5688476401228613E-2</c:v>
                      </c:pt>
                      <c:pt idx="404">
                        <c:v>1.0918196994991636E-2</c:v>
                      </c:pt>
                      <c:pt idx="405">
                        <c:v>1.3604981724651299E-2</c:v>
                      </c:pt>
                      <c:pt idx="406">
                        <c:v>1.4245014245014342E-2</c:v>
                      </c:pt>
                      <c:pt idx="407">
                        <c:v>5.495071607652946E-4</c:v>
                      </c:pt>
                      <c:pt idx="408">
                        <c:v>2.3063683304647142E-3</c:v>
                      </c:pt>
                      <c:pt idx="409">
                        <c:v>2.632043808514406E-2</c:v>
                      </c:pt>
                      <c:pt idx="410">
                        <c:v>9.5480585614260427E-4</c:v>
                      </c:pt>
                      <c:pt idx="411">
                        <c:v>3.1928480204341803E-3</c:v>
                      </c:pt>
                      <c:pt idx="412">
                        <c:v>1.1584341759614203E-2</c:v>
                      </c:pt>
                      <c:pt idx="413">
                        <c:v>7.3094024509272604E-3</c:v>
                      </c:pt>
                      <c:pt idx="414">
                        <c:v>7.2458491115641177E-3</c:v>
                      </c:pt>
                      <c:pt idx="415">
                        <c:v>-6.8347014790438587E-3</c:v>
                      </c:pt>
                      <c:pt idx="416">
                        <c:v>-3.1362653208363289E-3</c:v>
                      </c:pt>
                      <c:pt idx="417">
                        <c:v>1.3481421942932226E-2</c:v>
                      </c:pt>
                      <c:pt idx="418">
                        <c:v>2.086841912572357E-3</c:v>
                      </c:pt>
                      <c:pt idx="419">
                        <c:v>3.1585132951372774E-3</c:v>
                      </c:pt>
                      <c:pt idx="420">
                        <c:v>1.4834140887066694E-2</c:v>
                      </c:pt>
                      <c:pt idx="421">
                        <c:v>-1.3399836224223804E-3</c:v>
                      </c:pt>
                      <c:pt idx="422">
                        <c:v>-2.0059435364042644E-3</c:v>
                      </c:pt>
                      <c:pt idx="423">
                        <c:v>-7.1769452619621088E-3</c:v>
                      </c:pt>
                      <c:pt idx="424">
                        <c:v>-1.074099748257884E-2</c:v>
                      </c:pt>
                      <c:pt idx="425">
                        <c:v>-7.9267409874040906E-3</c:v>
                      </c:pt>
                      <c:pt idx="426">
                        <c:v>-1.0139371573931411E-2</c:v>
                      </c:pt>
                      <c:pt idx="427">
                        <c:v>1.4355284198284579E-2</c:v>
                      </c:pt>
                      <c:pt idx="428">
                        <c:v>2.3082185668818367E-2</c:v>
                      </c:pt>
                      <c:pt idx="429">
                        <c:v>-2.129664670569853E-3</c:v>
                      </c:pt>
                      <c:pt idx="430">
                        <c:v>5.3189108541589203E-3</c:v>
                      </c:pt>
                      <c:pt idx="431">
                        <c:v>3.1054738653795155E-3</c:v>
                      </c:pt>
                      <c:pt idx="432">
                        <c:v>-1.2670853343184407E-2</c:v>
                      </c:pt>
                      <c:pt idx="433">
                        <c:v>1.3364279564257009E-2</c:v>
                      </c:pt>
                      <c:pt idx="434">
                        <c:v>1.8001125070317148E-3</c:v>
                      </c:pt>
                      <c:pt idx="435">
                        <c:v>2.3412013049318725E-2</c:v>
                      </c:pt>
                      <c:pt idx="436">
                        <c:v>-5.0406690342534866E-3</c:v>
                      </c:pt>
                      <c:pt idx="437">
                        <c:v>2.6981450252951067E-2</c:v>
                      </c:pt>
                      <c:pt idx="438">
                        <c:v>-4.3978704259148182E-2</c:v>
                      </c:pt>
                      <c:pt idx="439">
                        <c:v>1.4298752662001757E-2</c:v>
                      </c:pt>
                      <c:pt idx="440">
                        <c:v>4.6534373543414276E-3</c:v>
                      </c:pt>
                      <c:pt idx="441">
                        <c:v>2.4972231797464328E-3</c:v>
                      </c:pt>
                      <c:pt idx="442">
                        <c:v>-1.3578455819014512E-2</c:v>
                      </c:pt>
                      <c:pt idx="443">
                        <c:v>-2.8040540540540504E-2</c:v>
                      </c:pt>
                      <c:pt idx="444">
                        <c:v>-6.5302250921162042E-3</c:v>
                      </c:pt>
                      <c:pt idx="445">
                        <c:v>6.8319559228648963E-3</c:v>
                      </c:pt>
                      <c:pt idx="446">
                        <c:v>1.8915417905613907E-3</c:v>
                      </c:pt>
                      <c:pt idx="447">
                        <c:v>2.3090258566633715E-3</c:v>
                      </c:pt>
                      <c:pt idx="448">
                        <c:v>1.1077877478675724E-3</c:v>
                      </c:pt>
                      <c:pt idx="449">
                        <c:v>1.1995515695067072E-2</c:v>
                      </c:pt>
                      <c:pt idx="450">
                        <c:v>-1.0135385070651814E-2</c:v>
                      </c:pt>
                      <c:pt idx="451">
                        <c:v>-7.6716954814080029E-3</c:v>
                      </c:pt>
                      <c:pt idx="452">
                        <c:v>1.207370532729013E-2</c:v>
                      </c:pt>
                      <c:pt idx="453">
                        <c:v>2.357593733363772E-2</c:v>
                      </c:pt>
                      <c:pt idx="454">
                        <c:v>-2.015723387607582E-2</c:v>
                      </c:pt>
                      <c:pt idx="455">
                        <c:v>1.8290406868233244E-3</c:v>
                      </c:pt>
                      <c:pt idx="456">
                        <c:v>8.5457214923012614E-3</c:v>
                      </c:pt>
                      <c:pt idx="457">
                        <c:v>3.892668178382408E-3</c:v>
                      </c:pt>
                      <c:pt idx="458">
                        <c:v>1.0502195913691059E-2</c:v>
                      </c:pt>
                      <c:pt idx="459">
                        <c:v>5.3367119711280608E-3</c:v>
                      </c:pt>
                      <c:pt idx="460">
                        <c:v>-1.605530580635417E-2</c:v>
                      </c:pt>
                      <c:pt idx="461">
                        <c:v>-1.2091808173166574E-2</c:v>
                      </c:pt>
                      <c:pt idx="462">
                        <c:v>1.7892417565719576E-2</c:v>
                      </c:pt>
                      <c:pt idx="463">
                        <c:v>3.1868605699502117E-2</c:v>
                      </c:pt>
                      <c:pt idx="464">
                        <c:v>1.8240600303344623E-2</c:v>
                      </c:pt>
                      <c:pt idx="465">
                        <c:v>-2.6575491491180325E-2</c:v>
                      </c:pt>
                      <c:pt idx="466">
                        <c:v>8.2657578250480146E-3</c:v>
                      </c:pt>
                      <c:pt idx="467">
                        <c:v>1.1691502853519387E-2</c:v>
                      </c:pt>
                      <c:pt idx="468">
                        <c:v>-2.6505652224237064E-2</c:v>
                      </c:pt>
                      <c:pt idx="469">
                        <c:v>-2.9236391613772783E-3</c:v>
                      </c:pt>
                      <c:pt idx="470">
                        <c:v>7.089725708972594E-3</c:v>
                      </c:pt>
                      <c:pt idx="471">
                        <c:v>4.8271566490190043E-3</c:v>
                      </c:pt>
                      <c:pt idx="472">
                        <c:v>-3.0659370512672313E-3</c:v>
                      </c:pt>
                      <c:pt idx="473">
                        <c:v>-6.2095032397407879E-3</c:v>
                      </c:pt>
                      <c:pt idx="474">
                        <c:v>-1.2326656394453517E-3</c:v>
                      </c:pt>
                      <c:pt idx="475">
                        <c:v>9.2920181952491632E-3</c:v>
                      </c:pt>
                      <c:pt idx="476">
                        <c:v>-2.1270928462709282E-2</c:v>
                      </c:pt>
                      <c:pt idx="477">
                        <c:v>1.0302937105951093E-2</c:v>
                      </c:pt>
                      <c:pt idx="478">
                        <c:v>-6.3336109222317249E-3</c:v>
                      </c:pt>
                      <c:pt idx="479">
                        <c:v>1.3700433705080561E-2</c:v>
                      </c:pt>
                      <c:pt idx="480">
                        <c:v>2.8348413653838112E-3</c:v>
                      </c:pt>
                      <c:pt idx="481">
                        <c:v>9.2494611013129724E-3</c:v>
                      </c:pt>
                      <c:pt idx="482">
                        <c:v>-1.7973981987529863E-2</c:v>
                      </c:pt>
                      <c:pt idx="483">
                        <c:v>1.1988689034127642E-2</c:v>
                      </c:pt>
                      <c:pt idx="484">
                        <c:v>1.8760862491766339E-2</c:v>
                      </c:pt>
                      <c:pt idx="485">
                        <c:v>1.1251554913526807E-2</c:v>
                      </c:pt>
                      <c:pt idx="486">
                        <c:v>7.3568050446664035E-3</c:v>
                      </c:pt>
                      <c:pt idx="487">
                        <c:v>2.677015024487428E-2</c:v>
                      </c:pt>
                      <c:pt idx="488">
                        <c:v>-7.8240816998847995E-3</c:v>
                      </c:pt>
                      <c:pt idx="489">
                        <c:v>3.3466925587737339E-3</c:v>
                      </c:pt>
                      <c:pt idx="490">
                        <c:v>1.6676468117281518E-2</c:v>
                      </c:pt>
                      <c:pt idx="491">
                        <c:v>-2.9395708226609418E-4</c:v>
                      </c:pt>
                      <c:pt idx="492">
                        <c:v>1.1855188238293568E-2</c:v>
                      </c:pt>
                      <c:pt idx="493">
                        <c:v>4.6102621019379342E-3</c:v>
                      </c:pt>
                      <c:pt idx="494">
                        <c:v>-7.6778706705338262E-4</c:v>
                      </c:pt>
                      <c:pt idx="495">
                        <c:v>5.4466698117252577E-3</c:v>
                      </c:pt>
                      <c:pt idx="496">
                        <c:v>7.9104348577851979E-3</c:v>
                      </c:pt>
                      <c:pt idx="497">
                        <c:v>7.4028914823203174E-3</c:v>
                      </c:pt>
                      <c:pt idx="498">
                        <c:v>1.0961919436495826E-2</c:v>
                      </c:pt>
                      <c:pt idx="499">
                        <c:v>-1.4362579189447167E-2</c:v>
                      </c:pt>
                      <c:pt idx="500">
                        <c:v>3.4834102586431825E-3</c:v>
                      </c:pt>
                      <c:pt idx="501">
                        <c:v>-2.4384027187765445E-2</c:v>
                      </c:pt>
                      <c:pt idx="502">
                        <c:v>3.6000352081682951E-2</c:v>
                      </c:pt>
                      <c:pt idx="503">
                        <c:v>1.9667157610658847E-3</c:v>
                      </c:pt>
                      <c:pt idx="504">
                        <c:v>2.8500158737357895E-2</c:v>
                      </c:pt>
                      <c:pt idx="505">
                        <c:v>2.3639587216437441E-3</c:v>
                      </c:pt>
                      <c:pt idx="506">
                        <c:v>7.5115650620620755E-3</c:v>
                      </c:pt>
                      <c:pt idx="507">
                        <c:v>1.9804755009575459E-2</c:v>
                      </c:pt>
                      <c:pt idx="508">
                        <c:v>8.8116105927809052E-3</c:v>
                      </c:pt>
                      <c:pt idx="509">
                        <c:v>-4.0827819231310514E-3</c:v>
                      </c:pt>
                      <c:pt idx="510">
                        <c:v>1.2823681508802531E-2</c:v>
                      </c:pt>
                      <c:pt idx="511">
                        <c:v>-1.9380097879282188E-2</c:v>
                      </c:pt>
                      <c:pt idx="512">
                        <c:v>-9.9215505306875507E-3</c:v>
                      </c:pt>
                      <c:pt idx="513">
                        <c:v>2.3715041572184514E-2</c:v>
                      </c:pt>
                      <c:pt idx="514">
                        <c:v>2.6377036462373882E-2</c:v>
                      </c:pt>
                      <c:pt idx="515">
                        <c:v>-3.4307803817346105E-3</c:v>
                      </c:pt>
                      <c:pt idx="516">
                        <c:v>-3.3038586757594413E-3</c:v>
                      </c:pt>
                      <c:pt idx="517">
                        <c:v>-6.2885857860733863E-3</c:v>
                      </c:pt>
                      <c:pt idx="518">
                        <c:v>-3.7190673723358492E-3</c:v>
                      </c:pt>
                      <c:pt idx="519">
                        <c:v>1.465892597968077E-2</c:v>
                      </c:pt>
                      <c:pt idx="520">
                        <c:v>7.8010726474890824E-3</c:v>
                      </c:pt>
                      <c:pt idx="521">
                        <c:v>9.1517417831135095E-3</c:v>
                      </c:pt>
                      <c:pt idx="522">
                        <c:v>-1.5357783053146723E-2</c:v>
                      </c:pt>
                      <c:pt idx="523">
                        <c:v>-1.3902159373208378E-2</c:v>
                      </c:pt>
                      <c:pt idx="524">
                        <c:v>7.3147256977863506E-3</c:v>
                      </c:pt>
                      <c:pt idx="525">
                        <c:v>1.4898197603316454E-2</c:v>
                      </c:pt>
                      <c:pt idx="526">
                        <c:v>-3.2635575893293911E-3</c:v>
                      </c:pt>
                      <c:pt idx="527">
                        <c:v>5.1377403728531945E-3</c:v>
                      </c:pt>
                      <c:pt idx="528">
                        <c:v>2.1747825217478312E-2</c:v>
                      </c:pt>
                      <c:pt idx="529">
                        <c:v>-3.7254524451289961E-2</c:v>
                      </c:pt>
                      <c:pt idx="530">
                        <c:v>1.4799980462071982E-2</c:v>
                      </c:pt>
                      <c:pt idx="531">
                        <c:v>7.1330184966549304E-3</c:v>
                      </c:pt>
                      <c:pt idx="532">
                        <c:v>-1.012855473315144E-2</c:v>
                      </c:pt>
                      <c:pt idx="533">
                        <c:v>2.8239535349489309E-2</c:v>
                      </c:pt>
                      <c:pt idx="534">
                        <c:v>2.9729621148206764E-3</c:v>
                      </c:pt>
                      <c:pt idx="535">
                        <c:v>-8.0797011207971448E-3</c:v>
                      </c:pt>
                      <c:pt idx="536">
                        <c:v>3.0544147843942326E-2</c:v>
                      </c:pt>
                      <c:pt idx="537">
                        <c:v>9.5356550580432131E-3</c:v>
                      </c:pt>
                      <c:pt idx="538">
                        <c:v>-1.1374116200430273E-2</c:v>
                      </c:pt>
                      <c:pt idx="539">
                        <c:v>1.9695940650958477E-2</c:v>
                      </c:pt>
                      <c:pt idx="540">
                        <c:v>-3.1080739053404249E-2</c:v>
                      </c:pt>
                      <c:pt idx="541">
                        <c:v>3.7443545846024495E-2</c:v>
                      </c:pt>
                      <c:pt idx="542">
                        <c:v>-4.6001045478305524E-3</c:v>
                      </c:pt>
                      <c:pt idx="543">
                        <c:v>-1.3051422605064866E-3</c:v>
                      </c:pt>
                      <c:pt idx="544">
                        <c:v>-1.1844453844804481E-2</c:v>
                      </c:pt>
                      <c:pt idx="545">
                        <c:v>7.3061733527330919E-3</c:v>
                      </c:pt>
                      <c:pt idx="546">
                        <c:v>4.0216216216216294E-2</c:v>
                      </c:pt>
                      <c:pt idx="547">
                        <c:v>-3.7511055616253119E-2</c:v>
                      </c:pt>
                      <c:pt idx="548">
                        <c:v>-3.1118717908822369E-3</c:v>
                      </c:pt>
                      <c:pt idx="549">
                        <c:v>1.9188074849349812E-2</c:v>
                      </c:pt>
                      <c:pt idx="550">
                        <c:v>-7.7800526469727904E-2</c:v>
                      </c:pt>
                      <c:pt idx="551">
                        <c:v>-2.7956785443517762E-2</c:v>
                      </c:pt>
                      <c:pt idx="552">
                        <c:v>-3.1526777109815995E-2</c:v>
                      </c:pt>
                      <c:pt idx="553">
                        <c:v>4.2398267201253503E-3</c:v>
                      </c:pt>
                      <c:pt idx="554">
                        <c:v>-1.7388941719874929E-2</c:v>
                      </c:pt>
                      <c:pt idx="555">
                        <c:v>-6.299779507717318E-3</c:v>
                      </c:pt>
                      <c:pt idx="556">
                        <c:v>6.2030245404329776E-3</c:v>
                      </c:pt>
                      <c:pt idx="557">
                        <c:v>-1.2077294685990392E-2</c:v>
                      </c:pt>
                      <c:pt idx="558">
                        <c:v>-1.1714778303346551E-2</c:v>
                      </c:pt>
                      <c:pt idx="559">
                        <c:v>-1.4566963891585738E-3</c:v>
                      </c:pt>
                      <c:pt idx="560">
                        <c:v>2.9663080533048891E-3</c:v>
                      </c:pt>
                      <c:pt idx="561">
                        <c:v>-5.9851252035381108E-3</c:v>
                      </c:pt>
                      <c:pt idx="562">
                        <c:v>1.1304463928078601E-2</c:v>
                      </c:pt>
                      <c:pt idx="563">
                        <c:v>3.3939177421515865E-3</c:v>
                      </c:pt>
                      <c:pt idx="564">
                        <c:v>-8.3255834551171359E-3</c:v>
                      </c:pt>
                      <c:pt idx="565">
                        <c:v>-3.0903712860360644E-3</c:v>
                      </c:pt>
                      <c:pt idx="566">
                        <c:v>-5.2949741869989797E-4</c:v>
                      </c:pt>
                      <c:pt idx="567">
                        <c:v>-1.3966237382527003E-2</c:v>
                      </c:pt>
                      <c:pt idx="568">
                        <c:v>6.6573230553608198E-3</c:v>
                      </c:pt>
                      <c:pt idx="569">
                        <c:v>-6.570073532611076E-3</c:v>
                      </c:pt>
                      <c:pt idx="570">
                        <c:v>-8.7013269523539272E-5</c:v>
                      </c:pt>
                      <c:pt idx="571">
                        <c:v>-7.8250662957002337E-4</c:v>
                      </c:pt>
                      <c:pt idx="572">
                        <c:v>-3.7247173978951498E-3</c:v>
                      </c:pt>
                      <c:pt idx="573">
                        <c:v>4.3935966591264197E-3</c:v>
                      </c:pt>
                      <c:pt idx="574">
                        <c:v>3.0981367543745364E-3</c:v>
                      </c:pt>
                      <c:pt idx="575">
                        <c:v>1.4340725003319621E-2</c:v>
                      </c:pt>
                      <c:pt idx="576">
                        <c:v>-1.293197605836871E-2</c:v>
                      </c:pt>
                      <c:pt idx="577">
                        <c:v>3.2874550714474537E-3</c:v>
                      </c:pt>
                      <c:pt idx="578">
                        <c:v>1.9483421217266983E-2</c:v>
                      </c:pt>
                      <c:pt idx="579">
                        <c:v>7.7910380544921054E-3</c:v>
                      </c:pt>
                      <c:pt idx="580">
                        <c:v>-3.0530238405244159E-3</c:v>
                      </c:pt>
                      <c:pt idx="581">
                        <c:v>-7.9283773551288572E-3</c:v>
                      </c:pt>
                      <c:pt idx="582">
                        <c:v>-1.0969162995594695E-2</c:v>
                      </c:pt>
                      <c:pt idx="583">
                        <c:v>-3.8094834526886667E-2</c:v>
                      </c:pt>
                      <c:pt idx="584">
                        <c:v>-9.444257891202068E-3</c:v>
                      </c:pt>
                      <c:pt idx="585">
                        <c:v>-1.9386705083350497E-2</c:v>
                      </c:pt>
                      <c:pt idx="586">
                        <c:v>-2.5588577387398281E-2</c:v>
                      </c:pt>
                      <c:pt idx="587">
                        <c:v>-2.2409860338549192E-3</c:v>
                      </c:pt>
                      <c:pt idx="588">
                        <c:v>-5.999040153574775E-4</c:v>
                      </c:pt>
                      <c:pt idx="589">
                        <c:v>-2.3990403838469732E-4</c:v>
                      </c:pt>
                      <c:pt idx="590">
                        <c:v>-2.0350345157813532E-3</c:v>
                      </c:pt>
                      <c:pt idx="591">
                        <c:v>1.506743894041862E-2</c:v>
                      </c:pt>
                      <c:pt idx="592">
                        <c:v>3.210077204388595E-3</c:v>
                      </c:pt>
                      <c:pt idx="593">
                        <c:v>2.4380927613032455E-5</c:v>
                      </c:pt>
                      <c:pt idx="594">
                        <c:v>6.1902036143592909E-3</c:v>
                      </c:pt>
                      <c:pt idx="595">
                        <c:v>1.7201834862385912E-3</c:v>
                      </c:pt>
                      <c:pt idx="596">
                        <c:v>-9.6536059057354962E-3</c:v>
                      </c:pt>
                      <c:pt idx="597">
                        <c:v>-5.2453195610070447E-3</c:v>
                      </c:pt>
                      <c:pt idx="598">
                        <c:v>1.2928248222365823E-3</c:v>
                      </c:pt>
                      <c:pt idx="599">
                        <c:v>-4.0399143538261129E-5</c:v>
                      </c:pt>
                      <c:pt idx="600">
                        <c:v>6.7105905319668757E-3</c:v>
                      </c:pt>
                      <c:pt idx="601">
                        <c:v>-7.0268960503998557E-3</c:v>
                      </c:pt>
                      <c:pt idx="602">
                        <c:v>7.3634107644116042E-3</c:v>
                      </c:pt>
                      <c:pt idx="603">
                        <c:v>-4.4147428108545217E-3</c:v>
                      </c:pt>
                      <c:pt idx="604">
                        <c:v>1.093231789706417E-2</c:v>
                      </c:pt>
                      <c:pt idx="605">
                        <c:v>-4.0371910937118116E-3</c:v>
                      </c:pt>
                      <c:pt idx="606">
                        <c:v>5.3041739769055241E-4</c:v>
                      </c:pt>
                      <c:pt idx="607">
                        <c:v>9.4732072984884397E-3</c:v>
                      </c:pt>
                      <c:pt idx="608">
                        <c:v>1.807279436430731E-2</c:v>
                      </c:pt>
                      <c:pt idx="609">
                        <c:v>1.7579791773340236E-2</c:v>
                      </c:pt>
                      <c:pt idx="610">
                        <c:v>2.5608194622273039E-4</c:v>
                      </c:pt>
                      <c:pt idx="611">
                        <c:v>1.1701714236366012E-2</c:v>
                      </c:pt>
                      <c:pt idx="612">
                        <c:v>-9.155863603303005E-3</c:v>
                      </c:pt>
                      <c:pt idx="613">
                        <c:v>-4.4298675299229151E-3</c:v>
                      </c:pt>
                      <c:pt idx="614">
                        <c:v>-9.4928698000168454E-3</c:v>
                      </c:pt>
                      <c:pt idx="615">
                        <c:v>1.2689596240119672E-2</c:v>
                      </c:pt>
                      <c:pt idx="616">
                        <c:v>2.3125347950838648E-3</c:v>
                      </c:pt>
                      <c:pt idx="617">
                        <c:v>4.819484487284198E-3</c:v>
                      </c:pt>
                      <c:pt idx="618">
                        <c:v>-7.7284372331341E-3</c:v>
                      </c:pt>
                      <c:pt idx="619">
                        <c:v>6.8787618228718372E-3</c:v>
                      </c:pt>
                      <c:pt idx="620">
                        <c:v>-1.8024203930993021E-3</c:v>
                      </c:pt>
                      <c:pt idx="621">
                        <c:v>6.5223964407585822E-3</c:v>
                      </c:pt>
                      <c:pt idx="622">
                        <c:v>-3.9153257034678646E-3</c:v>
                      </c:pt>
                      <c:pt idx="623">
                        <c:v>-8.320177497119885E-3</c:v>
                      </c:pt>
                      <c:pt idx="624">
                        <c:v>-8.7129382904030939E-3</c:v>
                      </c:pt>
                      <c:pt idx="625">
                        <c:v>-9.3438364200117974E-3</c:v>
                      </c:pt>
                      <c:pt idx="626">
                        <c:v>1.3246157765135269E-2</c:v>
                      </c:pt>
                      <c:pt idx="627">
                        <c:v>5.9363655776212276E-3</c:v>
                      </c:pt>
                      <c:pt idx="628">
                        <c:v>4.5906984726273858E-3</c:v>
                      </c:pt>
                      <c:pt idx="629">
                        <c:v>9.9662015772596924E-3</c:v>
                      </c:pt>
                      <c:pt idx="630">
                        <c:v>-1.9167835437120195E-2</c:v>
                      </c:pt>
                      <c:pt idx="631">
                        <c:v>-8.4929296360769513E-4</c:v>
                      </c:pt>
                      <c:pt idx="632">
                        <c:v>-3.3434907736584751E-3</c:v>
                      </c:pt>
                      <c:pt idx="633">
                        <c:v>7.4187771808646996E-3</c:v>
                      </c:pt>
                      <c:pt idx="634">
                        <c:v>6.8265210342177696E-4</c:v>
                      </c:pt>
                      <c:pt idx="635">
                        <c:v>9.5188870224405253E-3</c:v>
                      </c:pt>
                      <c:pt idx="636">
                        <c:v>3.370932192402476E-3</c:v>
                      </c:pt>
                      <c:pt idx="637">
                        <c:v>1.2647702407002193E-2</c:v>
                      </c:pt>
                      <c:pt idx="638">
                        <c:v>2.2369402166761976E-3</c:v>
                      </c:pt>
                      <c:pt idx="639">
                        <c:v>-1.4949233095700953E-2</c:v>
                      </c:pt>
                      <c:pt idx="640">
                        <c:v>3.9472542725773607E-3</c:v>
                      </c:pt>
                      <c:pt idx="641">
                        <c:v>2.4349943473345181E-3</c:v>
                      </c:pt>
                      <c:pt idx="642">
                        <c:v>1.7385534173855355E-2</c:v>
                      </c:pt>
                      <c:pt idx="643">
                        <c:v>-5.954160876677661E-3</c:v>
                      </c:pt>
                      <c:pt idx="644">
                        <c:v>1.3748216833095572E-2</c:v>
                      </c:pt>
                      <c:pt idx="645">
                        <c:v>-3.5979212010837092E-3</c:v>
                      </c:pt>
                      <c:pt idx="646">
                        <c:v>-2.613857877015846E-3</c:v>
                      </c:pt>
                      <c:pt idx="647">
                        <c:v>-9.1743119266055606E-3</c:v>
                      </c:pt>
                      <c:pt idx="648">
                        <c:v>-7.1475266942688798E-3</c:v>
                      </c:pt>
                      <c:pt idx="649">
                        <c:v>7.5528037588372676E-3</c:v>
                      </c:pt>
                      <c:pt idx="650">
                        <c:v>-1.1073475768629382E-2</c:v>
                      </c:pt>
                      <c:pt idx="651">
                        <c:v>1.1738620059997817E-3</c:v>
                      </c:pt>
                      <c:pt idx="652">
                        <c:v>-3.4228769497399725E-3</c:v>
                      </c:pt>
                      <c:pt idx="653">
                        <c:v>1.4753102490669967E-3</c:v>
                      </c:pt>
                      <c:pt idx="654">
                        <c:v>-3.1575760197239955E-3</c:v>
                      </c:pt>
                      <c:pt idx="655">
                        <c:v>-1.0994182067077363E-2</c:v>
                      </c:pt>
                      <c:pt idx="656">
                        <c:v>-1.769130562675969E-2</c:v>
                      </c:pt>
                      <c:pt idx="657">
                        <c:v>2.5158316460603958E-2</c:v>
                      </c:pt>
                      <c:pt idx="658">
                        <c:v>1.1239381398388204E-2</c:v>
                      </c:pt>
                      <c:pt idx="659">
                        <c:v>-8.8514680483592345E-3</c:v>
                      </c:pt>
                      <c:pt idx="660">
                        <c:v>-3.3136807677410784E-3</c:v>
                      </c:pt>
                      <c:pt idx="661">
                        <c:v>-2.7038626609442451E-3</c:v>
                      </c:pt>
                      <c:pt idx="662">
                        <c:v>4.3065628077715079E-2</c:v>
                      </c:pt>
                      <c:pt idx="663">
                        <c:v>-1.6090104585678722E-3</c:v>
                      </c:pt>
                      <c:pt idx="664">
                        <c:v>-1.100649781196128E-2</c:v>
                      </c:pt>
                      <c:pt idx="665">
                        <c:v>-9.5442406199378604E-3</c:v>
                      </c:pt>
                      <c:pt idx="666">
                        <c:v>8.566256016249385E-3</c:v>
                      </c:pt>
                      <c:pt idx="667">
                        <c:v>8.6851950828434887E-3</c:v>
                      </c:pt>
                      <c:pt idx="668">
                        <c:v>-8.3914848511614792E-3</c:v>
                      </c:pt>
                      <c:pt idx="669">
                        <c:v>-8.1044377272527779E-3</c:v>
                      </c:pt>
                      <c:pt idx="670">
                        <c:v>-6.7444086676531345E-3</c:v>
                      </c:pt>
                      <c:pt idx="671">
                        <c:v>4.545851910132237E-3</c:v>
                      </c:pt>
                      <c:pt idx="672">
                        <c:v>-1.3531799729364913E-3</c:v>
                      </c:pt>
                      <c:pt idx="673">
                        <c:v>-2.0473950165532662E-3</c:v>
                      </c:pt>
                      <c:pt idx="674">
                        <c:v>4.0677076499147091E-3</c:v>
                      </c:pt>
                      <c:pt idx="675">
                        <c:v>-2.8349616189811133E-3</c:v>
                      </c:pt>
                      <c:pt idx="676">
                        <c:v>-7.5747738388953767E-3</c:v>
                      </c:pt>
                      <c:pt idx="677">
                        <c:v>1.6857394366197154E-2</c:v>
                      </c:pt>
                      <c:pt idx="678">
                        <c:v>3.4892451746832975E-3</c:v>
                      </c:pt>
                      <c:pt idx="679">
                        <c:v>-7.626561472715454E-3</c:v>
                      </c:pt>
                      <c:pt idx="680">
                        <c:v>-2.9148936170212747E-2</c:v>
                      </c:pt>
                      <c:pt idx="681">
                        <c:v>-4.6168833919267849E-3</c:v>
                      </c:pt>
                      <c:pt idx="682">
                        <c:v>-1.6291666666666704E-2</c:v>
                      </c:pt>
                      <c:pt idx="683">
                        <c:v>9.9309880491498248E-3</c:v>
                      </c:pt>
                      <c:pt idx="684">
                        <c:v>-7.6004343105319228E-3</c:v>
                      </c:pt>
                      <c:pt idx="685">
                        <c:v>1.2962575789252639E-3</c:v>
                      </c:pt>
                      <c:pt idx="686">
                        <c:v>-3.0431882607970806E-3</c:v>
                      </c:pt>
                      <c:pt idx="687">
                        <c:v>-9.6197514553486574E-3</c:v>
                      </c:pt>
                      <c:pt idx="688">
                        <c:v>1.4194791056025391E-2</c:v>
                      </c:pt>
                      <c:pt idx="689">
                        <c:v>4.1890080428941268E-4</c:v>
                      </c:pt>
                      <c:pt idx="690">
                        <c:v>-1.3386880856759431E-3</c:v>
                      </c:pt>
                      <c:pt idx="691">
                        <c:v>7.9696394686907812E-3</c:v>
                      </c:pt>
                      <c:pt idx="692">
                        <c:v>-3.236381977135161E-3</c:v>
                      </c:pt>
                      <c:pt idx="693">
                        <c:v>3.289196255376492E-3</c:v>
                      </c:pt>
                      <c:pt idx="694">
                        <c:v>9.4070574213596103E-3</c:v>
                      </c:pt>
                      <c:pt idx="695">
                        <c:v>-2.8861253766818695E-3</c:v>
                      </c:pt>
                      <c:pt idx="696">
                        <c:v>-3.1731257403960766E-3</c:v>
                      </c:pt>
                      <c:pt idx="697">
                        <c:v>6.9012524495186689E-3</c:v>
                      </c:pt>
                      <c:pt idx="698">
                        <c:v>-1.1662666835080771E-2</c:v>
                      </c:pt>
                      <c:pt idx="699">
                        <c:v>-7.3971915747241823E-3</c:v>
                      </c:pt>
                      <c:pt idx="700">
                        <c:v>9.2027106165804007E-4</c:v>
                      </c:pt>
                      <c:pt idx="701">
                        <c:v>-8.1321052194837096E-3</c:v>
                      </c:pt>
                      <c:pt idx="702">
                        <c:v>1.4180517567851769E-2</c:v>
                      </c:pt>
                      <c:pt idx="703">
                        <c:v>-2.7276542173730878E-3</c:v>
                      </c:pt>
                      <c:pt idx="704">
                        <c:v>-5.0331348041277035E-4</c:v>
                      </c:pt>
                      <c:pt idx="705">
                        <c:v>5.9915611814345127E-3</c:v>
                      </c:pt>
                      <c:pt idx="706">
                        <c:v>1.839119972499148E-2</c:v>
                      </c:pt>
                      <c:pt idx="707">
                        <c:v>3.492734250355678E-3</c:v>
                      </c:pt>
                      <c:pt idx="708">
                        <c:v>-5.6170139782181217E-3</c:v>
                      </c:pt>
                      <c:pt idx="709">
                        <c:v>-4.6094750320102573E-3</c:v>
                      </c:pt>
                      <c:pt idx="710">
                        <c:v>-4.6926325668694702E-4</c:v>
                      </c:pt>
                      <c:pt idx="711">
                        <c:v>1.4278914802474896E-2</c:v>
                      </c:pt>
                      <c:pt idx="712">
                        <c:v>-2.1588014334440464E-3</c:v>
                      </c:pt>
                      <c:pt idx="713">
                        <c:v>-1.0932228722722925E-2</c:v>
                      </c:pt>
                      <c:pt idx="714">
                        <c:v>6.5766850068775806E-3</c:v>
                      </c:pt>
                      <c:pt idx="715">
                        <c:v>1.7223561832586665E-3</c:v>
                      </c:pt>
                      <c:pt idx="716">
                        <c:v>-8.1995216945678351E-3</c:v>
                      </c:pt>
                      <c:pt idx="717">
                        <c:v>-1.4643999326712676E-2</c:v>
                      </c:pt>
                      <c:pt idx="718">
                        <c:v>1.5171948752530362E-3</c:v>
                      </c:pt>
                      <c:pt idx="719">
                        <c:v>5.253346890357502E-3</c:v>
                      </c:pt>
                      <c:pt idx="720">
                        <c:v>-1.0729253981559217E-2</c:v>
                      </c:pt>
                      <c:pt idx="721">
                        <c:v>-6.4542993962106721E-3</c:v>
                      </c:pt>
                      <c:pt idx="722">
                        <c:v>-4.848334162108392E-3</c:v>
                      </c:pt>
                      <c:pt idx="723">
                        <c:v>-6.2592653599078396E-3</c:v>
                      </c:pt>
                      <c:pt idx="724">
                        <c:v>1.2339503084875858E-2</c:v>
                      </c:pt>
                      <c:pt idx="725">
                        <c:v>1.7539463793536658E-3</c:v>
                      </c:pt>
                      <c:pt idx="726">
                        <c:v>-1.9891944990176769E-2</c:v>
                      </c:pt>
                      <c:pt idx="727">
                        <c:v>3.1203810149449396E-3</c:v>
                      </c:pt>
                      <c:pt idx="728">
                        <c:v>-1.2928064842958609E-2</c:v>
                      </c:pt>
                      <c:pt idx="729">
                        <c:v>-9.7122446522454053E-3</c:v>
                      </c:pt>
                      <c:pt idx="730">
                        <c:v>1.0257865715212366E-2</c:v>
                      </c:pt>
                      <c:pt idx="731">
                        <c:v>-9.5176900526082742E-3</c:v>
                      </c:pt>
                      <c:pt idx="732">
                        <c:v>-2.7684498242873889E-2</c:v>
                      </c:pt>
                      <c:pt idx="733">
                        <c:v>5.8605196327410347E-4</c:v>
                      </c:pt>
                      <c:pt idx="734">
                        <c:v>6.3301093025085464E-3</c:v>
                      </c:pt>
                      <c:pt idx="735">
                        <c:v>-1.3382986151518672E-2</c:v>
                      </c:pt>
                      <c:pt idx="736">
                        <c:v>-2.4764926672600218E-3</c:v>
                      </c:pt>
                      <c:pt idx="737">
                        <c:v>-1.1664372036102155E-2</c:v>
                      </c:pt>
                      <c:pt idx="738">
                        <c:v>1.0511671046529614E-2</c:v>
                      </c:pt>
                      <c:pt idx="739">
                        <c:v>8.5093215749987294E-4</c:v>
                      </c:pt>
                      <c:pt idx="740">
                        <c:v>1.1423206321883983E-2</c:v>
                      </c:pt>
                      <c:pt idx="741">
                        <c:v>-8.9943397689384863E-3</c:v>
                      </c:pt>
                      <c:pt idx="742">
                        <c:v>-4.2848870874349076E-3</c:v>
                      </c:pt>
                      <c:pt idx="743">
                        <c:v>1.4251595473943945E-2</c:v>
                      </c:pt>
                      <c:pt idx="744">
                        <c:v>-8.0009321474346917E-3</c:v>
                      </c:pt>
                      <c:pt idx="745">
                        <c:v>-7.2871684145588977E-3</c:v>
                      </c:pt>
                      <c:pt idx="746">
                        <c:v>1.0992437826459867E-2</c:v>
                      </c:pt>
                      <c:pt idx="747">
                        <c:v>-1.1254143220534973E-2</c:v>
                      </c:pt>
                      <c:pt idx="748">
                        <c:v>1.988993710691811E-2</c:v>
                      </c:pt>
                      <c:pt idx="749">
                        <c:v>3.7878787878788955E-3</c:v>
                      </c:pt>
                      <c:pt idx="750">
                        <c:v>-2.3668639053264773E-4</c:v>
                      </c:pt>
                      <c:pt idx="751">
                        <c:v>3.6424103254415474E-3</c:v>
                      </c:pt>
                      <c:pt idx="752">
                        <c:v>-1.8420643556661065E-2</c:v>
                      </c:pt>
                      <c:pt idx="753">
                        <c:v>-7.7890028533971201E-3</c:v>
                      </c:pt>
                      <c:pt idx="754">
                        <c:v>2.2414592672748146E-3</c:v>
                      </c:pt>
                      <c:pt idx="755">
                        <c:v>3.6070278865920624E-3</c:v>
                      </c:pt>
                      <c:pt idx="756">
                        <c:v>4.636845386533528E-3</c:v>
                      </c:pt>
                      <c:pt idx="757">
                        <c:v>-1.3150811351226532E-2</c:v>
                      </c:pt>
                      <c:pt idx="758">
                        <c:v>5.3862726992925936E-4</c:v>
                      </c:pt>
                      <c:pt idx="759">
                        <c:v>1.1676786548342033E-2</c:v>
                      </c:pt>
                      <c:pt idx="760">
                        <c:v>-5.7275541795666074E-3</c:v>
                      </c:pt>
                      <c:pt idx="761">
                        <c:v>-6.0773905685052032E-3</c:v>
                      </c:pt>
                      <c:pt idx="762">
                        <c:v>-7.4068417837508393E-3</c:v>
                      </c:pt>
                      <c:pt idx="763">
                        <c:v>3.5249042145595322E-3</c:v>
                      </c:pt>
                      <c:pt idx="764">
                        <c:v>-4.6525818015408227E-3</c:v>
                      </c:pt>
                      <c:pt idx="765">
                        <c:v>1.4512679498930314E-3</c:v>
                      </c:pt>
                      <c:pt idx="766">
                        <c:v>3.7568044161619962E-3</c:v>
                      </c:pt>
                      <c:pt idx="767">
                        <c:v>3.8349440098173204E-4</c:v>
                      </c:pt>
                      <c:pt idx="768">
                        <c:v>1.9469856908280514E-2</c:v>
                      </c:pt>
                      <c:pt idx="769">
                        <c:v>-5.2115743621654609E-3</c:v>
                      </c:pt>
                      <c:pt idx="770">
                        <c:v>1.5000789515237756E-2</c:v>
                      </c:pt>
                      <c:pt idx="771">
                        <c:v>2.2606168254480918E-2</c:v>
                      </c:pt>
                      <c:pt idx="772">
                        <c:v>9.0838730701860992E-3</c:v>
                      </c:pt>
                      <c:pt idx="773">
                        <c:v>2.245447864783312E-3</c:v>
                      </c:pt>
                      <c:pt idx="774">
                        <c:v>-1.9964959458910192E-3</c:v>
                      </c:pt>
                      <c:pt idx="775">
                        <c:v>-8.8842224286233007E-3</c:v>
                      </c:pt>
                      <c:pt idx="776">
                        <c:v>-5.9810533076429806E-3</c:v>
                      </c:pt>
                      <c:pt idx="777">
                        <c:v>-5.1912786518648613E-3</c:v>
                      </c:pt>
                      <c:pt idx="778">
                        <c:v>1.788472481912029E-2</c:v>
                      </c:pt>
                      <c:pt idx="779">
                        <c:v>5.682050443527098E-3</c:v>
                      </c:pt>
                      <c:pt idx="780">
                        <c:v>-5.7711847185530907E-3</c:v>
                      </c:pt>
                      <c:pt idx="781">
                        <c:v>5.0651525672971154E-3</c:v>
                      </c:pt>
                      <c:pt idx="782">
                        <c:v>2.362435189831058E-2</c:v>
                      </c:pt>
                      <c:pt idx="783">
                        <c:v>-9.6894409937887671E-3</c:v>
                      </c:pt>
                      <c:pt idx="784">
                        <c:v>2.4346793349168561E-2</c:v>
                      </c:pt>
                      <c:pt idx="785">
                        <c:v>-1.736037600033824E-3</c:v>
                      </c:pt>
                      <c:pt idx="786">
                        <c:v>-7.9391749978996451E-3</c:v>
                      </c:pt>
                      <c:pt idx="787">
                        <c:v>-1.2936396052740773E-2</c:v>
                      </c:pt>
                      <c:pt idx="788">
                        <c:v>1.0855442390712122E-2</c:v>
                      </c:pt>
                      <c:pt idx="789">
                        <c:v>1.3379204892966401E-2</c:v>
                      </c:pt>
                      <c:pt idx="790">
                        <c:v>3.2384523606612259E-3</c:v>
                      </c:pt>
                      <c:pt idx="791">
                        <c:v>-8.9527027027026529E-3</c:v>
                      </c:pt>
                      <c:pt idx="792">
                        <c:v>2.0735474588464697E-3</c:v>
                      </c:pt>
                      <c:pt idx="793">
                        <c:v>3.609954981737884E-3</c:v>
                      </c:pt>
                      <c:pt idx="794">
                        <c:v>-3.0063090146926763E-3</c:v>
                      </c:pt>
                      <c:pt idx="795">
                        <c:v>1.1869939378523764E-3</c:v>
                      </c:pt>
                      <c:pt idx="796">
                        <c:v>1.3447327719539492E-2</c:v>
                      </c:pt>
                      <c:pt idx="797">
                        <c:v>-2.1852412170112578E-2</c:v>
                      </c:pt>
                      <c:pt idx="798">
                        <c:v>-6.3470853515951164E-3</c:v>
                      </c:pt>
                      <c:pt idx="799">
                        <c:v>9.314283305938309E-3</c:v>
                      </c:pt>
                      <c:pt idx="800">
                        <c:v>-5.9907834101382562E-3</c:v>
                      </c:pt>
                      <c:pt idx="801">
                        <c:v>-1.6729401923882836E-3</c:v>
                      </c:pt>
                      <c:pt idx="802">
                        <c:v>-2.1701026625490227E-3</c:v>
                      </c:pt>
                      <c:pt idx="803">
                        <c:v>-1.7225822327946783E-2</c:v>
                      </c:pt>
                      <c:pt idx="804">
                        <c:v>-5.2629431683733907E-3</c:v>
                      </c:pt>
                      <c:pt idx="805">
                        <c:v>-4.9930989689048744E-3</c:v>
                      </c:pt>
                      <c:pt idx="806">
                        <c:v>2.2376825745555884E-3</c:v>
                      </c:pt>
                      <c:pt idx="807">
                        <c:v>9.238728750923908E-3</c:v>
                      </c:pt>
                      <c:pt idx="808">
                        <c:v>-9.8389982110911323E-3</c:v>
                      </c:pt>
                      <c:pt idx="809">
                        <c:v>1.1431861172793933E-2</c:v>
                      </c:pt>
                      <c:pt idx="810">
                        <c:v>-2.1408450704225368E-2</c:v>
                      </c:pt>
                      <c:pt idx="811">
                        <c:v>-1.5841584158415856E-2</c:v>
                      </c:pt>
                      <c:pt idx="812">
                        <c:v>1.3730528344306991E-2</c:v>
                      </c:pt>
                      <c:pt idx="813">
                        <c:v>-3.2813125250099606E-3</c:v>
                      </c:pt>
                      <c:pt idx="814">
                        <c:v>1.4987206043621359E-2</c:v>
                      </c:pt>
                      <c:pt idx="815">
                        <c:v>-1.0569040347211067E-2</c:v>
                      </c:pt>
                      <c:pt idx="816">
                        <c:v>-2.4853683957348771E-3</c:v>
                      </c:pt>
                      <c:pt idx="817">
                        <c:v>-5.1842399106715176E-3</c:v>
                      </c:pt>
                      <c:pt idx="818">
                        <c:v>1.0151466322913416E-2</c:v>
                      </c:pt>
                      <c:pt idx="819">
                        <c:v>-1.3746523639253105E-2</c:v>
                      </c:pt>
                      <c:pt idx="820">
                        <c:v>1.1087008917811447E-2</c:v>
                      </c:pt>
                      <c:pt idx="821">
                        <c:v>1.8993041342611594E-2</c:v>
                      </c:pt>
                      <c:pt idx="822">
                        <c:v>3.1206372669787541E-3</c:v>
                      </c:pt>
                      <c:pt idx="823">
                        <c:v>2.428483227001399E-3</c:v>
                      </c:pt>
                      <c:pt idx="824">
                        <c:v>-7.8144279016212348E-4</c:v>
                      </c:pt>
                      <c:pt idx="825">
                        <c:v>-1.4989466861124567E-2</c:v>
                      </c:pt>
                      <c:pt idx="826">
                        <c:v>-2.1021992238033915E-3</c:v>
                      </c:pt>
                      <c:pt idx="827">
                        <c:v>-3.6252316120196637E-3</c:v>
                      </c:pt>
                      <c:pt idx="828">
                        <c:v>-1.7803449912960789E-2</c:v>
                      </c:pt>
                      <c:pt idx="829">
                        <c:v>4.6798641596951907E-2</c:v>
                      </c:pt>
                      <c:pt idx="830">
                        <c:v>-6.5827367728134023E-3</c:v>
                      </c:pt>
                      <c:pt idx="831">
                        <c:v>-1.6508861374119888E-2</c:v>
                      </c:pt>
                      <c:pt idx="832">
                        <c:v>-4.5915901401641923E-3</c:v>
                      </c:pt>
                      <c:pt idx="833">
                        <c:v>3.0704589528118831E-3</c:v>
                      </c:pt>
                      <c:pt idx="834">
                        <c:v>-1.0493179433369582E-3</c:v>
                      </c:pt>
                      <c:pt idx="835">
                        <c:v>-7.7289656000959495E-3</c:v>
                      </c:pt>
                      <c:pt idx="836">
                        <c:v>2.3683365446369731E-3</c:v>
                      </c:pt>
                      <c:pt idx="837">
                        <c:v>1.9305019305018156E-3</c:v>
                      </c:pt>
                      <c:pt idx="838">
                        <c:v>2.2169374017493304E-3</c:v>
                      </c:pt>
                      <c:pt idx="839">
                        <c:v>-1.5984451848326198E-2</c:v>
                      </c:pt>
                      <c:pt idx="840">
                        <c:v>-2.5320462098431529E-3</c:v>
                      </c:pt>
                      <c:pt idx="841">
                        <c:v>1.087825947848331E-2</c:v>
                      </c:pt>
                      <c:pt idx="842">
                        <c:v>-7.8171501130908094E-3</c:v>
                      </c:pt>
                      <c:pt idx="843">
                        <c:v>2.0407336923512931E-2</c:v>
                      </c:pt>
                      <c:pt idx="844">
                        <c:v>1.1756121290742438E-3</c:v>
                      </c:pt>
                      <c:pt idx="845">
                        <c:v>-1.524950099800404E-2</c:v>
                      </c:pt>
                      <c:pt idx="846">
                        <c:v>-4.0553435114504266E-3</c:v>
                      </c:pt>
                      <c:pt idx="847">
                        <c:v>4.71358951825529E-3</c:v>
                      </c:pt>
                      <c:pt idx="848">
                        <c:v>-7.9827572443524897E-4</c:v>
                      </c:pt>
                      <c:pt idx="849">
                        <c:v>-1.0366826156299469E-3</c:v>
                      </c:pt>
                      <c:pt idx="850">
                        <c:v>-7.0865830001186625E-3</c:v>
                      </c:pt>
                      <c:pt idx="851">
                        <c:v>-6.3335955940205801E-3</c:v>
                      </c:pt>
                      <c:pt idx="852">
                        <c:v>-3.8404263657026982E-3</c:v>
                      </c:pt>
                      <c:pt idx="853">
                        <c:v>4.6420077093414447E-2</c:v>
                      </c:pt>
                      <c:pt idx="854">
                        <c:v>5.3594986807388167E-3</c:v>
                      </c:pt>
                      <c:pt idx="855">
                        <c:v>2.4324324324324298E-2</c:v>
                      </c:pt>
                      <c:pt idx="856">
                        <c:v>-5.1674158719490215E-3</c:v>
                      </c:pt>
                      <c:pt idx="857">
                        <c:v>-5.0992685475443889E-3</c:v>
                      </c:pt>
                      <c:pt idx="858">
                        <c:v>2.3529411764705799E-2</c:v>
                      </c:pt>
                      <c:pt idx="859">
                        <c:v>-8.1048968853432157E-3</c:v>
                      </c:pt>
                      <c:pt idx="860">
                        <c:v>-2.1172086720867567E-3</c:v>
                      </c:pt>
                      <c:pt idx="861">
                        <c:v>8.4980996711789825E-3</c:v>
                      </c:pt>
                      <c:pt idx="862">
                        <c:v>1.0050034506556171E-2</c:v>
                      </c:pt>
                      <c:pt idx="863">
                        <c:v>-2.5063078216988943E-2</c:v>
                      </c:pt>
                      <c:pt idx="864">
                        <c:v>-1.9381443298969181E-2</c:v>
                      </c:pt>
                      <c:pt idx="865">
                        <c:v>-1.7289642680716755E-3</c:v>
                      </c:pt>
                      <c:pt idx="866">
                        <c:v>-1.0105949470252673E-2</c:v>
                      </c:pt>
                      <c:pt idx="867">
                        <c:v>7.1410982516619814E-3</c:v>
                      </c:pt>
                      <c:pt idx="868">
                        <c:v>1.8645484949832758E-2</c:v>
                      </c:pt>
                      <c:pt idx="869">
                        <c:v>-6.3143901628447408E-3</c:v>
                      </c:pt>
                      <c:pt idx="870">
                        <c:v>9.4774804998740692E-3</c:v>
                      </c:pt>
                      <c:pt idx="871">
                        <c:v>1.2225146447066848E-2</c:v>
                      </c:pt>
                      <c:pt idx="872">
                        <c:v>2.2660184059732691E-2</c:v>
                      </c:pt>
                      <c:pt idx="873">
                        <c:v>-4.1604260276252303E-2</c:v>
                      </c:pt>
                      <c:pt idx="874">
                        <c:v>-1.8658392193687923E-2</c:v>
                      </c:pt>
                      <c:pt idx="875">
                        <c:v>-6.0062497463577724E-3</c:v>
                      </c:pt>
                      <c:pt idx="876">
                        <c:v>2.6448567708332593E-3</c:v>
                      </c:pt>
                      <c:pt idx="877">
                        <c:v>2.0349192137092409E-4</c:v>
                      </c:pt>
                      <c:pt idx="878">
                        <c:v>6.4307364626852159E-3</c:v>
                      </c:pt>
                      <c:pt idx="879">
                        <c:v>-1.2098895318253478E-2</c:v>
                      </c:pt>
                      <c:pt idx="880">
                        <c:v>5.0837807060355455E-3</c:v>
                      </c:pt>
                      <c:pt idx="881">
                        <c:v>-2.1061432495919075E-2</c:v>
                      </c:pt>
                      <c:pt idx="882">
                        <c:v>8.9579818430143288E-3</c:v>
                      </c:pt>
                      <c:pt idx="883">
                        <c:v>-8.088616169263263E-3</c:v>
                      </c:pt>
                      <c:pt idx="884">
                        <c:v>1.9562440114979651E-3</c:v>
                      </c:pt>
                      <c:pt idx="885">
                        <c:v>-4.3896404485421758E-4</c:v>
                      </c:pt>
                      <c:pt idx="886">
                        <c:v>2.7555664903432087E-2</c:v>
                      </c:pt>
                      <c:pt idx="887">
                        <c:v>-4.2057982850141062E-3</c:v>
                      </c:pt>
                      <c:pt idx="888">
                        <c:v>-1.6330529925701054E-4</c:v>
                      </c:pt>
                      <c:pt idx="889">
                        <c:v>1.226291693917636E-3</c:v>
                      </c:pt>
                      <c:pt idx="890">
                        <c:v>-7.9480940794810495E-3</c:v>
                      </c:pt>
                      <c:pt idx="891">
                        <c:v>-8.3242851972493703E-3</c:v>
                      </c:pt>
                      <c:pt idx="892">
                        <c:v>1.4151712887438883E-2</c:v>
                      </c:pt>
                      <c:pt idx="893">
                        <c:v>-3.0216737857933884E-2</c:v>
                      </c:pt>
                      <c:pt idx="894">
                        <c:v>-9.6745133367279745E-3</c:v>
                      </c:pt>
                      <c:pt idx="895">
                        <c:v>6.1081336696091615E-3</c:v>
                      </c:pt>
                      <c:pt idx="896">
                        <c:v>-6.8490470040309948E-3</c:v>
                      </c:pt>
                      <c:pt idx="897">
                        <c:v>-1.5337777949053999E-2</c:v>
                      </c:pt>
                      <c:pt idx="898">
                        <c:v>-5.7473466416337882E-3</c:v>
                      </c:pt>
                      <c:pt idx="899">
                        <c:v>-1.5652108320132863E-2</c:v>
                      </c:pt>
                      <c:pt idx="900">
                        <c:v>-9.7109135728691287E-3</c:v>
                      </c:pt>
                      <c:pt idx="901">
                        <c:v>-3.2760032760033031E-3</c:v>
                      </c:pt>
                      <c:pt idx="902">
                        <c:v>-4.8899755501221609E-3</c:v>
                      </c:pt>
                      <c:pt idx="903">
                        <c:v>-5.9289265328669183E-3</c:v>
                      </c:pt>
                      <c:pt idx="904">
                        <c:v>3.696174459434598E-3</c:v>
                      </c:pt>
                      <c:pt idx="905">
                        <c:v>-9.9897540983606703E-3</c:v>
                      </c:pt>
                      <c:pt idx="906">
                        <c:v>-1.9939750394491362E-2</c:v>
                      </c:pt>
                      <c:pt idx="907">
                        <c:v>-2.8161159905200073E-2</c:v>
                      </c:pt>
                      <c:pt idx="908">
                        <c:v>-1.0757136946628054E-2</c:v>
                      </c:pt>
                      <c:pt idx="909">
                        <c:v>5.7562937790416324E-3</c:v>
                      </c:pt>
                      <c:pt idx="910">
                        <c:v>-6.3400179174419868E-3</c:v>
                      </c:pt>
                      <c:pt idx="911">
                        <c:v>-1.0231225700839008E-2</c:v>
                      </c:pt>
                      <c:pt idx="912">
                        <c:v>1.6536661466458602E-2</c:v>
                      </c:pt>
                      <c:pt idx="913">
                        <c:v>1.6348965857439834E-2</c:v>
                      </c:pt>
                      <c:pt idx="914">
                        <c:v>1.7495428960671244E-2</c:v>
                      </c:pt>
                      <c:pt idx="915">
                        <c:v>1.3148814064145808E-2</c:v>
                      </c:pt>
                      <c:pt idx="916">
                        <c:v>5.5517002081886258E-3</c:v>
                      </c:pt>
                      <c:pt idx="917">
                        <c:v>2.0862308762168436E-3</c:v>
                      </c:pt>
                      <c:pt idx="918">
                        <c:v>-2.1912205098240101E-3</c:v>
                      </c:pt>
                      <c:pt idx="919">
                        <c:v>-1.7863001713389615E-3</c:v>
                      </c:pt>
                      <c:pt idx="920">
                        <c:v>2.3752101147409554E-3</c:v>
                      </c:pt>
                      <c:pt idx="921">
                        <c:v>-1.5646919175569152E-2</c:v>
                      </c:pt>
                      <c:pt idx="922">
                        <c:v>1.548745297147236E-2</c:v>
                      </c:pt>
                      <c:pt idx="923">
                        <c:v>-1.8594137377861975E-3</c:v>
                      </c:pt>
                      <c:pt idx="924">
                        <c:v>9.1243561442235777E-3</c:v>
                      </c:pt>
                      <c:pt idx="925">
                        <c:v>3.7668956348326788E-3</c:v>
                      </c:pt>
                      <c:pt idx="926">
                        <c:v>-1.2652689152233387E-2</c:v>
                      </c:pt>
                      <c:pt idx="927">
                        <c:v>-4.0310865775710081E-3</c:v>
                      </c:pt>
                      <c:pt idx="928">
                        <c:v>1.6201055467394809E-2</c:v>
                      </c:pt>
                      <c:pt idx="929">
                        <c:v>9.9139055570049983E-3</c:v>
                      </c:pt>
                      <c:pt idx="930">
                        <c:v>-1.2113402061855738E-2</c:v>
                      </c:pt>
                      <c:pt idx="931">
                        <c:v>8.106713833000434E-4</c:v>
                      </c:pt>
                      <c:pt idx="932">
                        <c:v>1.1517387901151643E-2</c:v>
                      </c:pt>
                      <c:pt idx="933">
                        <c:v>-9.2688330871490976E-3</c:v>
                      </c:pt>
                      <c:pt idx="934">
                        <c:v>1.6645089698539284E-3</c:v>
                      </c:pt>
                      <c:pt idx="935">
                        <c:v>-3.0273682700240223E-2</c:v>
                      </c:pt>
                      <c:pt idx="936">
                        <c:v>-3.5868005738848296E-5</c:v>
                      </c:pt>
                      <c:pt idx="937">
                        <c:v>1.0364572008407569E-2</c:v>
                      </c:pt>
                      <c:pt idx="938">
                        <c:v>-7.5528700906344337E-3</c:v>
                      </c:pt>
                      <c:pt idx="939">
                        <c:v>-4.1903943268507549E-3</c:v>
                      </c:pt>
                      <c:pt idx="940">
                        <c:v>2.2297891036906936E-2</c:v>
                      </c:pt>
                      <c:pt idx="941">
                        <c:v>-7.0169060170878206E-3</c:v>
                      </c:pt>
                      <c:pt idx="942">
                        <c:v>1.173398072537335E-2</c:v>
                      </c:pt>
                      <c:pt idx="943">
                        <c:v>-1.6745632753444983E-2</c:v>
                      </c:pt>
                      <c:pt idx="944">
                        <c:v>5.790178409872393E-4</c:v>
                      </c:pt>
                      <c:pt idx="945">
                        <c:v>1.737785795810165E-2</c:v>
                      </c:pt>
                      <c:pt idx="946">
                        <c:v>9.0274165985584354E-3</c:v>
                      </c:pt>
                      <c:pt idx="947">
                        <c:v>5.7915779247470489E-3</c:v>
                      </c:pt>
                      <c:pt idx="948">
                        <c:v>-1.0573403822692229E-2</c:v>
                      </c:pt>
                      <c:pt idx="949">
                        <c:v>1.2426544896507741E-2</c:v>
                      </c:pt>
                      <c:pt idx="950">
                        <c:v>1.101188223719074E-2</c:v>
                      </c:pt>
                      <c:pt idx="951">
                        <c:v>7.702867602196406E-3</c:v>
                      </c:pt>
                      <c:pt idx="952">
                        <c:v>-9.3309659627517361E-3</c:v>
                      </c:pt>
                      <c:pt idx="953">
                        <c:v>-5.2236001503194185E-3</c:v>
                      </c:pt>
                      <c:pt idx="954">
                        <c:v>-1.0707115770689279E-2</c:v>
                      </c:pt>
                      <c:pt idx="955">
                        <c:v>-1.3930640076251888E-2</c:v>
                      </c:pt>
                      <c:pt idx="956">
                        <c:v>-6.5192846997123022E-3</c:v>
                      </c:pt>
                      <c:pt idx="957">
                        <c:v>-3.3756805807623191E-3</c:v>
                      </c:pt>
                      <c:pt idx="958">
                        <c:v>-4.0128701059252148E-3</c:v>
                      </c:pt>
                      <c:pt idx="959">
                        <c:v>5.7082606166374283E-3</c:v>
                      </c:pt>
                      <c:pt idx="960">
                        <c:v>-8.8648648648648187E-3</c:v>
                      </c:pt>
                      <c:pt idx="961">
                        <c:v>2.0258097724181079E-2</c:v>
                      </c:pt>
                      <c:pt idx="962">
                        <c:v>-2.3830886839177334E-2</c:v>
                      </c:pt>
                      <c:pt idx="963">
                        <c:v>1.3310542968323791E-2</c:v>
                      </c:pt>
                      <c:pt idx="964">
                        <c:v>1.5662562832374771E-3</c:v>
                      </c:pt>
                      <c:pt idx="965">
                        <c:v>-3.3398678574022567E-3</c:v>
                      </c:pt>
                      <c:pt idx="966">
                        <c:v>-1.4207493826718598E-2</c:v>
                      </c:pt>
                      <c:pt idx="967">
                        <c:v>-1.2998481155734543E-2</c:v>
                      </c:pt>
                      <c:pt idx="968">
                        <c:v>2.1947679563878442E-3</c:v>
                      </c:pt>
                      <c:pt idx="969">
                        <c:v>-2.2252048601300034E-3</c:v>
                      </c:pt>
                      <c:pt idx="970">
                        <c:v>4.2921499769430493E-3</c:v>
                      </c:pt>
                      <c:pt idx="971">
                        <c:v>-4.0627428813679867E-3</c:v>
                      </c:pt>
                      <c:pt idx="972">
                        <c:v>-1.5922681129189153E-2</c:v>
                      </c:pt>
                      <c:pt idx="973">
                        <c:v>9.8655338271951276E-3</c:v>
                      </c:pt>
                      <c:pt idx="974">
                        <c:v>2.5342884913063912E-2</c:v>
                      </c:pt>
                      <c:pt idx="975">
                        <c:v>2.3092221567472038E-2</c:v>
                      </c:pt>
                      <c:pt idx="976">
                        <c:v>1.13606734458227E-2</c:v>
                      </c:pt>
                      <c:pt idx="977">
                        <c:v>-1.8211738891936391E-2</c:v>
                      </c:pt>
                      <c:pt idx="978">
                        <c:v>-2.7871591595861833E-2</c:v>
                      </c:pt>
                      <c:pt idx="979">
                        <c:v>-1.3536735051727145E-2</c:v>
                      </c:pt>
                      <c:pt idx="980">
                        <c:v>1.7847581652685962E-2</c:v>
                      </c:pt>
                      <c:pt idx="981">
                        <c:v>-1.059509094119726E-2</c:v>
                      </c:pt>
                      <c:pt idx="982">
                        <c:v>9.8794493187817078E-3</c:v>
                      </c:pt>
                      <c:pt idx="983">
                        <c:v>-4.4737963357478483E-3</c:v>
                      </c:pt>
                      <c:pt idx="984">
                        <c:v>-2.1299254526085942E-4</c:v>
                      </c:pt>
                      <c:pt idx="985">
                        <c:v>-9.6329630150471246E-3</c:v>
                      </c:pt>
                      <c:pt idx="986">
                        <c:v>3.3200145296040651E-2</c:v>
                      </c:pt>
                      <c:pt idx="987">
                        <c:v>-2.0284697508896832E-2</c:v>
                      </c:pt>
                      <c:pt idx="988">
                        <c:v>-9.9544937428885927E-4</c:v>
                      </c:pt>
                      <c:pt idx="989">
                        <c:v>5.3972906315902236E-3</c:v>
                      </c:pt>
                      <c:pt idx="990">
                        <c:v>-5.8984472160040768E-3</c:v>
                      </c:pt>
                      <c:pt idx="991">
                        <c:v>-2.0261096605744044E-2</c:v>
                      </c:pt>
                      <c:pt idx="992">
                        <c:v>1.1052057301749407E-2</c:v>
                      </c:pt>
                      <c:pt idx="993">
                        <c:v>-1.4059259779972688E-3</c:v>
                      </c:pt>
                      <c:pt idx="994">
                        <c:v>7.543027126566848E-3</c:v>
                      </c:pt>
                      <c:pt idx="995">
                        <c:v>-2.8954802259887336E-3</c:v>
                      </c:pt>
                      <c:pt idx="996">
                        <c:v>2.1190930281855813E-4</c:v>
                      </c:pt>
                      <c:pt idx="997">
                        <c:v>-9.411188468670284E-3</c:v>
                      </c:pt>
                      <c:pt idx="998">
                        <c:v>6.3019293057315906E-3</c:v>
                      </c:pt>
                      <c:pt idx="999">
                        <c:v>-8.3440980344238191E-3</c:v>
                      </c:pt>
                      <c:pt idx="1000">
                        <c:v>-6.4173719994450318E-3</c:v>
                      </c:pt>
                      <c:pt idx="1001">
                        <c:v>-6.4449422712390403E-3</c:v>
                      </c:pt>
                      <c:pt idx="1002">
                        <c:v>7.1505432330174479E-3</c:v>
                      </c:pt>
                      <c:pt idx="1003">
                        <c:v>1.6549047282992335E-2</c:v>
                      </c:pt>
                      <c:pt idx="1004">
                        <c:v>1.2468293380014872E-2</c:v>
                      </c:pt>
                      <c:pt idx="1005">
                        <c:v>1.3322231473771762E-2</c:v>
                      </c:pt>
                      <c:pt idx="1006">
                        <c:v>4.5823180710624634E-3</c:v>
                      </c:pt>
                      <c:pt idx="1007">
                        <c:v>2.8081692195478514E-3</c:v>
                      </c:pt>
                      <c:pt idx="1008">
                        <c:v>2.4395711136847575E-2</c:v>
                      </c:pt>
                      <c:pt idx="1009">
                        <c:v>9.8468271334790636E-3</c:v>
                      </c:pt>
                      <c:pt idx="1010">
                        <c:v>-1.205818072198328E-3</c:v>
                      </c:pt>
                      <c:pt idx="1011">
                        <c:v>1.4953914407006552E-2</c:v>
                      </c:pt>
                      <c:pt idx="1012">
                        <c:v>2.9535864978902371E-3</c:v>
                      </c:pt>
                      <c:pt idx="1013">
                        <c:v>6.9092584062646623E-4</c:v>
                      </c:pt>
                      <c:pt idx="1014">
                        <c:v>-4.2311509759953014E-2</c:v>
                      </c:pt>
                      <c:pt idx="1015">
                        <c:v>-1.1382830285672219E-3</c:v>
                      </c:pt>
                      <c:pt idx="1016">
                        <c:v>1.1551461575604494E-2</c:v>
                      </c:pt>
                      <c:pt idx="1017">
                        <c:v>-6.7146282973620242E-3</c:v>
                      </c:pt>
                      <c:pt idx="1018">
                        <c:v>-2.0135926541826388E-2</c:v>
                      </c:pt>
                      <c:pt idx="1019">
                        <c:v>-3.1352481170492386E-3</c:v>
                      </c:pt>
                      <c:pt idx="1020">
                        <c:v>2.0583562039577785E-3</c:v>
                      </c:pt>
                      <c:pt idx="1021">
                        <c:v>6.61577608142494E-3</c:v>
                      </c:pt>
                      <c:pt idx="1022">
                        <c:v>1.1806245172679919E-2</c:v>
                      </c:pt>
                      <c:pt idx="1023">
                        <c:v>1.4098690835850913E-2</c:v>
                      </c:pt>
                      <c:pt idx="1024">
                        <c:v>-4.9730933382816644E-3</c:v>
                      </c:pt>
                      <c:pt idx="1025">
                        <c:v>2.4181547619046562E-3</c:v>
                      </c:pt>
                      <c:pt idx="1026">
                        <c:v>-2.051524979047481E-2</c:v>
                      </c:pt>
                      <c:pt idx="1027">
                        <c:v>1.2208616110947146E-2</c:v>
                      </c:pt>
                      <c:pt idx="1028">
                        <c:v>-6.9591971284154175E-3</c:v>
                      </c:pt>
                      <c:pt idx="1029">
                        <c:v>4.8213168451658461E-3</c:v>
                      </c:pt>
                      <c:pt idx="1030">
                        <c:v>-2.0794291480467186E-2</c:v>
                      </c:pt>
                      <c:pt idx="1031">
                        <c:v>5.6538126993332938E-3</c:v>
                      </c:pt>
                      <c:pt idx="1032">
                        <c:v>-1.087153469832014E-4</c:v>
                      </c:pt>
                      <c:pt idx="1033">
                        <c:v>1.2029192797154087E-2</c:v>
                      </c:pt>
                      <c:pt idx="1034">
                        <c:v>-3.2533996198274018E-3</c:v>
                      </c:pt>
                      <c:pt idx="1035">
                        <c:v>-1.7526217497486063E-2</c:v>
                      </c:pt>
                      <c:pt idx="1036">
                        <c:v>-3.2575621979594738E-3</c:v>
                      </c:pt>
                      <c:pt idx="1037">
                        <c:v>-3.7091194407788963E-3</c:v>
                      </c:pt>
                      <c:pt idx="1038">
                        <c:v>4.9460592810293136E-3</c:v>
                      </c:pt>
                      <c:pt idx="1039">
                        <c:v>5.9489472166136537E-3</c:v>
                      </c:pt>
                      <c:pt idx="1040">
                        <c:v>-2.1585839689164388E-3</c:v>
                      </c:pt>
                      <c:pt idx="1041">
                        <c:v>-6.7181246426529784E-3</c:v>
                      </c:pt>
                      <c:pt idx="1042">
                        <c:v>-1.7691659646166813E-2</c:v>
                      </c:pt>
                      <c:pt idx="1043">
                        <c:v>3.800327928584446E-2</c:v>
                      </c:pt>
                      <c:pt idx="1044">
                        <c:v>1.5578744819419788E-2</c:v>
                      </c:pt>
                      <c:pt idx="1045">
                        <c:v>7.4184529356942086E-3</c:v>
                      </c:pt>
                      <c:pt idx="1046">
                        <c:v>1.3756093874003339E-2</c:v>
                      </c:pt>
                      <c:pt idx="1047">
                        <c:v>-6.4581534186910483E-3</c:v>
                      </c:pt>
                      <c:pt idx="1048">
                        <c:v>2.8897044620436629E-2</c:v>
                      </c:pt>
                      <c:pt idx="1049">
                        <c:v>3.8647342995168366E-4</c:v>
                      </c:pt>
                      <c:pt idx="1050">
                        <c:v>3.4904013961605251E-3</c:v>
                      </c:pt>
                      <c:pt idx="1051">
                        <c:v>-4.2094693751447698E-3</c:v>
                      </c:pt>
                      <c:pt idx="1052">
                        <c:v>1.3067292644757256E-2</c:v>
                      </c:pt>
                      <c:pt idx="1053">
                        <c:v>5.8240201479615727E-3</c:v>
                      </c:pt>
                      <c:pt idx="1054">
                        <c:v>-8.0024983409454631E-3</c:v>
                      </c:pt>
                      <c:pt idx="1055">
                        <c:v>-5.5512422360247671E-3</c:v>
                      </c:pt>
                      <c:pt idx="1056">
                        <c:v>-6.4794816414687206E-3</c:v>
                      </c:pt>
                      <c:pt idx="1057">
                        <c:v>-9.6327977497789874E-4</c:v>
                      </c:pt>
                      <c:pt idx="1058">
                        <c:v>2.0850225877446782E-3</c:v>
                      </c:pt>
                      <c:pt idx="1059">
                        <c:v>2.943112728962527E-3</c:v>
                      </c:pt>
                      <c:pt idx="1060">
                        <c:v>-8.5237089652523412E-3</c:v>
                      </c:pt>
                      <c:pt idx="1061">
                        <c:v>-1.7503489380964909E-2</c:v>
                      </c:pt>
                      <c:pt idx="1062">
                        <c:v>-1.5157707025299949E-2</c:v>
                      </c:pt>
                      <c:pt idx="1063">
                        <c:v>8.5428453670051141E-3</c:v>
                      </c:pt>
                      <c:pt idx="1064">
                        <c:v>-2.9314420803782548E-2</c:v>
                      </c:pt>
                      <c:pt idx="1065">
                        <c:v>-2.5452694349492599E-4</c:v>
                      </c:pt>
                      <c:pt idx="1066">
                        <c:v>8.7342601353812555E-4</c:v>
                      </c:pt>
                      <c:pt idx="1067">
                        <c:v>-2.5048099611573171E-3</c:v>
                      </c:pt>
                      <c:pt idx="1068">
                        <c:v>1.2087589095451712E-2</c:v>
                      </c:pt>
                      <c:pt idx="1069">
                        <c:v>6.6572971373621836E-3</c:v>
                      </c:pt>
                      <c:pt idx="1070">
                        <c:v>2.8931750741838513E-3</c:v>
                      </c:pt>
                      <c:pt idx="1071">
                        <c:v>-4.7253396337861853E-3</c:v>
                      </c:pt>
                      <c:pt idx="1072">
                        <c:v>1.632086444302705E-2</c:v>
                      </c:pt>
                      <c:pt idx="1073">
                        <c:v>1.9274159623694942E-2</c:v>
                      </c:pt>
                      <c:pt idx="1074">
                        <c:v>-1.5273588147695083E-3</c:v>
                      </c:pt>
                      <c:pt idx="1075">
                        <c:v>-6.1057050181267947E-4</c:v>
                      </c:pt>
                      <c:pt idx="1076">
                        <c:v>1.4714424007744586E-2</c:v>
                      </c:pt>
                      <c:pt idx="1077">
                        <c:v>-6.1956438082044762E-3</c:v>
                      </c:pt>
                      <c:pt idx="1078">
                        <c:v>2.4038461538461453E-2</c:v>
                      </c:pt>
                      <c:pt idx="1079">
                        <c:v>-3.690616411464509E-3</c:v>
                      </c:pt>
                      <c:pt idx="1080">
                        <c:v>-4.1055718475072611E-3</c:v>
                      </c:pt>
                      <c:pt idx="1081">
                        <c:v>-5.1347881899872494E-3</c:v>
                      </c:pt>
                      <c:pt idx="1082">
                        <c:v>-3.8363171355498826E-3</c:v>
                      </c:pt>
                      <c:pt idx="1083">
                        <c:v>1.0533735364373298E-2</c:v>
                      </c:pt>
                      <c:pt idx="1084">
                        <c:v>9.2479152669642239E-3</c:v>
                      </c:pt>
                      <c:pt idx="1085">
                        <c:v>5.536003796118294E-4</c:v>
                      </c:pt>
                      <c:pt idx="1086">
                        <c:v>1.4255731992238729E-3</c:v>
                      </c:pt>
                      <c:pt idx="1087">
                        <c:v>-3.629907279542266E-3</c:v>
                      </c:pt>
                      <c:pt idx="1088">
                        <c:v>6.0334219822966162E-3</c:v>
                      </c:pt>
                      <c:pt idx="1089">
                        <c:v>7.9393434162966514E-5</c:v>
                      </c:pt>
                      <c:pt idx="1090">
                        <c:v>1.6216870386058346E-2</c:v>
                      </c:pt>
                      <c:pt idx="1091">
                        <c:v>3.3779557112473269E-2</c:v>
                      </c:pt>
                      <c:pt idx="1092">
                        <c:v>1.1729462891861164E-2</c:v>
                      </c:pt>
                      <c:pt idx="1093">
                        <c:v>-7.1675520701575124E-4</c:v>
                      </c:pt>
                      <c:pt idx="1094">
                        <c:v>-7.3658659077592281E-3</c:v>
                      </c:pt>
                      <c:pt idx="1095">
                        <c:v>4.1869033662722543E-4</c:v>
                      </c:pt>
                      <c:pt idx="1096">
                        <c:v>2.0073460322883596E-2</c:v>
                      </c:pt>
                      <c:pt idx="1097">
                        <c:v>-4.4221447401989744E-3</c:v>
                      </c:pt>
                      <c:pt idx="1098">
                        <c:v>5.5154132284407353E-3</c:v>
                      </c:pt>
                      <c:pt idx="1099">
                        <c:v>8.8423050379571322E-3</c:v>
                      </c:pt>
                      <c:pt idx="1100">
                        <c:v>-1.3783597518951529E-3</c:v>
                      </c:pt>
                      <c:pt idx="1101">
                        <c:v>-3.4340659340660329E-3</c:v>
                      </c:pt>
                      <c:pt idx="1102">
                        <c:v>1.7199862401102717E-3</c:v>
                      </c:pt>
                      <c:pt idx="1103">
                        <c:v>-9.07580212194814E-3</c:v>
                      </c:pt>
                      <c:pt idx="1104">
                        <c:v>-6.6872645701951949E-3</c:v>
                      </c:pt>
                      <c:pt idx="1105">
                        <c:v>-3.4165682470050918E-3</c:v>
                      </c:pt>
                      <c:pt idx="1106">
                        <c:v>-7.1654373024232498E-4</c:v>
                      </c:pt>
                      <c:pt idx="1107">
                        <c:v>1.1037245376289029E-2</c:v>
                      </c:pt>
                      <c:pt idx="1108">
                        <c:v>4.8818088386433089E-3</c:v>
                      </c:pt>
                      <c:pt idx="1109">
                        <c:v>1.1565951916829187E-2</c:v>
                      </c:pt>
                      <c:pt idx="1110">
                        <c:v>-1.6002075944986371E-3</c:v>
                      </c:pt>
                      <c:pt idx="1111">
                        <c:v>9.958941207303118E-3</c:v>
                      </c:pt>
                      <c:pt idx="1112">
                        <c:v>1.0494097070399278E-3</c:v>
                      </c:pt>
                      <c:pt idx="1113">
                        <c:v>1.5451558476156757E-2</c:v>
                      </c:pt>
                      <c:pt idx="1114">
                        <c:v>-1.2669326202271014E-2</c:v>
                      </c:pt>
                      <c:pt idx="1115">
                        <c:v>1.1305195956730074E-2</c:v>
                      </c:pt>
                      <c:pt idx="1116">
                        <c:v>4.8791306276330104E-4</c:v>
                      </c:pt>
                      <c:pt idx="1117">
                        <c:v>-5.689335803122475E-3</c:v>
                      </c:pt>
                      <c:pt idx="1118">
                        <c:v>-2.9900624395392539E-3</c:v>
                      </c:pt>
                      <c:pt idx="1119">
                        <c:v>-1.0012188751523543E-2</c:v>
                      </c:pt>
                      <c:pt idx="1120">
                        <c:v>-6.315425209793224E-3</c:v>
                      </c:pt>
                      <c:pt idx="1121">
                        <c:v>1.3280736357659251E-2</c:v>
                      </c:pt>
                      <c:pt idx="1122">
                        <c:v>2.0029507756963438E-2</c:v>
                      </c:pt>
                      <c:pt idx="1123">
                        <c:v>1.0293591120658085E-3</c:v>
                      </c:pt>
                      <c:pt idx="1124">
                        <c:v>-9.5744680851063135E-3</c:v>
                      </c:pt>
                      <c:pt idx="1125">
                        <c:v>-6.1674008810573833E-3</c:v>
                      </c:pt>
                      <c:pt idx="1126">
                        <c:v>3.0489152048076562E-3</c:v>
                      </c:pt>
                      <c:pt idx="1127">
                        <c:v>4.3491767629699751E-3</c:v>
                      </c:pt>
                      <c:pt idx="1128">
                        <c:v>-8.4249733948205119E-4</c:v>
                      </c:pt>
                      <c:pt idx="1129">
                        <c:v>-1.1917280056081392E-2</c:v>
                      </c:pt>
                      <c:pt idx="1130">
                        <c:v>7.6821192052980436E-3</c:v>
                      </c:pt>
                      <c:pt idx="1131">
                        <c:v>-5.7067603160668723E-3</c:v>
                      </c:pt>
                      <c:pt idx="1132">
                        <c:v>1.0546669010371712E-3</c:v>
                      </c:pt>
                      <c:pt idx="1133">
                        <c:v>4.1922245267198566E-3</c:v>
                      </c:pt>
                      <c:pt idx="1134">
                        <c:v>1.8563466379000415E-2</c:v>
                      </c:pt>
                      <c:pt idx="1135">
                        <c:v>-5.4537326776932238E-3</c:v>
                      </c:pt>
                      <c:pt idx="1136">
                        <c:v>-4.021627418562268E-4</c:v>
                      </c:pt>
                      <c:pt idx="1137">
                        <c:v>2.6818039601295141E-4</c:v>
                      </c:pt>
                      <c:pt idx="1138">
                        <c:v>9.8397652900024113E-3</c:v>
                      </c:pt>
                      <c:pt idx="1139">
                        <c:v>3.1695721077653616E-3</c:v>
                      </c:pt>
                      <c:pt idx="1140">
                        <c:v>8.4014428564906929E-3</c:v>
                      </c:pt>
                      <c:pt idx="1141">
                        <c:v>-2.0050125313282319E-3</c:v>
                      </c:pt>
                      <c:pt idx="1142">
                        <c:v>4.4857417494392759E-3</c:v>
                      </c:pt>
                      <c:pt idx="1143">
                        <c:v>-1.8200611181017567E-2</c:v>
                      </c:pt>
                      <c:pt idx="1144">
                        <c:v>8.1551286698078318E-3</c:v>
                      </c:pt>
                      <c:pt idx="1145">
                        <c:v>-8.7573539318273053E-3</c:v>
                      </c:pt>
                      <c:pt idx="1146">
                        <c:v>-3.5308898708950709E-2</c:v>
                      </c:pt>
                      <c:pt idx="1147">
                        <c:v>1.7949283351708978E-2</c:v>
                      </c:pt>
                      <c:pt idx="1148">
                        <c:v>-3.559500791000203E-3</c:v>
                      </c:pt>
                      <c:pt idx="1149">
                        <c:v>2.0255394099515378E-3</c:v>
                      </c:pt>
                      <c:pt idx="1150">
                        <c:v>9.4230598275402144E-3</c:v>
                      </c:pt>
                      <c:pt idx="1151">
                        <c:v>5.0031269543464596E-3</c:v>
                      </c:pt>
                      <c:pt idx="1152">
                        <c:v>1.3262119223283353E-2</c:v>
                      </c:pt>
                      <c:pt idx="1153">
                        <c:v>-2.8434735511824183E-3</c:v>
                      </c:pt>
                      <c:pt idx="1154">
                        <c:v>-1.1113590716357979E-2</c:v>
                      </c:pt>
                      <c:pt idx="1155">
                        <c:v>-2.4129970817544311E-2</c:v>
                      </c:pt>
                      <c:pt idx="1156">
                        <c:v>4.4625278907992616E-3</c:v>
                      </c:pt>
                      <c:pt idx="1157">
                        <c:v>-1.4572106057340051E-2</c:v>
                      </c:pt>
                      <c:pt idx="1158">
                        <c:v>-1.133796513362606E-2</c:v>
                      </c:pt>
                      <c:pt idx="1159">
                        <c:v>1.9555864586502159E-2</c:v>
                      </c:pt>
                      <c:pt idx="1160">
                        <c:v>4.1893955924066084E-3</c:v>
                      </c:pt>
                      <c:pt idx="1161">
                        <c:v>-1.5001719394773017E-2</c:v>
                      </c:pt>
                      <c:pt idx="1162">
                        <c:v>-1.1556764106050221E-2</c:v>
                      </c:pt>
                      <c:pt idx="1163">
                        <c:v>5.9409325981962802E-3</c:v>
                      </c:pt>
                      <c:pt idx="1164">
                        <c:v>1.9654841802492884E-2</c:v>
                      </c:pt>
                      <c:pt idx="1165">
                        <c:v>-7.0105591137269441E-3</c:v>
                      </c:pt>
                      <c:pt idx="1166">
                        <c:v>-5.1903114186857557E-4</c:v>
                      </c:pt>
                      <c:pt idx="1167">
                        <c:v>5.6546324488908617E-3</c:v>
                      </c:pt>
                      <c:pt idx="1168">
                        <c:v>-1.83603757472246E-2</c:v>
                      </c:pt>
                      <c:pt idx="1169">
                        <c:v>-1.0394659004479112E-2</c:v>
                      </c:pt>
                      <c:pt idx="1170">
                        <c:v>1.2579154543898685E-2</c:v>
                      </c:pt>
                      <c:pt idx="1171">
                        <c:v>7.7178459017805956E-3</c:v>
                      </c:pt>
                      <c:pt idx="1172">
                        <c:v>3.7652557777201334E-3</c:v>
                      </c:pt>
                      <c:pt idx="1173">
                        <c:v>1.0540126831401597E-2</c:v>
                      </c:pt>
                      <c:pt idx="1174">
                        <c:v>-5.3938840314933234E-3</c:v>
                      </c:pt>
                      <c:pt idx="1175">
                        <c:v>-1.303271210738921E-3</c:v>
                      </c:pt>
                      <c:pt idx="1176">
                        <c:v>-1.5229946524064175E-2</c:v>
                      </c:pt>
                      <c:pt idx="1177">
                        <c:v>-1.0498243237522797E-2</c:v>
                      </c:pt>
                      <c:pt idx="1178">
                        <c:v>-1.6200233216724924E-2</c:v>
                      </c:pt>
                      <c:pt idx="1179">
                        <c:v>6.1174893153439491E-3</c:v>
                      </c:pt>
                      <c:pt idx="1180">
                        <c:v>7.1742066171505137E-3</c:v>
                      </c:pt>
                      <c:pt idx="1181">
                        <c:v>1.355917703922338E-2</c:v>
                      </c:pt>
                      <c:pt idx="1182">
                        <c:v>-3.0037754636352276E-2</c:v>
                      </c:pt>
                      <c:pt idx="1183">
                        <c:v>-3.2668927301299222E-3</c:v>
                      </c:pt>
                      <c:pt idx="1184">
                        <c:v>-2.1045681508686798E-3</c:v>
                      </c:pt>
                      <c:pt idx="1185">
                        <c:v>1.2577302356677311E-2</c:v>
                      </c:pt>
                      <c:pt idx="1186">
                        <c:v>-1.0747354497354422E-2</c:v>
                      </c:pt>
                      <c:pt idx="1187">
                        <c:v>7.286505392014142E-3</c:v>
                      </c:pt>
                      <c:pt idx="1188">
                        <c:v>-1.6261161628573828E-2</c:v>
                      </c:pt>
                      <c:pt idx="1189">
                        <c:v>5.0742414460942742E-2</c:v>
                      </c:pt>
                      <c:pt idx="1190">
                        <c:v>-1.1781218101395097E-2</c:v>
                      </c:pt>
                      <c:pt idx="1191">
                        <c:v>1.7042996799031096E-2</c:v>
                      </c:pt>
                      <c:pt idx="1192">
                        <c:v>-9.6388638992418452E-3</c:v>
                      </c:pt>
                      <c:pt idx="1193">
                        <c:v>-5.9194276467080531E-3</c:v>
                      </c:pt>
                      <c:pt idx="1194">
                        <c:v>-1.1034366576819443E-2</c:v>
                      </c:pt>
                      <c:pt idx="1195">
                        <c:v>-9.7176460774909268E-3</c:v>
                      </c:pt>
                      <c:pt idx="1196">
                        <c:v>3.1535019790053243E-2</c:v>
                      </c:pt>
                      <c:pt idx="1197">
                        <c:v>-4.6248715313462752E-3</c:v>
                      </c:pt>
                      <c:pt idx="1198">
                        <c:v>-1.4226012073114025E-2</c:v>
                      </c:pt>
                      <c:pt idx="1199">
                        <c:v>-6.3280458994274813E-4</c:v>
                      </c:pt>
                      <c:pt idx="1200">
                        <c:v>2.6413787130856514E-2</c:v>
                      </c:pt>
                      <c:pt idx="1201">
                        <c:v>7.5916230366492865E-3</c:v>
                      </c:pt>
                      <c:pt idx="1202">
                        <c:v>2.8878970858492448E-3</c:v>
                      </c:pt>
                      <c:pt idx="1203">
                        <c:v>-4.7034230467729587E-3</c:v>
                      </c:pt>
                      <c:pt idx="1204">
                        <c:v>1.6139585605234874E-3</c:v>
                      </c:pt>
                      <c:pt idx="1205">
                        <c:v>-1.9209377941302397E-2</c:v>
                      </c:pt>
                      <c:pt idx="1206">
                        <c:v>-6.840875292118076E-3</c:v>
                      </c:pt>
                      <c:pt idx="1207">
                        <c:v>1.2040421414749591E-2</c:v>
                      </c:pt>
                      <c:pt idx="1208">
                        <c:v>2.1793576167669748E-2</c:v>
                      </c:pt>
                      <c:pt idx="1209">
                        <c:v>-8.0631101813110062E-3</c:v>
                      </c:pt>
                      <c:pt idx="1210">
                        <c:v>2.9941194954437478E-2</c:v>
                      </c:pt>
                      <c:pt idx="1211">
                        <c:v>1.5735994964480859E-3</c:v>
                      </c:pt>
                      <c:pt idx="1212">
                        <c:v>-1.2169124178362134E-2</c:v>
                      </c:pt>
                      <c:pt idx="1213">
                        <c:v>1.9192467861669504E-2</c:v>
                      </c:pt>
                      <c:pt idx="1214">
                        <c:v>9.6892138939670414E-3</c:v>
                      </c:pt>
                      <c:pt idx="1215">
                        <c:v>-1.1162832738283668E-2</c:v>
                      </c:pt>
                      <c:pt idx="1216">
                        <c:v>5.0417877906976383E-3</c:v>
                      </c:pt>
                      <c:pt idx="1217">
                        <c:v>5.9082852338310232E-4</c:v>
                      </c:pt>
                      <c:pt idx="1218">
                        <c:v>2.2319395098844286E-3</c:v>
                      </c:pt>
                      <c:pt idx="1219">
                        <c:v>3.6453112184453573E-4</c:v>
                      </c:pt>
                      <c:pt idx="1220">
                        <c:v>-4.1408229230366134E-2</c:v>
                      </c:pt>
                      <c:pt idx="1221">
                        <c:v>1.3559025499716437E-3</c:v>
                      </c:pt>
                      <c:pt idx="1222">
                        <c:v>6.7371202113606365E-3</c:v>
                      </c:pt>
                      <c:pt idx="1223">
                        <c:v>-1.2780386019822787E-2</c:v>
                      </c:pt>
                      <c:pt idx="1224">
                        <c:v>-5.2324324324324323E-3</c:v>
                      </c:pt>
                      <c:pt idx="1225">
                        <c:v>3.460656659601824E-4</c:v>
                      </c:pt>
                      <c:pt idx="1226">
                        <c:v>-1.6423435306131107E-2</c:v>
                      </c:pt>
                      <c:pt idx="1227">
                        <c:v>-1.1648444070647579E-2</c:v>
                      </c:pt>
                      <c:pt idx="1228">
                        <c:v>2.7125086385625385E-2</c:v>
                      </c:pt>
                      <c:pt idx="1229">
                        <c:v>-4.3435255665936756E-3</c:v>
                      </c:pt>
                      <c:pt idx="1230">
                        <c:v>2.1660808435852497E-2</c:v>
                      </c:pt>
                      <c:pt idx="1231">
                        <c:v>-2.996206793675138E-2</c:v>
                      </c:pt>
                      <c:pt idx="1232">
                        <c:v>2.1314690084395238E-4</c:v>
                      </c:pt>
                      <c:pt idx="1233">
                        <c:v>1.8792175621422658E-3</c:v>
                      </c:pt>
                      <c:pt idx="1234">
                        <c:v>2.2534719189448937E-2</c:v>
                      </c:pt>
                      <c:pt idx="1235">
                        <c:v>2.2780060746828701E-2</c:v>
                      </c:pt>
                      <c:pt idx="1236">
                        <c:v>9.6509425453232822E-3</c:v>
                      </c:pt>
                      <c:pt idx="1237">
                        <c:v>2.4297856614929669E-2</c:v>
                      </c:pt>
                      <c:pt idx="1238">
                        <c:v>-1.3353994804247704E-2</c:v>
                      </c:pt>
                      <c:pt idx="1239">
                        <c:v>1.119918886533311E-2</c:v>
                      </c:pt>
                      <c:pt idx="1240">
                        <c:v>-1.9077757685352581E-2</c:v>
                      </c:pt>
                      <c:pt idx="1241">
                        <c:v>-4.0522287257992451E-3</c:v>
                      </c:pt>
                      <c:pt idx="1242">
                        <c:v>2.1206515363443312E-3</c:v>
                      </c:pt>
                      <c:pt idx="1243">
                        <c:v>-8.36689038031313E-3</c:v>
                      </c:pt>
                      <c:pt idx="1244">
                        <c:v>3.4913872939433155E-2</c:v>
                      </c:pt>
                      <c:pt idx="1245">
                        <c:v>3.4538922155688656E-2</c:v>
                      </c:pt>
                      <c:pt idx="1246">
                        <c:v>2.736355135587365E-2</c:v>
                      </c:pt>
                      <c:pt idx="1247">
                        <c:v>2.0542440984429922E-2</c:v>
                      </c:pt>
                      <c:pt idx="1248">
                        <c:v>6.165352739033958E-3</c:v>
                      </c:pt>
                      <c:pt idx="1249">
                        <c:v>8.3057324840765112E-3</c:v>
                      </c:pt>
                      <c:pt idx="1250">
                        <c:v>-3.0563904029357047E-4</c:v>
                      </c:pt>
                      <c:pt idx="1251">
                        <c:v>1.378847345589751E-2</c:v>
                      </c:pt>
                      <c:pt idx="1252">
                        <c:v>1.9662630653005664E-3</c:v>
                      </c:pt>
                      <c:pt idx="1253">
                        <c:v>1.0456969570218577E-2</c:v>
                      </c:pt>
                      <c:pt idx="1254">
                        <c:v>1.0300565210501267E-2</c:v>
                      </c:pt>
                      <c:pt idx="1255">
                        <c:v>2.2235163322568141E-3</c:v>
                      </c:pt>
                      <c:pt idx="1256">
                        <c:v>2.2408660351826759E-2</c:v>
                      </c:pt>
                      <c:pt idx="1257">
                        <c:v>9.7523974643776157E-4</c:v>
                      </c:pt>
                      <c:pt idx="1258">
                        <c:v>-3.9395574743659179E-3</c:v>
                      </c:pt>
                      <c:pt idx="1259">
                        <c:v>-3.7634408602151836E-3</c:v>
                      </c:pt>
                      <c:pt idx="1260">
                        <c:v>-2.0923869306292975E-3</c:v>
                      </c:pt>
                      <c:pt idx="1261">
                        <c:v>1.3430751047598388E-3</c:v>
                      </c:pt>
                      <c:pt idx="1262">
                        <c:v>-3.7591966059835613E-4</c:v>
                      </c:pt>
                      <c:pt idx="1263">
                        <c:v>-7.7267398486623451E-3</c:v>
                      </c:pt>
                      <c:pt idx="1264">
                        <c:v>-2.0819201669710408E-2</c:v>
                      </c:pt>
                      <c:pt idx="1265">
                        <c:v>-5.2175727851322407E-5</c:v>
                      </c:pt>
                      <c:pt idx="1266">
                        <c:v>-7.8169488015739086E-3</c:v>
                      </c:pt>
                      <c:pt idx="1267">
                        <c:v>1.492145221457486E-2</c:v>
                      </c:pt>
                      <c:pt idx="1268">
                        <c:v>4.3799472295513731E-3</c:v>
                      </c:pt>
                      <c:pt idx="1269">
                        <c:v>-8.5282268612986156E-3</c:v>
                      </c:pt>
                      <c:pt idx="1270">
                        <c:v>-1.5149932086512274E-3</c:v>
                      </c:pt>
                      <c:pt idx="1271">
                        <c:v>-3.1246745130715237E-3</c:v>
                      </c:pt>
                      <c:pt idx="1272">
                        <c:v>-9.7978547854784548E-3</c:v>
                      </c:pt>
                      <c:pt idx="1273">
                        <c:v>4.7147816175328039E-3</c:v>
                      </c:pt>
                      <c:pt idx="1274">
                        <c:v>5.0510310352009924E-3</c:v>
                      </c:pt>
                      <c:pt idx="1275">
                        <c:v>6.7627785058976819E-3</c:v>
                      </c:pt>
                      <c:pt idx="1276">
                        <c:v>-1.0478808943300333E-2</c:v>
                      </c:pt>
                      <c:pt idx="1277">
                        <c:v>-2.8450237947444945E-3</c:v>
                      </c:pt>
                      <c:pt idx="1278">
                        <c:v>-4.1365046535679628E-4</c:v>
                      </c:pt>
                      <c:pt idx="1279">
                        <c:v>2.0095996624294621E-2</c:v>
                      </c:pt>
                      <c:pt idx="1280">
                        <c:v>-6.1854589296012064E-3</c:v>
                      </c:pt>
                      <c:pt idx="1281">
                        <c:v>3.36611791931829E-3</c:v>
                      </c:pt>
                      <c:pt idx="1282">
                        <c:v>-3.8247930420203247E-3</c:v>
                      </c:pt>
                      <c:pt idx="1283">
                        <c:v>1.4691992863891112E-3</c:v>
                      </c:pt>
                      <c:pt idx="1284">
                        <c:v>2.1032705857608747E-3</c:v>
                      </c:pt>
                      <c:pt idx="1285">
                        <c:v>2.6169535423298917E-2</c:v>
                      </c:pt>
                      <c:pt idx="1286">
                        <c:v>4.0632787951022653E-3</c:v>
                      </c:pt>
                      <c:pt idx="1287">
                        <c:v>-6.8869041213814874E-3</c:v>
                      </c:pt>
                      <c:pt idx="1288">
                        <c:v>3.1845414800020233E-3</c:v>
                      </c:pt>
                      <c:pt idx="1289">
                        <c:v>6.2459265696286348E-3</c:v>
                      </c:pt>
                      <c:pt idx="1290">
                        <c:v>-2.9242932957869172E-3</c:v>
                      </c:pt>
                      <c:pt idx="1291">
                        <c:v>-7.575757575757347E-4</c:v>
                      </c:pt>
                      <c:pt idx="1292">
                        <c:v>3.0939586386582452E-3</c:v>
                      </c:pt>
                      <c:pt idx="1293">
                        <c:v>2.3394994559302607E-3</c:v>
                      </c:pt>
                      <c:pt idx="1294">
                        <c:v>-1.8464212012596626E-3</c:v>
                      </c:pt>
                      <c:pt idx="1295">
                        <c:v>-2.9239766081872176E-3</c:v>
                      </c:pt>
                      <c:pt idx="1296">
                        <c:v>4.3336944745409056E-4</c:v>
                      </c:pt>
                      <c:pt idx="1297">
                        <c:v>-1.6515716568993088E-2</c:v>
                      </c:pt>
                      <c:pt idx="1298">
                        <c:v>-8.661666842716742E-3</c:v>
                      </c:pt>
                      <c:pt idx="1299">
                        <c:v>-1.091782897142568E-2</c:v>
                      </c:pt>
                      <c:pt idx="1300">
                        <c:v>-1.5126225745879518E-3</c:v>
                      </c:pt>
                      <c:pt idx="1301">
                        <c:v>7.144358058415623E-3</c:v>
                      </c:pt>
                      <c:pt idx="1302">
                        <c:v>-8.5416666666666696E-3</c:v>
                      </c:pt>
                      <c:pt idx="1303">
                        <c:v>8.4563264877355326E-3</c:v>
                      </c:pt>
                      <c:pt idx="1304">
                        <c:v>2.2636344493578431E-3</c:v>
                      </c:pt>
                      <c:pt idx="1305">
                        <c:v>-1.8801652892562082E-2</c:v>
                      </c:pt>
                      <c:pt idx="1306">
                        <c:v>4.9312224240853908E-3</c:v>
                      </c:pt>
                      <c:pt idx="1307">
                        <c:v>9.8547989725845664E-3</c:v>
                      </c:pt>
                      <c:pt idx="1308">
                        <c:v>-6.3027398687363068E-3</c:v>
                      </c:pt>
                      <c:pt idx="1309">
                        <c:v>4.2370664853272899E-3</c:v>
                      </c:pt>
                      <c:pt idx="1310">
                        <c:v>-7.4247144340601201E-3</c:v>
                      </c:pt>
                      <c:pt idx="1311">
                        <c:v>-9.1573207120074773E-3</c:v>
                      </c:pt>
                      <c:pt idx="1312">
                        <c:v>-4.3538390616196798E-3</c:v>
                      </c:pt>
                      <c:pt idx="1313">
                        <c:v>2.5161754133717906E-3</c:v>
                      </c:pt>
                      <c:pt idx="1314">
                        <c:v>-9.5112150958751585E-3</c:v>
                      </c:pt>
                      <c:pt idx="1315">
                        <c:v>6.2439224115871106E-3</c:v>
                      </c:pt>
                      <c:pt idx="1316">
                        <c:v>9.4544327340357892E-3</c:v>
                      </c:pt>
                      <c:pt idx="1317">
                        <c:v>-1.5913366210788538E-2</c:v>
                      </c:pt>
                      <c:pt idx="1318">
                        <c:v>6.2413669616823153E-3</c:v>
                      </c:pt>
                      <c:pt idx="1319">
                        <c:v>-4.9378945225005966E-3</c:v>
                      </c:pt>
                      <c:pt idx="1320">
                        <c:v>-1.117487163998776E-2</c:v>
                      </c:pt>
                      <c:pt idx="1321">
                        <c:v>2.573807721423238E-3</c:v>
                      </c:pt>
                      <c:pt idx="1322">
                        <c:v>-2.8181772432189778E-3</c:v>
                      </c:pt>
                      <c:pt idx="1323">
                        <c:v>9.2950020316944215E-3</c:v>
                      </c:pt>
                      <c:pt idx="1324">
                        <c:v>4.3873074176103977E-3</c:v>
                      </c:pt>
                      <c:pt idx="1325">
                        <c:v>-4.3681430312880742E-3</c:v>
                      </c:pt>
                      <c:pt idx="1326">
                        <c:v>7.6246632440413187E-4</c:v>
                      </c:pt>
                      <c:pt idx="1327">
                        <c:v>1.4072164948453425E-2</c:v>
                      </c:pt>
                      <c:pt idx="1328">
                        <c:v>3.2409132031291588E-2</c:v>
                      </c:pt>
                      <c:pt idx="1329">
                        <c:v>5.2963834795634046E-3</c:v>
                      </c:pt>
                      <c:pt idx="1330">
                        <c:v>-1.2363943781042108E-2</c:v>
                      </c:pt>
                      <c:pt idx="1331">
                        <c:v>-1.3808556094002222E-2</c:v>
                      </c:pt>
                      <c:pt idx="1332">
                        <c:v>-2.0767425247474325E-2</c:v>
                      </c:pt>
                      <c:pt idx="1333">
                        <c:v>1.2293388429752028E-2</c:v>
                      </c:pt>
                      <c:pt idx="1334">
                        <c:v>2.0185290616427931E-3</c:v>
                      </c:pt>
                      <c:pt idx="1335">
                        <c:v>4.3665852263867766E-3</c:v>
                      </c:pt>
                      <c:pt idx="1336">
                        <c:v>2.5426439232409281E-2</c:v>
                      </c:pt>
                      <c:pt idx="1337">
                        <c:v>-1.8109494399664916E-2</c:v>
                      </c:pt>
                      <c:pt idx="1338">
                        <c:v>1.7900905700586112E-2</c:v>
                      </c:pt>
                      <c:pt idx="1339">
                        <c:v>7.2444325194525039E-3</c:v>
                      </c:pt>
                      <c:pt idx="1340">
                        <c:v>2.5817461191236291E-2</c:v>
                      </c:pt>
                      <c:pt idx="1341">
                        <c:v>2.8707077398697489E-3</c:v>
                      </c:pt>
                      <c:pt idx="1342">
                        <c:v>-2.1340969258198728E-2</c:v>
                      </c:pt>
                      <c:pt idx="1343">
                        <c:v>2.9249847077795765E-2</c:v>
                      </c:pt>
                      <c:pt idx="1344">
                        <c:v>-5.5604982206358677E-5</c:v>
                      </c:pt>
                      <c:pt idx="1345">
                        <c:v>-9.9988890123337004E-4</c:v>
                      </c:pt>
                      <c:pt idx="1346">
                        <c:v>-1.461492145163934E-2</c:v>
                      </c:pt>
                      <c:pt idx="1347">
                        <c:v>-2.586114962141417E-2</c:v>
                      </c:pt>
                      <c:pt idx="1348">
                        <c:v>-1.7033961460660718E-3</c:v>
                      </c:pt>
                      <c:pt idx="1349">
                        <c:v>1.7218973359324208E-2</c:v>
                      </c:pt>
                      <c:pt idx="1350">
                        <c:v>-3.2383419689119286E-3</c:v>
                      </c:pt>
                      <c:pt idx="1351">
                        <c:v>-1.8748013981569667E-2</c:v>
                      </c:pt>
                      <c:pt idx="1352">
                        <c:v>8.2229816317811455E-3</c:v>
                      </c:pt>
                      <c:pt idx="1353">
                        <c:v>2.1940386364853737E-3</c:v>
                      </c:pt>
                      <c:pt idx="1354">
                        <c:v>1.0763738641280662E-2</c:v>
                      </c:pt>
                      <c:pt idx="1355">
                        <c:v>7.3008608477718173E-3</c:v>
                      </c:pt>
                      <c:pt idx="1356">
                        <c:v>-1.1428571428571122E-3</c:v>
                      </c:pt>
                      <c:pt idx="1357">
                        <c:v>-6.3807927323853431E-3</c:v>
                      </c:pt>
                      <c:pt idx="1358">
                        <c:v>-7.6733204550332168E-3</c:v>
                      </c:pt>
                      <c:pt idx="1359">
                        <c:v>4.9611734253665052E-3</c:v>
                      </c:pt>
                      <c:pt idx="1360">
                        <c:v>1.8909719595872065E-3</c:v>
                      </c:pt>
                      <c:pt idx="1361">
                        <c:v>-1.9182873191669669E-2</c:v>
                      </c:pt>
                      <c:pt idx="1362">
                        <c:v>5.6488142819077769E-3</c:v>
                      </c:pt>
                      <c:pt idx="1363">
                        <c:v>-2.7820951196767196E-2</c:v>
                      </c:pt>
                      <c:pt idx="1364">
                        <c:v>4.8414805559895413E-3</c:v>
                      </c:pt>
                      <c:pt idx="1365">
                        <c:v>-1.5831540116815312E-2</c:v>
                      </c:pt>
                      <c:pt idx="1366">
                        <c:v>-9.8919494749658554E-3</c:v>
                      </c:pt>
                      <c:pt idx="1367">
                        <c:v>-2.6806872037914653E-2</c:v>
                      </c:pt>
                      <c:pt idx="1368">
                        <c:v>2.1740226986128652E-2</c:v>
                      </c:pt>
                      <c:pt idx="1369">
                        <c:v>8.7005189783251335E-3</c:v>
                      </c:pt>
                      <c:pt idx="1370">
                        <c:v>-1.2063938876043068E-2</c:v>
                      </c:pt>
                      <c:pt idx="1371">
                        <c:v>-6.5418227215978675E-3</c:v>
                      </c:pt>
                      <c:pt idx="1372">
                        <c:v>-7.3365389381847557E-3</c:v>
                      </c:pt>
                      <c:pt idx="1373">
                        <c:v>5.7835169766167205E-3</c:v>
                      </c:pt>
                      <c:pt idx="1374">
                        <c:v>3.9543497847633891E-3</c:v>
                      </c:pt>
                      <c:pt idx="1375">
                        <c:v>8.0226045713709393E-3</c:v>
                      </c:pt>
                      <c:pt idx="1376">
                        <c:v>2.1597938144329865E-2</c:v>
                      </c:pt>
                      <c:pt idx="1377">
                        <c:v>4.5047377414175749E-3</c:v>
                      </c:pt>
                      <c:pt idx="1378">
                        <c:v>-4.0738448844883646E-3</c:v>
                      </c:pt>
                      <c:pt idx="1379">
                        <c:v>-1.0312467773554435E-4</c:v>
                      </c:pt>
                      <c:pt idx="1380">
                        <c:v>1.2530019839198214E-2</c:v>
                      </c:pt>
                      <c:pt idx="1381">
                        <c:v>2.351180934060082E-2</c:v>
                      </c:pt>
                      <c:pt idx="1382">
                        <c:v>3.1626909675688264E-3</c:v>
                      </c:pt>
                      <c:pt idx="1383">
                        <c:v>-3.750937734432469E-4</c:v>
                      </c:pt>
                      <c:pt idx="1384">
                        <c:v>-2.8931210323654977E-2</c:v>
                      </c:pt>
                      <c:pt idx="1385">
                        <c:v>2.4516196338220109E-3</c:v>
                      </c:pt>
                      <c:pt idx="1386">
                        <c:v>2.8247109902181933E-3</c:v>
                      </c:pt>
                      <c:pt idx="1387">
                        <c:v>-1.6564638098667595E-2</c:v>
                      </c:pt>
                      <c:pt idx="1388">
                        <c:v>-4.2516135641839092E-3</c:v>
                      </c:pt>
                      <c:pt idx="1389">
                        <c:v>-4.5890271262492011E-3</c:v>
                      </c:pt>
                      <c:pt idx="1390">
                        <c:v>-3.1513672867745646E-3</c:v>
                      </c:pt>
                      <c:pt idx="1391">
                        <c:v>-1.1754068716093968E-2</c:v>
                      </c:pt>
                      <c:pt idx="1392">
                        <c:v>1.1063059438800593E-3</c:v>
                      </c:pt>
                      <c:pt idx="1393">
                        <c:v>-2.2704934145862055E-2</c:v>
                      </c:pt>
                      <c:pt idx="1394">
                        <c:v>-3.9300451955182059E-4</c:v>
                      </c:pt>
                      <c:pt idx="1395">
                        <c:v>-1.3736263736264798E-3</c:v>
                      </c:pt>
                      <c:pt idx="1396">
                        <c:v>2.9494949494949463E-2</c:v>
                      </c:pt>
                      <c:pt idx="1397">
                        <c:v>-3.1215386164534786E-3</c:v>
                      </c:pt>
                      <c:pt idx="1398">
                        <c:v>-1.2068792115056404E-3</c:v>
                      </c:pt>
                      <c:pt idx="1399">
                        <c:v>1.4281342446189838E-2</c:v>
                      </c:pt>
                      <c:pt idx="1400">
                        <c:v>-8.7967644084933072E-3</c:v>
                      </c:pt>
                      <c:pt idx="1401">
                        <c:v>1.3683185568595269E-2</c:v>
                      </c:pt>
                      <c:pt idx="1402">
                        <c:v>-2.5859917128451038E-2</c:v>
                      </c:pt>
                      <c:pt idx="1403">
                        <c:v>2.9448041936478653E-2</c:v>
                      </c:pt>
                      <c:pt idx="1404">
                        <c:v>1.3965607087024434E-2</c:v>
                      </c:pt>
                      <c:pt idx="1405">
                        <c:v>1.4699661590524604E-2</c:v>
                      </c:pt>
                      <c:pt idx="1406">
                        <c:v>4.7816385081287383E-3</c:v>
                      </c:pt>
                      <c:pt idx="1407">
                        <c:v>2.0881922221619442E-2</c:v>
                      </c:pt>
                      <c:pt idx="1408">
                        <c:v>-8.1235205508930486E-3</c:v>
                      </c:pt>
                      <c:pt idx="1409">
                        <c:v>-1.6136840406655306E-4</c:v>
                      </c:pt>
                      <c:pt idx="1410">
                        <c:v>-1.0590739755188872E-2</c:v>
                      </c:pt>
                      <c:pt idx="1411">
                        <c:v>1.584040655241381E-2</c:v>
                      </c:pt>
                      <c:pt idx="1412">
                        <c:v>1.0599355296945889E-2</c:v>
                      </c:pt>
                      <c:pt idx="1413">
                        <c:v>-2.7786858450472574E-3</c:v>
                      </c:pt>
                      <c:pt idx="1414">
                        <c:v>6.0293795220345281E-3</c:v>
                      </c:pt>
                      <c:pt idx="1415">
                        <c:v>-2.5150355385457068E-3</c:v>
                      </c:pt>
                      <c:pt idx="1416">
                        <c:v>1.4589227270205951E-2</c:v>
                      </c:pt>
                      <c:pt idx="1417">
                        <c:v>1.1786496043104666E-2</c:v>
                      </c:pt>
                      <c:pt idx="1418">
                        <c:v>9.5505617977531543E-4</c:v>
                      </c:pt>
                      <c:pt idx="1419">
                        <c:v>-1.4178112538768106E-2</c:v>
                      </c:pt>
                      <c:pt idx="1420">
                        <c:v>-2.1514116945754225E-2</c:v>
                      </c:pt>
                      <c:pt idx="1421">
                        <c:v>-4.3166243997192488E-3</c:v>
                      </c:pt>
                      <c:pt idx="1422">
                        <c:v>-1.2468695049821621E-2</c:v>
                      </c:pt>
                      <c:pt idx="1423">
                        <c:v>1.1480004311738901E-2</c:v>
                      </c:pt>
                      <c:pt idx="1424">
                        <c:v>1.8443297837303696E-2</c:v>
                      </c:pt>
                      <c:pt idx="1425">
                        <c:v>-3.6097134106322093E-3</c:v>
                      </c:pt>
                      <c:pt idx="1426">
                        <c:v>2.1881838074389037E-4</c:v>
                      </c:pt>
                      <c:pt idx="1427">
                        <c:v>6.663362519962579E-3</c:v>
                      </c:pt>
                      <c:pt idx="1428">
                        <c:v>-1.2292629861300086E-2</c:v>
                      </c:pt>
                      <c:pt idx="1429">
                        <c:v>1.1109277896936609E-2</c:v>
                      </c:pt>
                      <c:pt idx="1430">
                        <c:v>2.1689048716075687E-2</c:v>
                      </c:pt>
                      <c:pt idx="1431">
                        <c:v>3.7789058093626871E-3</c:v>
                      </c:pt>
                      <c:pt idx="1432">
                        <c:v>1.7678796923429996E-2</c:v>
                      </c:pt>
                      <c:pt idx="1433">
                        <c:v>-1.3420918511807045E-2</c:v>
                      </c:pt>
                      <c:pt idx="1434">
                        <c:v>2.0161756210283155E-2</c:v>
                      </c:pt>
                      <c:pt idx="1435">
                        <c:v>-2.0816834483538882E-2</c:v>
                      </c:pt>
                      <c:pt idx="1436">
                        <c:v>7.2360549256451634E-3</c:v>
                      </c:pt>
                      <c:pt idx="1437">
                        <c:v>1.0536619069553277E-2</c:v>
                      </c:pt>
                      <c:pt idx="1438">
                        <c:v>-3.1344116006692735E-2</c:v>
                      </c:pt>
                      <c:pt idx="1439">
                        <c:v>-9.173297966401317E-3</c:v>
                      </c:pt>
                      <c:pt idx="1440">
                        <c:v>-2.0673233033878136E-2</c:v>
                      </c:pt>
                      <c:pt idx="1441">
                        <c:v>1.7891027378691415E-3</c:v>
                      </c:pt>
                      <c:pt idx="1442">
                        <c:v>-2.008181480104132E-2</c:v>
                      </c:pt>
                      <c:pt idx="1443">
                        <c:v>-6.12492739848991E-3</c:v>
                      </c:pt>
                      <c:pt idx="1444">
                        <c:v>9.4339622641510523E-3</c:v>
                      </c:pt>
                      <c:pt idx="1445">
                        <c:v>-5.3016647227230873E-3</c:v>
                      </c:pt>
                      <c:pt idx="1446">
                        <c:v>1.3214439192092975E-2</c:v>
                      </c:pt>
                      <c:pt idx="1447">
                        <c:v>-1.6691316289879632E-2</c:v>
                      </c:pt>
                      <c:pt idx="1448">
                        <c:v>1.0245464247598868E-2</c:v>
                      </c:pt>
                      <c:pt idx="1449">
                        <c:v>3.1256878714505776E-2</c:v>
                      </c:pt>
                      <c:pt idx="1450">
                        <c:v>-1.3463626492942526E-2</c:v>
                      </c:pt>
                      <c:pt idx="1451">
                        <c:v>1.1421041071820959E-2</c:v>
                      </c:pt>
                      <c:pt idx="1452">
                        <c:v>-2.3694649941031432E-2</c:v>
                      </c:pt>
                      <c:pt idx="1453">
                        <c:v>-7.9770261646457952E-3</c:v>
                      </c:pt>
                      <c:pt idx="1454">
                        <c:v>2.4294585466826391E-2</c:v>
                      </c:pt>
                      <c:pt idx="1455">
                        <c:v>1.5275504637206616E-3</c:v>
                      </c:pt>
                      <c:pt idx="1456">
                        <c:v>-2.0144824957805119E-3</c:v>
                      </c:pt>
                      <c:pt idx="1457">
                        <c:v>7.4598211836982564E-3</c:v>
                      </c:pt>
                      <c:pt idx="1458">
                        <c:v>-1.1548471047495013E-2</c:v>
                      </c:pt>
                      <c:pt idx="1459">
                        <c:v>1.096250822188094E-2</c:v>
                      </c:pt>
                      <c:pt idx="1460">
                        <c:v>-1.4230979748220962E-3</c:v>
                      </c:pt>
                      <c:pt idx="1461">
                        <c:v>-1.6314004199644572E-2</c:v>
                      </c:pt>
                      <c:pt idx="1462">
                        <c:v>1.1380962753212653E-2</c:v>
                      </c:pt>
                      <c:pt idx="1463">
                        <c:v>-1.3006557024615617E-2</c:v>
                      </c:pt>
                      <c:pt idx="1464">
                        <c:v>1.9730351857941475E-2</c:v>
                      </c:pt>
                      <c:pt idx="1465">
                        <c:v>-1.3623094388582668E-2</c:v>
                      </c:pt>
                      <c:pt idx="1466">
                        <c:v>4.1255021170341077E-3</c:v>
                      </c:pt>
                      <c:pt idx="1467">
                        <c:v>-9.8892830269805554E-3</c:v>
                      </c:pt>
                      <c:pt idx="1468">
                        <c:v>3.93891976474392E-3</c:v>
                      </c:pt>
                      <c:pt idx="1469">
                        <c:v>-1.3992338795488335E-2</c:v>
                      </c:pt>
                      <c:pt idx="1470">
                        <c:v>-2.6870308050737868E-2</c:v>
                      </c:pt>
                      <c:pt idx="1471">
                        <c:v>-1.4475520860260938E-3</c:v>
                      </c:pt>
                      <c:pt idx="1472">
                        <c:v>-2.4312736443883987E-2</c:v>
                      </c:pt>
                      <c:pt idx="1473">
                        <c:v>3.3910314809191267E-3</c:v>
                      </c:pt>
                      <c:pt idx="1474">
                        <c:v>-1.0814058275758431E-2</c:v>
                      </c:pt>
                      <c:pt idx="1475">
                        <c:v>-5.4274759747050538E-3</c:v>
                      </c:pt>
                      <c:pt idx="1476">
                        <c:v>-2.4291891366661766E-2</c:v>
                      </c:pt>
                      <c:pt idx="1477">
                        <c:v>8.7527352297578354E-4</c:v>
                      </c:pt>
                      <c:pt idx="1478">
                        <c:v>2.2906716054196252E-3</c:v>
                      </c:pt>
                      <c:pt idx="1479">
                        <c:v>-2.5279533300923696E-3</c:v>
                      </c:pt>
                      <c:pt idx="1480">
                        <c:v>-1.3097922563930386E-2</c:v>
                      </c:pt>
                      <c:pt idx="1481">
                        <c:v>-3.490151080512538E-3</c:v>
                      </c:pt>
                      <c:pt idx="1482">
                        <c:v>8.8265084647662917E-3</c:v>
                      </c:pt>
                      <c:pt idx="1483">
                        <c:v>-1.120755436856169E-2</c:v>
                      </c:pt>
                      <c:pt idx="1484">
                        <c:v>1.1724969843184718E-2</c:v>
                      </c:pt>
                      <c:pt idx="1485">
                        <c:v>-4.6107295518948987E-3</c:v>
                      </c:pt>
                      <c:pt idx="1486">
                        <c:v>-1.8525502026963236E-2</c:v>
                      </c:pt>
                      <c:pt idx="1487">
                        <c:v>-3.9440323035027092E-3</c:v>
                      </c:pt>
                      <c:pt idx="1488">
                        <c:v>1.4105698702275848E-3</c:v>
                      </c:pt>
                      <c:pt idx="1489">
                        <c:v>5.5316533497236087E-3</c:v>
                      </c:pt>
                      <c:pt idx="1490">
                        <c:v>-4.2370886493102722E-3</c:v>
                      </c:pt>
                      <c:pt idx="1491">
                        <c:v>3.1416917548800605E-2</c:v>
                      </c:pt>
                      <c:pt idx="1492">
                        <c:v>-9.1416474210931353E-3</c:v>
                      </c:pt>
                      <c:pt idx="1493">
                        <c:v>6.7404910929225181E-4</c:v>
                      </c:pt>
                      <c:pt idx="1494">
                        <c:v>1.5796938426174911E-2</c:v>
                      </c:pt>
                      <c:pt idx="1495">
                        <c:v>4.4035619923699088E-4</c:v>
                      </c:pt>
                      <c:pt idx="1496">
                        <c:v>-1.2943108277793991E-2</c:v>
                      </c:pt>
                      <c:pt idx="1497">
                        <c:v>3.7946764248834475E-2</c:v>
                      </c:pt>
                      <c:pt idx="1498">
                        <c:v>-1.0956866633614171E-2</c:v>
                      </c:pt>
                      <c:pt idx="1499">
                        <c:v>-4.5405191984997373E-3</c:v>
                      </c:pt>
                      <c:pt idx="1500">
                        <c:v>-6.9047149339118707E-4</c:v>
                      </c:pt>
                      <c:pt idx="1501">
                        <c:v>-4.0768210619381851E-3</c:v>
                      </c:pt>
                      <c:pt idx="1502">
                        <c:v>-3.4660976766239915E-2</c:v>
                      </c:pt>
                      <c:pt idx="1503">
                        <c:v>-2.4604569420035194E-2</c:v>
                      </c:pt>
                      <c:pt idx="1504">
                        <c:v>3.434193428624388E-3</c:v>
                      </c:pt>
                      <c:pt idx="1505">
                        <c:v>1.0599380921114454E-2</c:v>
                      </c:pt>
                      <c:pt idx="1506">
                        <c:v>-1.1084829089559878E-2</c:v>
                      </c:pt>
                      <c:pt idx="1507">
                        <c:v>-4.8463029631680143E-3</c:v>
                      </c:pt>
                      <c:pt idx="1508">
                        <c:v>6.4570074789798149E-3</c:v>
                      </c:pt>
                      <c:pt idx="1509">
                        <c:v>4.2318307267709132E-2</c:v>
                      </c:pt>
                      <c:pt idx="1510">
                        <c:v>6.1382569298973344E-3</c:v>
                      </c:pt>
                      <c:pt idx="1511">
                        <c:v>-2.5123480243161023E-2</c:v>
                      </c:pt>
                      <c:pt idx="1512">
                        <c:v>2.4822349849118908E-2</c:v>
                      </c:pt>
                      <c:pt idx="1513">
                        <c:v>-2.0400233145519975E-3</c:v>
                      </c:pt>
                      <c:pt idx="1514">
                        <c:v>-5.6027820710973231E-3</c:v>
                      </c:pt>
                      <c:pt idx="1515">
                        <c:v>4.2917590167237396E-2</c:v>
                      </c:pt>
                      <c:pt idx="1516">
                        <c:v>-2.6480972930561064E-2</c:v>
                      </c:pt>
                      <c:pt idx="1517">
                        <c:v>6.7637620340657012E-3</c:v>
                      </c:pt>
                      <c:pt idx="1518">
                        <c:v>-1.1951219512195133E-2</c:v>
                      </c:pt>
                      <c:pt idx="1519">
                        <c:v>2.592333099789812E-2</c:v>
                      </c:pt>
                      <c:pt idx="1520">
                        <c:v>-7.6479936432261031E-3</c:v>
                      </c:pt>
                      <c:pt idx="1521">
                        <c:v>-2.389839546269823E-2</c:v>
                      </c:pt>
                      <c:pt idx="1522">
                        <c:v>-3.8149507436738839E-3</c:v>
                      </c:pt>
                      <c:pt idx="1523">
                        <c:v>3.3814791555952795E-4</c:v>
                      </c:pt>
                      <c:pt idx="1524">
                        <c:v>1.286818671102874E-2</c:v>
                      </c:pt>
                      <c:pt idx="1525">
                        <c:v>-1.0553834237025606E-2</c:v>
                      </c:pt>
                      <c:pt idx="1526">
                        <c:v>-2.5111068186207675E-3</c:v>
                      </c:pt>
                      <c:pt idx="1527">
                        <c:v>1.5476881408396093E-3</c:v>
                      </c:pt>
                      <c:pt idx="1528">
                        <c:v>-1.1616234045604412E-2</c:v>
                      </c:pt>
                      <c:pt idx="1529">
                        <c:v>1.5800057454753436E-3</c:v>
                      </c:pt>
                      <c:pt idx="1530">
                        <c:v>-5.9965733866361726E-3</c:v>
                      </c:pt>
                      <c:pt idx="1531">
                        <c:v>-1.1943948086146849E-2</c:v>
                      </c:pt>
                      <c:pt idx="1532">
                        <c:v>5.6748321195498885E-3</c:v>
                      </c:pt>
                      <c:pt idx="1533">
                        <c:v>7.624130372629434E-3</c:v>
                      </c:pt>
                      <c:pt idx="1534">
                        <c:v>-1.3324450366423157E-3</c:v>
                      </c:pt>
                      <c:pt idx="1535">
                        <c:v>-1.6382699868938366E-2</c:v>
                      </c:pt>
                      <c:pt idx="1536">
                        <c:v>-1.6797827787749076E-2</c:v>
                      </c:pt>
                      <c:pt idx="1537">
                        <c:v>-5.036860662118281E-3</c:v>
                      </c:pt>
                      <c:pt idx="1538">
                        <c:v>-1.4263146016700423E-2</c:v>
                      </c:pt>
                      <c:pt idx="1539">
                        <c:v>5.4915131160933051E-3</c:v>
                      </c:pt>
                      <c:pt idx="1540">
                        <c:v>-6.4033189033189108E-3</c:v>
                      </c:pt>
                      <c:pt idx="1541">
                        <c:v>-6.0953746862675295E-3</c:v>
                      </c:pt>
                      <c:pt idx="1542">
                        <c:v>-6.8548028131396599E-3</c:v>
                      </c:pt>
                      <c:pt idx="1543">
                        <c:v>1.9143531119578894E-2</c:v>
                      </c:pt>
                      <c:pt idx="1544">
                        <c:v>-1.1657101865136354E-2</c:v>
                      </c:pt>
                      <c:pt idx="1545">
                        <c:v>-2.9247910863509641E-2</c:v>
                      </c:pt>
                      <c:pt idx="1546">
                        <c:v>-5.8843890619592054E-3</c:v>
                      </c:pt>
                      <c:pt idx="1547">
                        <c:v>2.1246151844946937E-3</c:v>
                      </c:pt>
                      <c:pt idx="1548">
                        <c:v>-3.1552558782849127E-3</c:v>
                      </c:pt>
                      <c:pt idx="1549">
                        <c:v>6.788511749347137E-3</c:v>
                      </c:pt>
                      <c:pt idx="1550">
                        <c:v>-1.6075074944607026E-3</c:v>
                      </c:pt>
                      <c:pt idx="1551">
                        <c:v>5.5043466864708179E-3</c:v>
                      </c:pt>
                      <c:pt idx="1552">
                        <c:v>1.5257018672107048E-2</c:v>
                      </c:pt>
                      <c:pt idx="1553">
                        <c:v>-9.3052109181146481E-4</c:v>
                      </c:pt>
                      <c:pt idx="1554">
                        <c:v>-1.643059490084986E-2</c:v>
                      </c:pt>
                      <c:pt idx="1555">
                        <c:v>1.7900803353125827E-3</c:v>
                      </c:pt>
                      <c:pt idx="1556">
                        <c:v>-1.0027662517289038E-2</c:v>
                      </c:pt>
                      <c:pt idx="1557">
                        <c:v>-1.8413237165888829E-2</c:v>
                      </c:pt>
                      <c:pt idx="1558">
                        <c:v>4.8601637107774653E-3</c:v>
                      </c:pt>
                      <c:pt idx="1559">
                        <c:v>-2.6520024901431904E-2</c:v>
                      </c:pt>
                      <c:pt idx="1560">
                        <c:v>1.4312776257630055E-2</c:v>
                      </c:pt>
                      <c:pt idx="1561">
                        <c:v>1.9824531803611656E-3</c:v>
                      </c:pt>
                      <c:pt idx="1562">
                        <c:v>3.5132275132274682E-3</c:v>
                      </c:pt>
                      <c:pt idx="1563">
                        <c:v>-2.0359927019406143E-2</c:v>
                      </c:pt>
                      <c:pt idx="1564">
                        <c:v>2.4108404688667484E-3</c:v>
                      </c:pt>
                      <c:pt idx="1565">
                        <c:v>1.5403188876399465E-3</c:v>
                      </c:pt>
                      <c:pt idx="1566">
                        <c:v>-1.4159074119675097E-2</c:v>
                      </c:pt>
                      <c:pt idx="1567">
                        <c:v>-1.9660850331776336E-3</c:v>
                      </c:pt>
                      <c:pt idx="1568">
                        <c:v>-8.528265107212496E-3</c:v>
                      </c:pt>
                      <c:pt idx="1569">
                        <c:v>-1.4882381180988835E-2</c:v>
                      </c:pt>
                      <c:pt idx="1570">
                        <c:v>5.6324428709364494E-3</c:v>
                      </c:pt>
                      <c:pt idx="1571">
                        <c:v>-2.4336630554247063E-2</c:v>
                      </c:pt>
                      <c:pt idx="1572">
                        <c:v>-7.1320004676722615E-3</c:v>
                      </c:pt>
                      <c:pt idx="1573">
                        <c:v>1.3268292682926397E-3</c:v>
                      </c:pt>
                      <c:pt idx="1574">
                        <c:v>-5.8502340093591343E-4</c:v>
                      </c:pt>
                      <c:pt idx="1575">
                        <c:v>6.5164481432049559E-3</c:v>
                      </c:pt>
                      <c:pt idx="1576">
                        <c:v>-3.5985292967223304E-3</c:v>
                      </c:pt>
                      <c:pt idx="1577">
                        <c:v>-1.7960331094799553E-3</c:v>
                      </c:pt>
                      <c:pt idx="1578">
                        <c:v>2.1520522753062377E-3</c:v>
                      </c:pt>
                      <c:pt idx="1579">
                        <c:v>-3.4703267566092988E-3</c:v>
                      </c:pt>
                      <c:pt idx="1580">
                        <c:v>7.3847120747898565E-3</c:v>
                      </c:pt>
                      <c:pt idx="1581">
                        <c:v>3.2778904665314412E-2</c:v>
                      </c:pt>
                      <c:pt idx="1582">
                        <c:v>4.9739073711676518E-3</c:v>
                      </c:pt>
                      <c:pt idx="1583">
                        <c:v>1.6746808157851012E-2</c:v>
                      </c:pt>
                      <c:pt idx="1584">
                        <c:v>1.4807336362106627E-2</c:v>
                      </c:pt>
                      <c:pt idx="1585">
                        <c:v>6.9467976956962829E-3</c:v>
                      </c:pt>
                      <c:pt idx="1586">
                        <c:v>-6.8988726232541708E-3</c:v>
                      </c:pt>
                      <c:pt idx="1587">
                        <c:v>-2.076124567474058E-2</c:v>
                      </c:pt>
                      <c:pt idx="1588">
                        <c:v>2.4721878862798974E-4</c:v>
                      </c:pt>
                      <c:pt idx="1589">
                        <c:v>1.7908820198800468E-2</c:v>
                      </c:pt>
                      <c:pt idx="1590">
                        <c:v>9.6557514693529356E-4</c:v>
                      </c:pt>
                      <c:pt idx="1591">
                        <c:v>-1.6677675033025086E-2</c:v>
                      </c:pt>
                      <c:pt idx="1592">
                        <c:v>6.8162926018289216E-3</c:v>
                      </c:pt>
                      <c:pt idx="1593">
                        <c:v>-2.115217120816193E-3</c:v>
                      </c:pt>
                      <c:pt idx="1594">
                        <c:v>4.0811227251904558E-3</c:v>
                      </c:pt>
                      <c:pt idx="1595">
                        <c:v>-1.0670731707317138E-2</c:v>
                      </c:pt>
                      <c:pt idx="1596">
                        <c:v>5.7712919449270927E-4</c:v>
                      </c:pt>
                      <c:pt idx="1597">
                        <c:v>-6.8779169737166468E-3</c:v>
                      </c:pt>
                      <c:pt idx="1598">
                        <c:v>4.6063996051657341E-3</c:v>
                      </c:pt>
                      <c:pt idx="1599">
                        <c:v>-1.8884674360422737E-2</c:v>
                      </c:pt>
                      <c:pt idx="1600">
                        <c:v>7.4802829498332724E-3</c:v>
                      </c:pt>
                      <c:pt idx="1601">
                        <c:v>-3.9682539682538431E-3</c:v>
                      </c:pt>
                      <c:pt idx="1602">
                        <c:v>3.9840637450196947E-3</c:v>
                      </c:pt>
                      <c:pt idx="1603">
                        <c:v>1.2513377788754498E-2</c:v>
                      </c:pt>
                      <c:pt idx="1604">
                        <c:v>3.3039928562316634E-2</c:v>
                      </c:pt>
                      <c:pt idx="1605">
                        <c:v>3.2262312351856615E-2</c:v>
                      </c:pt>
                      <c:pt idx="1606">
                        <c:v>-1.8863049095607209E-2</c:v>
                      </c:pt>
                      <c:pt idx="1607">
                        <c:v>-1.0103593809950073E-2</c:v>
                      </c:pt>
                      <c:pt idx="1608">
                        <c:v>-3.0176810608637528E-3</c:v>
                      </c:pt>
                      <c:pt idx="1609">
                        <c:v>2.5566729163115642E-3</c:v>
                      </c:pt>
                      <c:pt idx="1610">
                        <c:v>1.9549917455904176E-2</c:v>
                      </c:pt>
                      <c:pt idx="1611">
                        <c:v>-5.8737151248164921E-3</c:v>
                      </c:pt>
                      <c:pt idx="1612">
                        <c:v>-1.7899558873430532E-2</c:v>
                      </c:pt>
                      <c:pt idx="1613">
                        <c:v>2.2287746075795756E-2</c:v>
                      </c:pt>
                      <c:pt idx="1614">
                        <c:v>-1.5622332252006155E-2</c:v>
                      </c:pt>
                      <c:pt idx="1615">
                        <c:v>-7.6772157297633203E-4</c:v>
                      </c:pt>
                      <c:pt idx="1616">
                        <c:v>3.3808362220226762E-3</c:v>
                      </c:pt>
                      <c:pt idx="1617">
                        <c:v>-1.413382836891397E-2</c:v>
                      </c:pt>
                      <c:pt idx="1618">
                        <c:v>2.5320729236999462E-4</c:v>
                      </c:pt>
                      <c:pt idx="1619">
                        <c:v>1.0984368398816446E-3</c:v>
                      </c:pt>
                      <c:pt idx="1620">
                        <c:v>1.9731173530932455E-2</c:v>
                      </c:pt>
                      <c:pt idx="1621">
                        <c:v>5.1724137931041803E-4</c:v>
                      </c:pt>
                      <c:pt idx="1622">
                        <c:v>1.6117729502452605E-2</c:v>
                      </c:pt>
                      <c:pt idx="1623">
                        <c:v>-1.0101885974420077E-2</c:v>
                      </c:pt>
                      <c:pt idx="1624">
                        <c:v>1.1719767340914178E-3</c:v>
                      </c:pt>
                      <c:pt idx="1625">
                        <c:v>1.7624453376915872E-2</c:v>
                      </c:pt>
                      <c:pt idx="1626">
                        <c:v>-1.6379909628084666E-2</c:v>
                      </c:pt>
                      <c:pt idx="1627">
                        <c:v>3.0422878004254805E-4</c:v>
                      </c:pt>
                      <c:pt idx="1628">
                        <c:v>2.5310815026068356E-2</c:v>
                      </c:pt>
                      <c:pt idx="1629">
                        <c:v>9.8131049556182681E-4</c:v>
                      </c:pt>
                      <c:pt idx="1630">
                        <c:v>-1.1507936507936356E-2</c:v>
                      </c:pt>
                      <c:pt idx="1631">
                        <c:v>-1.2797074954296273E-2</c:v>
                      </c:pt>
                      <c:pt idx="1632">
                        <c:v>1.8751907897605058E-3</c:v>
                      </c:pt>
                      <c:pt idx="1633">
                        <c:v>2.4042664801540159E-3</c:v>
                      </c:pt>
                      <c:pt idx="1634">
                        <c:v>3.2124165313120345E-2</c:v>
                      </c:pt>
                      <c:pt idx="1635">
                        <c:v>1.9878520154610557E-2</c:v>
                      </c:pt>
                      <c:pt idx="1636">
                        <c:v>-1.5671709393966782E-2</c:v>
                      </c:pt>
                      <c:pt idx="1637">
                        <c:v>-1.936572799147207E-2</c:v>
                      </c:pt>
                      <c:pt idx="1638">
                        <c:v>1.4326905748783592E-2</c:v>
                      </c:pt>
                      <c:pt idx="1639">
                        <c:v>-2.5893092249626881E-2</c:v>
                      </c:pt>
                      <c:pt idx="1640">
                        <c:v>-1.8014135493880312E-2</c:v>
                      </c:pt>
                      <c:pt idx="1641">
                        <c:v>1.6114906288316577E-2</c:v>
                      </c:pt>
                      <c:pt idx="1642">
                        <c:v>-1.022884882108166E-2</c:v>
                      </c:pt>
                      <c:pt idx="1643">
                        <c:v>1.5314205245555268E-2</c:v>
                      </c:pt>
                      <c:pt idx="1644">
                        <c:v>1.1033991813489852E-2</c:v>
                      </c:pt>
                      <c:pt idx="1645">
                        <c:v>-7.9003442058678819E-2</c:v>
                      </c:pt>
                      <c:pt idx="1646">
                        <c:v>-1.0621908700235161E-2</c:v>
                      </c:pt>
                      <c:pt idx="1647">
                        <c:v>-1.4977937902279637E-3</c:v>
                      </c:pt>
                      <c:pt idx="1648">
                        <c:v>-7.2737502009323496E-3</c:v>
                      </c:pt>
                      <c:pt idx="1649">
                        <c:v>1.2070491671360983E-3</c:v>
                      </c:pt>
                      <c:pt idx="1650">
                        <c:v>-1.7006802721088454E-2</c:v>
                      </c:pt>
                      <c:pt idx="1651">
                        <c:v>-1.2035010940919078E-2</c:v>
                      </c:pt>
                      <c:pt idx="1652">
                        <c:v>4.2379532255532038E-3</c:v>
                      </c:pt>
                      <c:pt idx="1653">
                        <c:v>1.572079861656972E-3</c:v>
                      </c:pt>
                      <c:pt idx="1654">
                        <c:v>-3.1343049678732582E-3</c:v>
                      </c:pt>
                      <c:pt idx="1655">
                        <c:v>-1.1080976365749784E-2</c:v>
                      </c:pt>
                      <c:pt idx="1656">
                        <c:v>1.4225086450801783E-2</c:v>
                      </c:pt>
                      <c:pt idx="1657">
                        <c:v>-8.8798878329959807E-3</c:v>
                      </c:pt>
                      <c:pt idx="1658">
                        <c:v>1.4821748966378223E-3</c:v>
                      </c:pt>
                      <c:pt idx="1659">
                        <c:v>-2.0291184225610381E-2</c:v>
                      </c:pt>
                      <c:pt idx="1660">
                        <c:v>3.7974683544304E-3</c:v>
                      </c:pt>
                      <c:pt idx="1661">
                        <c:v>6.4859856381747072E-3</c:v>
                      </c:pt>
                      <c:pt idx="1662">
                        <c:v>-9.1806288730778007E-3</c:v>
                      </c:pt>
                      <c:pt idx="1663">
                        <c:v>3.1465848042977473E-3</c:v>
                      </c:pt>
                      <c:pt idx="1664">
                        <c:v>-3.1367148649682486E-3</c:v>
                      </c:pt>
                      <c:pt idx="1665">
                        <c:v>1.5775567298725646E-2</c:v>
                      </c:pt>
                      <c:pt idx="1666">
                        <c:v>-1.2887388769561303E-2</c:v>
                      </c:pt>
                      <c:pt idx="1667">
                        <c:v>1.6531503431066907E-2</c:v>
                      </c:pt>
                      <c:pt idx="1668">
                        <c:v>-3.0687830687830653E-2</c:v>
                      </c:pt>
                      <c:pt idx="1669">
                        <c:v>-2.4129090634896766E-3</c:v>
                      </c:pt>
                      <c:pt idx="1670">
                        <c:v>-1.4637045842930463E-2</c:v>
                      </c:pt>
                      <c:pt idx="1671">
                        <c:v>-8.1798084008841698E-3</c:v>
                      </c:pt>
                      <c:pt idx="1672">
                        <c:v>7.9102759312212889E-3</c:v>
                      </c:pt>
                      <c:pt idx="1673">
                        <c:v>-3.4418948926719928E-3</c:v>
                      </c:pt>
                      <c:pt idx="1674">
                        <c:v>-3.0991735537190257E-3</c:v>
                      </c:pt>
                      <c:pt idx="1675">
                        <c:v>-2.2132054592394201E-4</c:v>
                      </c:pt>
                      <c:pt idx="1676">
                        <c:v>7.8816268867574202E-3</c:v>
                      </c:pt>
                      <c:pt idx="1677">
                        <c:v>-3.3348154735437507E-3</c:v>
                      </c:pt>
                      <c:pt idx="1678">
                        <c:v>2.9730935037908246E-3</c:v>
                      </c:pt>
                      <c:pt idx="1679">
                        <c:v>-9.2783505154639956E-3</c:v>
                      </c:pt>
                      <c:pt idx="1680">
                        <c:v>7.8670031171144128E-3</c:v>
                      </c:pt>
                      <c:pt idx="1681">
                        <c:v>3.5004096224027226E-3</c:v>
                      </c:pt>
                      <c:pt idx="1682">
                        <c:v>-9.7717467458238172E-3</c:v>
                      </c:pt>
                      <c:pt idx="1683">
                        <c:v>2.6991052281297723E-3</c:v>
                      </c:pt>
                      <c:pt idx="1684">
                        <c:v>-6.6842955780814783E-3</c:v>
                      </c:pt>
                      <c:pt idx="1685">
                        <c:v>-1.2118133662288533E-2</c:v>
                      </c:pt>
                      <c:pt idx="1686">
                        <c:v>1.3756068853906234E-2</c:v>
                      </c:pt>
                      <c:pt idx="1687">
                        <c:v>5.1759834368529933E-3</c:v>
                      </c:pt>
                      <c:pt idx="1688">
                        <c:v>1.481042654028597E-3</c:v>
                      </c:pt>
                      <c:pt idx="1689">
                        <c:v>9.7203529235829755E-3</c:v>
                      </c:pt>
                      <c:pt idx="1690">
                        <c:v>1.1802088061733995E-2</c:v>
                      </c:pt>
                      <c:pt idx="1691">
                        <c:v>-1.1959934220361901E-2</c:v>
                      </c:pt>
                      <c:pt idx="1692">
                        <c:v>1.2870987280436008E-2</c:v>
                      </c:pt>
                      <c:pt idx="1693">
                        <c:v>-1.2116679132385899E-2</c:v>
                      </c:pt>
                      <c:pt idx="1694">
                        <c:v>-1.4593160377358472E-2</c:v>
                      </c:pt>
                      <c:pt idx="1695">
                        <c:v>1.2084141429210771E-2</c:v>
                      </c:pt>
                      <c:pt idx="1696">
                        <c:v>-1.0919285819684266E-2</c:v>
                      </c:pt>
                      <c:pt idx="1697">
                        <c:v>1.3383177570093663E-2</c:v>
                      </c:pt>
                      <c:pt idx="1698">
                        <c:v>-9.2592592592594114E-3</c:v>
                      </c:pt>
                      <c:pt idx="1699">
                        <c:v>1.0176593834181569E-2</c:v>
                      </c:pt>
                      <c:pt idx="1700">
                        <c:v>5.0009400263206771E-3</c:v>
                      </c:pt>
                      <c:pt idx="1701">
                        <c:v>-1.2036108324975037E-2</c:v>
                      </c:pt>
                      <c:pt idx="1702">
                        <c:v>-8.5082872928177178E-3</c:v>
                      </c:pt>
                      <c:pt idx="1703">
                        <c:v>3.1035247173576419E-3</c:v>
                      </c:pt>
                      <c:pt idx="1704">
                        <c:v>3.782821539831005E-3</c:v>
                      </c:pt>
                      <c:pt idx="1705">
                        <c:v>-5.5321973888028397E-3</c:v>
                      </c:pt>
                      <c:pt idx="1706">
                        <c:v>7.3817081272586904E-4</c:v>
                      </c:pt>
                      <c:pt idx="1707">
                        <c:v>-1.5944502960084206E-2</c:v>
                      </c:pt>
                      <c:pt idx="1708">
                        <c:v>-5.0822231095937198E-4</c:v>
                      </c:pt>
                      <c:pt idx="1709">
                        <c:v>-1.2439951243995107E-2</c:v>
                      </c:pt>
                      <c:pt idx="1710">
                        <c:v>1.5508955875928265E-2</c:v>
                      </c:pt>
                      <c:pt idx="1711">
                        <c:v>1.4564520827264893E-4</c:v>
                      </c:pt>
                      <c:pt idx="1712">
                        <c:v>8.7463556851319346E-4</c:v>
                      </c:pt>
                      <c:pt idx="1713">
                        <c:v>4.0103540048863628E-4</c:v>
                      </c:pt>
                      <c:pt idx="1714">
                        <c:v>-2.0427841862790785E-2</c:v>
                      </c:pt>
                      <c:pt idx="1715">
                        <c:v>1.2157185254049185E-3</c:v>
                      </c:pt>
                      <c:pt idx="1716">
                        <c:v>6.2243649708570992E-3</c:v>
                      </c:pt>
                      <c:pt idx="1717">
                        <c:v>-4.9405699556065441E-3</c:v>
                      </c:pt>
                      <c:pt idx="1718">
                        <c:v>2.1526980482204916E-3</c:v>
                      </c:pt>
                      <c:pt idx="1719">
                        <c:v>-5.7786972961403338E-3</c:v>
                      </c:pt>
                      <c:pt idx="1720">
                        <c:v>6.6791151967824369E-3</c:v>
                      </c:pt>
                      <c:pt idx="1721">
                        <c:v>-1.5902183899922262E-2</c:v>
                      </c:pt>
                      <c:pt idx="1722">
                        <c:v>-3.3107917723302904E-3</c:v>
                      </c:pt>
                      <c:pt idx="1723">
                        <c:v>8.6684666761405182E-3</c:v>
                      </c:pt>
                      <c:pt idx="1724">
                        <c:v>7.1058054430528372E-5</c:v>
                      </c:pt>
                      <c:pt idx="1725">
                        <c:v>1.3466801094627723E-2</c:v>
                      </c:pt>
                      <c:pt idx="1726">
                        <c:v>7.54607459004486E-3</c:v>
                      </c:pt>
                      <c:pt idx="1727">
                        <c:v>7.6034507969002796E-3</c:v>
                      </c:pt>
                      <c:pt idx="1728">
                        <c:v>-8.6250634195840226E-3</c:v>
                      </c:pt>
                      <c:pt idx="1729">
                        <c:v>-1.6046213093709905E-2</c:v>
                      </c:pt>
                      <c:pt idx="1730">
                        <c:v>3.5659522875652883E-5</c:v>
                      </c:pt>
                      <c:pt idx="1731">
                        <c:v>-5.3460688573681026E-4</c:v>
                      </c:pt>
                      <c:pt idx="1732">
                        <c:v>4.6188549536323453E-3</c:v>
                      </c:pt>
                      <c:pt idx="1733">
                        <c:v>-2.1202775636083304E-2</c:v>
                      </c:pt>
                      <c:pt idx="1734">
                        <c:v>6.3483106440007653E-3</c:v>
                      </c:pt>
                      <c:pt idx="1735">
                        <c:v>-6.5867843879195975E-3</c:v>
                      </c:pt>
                      <c:pt idx="1736">
                        <c:v>-3.0388766635229825E-3</c:v>
                      </c:pt>
                      <c:pt idx="1737">
                        <c:v>3.4348603273632872E-3</c:v>
                      </c:pt>
                      <c:pt idx="1738">
                        <c:v>-5.9548830040634382E-4</c:v>
                      </c:pt>
                      <c:pt idx="1739">
                        <c:v>-5.9196322863708239E-3</c:v>
                      </c:pt>
                      <c:pt idx="1740">
                        <c:v>1.9851557228594663E-2</c:v>
                      </c:pt>
                      <c:pt idx="1741">
                        <c:v>1.4225256943702913E-3</c:v>
                      </c:pt>
                      <c:pt idx="1742">
                        <c:v>6.1185057964792122E-3</c:v>
                      </c:pt>
                      <c:pt idx="1743">
                        <c:v>-1.1110324817776518E-2</c:v>
                      </c:pt>
                      <c:pt idx="1744">
                        <c:v>-6.7182914324115384E-4</c:v>
                      </c:pt>
                      <c:pt idx="1745">
                        <c:v>-7.1965175875867704E-3</c:v>
                      </c:pt>
                      <c:pt idx="1746">
                        <c:v>-7.2489022095212352E-3</c:v>
                      </c:pt>
                      <c:pt idx="1747">
                        <c:v>-8.3571279336991378E-4</c:v>
                      </c:pt>
                      <c:pt idx="1748">
                        <c:v>6.0958520179370534E-3</c:v>
                      </c:pt>
                      <c:pt idx="1749">
                        <c:v>1.4033118158853775E-3</c:v>
                      </c:pt>
                      <c:pt idx="1750">
                        <c:v>-4.8875855327467077E-3</c:v>
                      </c:pt>
                      <c:pt idx="1751">
                        <c:v>-3.4789869190092748E-3</c:v>
                      </c:pt>
                      <c:pt idx="1752">
                        <c:v>2.0811137154627568E-2</c:v>
                      </c:pt>
                      <c:pt idx="1753">
                        <c:v>-2.1303792075000327E-4</c:v>
                      </c:pt>
                      <c:pt idx="1754">
                        <c:v>9.317660550458795E-3</c:v>
                      </c:pt>
                      <c:pt idx="1755">
                        <c:v>-1.5028984470050188E-3</c:v>
                      </c:pt>
                      <c:pt idx="1756">
                        <c:v>9.8287200982873912E-3</c:v>
                      </c:pt>
                      <c:pt idx="1757">
                        <c:v>2.1685701893869869E-4</c:v>
                      </c:pt>
                      <c:pt idx="1758">
                        <c:v>1.1183393026825472E-2</c:v>
                      </c:pt>
                      <c:pt idx="1759">
                        <c:v>1.543828397535818E-2</c:v>
                      </c:pt>
                      <c:pt idx="1760">
                        <c:v>2.2316447221601976E-3</c:v>
                      </c:pt>
                      <c:pt idx="1761">
                        <c:v>4.4652824291135929E-4</c:v>
                      </c:pt>
                      <c:pt idx="1762">
                        <c:v>5.8387603862564141E-3</c:v>
                      </c:pt>
                      <c:pt idx="1763">
                        <c:v>5.4188304357642991E-3</c:v>
                      </c:pt>
                      <c:pt idx="1764">
                        <c:v>-9.9105812220566802E-3</c:v>
                      </c:pt>
                      <c:pt idx="1765">
                        <c:v>3.2144726022276249E-3</c:v>
                      </c:pt>
                      <c:pt idx="1766">
                        <c:v>-1.1200716845878311E-3</c:v>
                      </c:pt>
                      <c:pt idx="1767">
                        <c:v>-2.019315188762083E-2</c:v>
                      </c:pt>
                      <c:pt idx="1768">
                        <c:v>-1.4208438514244581E-2</c:v>
                      </c:pt>
                      <c:pt idx="1769">
                        <c:v>-1.0561621351601991E-2</c:v>
                      </c:pt>
                      <c:pt idx="1770">
                        <c:v>1.2646336175747841E-2</c:v>
                      </c:pt>
                      <c:pt idx="1771">
                        <c:v>-1.7885024840312291E-2</c:v>
                      </c:pt>
                      <c:pt idx="1772">
                        <c:v>3.918774492340571E-3</c:v>
                      </c:pt>
                      <c:pt idx="1773">
                        <c:v>-4.9850448654031876E-4</c:v>
                      </c:pt>
                      <c:pt idx="1774">
                        <c:v>8.9093260525938689E-3</c:v>
                      </c:pt>
                      <c:pt idx="1775">
                        <c:v>3.7501802971295906E-3</c:v>
                      </c:pt>
                      <c:pt idx="1776">
                        <c:v>-7.1602463124732507E-3</c:v>
                      </c:pt>
                      <c:pt idx="1777">
                        <c:v>8.5939192604898018E-3</c:v>
                      </c:pt>
                      <c:pt idx="1778">
                        <c:v>-2.5212505402679719E-3</c:v>
                      </c:pt>
                      <c:pt idx="1779">
                        <c:v>7.8408595905328227E-3</c:v>
                      </c:pt>
                      <c:pt idx="1780">
                        <c:v>-5.2000577784198088E-3</c:v>
                      </c:pt>
                      <c:pt idx="1781">
                        <c:v>1.8762416304907603E-2</c:v>
                      </c:pt>
                      <c:pt idx="1782">
                        <c:v>3.7666174298376376E-3</c:v>
                      </c:pt>
                      <c:pt idx="1783">
                        <c:v>2.0722320899939639E-3</c:v>
                      </c:pt>
                      <c:pt idx="1784">
                        <c:v>7.4013766560465655E-5</c:v>
                      </c:pt>
                      <c:pt idx="1785">
                        <c:v>1.2211567275996371E-2</c:v>
                      </c:pt>
                      <c:pt idx="1786">
                        <c:v>2.1773406411893514E-3</c:v>
                      </c:pt>
                      <c:pt idx="1787">
                        <c:v>-1.5704097845767317E-2</c:v>
                      </c:pt>
                      <c:pt idx="1788">
                        <c:v>-2.5431225121627099E-3</c:v>
                      </c:pt>
                      <c:pt idx="1789">
                        <c:v>1.5873601831002393E-3</c:v>
                      </c:pt>
                      <c:pt idx="1790">
                        <c:v>1.3127384247138885E-2</c:v>
                      </c:pt>
                      <c:pt idx="1791">
                        <c:v>3.3020637898686367E-3</c:v>
                      </c:pt>
                      <c:pt idx="1792">
                        <c:v>5.3568733967104265E-3</c:v>
                      </c:pt>
                      <c:pt idx="1793">
                        <c:v>1.2528647822765526E-2</c:v>
                      </c:pt>
                      <c:pt idx="1794">
                        <c:v>-1.7930827518943593E-2</c:v>
                      </c:pt>
                      <c:pt idx="1795">
                        <c:v>7.5080711765163066E-4</c:v>
                      </c:pt>
                      <c:pt idx="1796">
                        <c:v>5.0558406278298218E-3</c:v>
                      </c:pt>
                      <c:pt idx="1797">
                        <c:v>-6.6339342603350948E-3</c:v>
                      </c:pt>
                      <c:pt idx="1798">
                        <c:v>7.7428614594348133E-3</c:v>
                      </c:pt>
                      <c:pt idx="1799">
                        <c:v>-3.650321755164887E-3</c:v>
                      </c:pt>
                      <c:pt idx="1800">
                        <c:v>-4.905632115039027E-3</c:v>
                      </c:pt>
                      <c:pt idx="1801">
                        <c:v>1.6504126031506861E-3</c:v>
                      </c:pt>
                      <c:pt idx="1802">
                        <c:v>-3.0663375962904915E-3</c:v>
                      </c:pt>
                      <c:pt idx="1803">
                        <c:v>1.7270237370663466E-2</c:v>
                      </c:pt>
                      <c:pt idx="1804">
                        <c:v>9.4462790876277403E-3</c:v>
                      </c:pt>
                      <c:pt idx="1805">
                        <c:v>-1.4419255951254484E-2</c:v>
                      </c:pt>
                      <c:pt idx="1806">
                        <c:v>1.7952768039449785E-2</c:v>
                      </c:pt>
                      <c:pt idx="1807">
                        <c:v>7.4910728147803418E-3</c:v>
                      </c:pt>
                      <c:pt idx="1808">
                        <c:v>-1.9783898949931489E-2</c:v>
                      </c:pt>
                      <c:pt idx="1809">
                        <c:v>1.0767574219350928E-2</c:v>
                      </c:pt>
                      <c:pt idx="1810">
                        <c:v>1.3092029264536453E-3</c:v>
                      </c:pt>
                      <c:pt idx="1811">
                        <c:v>8.308743593725687E-3</c:v>
                      </c:pt>
                      <c:pt idx="1812">
                        <c:v>-1.374688876124841E-2</c:v>
                      </c:pt>
                      <c:pt idx="1813">
                        <c:v>5.6220878740036451E-3</c:v>
                      </c:pt>
                      <c:pt idx="1814">
                        <c:v>-4.5958853783982345E-2</c:v>
                      </c:pt>
                      <c:pt idx="1815">
                        <c:v>-3.7073722937597253E-2</c:v>
                      </c:pt>
                      <c:pt idx="1816">
                        <c:v>7.7887134461507301E-4</c:v>
                      </c:pt>
                      <c:pt idx="1817">
                        <c:v>-3.668430335097006E-3</c:v>
                      </c:pt>
                      <c:pt idx="1818">
                        <c:v>1.0593220338983578E-3</c:v>
                      </c:pt>
                      <c:pt idx="1819">
                        <c:v>-8.4674005080431769E-4</c:v>
                      </c:pt>
                      <c:pt idx="1820">
                        <c:v>-2.6039833908086951E-3</c:v>
                      </c:pt>
                      <c:pt idx="1821">
                        <c:v>-4.1351275581720248E-3</c:v>
                      </c:pt>
                      <c:pt idx="1822">
                        <c:v>-1.0678130633754002E-2</c:v>
                      </c:pt>
                      <c:pt idx="1823">
                        <c:v>1.8060572381217721E-3</c:v>
                      </c:pt>
                      <c:pt idx="1824">
                        <c:v>-3.5991140642303021E-3</c:v>
                      </c:pt>
                      <c:pt idx="1825">
                        <c:v>2.7066416822818518E-3</c:v>
                      </c:pt>
                      <c:pt idx="1826">
                        <c:v>3.3423856277419173E-3</c:v>
                      </c:pt>
                      <c:pt idx="1827">
                        <c:v>5.3202660133007118E-3</c:v>
                      </c:pt>
                      <c:pt idx="1828">
                        <c:v>-7.7104751319811982E-3</c:v>
                      </c:pt>
                      <c:pt idx="1829">
                        <c:v>8.6883408071749546E-3</c:v>
                      </c:pt>
                      <c:pt idx="1830">
                        <c:v>-7.441407608317685E-3</c:v>
                      </c:pt>
                      <c:pt idx="1831">
                        <c:v>1.6021175814990851E-3</c:v>
                      </c:pt>
                      <c:pt idx="1832">
                        <c:v>1.3340862567939649E-2</c:v>
                      </c:pt>
                      <c:pt idx="1833">
                        <c:v>1.2014134275617483E-3</c:v>
                      </c:pt>
                      <c:pt idx="1834">
                        <c:v>-2.9594137542278132E-3</c:v>
                      </c:pt>
                      <c:pt idx="1835">
                        <c:v>-5.5357017728260294E-3</c:v>
                      </c:pt>
                      <c:pt idx="1836">
                        <c:v>-6.0593397409108851E-3</c:v>
                      </c:pt>
                      <c:pt idx="1837">
                        <c:v>-1.3215552618766058E-3</c:v>
                      </c:pt>
                      <c:pt idx="1838">
                        <c:v>-3.1202329773956095E-3</c:v>
                      </c:pt>
                      <c:pt idx="1839">
                        <c:v>-2.6279391424618437E-3</c:v>
                      </c:pt>
                      <c:pt idx="1840">
                        <c:v>-2.343486188964683E-2</c:v>
                      </c:pt>
                      <c:pt idx="1841">
                        <c:v>6.0470172577795633E-3</c:v>
                      </c:pt>
                      <c:pt idx="1842">
                        <c:v>-1.8988200189882232E-3</c:v>
                      </c:pt>
                      <c:pt idx="1843">
                        <c:v>5.0436205016357594E-3</c:v>
                      </c:pt>
                      <c:pt idx="1844">
                        <c:v>4.2780382627742863E-3</c:v>
                      </c:pt>
                      <c:pt idx="1845">
                        <c:v>-8.1805838424983124E-3</c:v>
                      </c:pt>
                      <c:pt idx="1846">
                        <c:v>4.8091681162385491E-3</c:v>
                      </c:pt>
                      <c:pt idx="1847">
                        <c:v>-3.5007817279586462E-3</c:v>
                      </c:pt>
                      <c:pt idx="1848">
                        <c:v>-1.0864398723433588E-3</c:v>
                      </c:pt>
                      <c:pt idx="1849">
                        <c:v>2.314027087728876E-3</c:v>
                      </c:pt>
                      <c:pt idx="1850">
                        <c:v>-7.9670515157652666E-3</c:v>
                      </c:pt>
                      <c:pt idx="1851">
                        <c:v>4.0334881198522687E-3</c:v>
                      </c:pt>
                      <c:pt idx="1852">
                        <c:v>-1.5905245346869989E-3</c:v>
                      </c:pt>
                      <c:pt idx="1853">
                        <c:v>-1.1155055268228242E-3</c:v>
                      </c:pt>
                      <c:pt idx="1854">
                        <c:v>1.940041350792554E-2</c:v>
                      </c:pt>
                      <c:pt idx="1855">
                        <c:v>8.9673725598404808E-4</c:v>
                      </c:pt>
                      <c:pt idx="1856">
                        <c:v>5.7582905508533067E-3</c:v>
                      </c:pt>
                      <c:pt idx="1857">
                        <c:v>-9.6873926485744333E-3</c:v>
                      </c:pt>
                      <c:pt idx="1858">
                        <c:v>-5.8060109289617134E-3</c:v>
                      </c:pt>
                      <c:pt idx="1859">
                        <c:v>5.9781488352916856E-3</c:v>
                      </c:pt>
                      <c:pt idx="1860">
                        <c:v>4.9720323182100845E-3</c:v>
                      </c:pt>
                      <c:pt idx="1861">
                        <c:v>2.0759809009758268E-3</c:v>
                      </c:pt>
                      <c:pt idx="1862">
                        <c:v>1.2506568575932686E-2</c:v>
                      </c:pt>
                      <c:pt idx="1863">
                        <c:v>2.3174971031285629E-3</c:v>
                      </c:pt>
                      <c:pt idx="1864">
                        <c:v>7.7851304009342037E-3</c:v>
                      </c:pt>
                      <c:pt idx="1865">
                        <c:v>1.6327998561409762E-2</c:v>
                      </c:pt>
                      <c:pt idx="1866">
                        <c:v>-2.6901004304159537E-3</c:v>
                      </c:pt>
                      <c:pt idx="1867">
                        <c:v>-1.194315483573738E-2</c:v>
                      </c:pt>
                      <c:pt idx="1868">
                        <c:v>5.6668329888089897E-3</c:v>
                      </c:pt>
                      <c:pt idx="1869">
                        <c:v>-6.6206408213842494E-3</c:v>
                      </c:pt>
                      <c:pt idx="1870">
                        <c:v>-5.1074321944346579E-3</c:v>
                      </c:pt>
                      <c:pt idx="1871">
                        <c:v>-7.0442378134805139E-5</c:v>
                      </c:pt>
                      <c:pt idx="1872">
                        <c:v>1.0535307517084203E-2</c:v>
                      </c:pt>
                      <c:pt idx="1873">
                        <c:v>9.4129481928577619E-3</c:v>
                      </c:pt>
                      <c:pt idx="1874">
                        <c:v>-3.2324103006142746E-4</c:v>
                      </c:pt>
                      <c:pt idx="1875">
                        <c:v>-5.6426556194422162E-3</c:v>
                      </c:pt>
                      <c:pt idx="1876">
                        <c:v>1.5738455485210245E-3</c:v>
                      </c:pt>
                      <c:pt idx="1877">
                        <c:v>-1.8225874420564669E-2</c:v>
                      </c:pt>
                      <c:pt idx="1878">
                        <c:v>-6.7666550401116465E-3</c:v>
                      </c:pt>
                      <c:pt idx="1879">
                        <c:v>1.7442874585738011E-4</c:v>
                      </c:pt>
                      <c:pt idx="1880">
                        <c:v>2.2026431718062955E-3</c:v>
                      </c:pt>
                      <c:pt idx="1881">
                        <c:v>-1.0477787091366375E-3</c:v>
                      </c:pt>
                      <c:pt idx="1882">
                        <c:v>3.3290114588078179E-3</c:v>
                      </c:pt>
                      <c:pt idx="1883">
                        <c:v>-1.4129758861328057E-2</c:v>
                      </c:pt>
                      <c:pt idx="1884">
                        <c:v>-7.5945871306271062E-4</c:v>
                      </c:pt>
                      <c:pt idx="1885">
                        <c:v>5.6238283690899227E-3</c:v>
                      </c:pt>
                      <c:pt idx="1886">
                        <c:v>2.645318482422665E-3</c:v>
                      </c:pt>
                      <c:pt idx="1887">
                        <c:v>5.2237506529673183E-4</c:v>
                      </c:pt>
                      <c:pt idx="1888">
                        <c:v>2.5837086693900613E-3</c:v>
                      </c:pt>
                      <c:pt idx="1889">
                        <c:v>-2.1355839540763921E-2</c:v>
                      </c:pt>
                      <c:pt idx="1890">
                        <c:v>1.2664359861591645E-2</c:v>
                      </c:pt>
                      <c:pt idx="1891">
                        <c:v>4.5002942500094179E-4</c:v>
                      </c:pt>
                      <c:pt idx="1892">
                        <c:v>2.3247744621790467E-3</c:v>
                      </c:pt>
                      <c:pt idx="1893">
                        <c:v>-1.5935702903069338E-3</c:v>
                      </c:pt>
                      <c:pt idx="1894">
                        <c:v>-2.1087565250458296E-3</c:v>
                      </c:pt>
                      <c:pt idx="1895">
                        <c:v>7.5934375979658242E-3</c:v>
                      </c:pt>
                      <c:pt idx="1896">
                        <c:v>7.686907686907718E-3</c:v>
                      </c:pt>
                      <c:pt idx="1897">
                        <c:v>-1.2375636981315163E-2</c:v>
                      </c:pt>
                      <c:pt idx="1898">
                        <c:v>-6.5821381556163683E-4</c:v>
                      </c:pt>
                      <c:pt idx="1899">
                        <c:v>-2.0742584526032282E-3</c:v>
                      </c:pt>
                      <c:pt idx="1900">
                        <c:v>1.083310036343299E-2</c:v>
                      </c:pt>
                      <c:pt idx="1901">
                        <c:v>-2.7878449958181895E-3</c:v>
                      </c:pt>
                      <c:pt idx="1902">
                        <c:v>-1.5945955214155982E-2</c:v>
                      </c:pt>
                      <c:pt idx="1903">
                        <c:v>5.8331045841342188E-4</c:v>
                      </c:pt>
                      <c:pt idx="1904">
                        <c:v>8.2335847228949266E-3</c:v>
                      </c:pt>
                      <c:pt idx="1905">
                        <c:v>1.5599747031129096E-2</c:v>
                      </c:pt>
                      <c:pt idx="1906">
                        <c:v>-1.3654006099251492E-2</c:v>
                      </c:pt>
                      <c:pt idx="1907">
                        <c:v>-5.8568180252186464E-3</c:v>
                      </c:pt>
                      <c:pt idx="1908">
                        <c:v>-7.3526897164939431E-3</c:v>
                      </c:pt>
                      <c:pt idx="1909">
                        <c:v>3.7319521799283439E-2</c:v>
                      </c:pt>
                      <c:pt idx="1910">
                        <c:v>-1.1693005456736572E-3</c:v>
                      </c:pt>
                      <c:pt idx="1911">
                        <c:v>6.4189430140504378E-3</c:v>
                      </c:pt>
                      <c:pt idx="1912">
                        <c:v>-1.7690125056923689E-2</c:v>
                      </c:pt>
                      <c:pt idx="1913">
                        <c:v>7.0064809949199613E-5</c:v>
                      </c:pt>
                      <c:pt idx="1914">
                        <c:v>-3.8735343383584642E-3</c:v>
                      </c:pt>
                      <c:pt idx="1915">
                        <c:v>4.592462751971782E-3</c:v>
                      </c:pt>
                      <c:pt idx="1916">
                        <c:v>5.1092318534178283E-3</c:v>
                      </c:pt>
                      <c:pt idx="1917">
                        <c:v>-1.7210929113134932E-2</c:v>
                      </c:pt>
                      <c:pt idx="1918">
                        <c:v>6.5839628525887761E-4</c:v>
                      </c:pt>
                      <c:pt idx="1919">
                        <c:v>1.935711762628034E-2</c:v>
                      </c:pt>
                      <c:pt idx="1920">
                        <c:v>-2.5741620207860083E-2</c:v>
                      </c:pt>
                      <c:pt idx="1921">
                        <c:v>-3.0876904075751721E-3</c:v>
                      </c:pt>
                      <c:pt idx="1922">
                        <c:v>-6.2730124096548323E-3</c:v>
                      </c:pt>
                      <c:pt idx="1923">
                        <c:v>5.6226001097092748E-3</c:v>
                      </c:pt>
                      <c:pt idx="1924">
                        <c:v>3.4295905068937316E-4</c:v>
                      </c:pt>
                      <c:pt idx="1925">
                        <c:v>1.9931271477664492E-3</c:v>
                      </c:pt>
                      <c:pt idx="1926">
                        <c:v>-1.3124427713907871E-2</c:v>
                      </c:pt>
                      <c:pt idx="1927">
                        <c:v>1.2290157574925242E-2</c:v>
                      </c:pt>
                      <c:pt idx="1928">
                        <c:v>4.2058813389871386E-3</c:v>
                      </c:pt>
                      <c:pt idx="1929">
                        <c:v>3.3205354363392559E-3</c:v>
                      </c:pt>
                      <c:pt idx="1930">
                        <c:v>-3.5156653913762659E-3</c:v>
                      </c:pt>
                      <c:pt idx="1931">
                        <c:v>1.2387465978086487E-2</c:v>
                      </c:pt>
                      <c:pt idx="1932">
                        <c:v>2.5367633904612052E-2</c:v>
                      </c:pt>
                      <c:pt idx="1933">
                        <c:v>4.275961192957034E-3</c:v>
                      </c:pt>
                      <c:pt idx="1934">
                        <c:v>-4.5782960154517882E-3</c:v>
                      </c:pt>
                      <c:pt idx="1935">
                        <c:v>-1.0729229998918122E-4</c:v>
                      </c:pt>
                      <c:pt idx="1936">
                        <c:v>3.9442379182156095E-2</c:v>
                      </c:pt>
                      <c:pt idx="1937">
                        <c:v>-2.0393299344501181E-2</c:v>
                      </c:pt>
                      <c:pt idx="1938">
                        <c:v>2.4824766355140415E-3</c:v>
                      </c:pt>
                      <c:pt idx="1939">
                        <c:v>-2.1294840645991187E-2</c:v>
                      </c:pt>
                      <c:pt idx="1940">
                        <c:v>-3.7021216004555768E-3</c:v>
                      </c:pt>
                      <c:pt idx="1941">
                        <c:v>9.2638780018527989E-4</c:v>
                      </c:pt>
                      <c:pt idx="1942">
                        <c:v>1.5632915973076811E-2</c:v>
                      </c:pt>
                      <c:pt idx="1943">
                        <c:v>3.1946562114280042E-3</c:v>
                      </c:pt>
                      <c:pt idx="1944">
                        <c:v>-1.3607390961827615E-2</c:v>
                      </c:pt>
                      <c:pt idx="1945">
                        <c:v>1.2875847811105734E-2</c:v>
                      </c:pt>
                      <c:pt idx="1946">
                        <c:v>-6.7725782629056708E-3</c:v>
                      </c:pt>
                      <c:pt idx="1947">
                        <c:v>1.7857142857142794E-2</c:v>
                      </c:pt>
                      <c:pt idx="1948">
                        <c:v>1.3753624265853803E-2</c:v>
                      </c:pt>
                      <c:pt idx="1949">
                        <c:v>-1.3856304985337298E-2</c:v>
                      </c:pt>
                      <c:pt idx="1950">
                        <c:v>5.5289347585698589E-3</c:v>
                      </c:pt>
                      <c:pt idx="1951">
                        <c:v>-3.0517438536306507E-2</c:v>
                      </c:pt>
                      <c:pt idx="1952">
                        <c:v>1.1274934952298477E-2</c:v>
                      </c:pt>
                      <c:pt idx="1953">
                        <c:v>-8.953513358641918E-3</c:v>
                      </c:pt>
                      <c:pt idx="1954">
                        <c:v>3.7067300549695315E-2</c:v>
                      </c:pt>
                      <c:pt idx="1955">
                        <c:v>3.9525691699604515E-3</c:v>
                      </c:pt>
                      <c:pt idx="1956">
                        <c:v>-8.6500073931687904E-3</c:v>
                      </c:pt>
                      <c:pt idx="1957">
                        <c:v>1.8869345787352776E-2</c:v>
                      </c:pt>
                      <c:pt idx="1958">
                        <c:v>-2.1702284450994869E-2</c:v>
                      </c:pt>
                      <c:pt idx="1959">
                        <c:v>-2.0322708731906336E-2</c:v>
                      </c:pt>
                      <c:pt idx="1960">
                        <c:v>-6.3129954445998449E-3</c:v>
                      </c:pt>
                      <c:pt idx="1961">
                        <c:v>-1.106736192401836E-2</c:v>
                      </c:pt>
                      <c:pt idx="1962">
                        <c:v>-1.2046058458813347E-3</c:v>
                      </c:pt>
                      <c:pt idx="1963">
                        <c:v>-4.3389304360095249E-3</c:v>
                      </c:pt>
                      <c:pt idx="1964">
                        <c:v>8.0364127729180002E-3</c:v>
                      </c:pt>
                      <c:pt idx="1965">
                        <c:v>-1.3782219884271418E-2</c:v>
                      </c:pt>
                      <c:pt idx="1966">
                        <c:v>-2.3626091422701667E-2</c:v>
                      </c:pt>
                      <c:pt idx="1967">
                        <c:v>-1.6302334197850987E-2</c:v>
                      </c:pt>
                      <c:pt idx="1968">
                        <c:v>-1.3471188495606246E-4</c:v>
                      </c:pt>
                      <c:pt idx="1969">
                        <c:v>1.5596675445497032E-2</c:v>
                      </c:pt>
                      <c:pt idx="1970">
                        <c:v>3.0877963426767518E-3</c:v>
                      </c:pt>
                      <c:pt idx="1971">
                        <c:v>7.5705199115043698E-3</c:v>
                      </c:pt>
                      <c:pt idx="1972">
                        <c:v>-8.0581558824538435E-3</c:v>
                      </c:pt>
                      <c:pt idx="1973">
                        <c:v>2.8886825544207628E-3</c:v>
                      </c:pt>
                      <c:pt idx="1974">
                        <c:v>-2.3473705420108848E-2</c:v>
                      </c:pt>
                      <c:pt idx="1975">
                        <c:v>1.4444368740205826E-2</c:v>
                      </c:pt>
                      <c:pt idx="1976">
                        <c:v>-3.9024059180834403E-3</c:v>
                      </c:pt>
                      <c:pt idx="1977">
                        <c:v>1.2750017183311479E-2</c:v>
                      </c:pt>
                      <c:pt idx="1978">
                        <c:v>1.4645372759606756E-2</c:v>
                      </c:pt>
                      <c:pt idx="1979">
                        <c:v>-6.4440133037693137E-3</c:v>
                      </c:pt>
                      <c:pt idx="1980">
                        <c:v>-2.3347093456046575E-2</c:v>
                      </c:pt>
                      <c:pt idx="1981">
                        <c:v>4.4864387193257471E-3</c:v>
                      </c:pt>
                      <c:pt idx="1982">
                        <c:v>-5.2405585421103629E-3</c:v>
                      </c:pt>
                      <c:pt idx="1983">
                        <c:v>2.1481609393886991E-2</c:v>
                      </c:pt>
                      <c:pt idx="1984">
                        <c:v>-6.9025021570312539E-4</c:v>
                      </c:pt>
                      <c:pt idx="1985">
                        <c:v>6.2444998533294216E-2</c:v>
                      </c:pt>
                      <c:pt idx="1986">
                        <c:v>-2.8947836923624681E-2</c:v>
                      </c:pt>
                      <c:pt idx="1987">
                        <c:v>-1.3938627905343837E-2</c:v>
                      </c:pt>
                      <c:pt idx="1988">
                        <c:v>1.7505001428979705E-2</c:v>
                      </c:pt>
                      <c:pt idx="1989">
                        <c:v>-2.1121835221709295E-2</c:v>
                      </c:pt>
                      <c:pt idx="1990">
                        <c:v>4.4869921075708863E-2</c:v>
                      </c:pt>
                      <c:pt idx="1991">
                        <c:v>-9.3390284514587307E-3</c:v>
                      </c:pt>
                      <c:pt idx="1992">
                        <c:v>-7.8293348656802708E-3</c:v>
                      </c:pt>
                      <c:pt idx="1993">
                        <c:v>-1.4162299957513058E-2</c:v>
                      </c:pt>
                      <c:pt idx="1994">
                        <c:v>-2.8280465148283196E-2</c:v>
                      </c:pt>
                      <c:pt idx="1995">
                        <c:v>1.3706274195235846E-2</c:v>
                      </c:pt>
                      <c:pt idx="1996">
                        <c:v>-2.8020718925002241E-2</c:v>
                      </c:pt>
                      <c:pt idx="1997">
                        <c:v>-2.6929674099485434E-2</c:v>
                      </c:pt>
                      <c:pt idx="1998">
                        <c:v>-2.9599421166874862E-3</c:v>
                      </c:pt>
                      <c:pt idx="1999">
                        <c:v>2.4460916442048619E-2</c:v>
                      </c:pt>
                      <c:pt idx="2000">
                        <c:v>5.8289277484071533E-3</c:v>
                      </c:pt>
                      <c:pt idx="2001">
                        <c:v>2.6503567787972138E-3</c:v>
                      </c:pt>
                      <c:pt idx="2002">
                        <c:v>-1.0490215856364782E-2</c:v>
                      </c:pt>
                      <c:pt idx="2003">
                        <c:v>-9.8871467092779275E-3</c:v>
                      </c:pt>
                      <c:pt idx="2004">
                        <c:v>-8.8428415877519484E-3</c:v>
                      </c:pt>
                      <c:pt idx="2005">
                        <c:v>-1.2193514368574743E-3</c:v>
                      </c:pt>
                      <c:pt idx="2006">
                        <c:v>-4.6905238298290408E-3</c:v>
                      </c:pt>
                      <c:pt idx="2007">
                        <c:v>9.7373563408735819E-3</c:v>
                      </c:pt>
                      <c:pt idx="2008">
                        <c:v>-4.7794844749158294E-3</c:v>
                      </c:pt>
                      <c:pt idx="2009">
                        <c:v>5.6351100503844176E-3</c:v>
                      </c:pt>
                      <c:pt idx="2010">
                        <c:v>-2.3626124668263304E-2</c:v>
                      </c:pt>
                      <c:pt idx="2011">
                        <c:v>-6.5271213144271201E-3</c:v>
                      </c:pt>
                      <c:pt idx="2012">
                        <c:v>2.223511214230367E-3</c:v>
                      </c:pt>
                      <c:pt idx="2013">
                        <c:v>4.2393450050159931E-3</c:v>
                      </c:pt>
                      <c:pt idx="2014">
                        <c:v>1.9129758122040652E-3</c:v>
                      </c:pt>
                      <c:pt idx="2015">
                        <c:v>-3.0385311611068611E-3</c:v>
                      </c:pt>
                      <c:pt idx="2016">
                        <c:v>9.9242622094541932E-3</c:v>
                      </c:pt>
                      <c:pt idx="2017">
                        <c:v>-4.8083170890187432E-3</c:v>
                      </c:pt>
                      <c:pt idx="2018">
                        <c:v>2.8671966636255597E-3</c:v>
                      </c:pt>
                      <c:pt idx="2019">
                        <c:v>-1.4260020554984543E-2</c:v>
                      </c:pt>
                      <c:pt idx="2020">
                        <c:v>-6.1921481008617718E-3</c:v>
                      </c:pt>
                      <c:pt idx="2021">
                        <c:v>2.6883441080458592E-3</c:v>
                      </c:pt>
                      <c:pt idx="2022">
                        <c:v>4.9207217058502284E-3</c:v>
                      </c:pt>
                      <c:pt idx="2023">
                        <c:v>-7.532956685499026E-3</c:v>
                      </c:pt>
                      <c:pt idx="2024">
                        <c:v>-2.2892430527399199E-2</c:v>
                      </c:pt>
                      <c:pt idx="2025">
                        <c:v>-8.595899941251095E-3</c:v>
                      </c:pt>
                      <c:pt idx="2026">
                        <c:v>-1.0615516397454616E-2</c:v>
                      </c:pt>
                      <c:pt idx="2027">
                        <c:v>-4.0522835989152961E-3</c:v>
                      </c:pt>
                      <c:pt idx="2028">
                        <c:v>7.3177424764447885E-4</c:v>
                      </c:pt>
                      <c:pt idx="2029">
                        <c:v>4.1947336191059392E-3</c:v>
                      </c:pt>
                      <c:pt idx="2030">
                        <c:v>-1.1441370543011087E-2</c:v>
                      </c:pt>
                      <c:pt idx="2031">
                        <c:v>1.1635740094310787E-2</c:v>
                      </c:pt>
                      <c:pt idx="2032">
                        <c:v>-8.2298278113517309E-3</c:v>
                      </c:pt>
                      <c:pt idx="2033">
                        <c:v>-4.2335722277662136E-3</c:v>
                      </c:pt>
                      <c:pt idx="2034">
                        <c:v>1.5446120298019395E-3</c:v>
                      </c:pt>
                      <c:pt idx="2035">
                        <c:v>7.7831700393735659E-3</c:v>
                      </c:pt>
                      <c:pt idx="2036">
                        <c:v>1.5151515151515138E-2</c:v>
                      </c:pt>
                      <c:pt idx="2037">
                        <c:v>6.5807940616910976E-3</c:v>
                      </c:pt>
                      <c:pt idx="2038">
                        <c:v>2.2506329905285227E-3</c:v>
                      </c:pt>
                      <c:pt idx="2039">
                        <c:v>-9.3211941038028323E-3</c:v>
                      </c:pt>
                      <c:pt idx="2040">
                        <c:v>-3.6408515890158366E-3</c:v>
                      </c:pt>
                      <c:pt idx="2041">
                        <c:v>9.4057555749347266E-3</c:v>
                      </c:pt>
                      <c:pt idx="2042">
                        <c:v>-1.0888840494043261E-3</c:v>
                      </c:pt>
                      <c:pt idx="2043">
                        <c:v>1.5127589691763532E-2</c:v>
                      </c:pt>
                      <c:pt idx="2044">
                        <c:v>-5.9335070480017738E-3</c:v>
                      </c:pt>
                      <c:pt idx="2045">
                        <c:v>-5.9613453815254847E-4</c:v>
                      </c:pt>
                      <c:pt idx="2046">
                        <c:v>-1.4379812598571351E-2</c:v>
                      </c:pt>
                      <c:pt idx="2047">
                        <c:v>4.7539149888142784E-3</c:v>
                      </c:pt>
                      <c:pt idx="2048">
                        <c:v>9.3222709051987707E-5</c:v>
                      </c:pt>
                      <c:pt idx="2049">
                        <c:v>9.6423017107305498E-4</c:v>
                      </c:pt>
                      <c:pt idx="2050">
                        <c:v>-2.1725636250775615E-3</c:v>
                      </c:pt>
                      <c:pt idx="2051">
                        <c:v>-1.0016591900694372E-2</c:v>
                      </c:pt>
                      <c:pt idx="2052">
                        <c:v>-5.743263884645966E-3</c:v>
                      </c:pt>
                      <c:pt idx="2053">
                        <c:v>3.4969014797015197E-2</c:v>
                      </c:pt>
                      <c:pt idx="2054">
                        <c:v>1.7737235525148165E-3</c:v>
                      </c:pt>
                      <c:pt idx="2055">
                        <c:v>1.3547351524879625E-2</c:v>
                      </c:pt>
                      <c:pt idx="2056">
                        <c:v>-2.561639449247588E-3</c:v>
                      </c:pt>
                      <c:pt idx="2057">
                        <c:v>8.3301046106161181E-3</c:v>
                      </c:pt>
                      <c:pt idx="2058">
                        <c:v>-3.1549982802288934E-2</c:v>
                      </c:pt>
                      <c:pt idx="2059">
                        <c:v>-5.4112890685740211E-3</c:v>
                      </c:pt>
                      <c:pt idx="2060">
                        <c:v>-6.2160062160065976E-4</c:v>
                      </c:pt>
                      <c:pt idx="2061">
                        <c:v>-1.0245901639344135E-3</c:v>
                      </c:pt>
                      <c:pt idx="2062">
                        <c:v>-2.7865502507895545E-3</c:v>
                      </c:pt>
                      <c:pt idx="2063">
                        <c:v>-4.1931306653510969E-3</c:v>
                      </c:pt>
                      <c:pt idx="2064">
                        <c:v>1.2012855315298276E-2</c:v>
                      </c:pt>
                      <c:pt idx="2065">
                        <c:v>4.1986526711579319E-3</c:v>
                      </c:pt>
                      <c:pt idx="2066">
                        <c:v>-4.0257146423668955E-3</c:v>
                      </c:pt>
                      <c:pt idx="2067">
                        <c:v>2.9734889980908008E-3</c:v>
                      </c:pt>
                      <c:pt idx="2068">
                        <c:v>1.0653297822340591E-3</c:v>
                      </c:pt>
                      <c:pt idx="2069">
                        <c:v>2.988157087998955E-2</c:v>
                      </c:pt>
                      <c:pt idx="2070">
                        <c:v>-5.3920467310716313E-3</c:v>
                      </c:pt>
                      <c:pt idx="2071">
                        <c:v>3.3168029883428041E-3</c:v>
                      </c:pt>
                      <c:pt idx="2072">
                        <c:v>2.5768214906918274E-4</c:v>
                      </c:pt>
                      <c:pt idx="2073">
                        <c:v>1.1138613861386037E-2</c:v>
                      </c:pt>
                      <c:pt idx="2074">
                        <c:v>-1.2097812097812022E-2</c:v>
                      </c:pt>
                      <c:pt idx="2075">
                        <c:v>-2.9513666110613235E-3</c:v>
                      </c:pt>
                      <c:pt idx="2076">
                        <c:v>2.5968469209755485E-2</c:v>
                      </c:pt>
                      <c:pt idx="2077">
                        <c:v>-4.6519246519246549E-3</c:v>
                      </c:pt>
                      <c:pt idx="2078">
                        <c:v>-5.5707584050039838E-3</c:v>
                      </c:pt>
                      <c:pt idx="2079">
                        <c:v>5.1080550098232536E-3</c:v>
                      </c:pt>
                      <c:pt idx="2080">
                        <c:v>8.8530655391119151E-3</c:v>
                      </c:pt>
                      <c:pt idx="2081">
                        <c:v>-7.9632967393086229E-3</c:v>
                      </c:pt>
                      <c:pt idx="2082">
                        <c:v>3.8819620357273266E-3</c:v>
                      </c:pt>
                      <c:pt idx="2083">
                        <c:v>-1.2154301127685119E-2</c:v>
                      </c:pt>
                      <c:pt idx="2084">
                        <c:v>6.608001570218125E-3</c:v>
                      </c:pt>
                      <c:pt idx="2085">
                        <c:v>-2.5451104512675959E-3</c:v>
                      </c:pt>
                      <c:pt idx="2086">
                        <c:v>-2.0862619808306726E-2</c:v>
                      </c:pt>
                      <c:pt idx="2087">
                        <c:v>8.6037444011213271E-3</c:v>
                      </c:pt>
                      <c:pt idx="2088">
                        <c:v>4.6618537343390276E-3</c:v>
                      </c:pt>
                      <c:pt idx="2089">
                        <c:v>2.9873039581778116E-3</c:v>
                      </c:pt>
                      <c:pt idx="2090">
                        <c:v>-1.5409699798586862E-2</c:v>
                      </c:pt>
                      <c:pt idx="2091">
                        <c:v>7.3585871512671375E-4</c:v>
                      </c:pt>
                      <c:pt idx="2092">
                        <c:v>-6.3983620193330815E-5</c:v>
                      </c:pt>
                      <c:pt idx="2093">
                        <c:v>-1.7245784363821848E-3</c:v>
                      </c:pt>
                      <c:pt idx="2094">
                        <c:v>-1.5036174897766541E-2</c:v>
                      </c:pt>
                      <c:pt idx="2095">
                        <c:v>-7.8027465667915852E-3</c:v>
                      </c:pt>
                      <c:pt idx="2096">
                        <c:v>-2.5191675794085322E-2</c:v>
                      </c:pt>
                      <c:pt idx="2097">
                        <c:v>0</c:v>
                      </c:pt>
                      <c:pt idx="2098">
                        <c:v>1.1696626446688008E-2</c:v>
                      </c:pt>
                      <c:pt idx="2099">
                        <c:v>3.2734235068865303E-3</c:v>
                      </c:pt>
                      <c:pt idx="2100">
                        <c:v>-4.4578350293602576E-3</c:v>
                      </c:pt>
                      <c:pt idx="2101">
                        <c:v>-1.3376607619509873E-2</c:v>
                      </c:pt>
                      <c:pt idx="2102">
                        <c:v>9.4614042071099469E-3</c:v>
                      </c:pt>
                      <c:pt idx="2103">
                        <c:v>3.0405405405404817E-3</c:v>
                      </c:pt>
                      <c:pt idx="2104">
                        <c:v>-5.0420168067226712E-3</c:v>
                      </c:pt>
                      <c:pt idx="2105">
                        <c:v>-1.371308016877637E-2</c:v>
                      </c:pt>
                      <c:pt idx="2106">
                        <c:v>-6.0273642336183819E-5</c:v>
                      </c:pt>
                      <c:pt idx="2107">
                        <c:v>1.2069277653732335E-3</c:v>
                      </c:pt>
                      <c:pt idx="2108">
                        <c:v>-4.7746313924507122E-3</c:v>
                      </c:pt>
                      <c:pt idx="2109">
                        <c:v>2.9515405234465941E-3</c:v>
                      </c:pt>
                      <c:pt idx="2110">
                        <c:v>1.0868903367228899E-2</c:v>
                      </c:pt>
                      <c:pt idx="2111">
                        <c:v>3.8508557457213044E-3</c:v>
                      </c:pt>
                      <c:pt idx="2112">
                        <c:v>7.1410982516622035E-3</c:v>
                      </c:pt>
                      <c:pt idx="2113">
                        <c:v>-1.8014750332487006E-2</c:v>
                      </c:pt>
                      <c:pt idx="2114">
                        <c:v>1.158844213423027E-2</c:v>
                      </c:pt>
                      <c:pt idx="2115">
                        <c:v>-1.2172284644194731E-2</c:v>
                      </c:pt>
                      <c:pt idx="2116">
                        <c:v>1.6942998910807194E-3</c:v>
                      </c:pt>
                      <c:pt idx="2117">
                        <c:v>-9.2326139088729775E-3</c:v>
                      </c:pt>
                      <c:pt idx="2118">
                        <c:v>3.579916368340319E-3</c:v>
                      </c:pt>
                      <c:pt idx="2119">
                        <c:v>-6.2600148279243761E-3</c:v>
                      </c:pt>
                      <c:pt idx="2120">
                        <c:v>3.7639978906225835E-2</c:v>
                      </c:pt>
                      <c:pt idx="2121">
                        <c:v>-2.5989294885678804E-3</c:v>
                      </c:pt>
                      <c:pt idx="2122">
                        <c:v>5.572237872644159E-4</c:v>
                      </c:pt>
                      <c:pt idx="2123">
                        <c:v>1.4700801005183006E-2</c:v>
                      </c:pt>
                      <c:pt idx="2124">
                        <c:v>3.4510772430377257E-2</c:v>
                      </c:pt>
                      <c:pt idx="2125">
                        <c:v>-4.882938817746707E-3</c:v>
                      </c:pt>
                      <c:pt idx="2126">
                        <c:v>1.3104442405975636E-2</c:v>
                      </c:pt>
                      <c:pt idx="2127">
                        <c:v>3.2539030402629621E-3</c:v>
                      </c:pt>
                      <c:pt idx="2128">
                        <c:v>6.5504350415190871E-3</c:v>
                      </c:pt>
                      <c:pt idx="2129">
                        <c:v>-6.2818223897365133E-4</c:v>
                      </c:pt>
                      <c:pt idx="2130">
                        <c:v>-4.3452498518665728E-3</c:v>
                      </c:pt>
                      <c:pt idx="2131">
                        <c:v>-4.3590836091901286E-3</c:v>
                      </c:pt>
                      <c:pt idx="2132">
                        <c:v>-6.3505503810329378E-3</c:v>
                      </c:pt>
                      <c:pt idx="2133">
                        <c:v>1.0198710356625895E-2</c:v>
                      </c:pt>
                      <c:pt idx="2134">
                        <c:v>-7.2325596686173554E-4</c:v>
                      </c:pt>
                      <c:pt idx="2135">
                        <c:v>2.1149456156841717E-2</c:v>
                      </c:pt>
                      <c:pt idx="2136">
                        <c:v>-1.1350813143046867E-2</c:v>
                      </c:pt>
                      <c:pt idx="2137">
                        <c:v>1.2058714856739705E-2</c:v>
                      </c:pt>
                      <c:pt idx="2138">
                        <c:v>9.1864406779662566E-3</c:v>
                      </c:pt>
                      <c:pt idx="2139">
                        <c:v>-3.9504338724382082E-3</c:v>
                      </c:pt>
                      <c:pt idx="2140">
                        <c:v>2.9801212367503993E-3</c:v>
                      </c:pt>
                      <c:pt idx="2141">
                        <c:v>-1.3562719224987529E-2</c:v>
                      </c:pt>
                      <c:pt idx="2142">
                        <c:v>-6.1420982735723717E-3</c:v>
                      </c:pt>
                      <c:pt idx="2143">
                        <c:v>-2.7480713836373072E-3</c:v>
                      </c:pt>
                      <c:pt idx="2144">
                        <c:v>-3.9245432359343857E-3</c:v>
                      </c:pt>
                      <c:pt idx="2145">
                        <c:v>1.1711320943578851E-2</c:v>
                      </c:pt>
                      <c:pt idx="2146">
                        <c:v>6.9885428216240886E-3</c:v>
                      </c:pt>
                      <c:pt idx="2147">
                        <c:v>1.6183550138277214E-2</c:v>
                      </c:pt>
                      <c:pt idx="2148">
                        <c:v>-1.2941057527044886E-2</c:v>
                      </c:pt>
                      <c:pt idx="2149">
                        <c:v>-1.7645500893862187E-2</c:v>
                      </c:pt>
                      <c:pt idx="2150">
                        <c:v>2.3228032917441688E-3</c:v>
                      </c:pt>
                      <c:pt idx="2151">
                        <c:v>-3.0435357946275721E-3</c:v>
                      </c:pt>
                      <c:pt idx="2152">
                        <c:v>1.2391988746734528E-2</c:v>
                      </c:pt>
                      <c:pt idx="2153">
                        <c:v>3.2592990826920687E-3</c:v>
                      </c:pt>
                      <c:pt idx="2154">
                        <c:v>3.642127272114104E-3</c:v>
                      </c:pt>
                      <c:pt idx="2155">
                        <c:v>2.0613679372802896E-3</c:v>
                      </c:pt>
                      <c:pt idx="2156">
                        <c:v>-1.922312077422772E-2</c:v>
                      </c:pt>
                      <c:pt idx="2157">
                        <c:v>-2.4696146883889325E-2</c:v>
                      </c:pt>
                      <c:pt idx="2158">
                        <c:v>1.2668172444269876E-2</c:v>
                      </c:pt>
                      <c:pt idx="2159">
                        <c:v>6.0927414042946104E-3</c:v>
                      </c:pt>
                      <c:pt idx="2160">
                        <c:v>-1.5306784278116381E-2</c:v>
                      </c:pt>
                      <c:pt idx="2161">
                        <c:v>1.7891331616821882E-2</c:v>
                      </c:pt>
                      <c:pt idx="2162">
                        <c:v>3.3783783783782884E-3</c:v>
                      </c:pt>
                      <c:pt idx="2163">
                        <c:v>7.6091309571486576E-3</c:v>
                      </c:pt>
                      <c:pt idx="2164">
                        <c:v>-5.7734421660362578E-3</c:v>
                      </c:pt>
                      <c:pt idx="2165">
                        <c:v>-2.1429962984609419E-2</c:v>
                      </c:pt>
                      <c:pt idx="2166">
                        <c:v>-3.2364554340086338E-3</c:v>
                      </c:pt>
                      <c:pt idx="2167">
                        <c:v>-1.2338575629714854E-2</c:v>
                      </c:pt>
                      <c:pt idx="2168">
                        <c:v>1.6803718269574608E-2</c:v>
                      </c:pt>
                      <c:pt idx="2169">
                        <c:v>4.0585788209828388E-2</c:v>
                      </c:pt>
                      <c:pt idx="2170">
                        <c:v>-3.7737120522928214E-3</c:v>
                      </c:pt>
                      <c:pt idx="2171">
                        <c:v>6.1360092209641337E-3</c:v>
                      </c:pt>
                      <c:pt idx="2172">
                        <c:v>7.8584119174525124E-3</c:v>
                      </c:pt>
                      <c:pt idx="2173">
                        <c:v>-3.4729315628192481E-3</c:v>
                      </c:pt>
                      <c:pt idx="2174">
                        <c:v>-2.5741391892788457E-2</c:v>
                      </c:pt>
                      <c:pt idx="2175">
                        <c:v>-8.2900190802025486E-3</c:v>
                      </c:pt>
                      <c:pt idx="2176">
                        <c:v>1.3435572595432488E-2</c:v>
                      </c:pt>
                      <c:pt idx="2177">
                        <c:v>1.2591992438052868E-2</c:v>
                      </c:pt>
                      <c:pt idx="2178">
                        <c:v>3.9994577006507992E-3</c:v>
                      </c:pt>
                      <c:pt idx="2179">
                        <c:v>-4.3196544276458138E-3</c:v>
                      </c:pt>
                      <c:pt idx="2180">
                        <c:v>1.7163256899629165E-2</c:v>
                      </c:pt>
                      <c:pt idx="2181">
                        <c:v>-2.7377136752136821E-2</c:v>
                      </c:pt>
                      <c:pt idx="2182">
                        <c:v>1.1003847971376546E-2</c:v>
                      </c:pt>
                      <c:pt idx="2183">
                        <c:v>4.5436050454359389E-3</c:v>
                      </c:pt>
                      <c:pt idx="2184">
                        <c:v>-8.2055421038470522E-3</c:v>
                      </c:pt>
                      <c:pt idx="2185">
                        <c:v>-6.5481758652947697E-3</c:v>
                      </c:pt>
                      <c:pt idx="2186">
                        <c:v>-2.5651041666666652E-2</c:v>
                      </c:pt>
                      <c:pt idx="2187">
                        <c:v>-4.2139384116695044E-3</c:v>
                      </c:pt>
                      <c:pt idx="2188">
                        <c:v>5.4099856602789487E-3</c:v>
                      </c:pt>
                      <c:pt idx="2189">
                        <c:v>2.0246881327150579E-3</c:v>
                      </c:pt>
                      <c:pt idx="2190">
                        <c:v>9.5608598180141335E-3</c:v>
                      </c:pt>
                      <c:pt idx="2191">
                        <c:v>-2.6822381930184824E-2</c:v>
                      </c:pt>
                      <c:pt idx="2192">
                        <c:v>2.5673940949944019E-4</c:v>
                      </c:pt>
                      <c:pt idx="2193">
                        <c:v>1.1425603739288581E-2</c:v>
                      </c:pt>
                      <c:pt idx="2194">
                        <c:v>9.7472220417182953E-4</c:v>
                      </c:pt>
                      <c:pt idx="2195">
                        <c:v>-6.4977257959619728E-5</c:v>
                      </c:pt>
                      <c:pt idx="2196">
                        <c:v>-1.3208515003847121E-2</c:v>
                      </c:pt>
                      <c:pt idx="2197">
                        <c:v>-1.2911392405063338E-2</c:v>
                      </c:pt>
                      <c:pt idx="2198">
                        <c:v>-2.5052449709983993E-2</c:v>
                      </c:pt>
                      <c:pt idx="2199">
                        <c:v>-1.2672109175094426E-2</c:v>
                      </c:pt>
                      <c:pt idx="2200">
                        <c:v>5.1439069197796172E-3</c:v>
                      </c:pt>
                      <c:pt idx="2201">
                        <c:v>-3.3567287152882486E-3</c:v>
                      </c:pt>
                      <c:pt idx="2202">
                        <c:v>-1.1105075743859105E-2</c:v>
                      </c:pt>
                      <c:pt idx="2203">
                        <c:v>-1.3632575306584127E-2</c:v>
                      </c:pt>
                      <c:pt idx="2204">
                        <c:v>-1.6164929132013506E-2</c:v>
                      </c:pt>
                      <c:pt idx="2205">
                        <c:v>2.9292870115416036E-4</c:v>
                      </c:pt>
                      <c:pt idx="2206">
                        <c:v>9.5221197066477359E-3</c:v>
                      </c:pt>
                      <c:pt idx="2207">
                        <c:v>1.8063583815028927E-2</c:v>
                      </c:pt>
                      <c:pt idx="2208">
                        <c:v>5.5703560184063861E-3</c:v>
                      </c:pt>
                      <c:pt idx="2209">
                        <c:v>1.6494337764647815E-2</c:v>
                      </c:pt>
                      <c:pt idx="2210">
                        <c:v>3.7064492216456468E-3</c:v>
                      </c:pt>
                      <c:pt idx="2211">
                        <c:v>-5.4067338412386867E-3</c:v>
                      </c:pt>
                      <c:pt idx="2212">
                        <c:v>-3.1847133757961776E-3</c:v>
                      </c:pt>
                      <c:pt idx="2213">
                        <c:v>1.4224485992918812E-2</c:v>
                      </c:pt>
                      <c:pt idx="2214">
                        <c:v>4.6608457881491816E-4</c:v>
                      </c:pt>
                      <c:pt idx="2215">
                        <c:v>-2.6615854580649079E-2</c:v>
                      </c:pt>
                      <c:pt idx="2216">
                        <c:v>2.3305478180130068E-2</c:v>
                      </c:pt>
                      <c:pt idx="2217">
                        <c:v>2.4199553239017124E-3</c:v>
                      </c:pt>
                      <c:pt idx="2218">
                        <c:v>-3.5951426691392063E-2</c:v>
                      </c:pt>
                      <c:pt idx="2219">
                        <c:v>-3.2469035768028731E-2</c:v>
                      </c:pt>
                      <c:pt idx="2220">
                        <c:v>-4.0924548965358687E-3</c:v>
                      </c:pt>
                      <c:pt idx="2221">
                        <c:v>2.360021240191168E-2</c:v>
                      </c:pt>
                      <c:pt idx="2222">
                        <c:v>1.2606046122595194E-2</c:v>
                      </c:pt>
                      <c:pt idx="2223">
                        <c:v>-2.2712675891866652E-2</c:v>
                      </c:pt>
                      <c:pt idx="2224">
                        <c:v>-1.1663847903422564E-3</c:v>
                      </c:pt>
                      <c:pt idx="2225">
                        <c:v>1.9744275944097556E-2</c:v>
                      </c:pt>
                      <c:pt idx="2226">
                        <c:v>-9.4839773798303106E-3</c:v>
                      </c:pt>
                      <c:pt idx="2227">
                        <c:v>3.4283012176379302E-3</c:v>
                      </c:pt>
                      <c:pt idx="2228">
                        <c:v>-1.6566877870138885E-2</c:v>
                      </c:pt>
                      <c:pt idx="2229">
                        <c:v>8.2639784316023146E-3</c:v>
                      </c:pt>
                      <c:pt idx="2230">
                        <c:v>6.7858618044491781E-3</c:v>
                      </c:pt>
                      <c:pt idx="2231">
                        <c:v>-1.0336370007007711E-2</c:v>
                      </c:pt>
                      <c:pt idx="2232">
                        <c:v>1.3374363830038982E-2</c:v>
                      </c:pt>
                      <c:pt idx="2233">
                        <c:v>-6.2338273347448681E-3</c:v>
                      </c:pt>
                      <c:pt idx="2234">
                        <c:v>2.5171072860458832E-2</c:v>
                      </c:pt>
                      <c:pt idx="2235">
                        <c:v>8.1457792795514017E-4</c:v>
                      </c:pt>
                      <c:pt idx="2236">
                        <c:v>-2.5232325608751993E-2</c:v>
                      </c:pt>
                      <c:pt idx="2237">
                        <c:v>-1.4376811594202898E-2</c:v>
                      </c:pt>
                      <c:pt idx="2238">
                        <c:v>1.5542211232779879E-2</c:v>
                      </c:pt>
                      <c:pt idx="2239">
                        <c:v>-1.2843610158656427E-2</c:v>
                      </c:pt>
                      <c:pt idx="2240">
                        <c:v>5.6691992986557249E-3</c:v>
                      </c:pt>
                      <c:pt idx="2241">
                        <c:v>1.9089311772238604E-2</c:v>
                      </c:pt>
                      <c:pt idx="2242">
                        <c:v>-4.5062405502356295E-3</c:v>
                      </c:pt>
                      <c:pt idx="2243">
                        <c:v>-1.3027387120650991E-3</c:v>
                      </c:pt>
                      <c:pt idx="2244">
                        <c:v>2.5909726019075263E-2</c:v>
                      </c:pt>
                      <c:pt idx="2245">
                        <c:v>-6.6980448950036964E-3</c:v>
                      </c:pt>
                      <c:pt idx="2246">
                        <c:v>-7.7834989821577993E-3</c:v>
                      </c:pt>
                      <c:pt idx="2247">
                        <c:v>-5.0041701417847806E-3</c:v>
                      </c:pt>
                      <c:pt idx="2248">
                        <c:v>-1.3386084421572741E-3</c:v>
                      </c:pt>
                      <c:pt idx="2249">
                        <c:v>-3.8140200286122972E-2</c:v>
                      </c:pt>
                      <c:pt idx="2250">
                        <c:v>2.1422100125668475E-2</c:v>
                      </c:pt>
                      <c:pt idx="2251">
                        <c:v>1.1678788953935371E-2</c:v>
                      </c:pt>
                      <c:pt idx="2252">
                        <c:v>-2.212585184529714E-3</c:v>
                      </c:pt>
                      <c:pt idx="2253">
                        <c:v>1.8264291507705366E-2</c:v>
                      </c:pt>
                      <c:pt idx="2254">
                        <c:v>-1.1403795325631849E-2</c:v>
                      </c:pt>
                      <c:pt idx="2255">
                        <c:v>1.4308090848846433E-2</c:v>
                      </c:pt>
                      <c:pt idx="2256">
                        <c:v>-1.3520339939975701E-2</c:v>
                      </c:pt>
                      <c:pt idx="2257">
                        <c:v>-1.1514172418857327E-2</c:v>
                      </c:pt>
                      <c:pt idx="2258">
                        <c:v>-7.6658505304885161E-3</c:v>
                      </c:pt>
                      <c:pt idx="2259">
                        <c:v>2.4608768366981115E-2</c:v>
                      </c:pt>
                      <c:pt idx="2260">
                        <c:v>3.2358581016298515E-3</c:v>
                      </c:pt>
                      <c:pt idx="2261">
                        <c:v>-1.1073534253134287E-3</c:v>
                      </c:pt>
                      <c:pt idx="2262">
                        <c:v>1.7820153527476457E-2</c:v>
                      </c:pt>
                      <c:pt idx="2263">
                        <c:v>-1.7713943746259786E-2</c:v>
                      </c:pt>
                      <c:pt idx="2264">
                        <c:v>1.558938827605072E-2</c:v>
                      </c:pt>
                      <c:pt idx="2265">
                        <c:v>4.7325354176843692E-3</c:v>
                      </c:pt>
                      <c:pt idx="2266">
                        <c:v>2.4652734326116921E-2</c:v>
                      </c:pt>
                      <c:pt idx="2267">
                        <c:v>-5.6281658432866255E-4</c:v>
                      </c:pt>
                      <c:pt idx="2268">
                        <c:v>2.9419338225827207E-2</c:v>
                      </c:pt>
                      <c:pt idx="2269">
                        <c:v>3.7259615384615197E-2</c:v>
                      </c:pt>
                      <c:pt idx="2270">
                        <c:v>-1.073422069557739E-2</c:v>
                      </c:pt>
                      <c:pt idx="2271">
                        <c:v>5.4795430393197453E-3</c:v>
                      </c:pt>
                      <c:pt idx="2272">
                        <c:v>3.3210454650989263E-5</c:v>
                      </c:pt>
                      <c:pt idx="2273">
                        <c:v>-8.2015810276679924E-3</c:v>
                      </c:pt>
                      <c:pt idx="2274">
                        <c:v>2.3773394031360695E-2</c:v>
                      </c:pt>
                      <c:pt idx="2275">
                        <c:v>-4.4314633900693901E-3</c:v>
                      </c:pt>
                      <c:pt idx="2276">
                        <c:v>-1.1252738498307102E-2</c:v>
                      </c:pt>
                      <c:pt idx="2277">
                        <c:v>1.2230360862845346E-2</c:v>
                      </c:pt>
                      <c:pt idx="2278">
                        <c:v>6.2888828780092165E-3</c:v>
                      </c:pt>
                      <c:pt idx="2279">
                        <c:v>2.0812480585372439E-2</c:v>
                      </c:pt>
                      <c:pt idx="2280">
                        <c:v>7.1259733036708184E-3</c:v>
                      </c:pt>
                      <c:pt idx="2281">
                        <c:v>7.6532387114736089E-4</c:v>
                      </c:pt>
                      <c:pt idx="2282">
                        <c:v>-5.1506252680898812E-2</c:v>
                      </c:pt>
                      <c:pt idx="2283">
                        <c:v>-6.5947835262314403E-4</c:v>
                      </c:pt>
                      <c:pt idx="2284">
                        <c:v>-1.349944701060446E-2</c:v>
                      </c:pt>
                      <c:pt idx="2285">
                        <c:v>-1.3794430899525256E-2</c:v>
                      </c:pt>
                      <c:pt idx="2286">
                        <c:v>-2.0808656401062331E-3</c:v>
                      </c:pt>
                      <c:pt idx="2287">
                        <c:v>-1.3298376397750999E-2</c:v>
                      </c:pt>
                      <c:pt idx="2288">
                        <c:v>6.5816667196592071E-3</c:v>
                      </c:pt>
                      <c:pt idx="2289">
                        <c:v>1.2849413886384164E-2</c:v>
                      </c:pt>
                      <c:pt idx="2290">
                        <c:v>-1.2278134741395608E-2</c:v>
                      </c:pt>
                      <c:pt idx="2291">
                        <c:v>5.2917141134704249E-2</c:v>
                      </c:pt>
                      <c:pt idx="2292">
                        <c:v>-8.7003078570468961E-4</c:v>
                      </c:pt>
                      <c:pt idx="2293">
                        <c:v>3.6774909797391064E-2</c:v>
                      </c:pt>
                      <c:pt idx="2294">
                        <c:v>-4.6617631824303896E-3</c:v>
                      </c:pt>
                      <c:pt idx="2295">
                        <c:v>3.7085817274364885E-3</c:v>
                      </c:pt>
                      <c:pt idx="2296">
                        <c:v>-1.2323702587977436E-2</c:v>
                      </c:pt>
                      <c:pt idx="2297">
                        <c:v>2.7461211039405686E-3</c:v>
                      </c:pt>
                      <c:pt idx="2298">
                        <c:v>-2.9030430290304388E-2</c:v>
                      </c:pt>
                      <c:pt idx="2299">
                        <c:v>-2.2613148880981093E-3</c:v>
                      </c:pt>
                      <c:pt idx="2300">
                        <c:v>-2.4840289262898607E-2</c:v>
                      </c:pt>
                      <c:pt idx="2301">
                        <c:v>6.0683175100324505E-3</c:v>
                      </c:pt>
                      <c:pt idx="2302">
                        <c:v>-9.8526941465305606E-3</c:v>
                      </c:pt>
                      <c:pt idx="2303">
                        <c:v>1.5550160750606778E-2</c:v>
                      </c:pt>
                      <c:pt idx="2304">
                        <c:v>2.189144791980957E-2</c:v>
                      </c:pt>
                      <c:pt idx="2305">
                        <c:v>-1.9814668769716048E-2</c:v>
                      </c:pt>
                      <c:pt idx="2306">
                        <c:v>-2.2422100867330652E-2</c:v>
                      </c:pt>
                      <c:pt idx="2307">
                        <c:v>-3.0743611093319023E-3</c:v>
                      </c:pt>
                      <c:pt idx="2308">
                        <c:v>-5.8263555031997649E-3</c:v>
                      </c:pt>
                      <c:pt idx="2309">
                        <c:v>-6.264435093491949E-3</c:v>
                      </c:pt>
                      <c:pt idx="2310">
                        <c:v>4.0343074968234305E-3</c:v>
                      </c:pt>
                      <c:pt idx="2311">
                        <c:v>2.0156847494976926E-2</c:v>
                      </c:pt>
                      <c:pt idx="2312">
                        <c:v>-3.345235857921447E-2</c:v>
                      </c:pt>
                      <c:pt idx="2313">
                        <c:v>-2.3012424260970721E-2</c:v>
                      </c:pt>
                      <c:pt idx="2314">
                        <c:v>3.3159349094258328E-3</c:v>
                      </c:pt>
                      <c:pt idx="2315">
                        <c:v>6.0912052117263915E-2</c:v>
                      </c:pt>
                      <c:pt idx="2316">
                        <c:v>2.0408163265306145E-2</c:v>
                      </c:pt>
                      <c:pt idx="2317">
                        <c:v>-1.4155580313257698E-2</c:v>
                      </c:pt>
                      <c:pt idx="2318">
                        <c:v>6.908148251944235E-2</c:v>
                      </c:pt>
                      <c:pt idx="2319">
                        <c:v>6.1742170646432948E-2</c:v>
                      </c:pt>
                      <c:pt idx="2320">
                        <c:v>-6.6036752700871948E-2</c:v>
                      </c:pt>
                      <c:pt idx="2321">
                        <c:v>-3.217455621301768E-2</c:v>
                      </c:pt>
                      <c:pt idx="2322">
                        <c:v>-6.0152386044646233E-3</c:v>
                      </c:pt>
                      <c:pt idx="2323">
                        <c:v>-6.8370394955193925E-3</c:v>
                      </c:pt>
                      <c:pt idx="2324">
                        <c:v>3.2804305350838225E-2</c:v>
                      </c:pt>
                      <c:pt idx="2325">
                        <c:v>-2.8570477173587294E-2</c:v>
                      </c:pt>
                      <c:pt idx="2326">
                        <c:v>3.2525356713082321E-2</c:v>
                      </c:pt>
                      <c:pt idx="2327">
                        <c:v>-2.7355114871417507E-2</c:v>
                      </c:pt>
                      <c:pt idx="2328">
                        <c:v>1.7178039322402805E-2</c:v>
                      </c:pt>
                      <c:pt idx="2329">
                        <c:v>1.9595602261297973E-2</c:v>
                      </c:pt>
                      <c:pt idx="2330">
                        <c:v>5.9919861779950789E-2</c:v>
                      </c:pt>
                      <c:pt idx="2331">
                        <c:v>3.1714422686874855E-3</c:v>
                      </c:pt>
                      <c:pt idx="2332">
                        <c:v>-2.7157924947980194E-2</c:v>
                      </c:pt>
                      <c:pt idx="2333">
                        <c:v>-4.215490140040079E-3</c:v>
                      </c:pt>
                      <c:pt idx="2334">
                        <c:v>-2.9437259457022913E-2</c:v>
                      </c:pt>
                      <c:pt idx="2335">
                        <c:v>-2.8351139231753697E-3</c:v>
                      </c:pt>
                      <c:pt idx="2336">
                        <c:v>-4.5886389127136051E-2</c:v>
                      </c:pt>
                      <c:pt idx="2337">
                        <c:v>4.520222045995248E-2</c:v>
                      </c:pt>
                      <c:pt idx="2338">
                        <c:v>-1.2562985155930795E-2</c:v>
                      </c:pt>
                      <c:pt idx="2339">
                        <c:v>-4.0538333387776349E-2</c:v>
                      </c:pt>
                      <c:pt idx="2340">
                        <c:v>-7.5219768601033188E-2</c:v>
                      </c:pt>
                      <c:pt idx="2341">
                        <c:v>-4.8310637398474299E-4</c:v>
                      </c:pt>
                      <c:pt idx="2342">
                        <c:v>-4.5149199942338125E-2</c:v>
                      </c:pt>
                      <c:pt idx="2343">
                        <c:v>-1.726867175133151E-3</c:v>
                      </c:pt>
                      <c:pt idx="2344">
                        <c:v>9.6475169267427052E-3</c:v>
                      </c:pt>
                      <c:pt idx="2345">
                        <c:v>-1.6209262435677552E-2</c:v>
                      </c:pt>
                      <c:pt idx="2346">
                        <c:v>-6.221767663854072E-3</c:v>
                      </c:pt>
                      <c:pt idx="2347">
                        <c:v>-3.2595849938161336E-2</c:v>
                      </c:pt>
                      <c:pt idx="2348">
                        <c:v>2.5073014823386863E-3</c:v>
                      </c:pt>
                      <c:pt idx="2349">
                        <c:v>1.8007404914170078E-2</c:v>
                      </c:pt>
                      <c:pt idx="2350">
                        <c:v>-1.5872139564413246E-2</c:v>
                      </c:pt>
                      <c:pt idx="2351">
                        <c:v>-7.6697619634589209E-3</c:v>
                      </c:pt>
                      <c:pt idx="2352">
                        <c:v>-1.4123683499865036E-2</c:v>
                      </c:pt>
                      <c:pt idx="2353">
                        <c:v>1.2246460007653948E-2</c:v>
                      </c:pt>
                      <c:pt idx="2354">
                        <c:v>9.2421441774490631E-3</c:v>
                      </c:pt>
                      <c:pt idx="2355">
                        <c:v>5.0185770531803175E-3</c:v>
                      </c:pt>
                      <c:pt idx="2356">
                        <c:v>1.7721090354986258E-2</c:v>
                      </c:pt>
                      <c:pt idx="2357">
                        <c:v>3.2556691107779034E-3</c:v>
                      </c:pt>
                      <c:pt idx="2358">
                        <c:v>1.5057903962757413E-2</c:v>
                      </c:pt>
                      <c:pt idx="2359">
                        <c:v>-1.1897325231415734E-2</c:v>
                      </c:pt>
                      <c:pt idx="2360">
                        <c:v>6.1710759385178449E-3</c:v>
                      </c:pt>
                      <c:pt idx="2361">
                        <c:v>-2.1579918376474549E-2</c:v>
                      </c:pt>
                      <c:pt idx="2362">
                        <c:v>1.5297289626791555E-2</c:v>
                      </c:pt>
                      <c:pt idx="2363">
                        <c:v>-8.9443928782381166E-3</c:v>
                      </c:pt>
                      <c:pt idx="2364">
                        <c:v>4.8613662700318638E-3</c:v>
                      </c:pt>
                      <c:pt idx="2365">
                        <c:v>-1.608442914385777E-3</c:v>
                      </c:pt>
                      <c:pt idx="2366">
                        <c:v>3.341887320657877E-2</c:v>
                      </c:pt>
                      <c:pt idx="2367">
                        <c:v>-1.570079508596689E-2</c:v>
                      </c:pt>
                      <c:pt idx="2368">
                        <c:v>-5.707925454493612E-3</c:v>
                      </c:pt>
                      <c:pt idx="2369">
                        <c:v>-2.8475572561415197E-2</c:v>
                      </c:pt>
                      <c:pt idx="2370">
                        <c:v>-3.3549493541990327E-2</c:v>
                      </c:pt>
                      <c:pt idx="2371">
                        <c:v>-1.8902647422246788E-2</c:v>
                      </c:pt>
                      <c:pt idx="2372">
                        <c:v>-1.5299782541161933E-2</c:v>
                      </c:pt>
                      <c:pt idx="2373">
                        <c:v>2.8558076743341321E-3</c:v>
                      </c:pt>
                      <c:pt idx="2374">
                        <c:v>-1.8524652822015653E-2</c:v>
                      </c:pt>
                      <c:pt idx="2375">
                        <c:v>1.7612824178068198E-3</c:v>
                      </c:pt>
                      <c:pt idx="2376">
                        <c:v>3.8950389503895622E-3</c:v>
                      </c:pt>
                      <c:pt idx="2377">
                        <c:v>-4.2865890998163847E-3</c:v>
                      </c:pt>
                      <c:pt idx="2378">
                        <c:v>1.7128620367486747E-2</c:v>
                      </c:pt>
                      <c:pt idx="2379">
                        <c:v>-2.2269408048060102E-3</c:v>
                      </c:pt>
                      <c:pt idx="2380">
                        <c:v>-5.4349232640582557E-4</c:v>
                      </c:pt>
                      <c:pt idx="2381">
                        <c:v>-7.6279021984796413E-3</c:v>
                      </c:pt>
                      <c:pt idx="2382">
                        <c:v>-8.6062025767682515E-3</c:v>
                      </c:pt>
                      <c:pt idx="2383">
                        <c:v>1.7329361481673411E-2</c:v>
                      </c:pt>
                      <c:pt idx="2384">
                        <c:v>4.344658931265899E-3</c:v>
                      </c:pt>
                      <c:pt idx="2385">
                        <c:v>-1.9473943863111964E-3</c:v>
                      </c:pt>
                      <c:pt idx="2386">
                        <c:v>-7.7889708173128902E-5</c:v>
                      </c:pt>
                      <c:pt idx="2387">
                        <c:v>-1.5553712152633903E-3</c:v>
                      </c:pt>
                      <c:pt idx="2388">
                        <c:v>-8.2270670505963928E-3</c:v>
                      </c:pt>
                      <c:pt idx="2389">
                        <c:v>2.3255813953488413E-2</c:v>
                      </c:pt>
                      <c:pt idx="2390">
                        <c:v>-2.0215810338942708E-3</c:v>
                      </c:pt>
                      <c:pt idx="2391">
                        <c:v>9.8629265318026516E-3</c:v>
                      </c:pt>
                      <c:pt idx="2392">
                        <c:v>1.6199277671553602E-3</c:v>
                      </c:pt>
                      <c:pt idx="2393">
                        <c:v>1.0953608247422864E-2</c:v>
                      </c:pt>
                      <c:pt idx="2394">
                        <c:v>2.7814569536423805E-2</c:v>
                      </c:pt>
                      <c:pt idx="2395">
                        <c:v>2.6560424966799445E-3</c:v>
                      </c:pt>
                      <c:pt idx="2396">
                        <c:v>8.9607235574911126E-3</c:v>
                      </c:pt>
                      <c:pt idx="2397">
                        <c:v>-6.0210876803553637E-3</c:v>
                      </c:pt>
                      <c:pt idx="2398">
                        <c:v>-7.0531188009698154E-3</c:v>
                      </c:pt>
                      <c:pt idx="2399">
                        <c:v>-1.4306151645206988E-3</c:v>
                      </c:pt>
                      <c:pt idx="2400">
                        <c:v>3.340050238772152E-3</c:v>
                      </c:pt>
                      <c:pt idx="2401">
                        <c:v>-9.4063602307838945E-3</c:v>
                      </c:pt>
                      <c:pt idx="2402">
                        <c:v>2.7708304060699795E-2</c:v>
                      </c:pt>
                      <c:pt idx="2403">
                        <c:v>-3.0537345212079403E-3</c:v>
                      </c:pt>
                      <c:pt idx="2404">
                        <c:v>-1.2887168141593075E-2</c:v>
                      </c:pt>
                      <c:pt idx="2405">
                        <c:v>2.7731558513588439E-3</c:v>
                      </c:pt>
                      <c:pt idx="2406">
                        <c:v>-1.1811131511879625E-2</c:v>
                      </c:pt>
                      <c:pt idx="2407">
                        <c:v>3.8513383400731183E-3</c:v>
                      </c:pt>
                      <c:pt idx="2408">
                        <c:v>2.0293027955540666E-2</c:v>
                      </c:pt>
                      <c:pt idx="2409">
                        <c:v>-2.0132013201320076E-2</c:v>
                      </c:pt>
                      <c:pt idx="2410">
                        <c:v>-1.0693004652681415E-2</c:v>
                      </c:pt>
                      <c:pt idx="2411">
                        <c:v>1.9783573806881227E-2</c:v>
                      </c:pt>
                      <c:pt idx="2412">
                        <c:v>-5.4089855392427388E-3</c:v>
                      </c:pt>
                      <c:pt idx="2413">
                        <c:v>2.3731495084190257E-2</c:v>
                      </c:pt>
                      <c:pt idx="2414">
                        <c:v>-2.2182933230199597E-2</c:v>
                      </c:pt>
                      <c:pt idx="2415">
                        <c:v>1.3722030860567447E-2</c:v>
                      </c:pt>
                      <c:pt idx="2416">
                        <c:v>-1.2799955766891524E-2</c:v>
                      </c:pt>
                      <c:pt idx="2417">
                        <c:v>3.0365179741354664E-2</c:v>
                      </c:pt>
                      <c:pt idx="2418">
                        <c:v>7.6969126828019263E-4</c:v>
                      </c:pt>
                      <c:pt idx="2419">
                        <c:v>6.6287878787878451E-3</c:v>
                      </c:pt>
                      <c:pt idx="2420">
                        <c:v>3.7155448025576465E-3</c:v>
                      </c:pt>
                      <c:pt idx="2421">
                        <c:v>-2.3457936039152805E-2</c:v>
                      </c:pt>
                      <c:pt idx="2422">
                        <c:v>9.11103542234315E-3</c:v>
                      </c:pt>
                      <c:pt idx="2423">
                        <c:v>1.6204690831558288E-3</c:v>
                      </c:pt>
                      <c:pt idx="2424">
                        <c:v>-3.320231976472543E-2</c:v>
                      </c:pt>
                      <c:pt idx="2425">
                        <c:v>-2.1541523235800275E-2</c:v>
                      </c:pt>
                      <c:pt idx="2426">
                        <c:v>-1.0756157900393415E-4</c:v>
                      </c:pt>
                      <c:pt idx="2427">
                        <c:v>-2.3475657791082405E-2</c:v>
                      </c:pt>
                      <c:pt idx="2428">
                        <c:v>-3.6367441982158022E-3</c:v>
                      </c:pt>
                      <c:pt idx="2429">
                        <c:v>2.5488986074964526E-2</c:v>
                      </c:pt>
                      <c:pt idx="2430">
                        <c:v>1.2413755636442536E-2</c:v>
                      </c:pt>
                      <c:pt idx="2431">
                        <c:v>-1.9260995817460103E-2</c:v>
                      </c:pt>
                      <c:pt idx="2432">
                        <c:v>-1.0960925355044338E-2</c:v>
                      </c:pt>
                      <c:pt idx="2433">
                        <c:v>-1.2026552128075019E-2</c:v>
                      </c:pt>
                      <c:pt idx="2434">
                        <c:v>-2.3661871600670903E-2</c:v>
                      </c:pt>
                      <c:pt idx="2435">
                        <c:v>-1.9278575414742871E-3</c:v>
                      </c:pt>
                      <c:pt idx="2436">
                        <c:v>2.8113916127686212E-2</c:v>
                      </c:pt>
                      <c:pt idx="2437">
                        <c:v>2.3106889375100081E-2</c:v>
                      </c:pt>
                      <c:pt idx="2438">
                        <c:v>6.2558732715800591E-3</c:v>
                      </c:pt>
                      <c:pt idx="2439">
                        <c:v>-3.4249324378562429E-3</c:v>
                      </c:pt>
                      <c:pt idx="2440">
                        <c:v>-2.1626528541677237E-3</c:v>
                      </c:pt>
                      <c:pt idx="2441">
                        <c:v>-2.1475598286132325E-2</c:v>
                      </c:pt>
                      <c:pt idx="2442">
                        <c:v>5.0942702589149569E-3</c:v>
                      </c:pt>
                      <c:pt idx="2443">
                        <c:v>-1.5714654949599449E-2</c:v>
                      </c:pt>
                      <c:pt idx="2444">
                        <c:v>-4.7332407264496501E-3</c:v>
                      </c:pt>
                      <c:pt idx="2445">
                        <c:v>2.4887951489586113E-2</c:v>
                      </c:pt>
                      <c:pt idx="2446">
                        <c:v>9.7971354028008051E-3</c:v>
                      </c:pt>
                      <c:pt idx="2447">
                        <c:v>-1.2825229960578222E-2</c:v>
                      </c:pt>
                      <c:pt idx="2448">
                        <c:v>2.7489738604450364E-2</c:v>
                      </c:pt>
                      <c:pt idx="2449">
                        <c:v>1.6190110312276795E-2</c:v>
                      </c:pt>
                      <c:pt idx="2450">
                        <c:v>-6.7864053855166695E-3</c:v>
                      </c:pt>
                      <c:pt idx="2451">
                        <c:v>8.1770606192632656E-5</c:v>
                      </c:pt>
                      <c:pt idx="2452">
                        <c:v>-9.1822404666739299E-3</c:v>
                      </c:pt>
                      <c:pt idx="2453">
                        <c:v>-2.7421727253624573E-2</c:v>
                      </c:pt>
                      <c:pt idx="2454">
                        <c:v>3.0561703024554188E-3</c:v>
                      </c:pt>
                      <c:pt idx="2455">
                        <c:v>-4.1853890038875186E-2</c:v>
                      </c:pt>
                      <c:pt idx="2456">
                        <c:v>2.7337619602085805E-3</c:v>
                      </c:pt>
                      <c:pt idx="2457">
                        <c:v>2.8430725491190856E-3</c:v>
                      </c:pt>
                      <c:pt idx="2458">
                        <c:v>-3.1378106179461573E-3</c:v>
                      </c:pt>
                      <c:pt idx="2459">
                        <c:v>3.9509680134679925E-2</c:v>
                      </c:pt>
                      <c:pt idx="2460">
                        <c:v>8.8101050843860662E-3</c:v>
                      </c:pt>
                      <c:pt idx="2461">
                        <c:v>-1.618629908103586E-2</c:v>
                      </c:pt>
                      <c:pt idx="2462">
                        <c:v>-2.4251069900142697E-2</c:v>
                      </c:pt>
                      <c:pt idx="2463">
                        <c:v>-2.5473164021683203E-5</c:v>
                      </c:pt>
                      <c:pt idx="2464">
                        <c:v>-3.4270917952884394E-3</c:v>
                      </c:pt>
                      <c:pt idx="2465">
                        <c:v>-1.7876287117604472E-2</c:v>
                      </c:pt>
                      <c:pt idx="2466">
                        <c:v>-1.4956530281448055E-2</c:v>
                      </c:pt>
                      <c:pt idx="2467">
                        <c:v>2.3116739534649877E-2</c:v>
                      </c:pt>
                      <c:pt idx="2468">
                        <c:v>1.6611295681063787E-3</c:v>
                      </c:pt>
                      <c:pt idx="2469">
                        <c:v>-1.3604766633565135E-2</c:v>
                      </c:pt>
                      <c:pt idx="2470">
                        <c:v>1.6661278690970338E-3</c:v>
                      </c:pt>
                      <c:pt idx="2471">
                        <c:v>1.1011942174732781E-2</c:v>
                      </c:pt>
                      <c:pt idx="2472">
                        <c:v>-1.9822351583280717E-3</c:v>
                      </c:pt>
                      <c:pt idx="2473">
                        <c:v>-6.5195586760280477E-4</c:v>
                      </c:pt>
                      <c:pt idx="2474">
                        <c:v>2.0732019452265327E-2</c:v>
                      </c:pt>
                      <c:pt idx="2475">
                        <c:v>2.3364241186023094E-2</c:v>
                      </c:pt>
                      <c:pt idx="2476">
                        <c:v>9.8397079828600464E-3</c:v>
                      </c:pt>
                      <c:pt idx="2477">
                        <c:v>1.210044439685154E-2</c:v>
                      </c:pt>
                      <c:pt idx="2478">
                        <c:v>8.3684267357737596E-3</c:v>
                      </c:pt>
                      <c:pt idx="2479">
                        <c:v>-2.9728384714109879E-2</c:v>
                      </c:pt>
                      <c:pt idx="2480">
                        <c:v>9.0121042338391355E-3</c:v>
                      </c:pt>
                      <c:pt idx="2481">
                        <c:v>9.7672929120411478E-3</c:v>
                      </c:pt>
                      <c:pt idx="2482">
                        <c:v>-2.3352793994996013E-2</c:v>
                      </c:pt>
                      <c:pt idx="2483">
                        <c:v>-1.352393685401343E-2</c:v>
                      </c:pt>
                      <c:pt idx="2484">
                        <c:v>7.8254560530679473E-3</c:v>
                      </c:pt>
                      <c:pt idx="2485">
                        <c:v>-1.4231376303464049E-3</c:v>
                      </c:pt>
                      <c:pt idx="2486">
                        <c:v>4.1311577634586261E-3</c:v>
                      </c:pt>
                      <c:pt idx="2487">
                        <c:v>-7.5552461256800374E-3</c:v>
                      </c:pt>
                      <c:pt idx="2488">
                        <c:v>1.8248175182481674E-2</c:v>
                      </c:pt>
                      <c:pt idx="2489">
                        <c:v>2.0579881022563029E-2</c:v>
                      </c:pt>
                      <c:pt idx="2490">
                        <c:v>-1.0972119156154148E-2</c:v>
                      </c:pt>
                      <c:pt idx="2491">
                        <c:v>-6.0586902692164601E-3</c:v>
                      </c:pt>
                      <c:pt idx="2492">
                        <c:v>-1.0065713987691738E-2</c:v>
                      </c:pt>
                      <c:pt idx="2493">
                        <c:v>-3.9221797968779226E-3</c:v>
                      </c:pt>
                      <c:pt idx="2494">
                        <c:v>-2.6165803108808561E-3</c:v>
                      </c:pt>
                      <c:pt idx="2495">
                        <c:v>1.1371377665985616E-2</c:v>
                      </c:pt>
                      <c:pt idx="2496">
                        <c:v>1.0003175611305259E-2</c:v>
                      </c:pt>
                      <c:pt idx="2497">
                        <c:v>5.320847078854829E-3</c:v>
                      </c:pt>
                      <c:pt idx="2498">
                        <c:v>-6.3809422524729875E-4</c:v>
                      </c:pt>
                      <c:pt idx="2499">
                        <c:v>-2.1265284423177544E-4</c:v>
                      </c:pt>
                      <c:pt idx="2500">
                        <c:v>1.8297964486790885E-2</c:v>
                      </c:pt>
                      <c:pt idx="2501">
                        <c:v>1.3719679508286564E-2</c:v>
                      </c:pt>
                      <c:pt idx="2502">
                        <c:v>-3.1728665207876317E-3</c:v>
                      </c:pt>
                      <c:pt idx="2503">
                        <c:v>-8.8380415333730866E-3</c:v>
                      </c:pt>
                      <c:pt idx="2504">
                        <c:v>-7.9074771382463549E-3</c:v>
                      </c:pt>
                      <c:pt idx="2505">
                        <c:v>2.9004760323259271E-2</c:v>
                      </c:pt>
                      <c:pt idx="2506">
                        <c:v>-1.5750642460417019E-3</c:v>
                      </c:pt>
                      <c:pt idx="2507">
                        <c:v>1.5375550629892487E-2</c:v>
                      </c:pt>
                      <c:pt idx="2508">
                        <c:v>1.0748114117179908E-2</c:v>
                      </c:pt>
                      <c:pt idx="2509">
                        <c:v>4.6726309191407189E-3</c:v>
                      </c:pt>
                      <c:pt idx="2510">
                        <c:v>1.4569000404694332E-2</c:v>
                      </c:pt>
                      <c:pt idx="2511">
                        <c:v>2.7442827442827333E-2</c:v>
                      </c:pt>
                      <c:pt idx="2512">
                        <c:v>1.8266497308413454E-2</c:v>
                      </c:pt>
                      <c:pt idx="2513">
                        <c:v>-1.4484978540772575E-2</c:v>
                      </c:pt>
                      <c:pt idx="2514">
                        <c:v>1.2432106216053063E-2</c:v>
                      </c:pt>
                      <c:pt idx="2515">
                        <c:v>1.4324191968658084E-2</c:v>
                      </c:pt>
                      <c:pt idx="2516">
                        <c:v>-1.7442559846024275E-2</c:v>
                      </c:pt>
                      <c:pt idx="2517">
                        <c:v>-1.5747099218564875E-2</c:v>
                      </c:pt>
                      <c:pt idx="2518">
                        <c:v>2.6994163424124418E-2</c:v>
                      </c:pt>
                      <c:pt idx="2519">
                        <c:v>6.9176614631161204E-3</c:v>
                      </c:pt>
                      <c:pt idx="2520">
                        <c:v>-5.7958477508650574E-2</c:v>
                      </c:pt>
                      <c:pt idx="2521">
                        <c:v>-1.8703488865623452E-2</c:v>
                      </c:pt>
                      <c:pt idx="2522">
                        <c:v>7.7848750998059657E-3</c:v>
                      </c:pt>
                      <c:pt idx="2523">
                        <c:v>-1.0943140794223871E-2</c:v>
                      </c:pt>
                      <c:pt idx="2524">
                        <c:v>2.2965954991344573E-2</c:v>
                      </c:pt>
                      <c:pt idx="2525">
                        <c:v>8.2029204723950144E-3</c:v>
                      </c:pt>
                      <c:pt idx="2526">
                        <c:v>3.436033216993617E-2</c:v>
                      </c:pt>
                      <c:pt idx="2527">
                        <c:v>-1.35929245563009E-2</c:v>
                      </c:pt>
                      <c:pt idx="2528">
                        <c:v>1.6471581995897377E-2</c:v>
                      </c:pt>
                      <c:pt idx="2529">
                        <c:v>-5.1023470796567327E-3</c:v>
                      </c:pt>
                      <c:pt idx="2530">
                        <c:v>4.6132971506105402E-3</c:v>
                      </c:pt>
                      <c:pt idx="2531">
                        <c:v>-2.4931643783259405E-2</c:v>
                      </c:pt>
                      <c:pt idx="2532">
                        <c:v>-4.9955921245958823E-4</c:v>
                      </c:pt>
                      <c:pt idx="2533">
                        <c:v>2.6236429433051933E-2</c:v>
                      </c:pt>
                      <c:pt idx="2534">
                        <c:v>-3.6057692307692735E-3</c:v>
                      </c:pt>
                      <c:pt idx="2535">
                        <c:v>9.6168431271426158E-3</c:v>
                      </c:pt>
                      <c:pt idx="2536">
                        <c:v>-2.1985521006408826E-2</c:v>
                      </c:pt>
                      <c:pt idx="2537">
                        <c:v>4.620107901874837E-3</c:v>
                      </c:pt>
                      <c:pt idx="2538">
                        <c:v>4.1003232371603637E-3</c:v>
                      </c:pt>
                      <c:pt idx="2539">
                        <c:v>1.5287311531428927E-3</c:v>
                      </c:pt>
                      <c:pt idx="2540">
                        <c:v>6.9117469515875829E-3</c:v>
                      </c:pt>
                      <c:pt idx="2541">
                        <c:v>2.4268092867963054E-2</c:v>
                      </c:pt>
                      <c:pt idx="2542">
                        <c:v>-1.8717388666424029E-2</c:v>
                      </c:pt>
                      <c:pt idx="2543">
                        <c:v>1.0019303244783506E-2</c:v>
                      </c:pt>
                      <c:pt idx="2544">
                        <c:v>1.37603280114309E-2</c:v>
                      </c:pt>
                      <c:pt idx="2545">
                        <c:v>5.308518611041757E-3</c:v>
                      </c:pt>
                      <c:pt idx="2546">
                        <c:v>-6.5764983248541853E-3</c:v>
                      </c:pt>
                      <c:pt idx="2547">
                        <c:v>1.4093368566754805E-2</c:v>
                      </c:pt>
                      <c:pt idx="2548">
                        <c:v>4.9952576667720017E-3</c:v>
                      </c:pt>
                      <c:pt idx="2549">
                        <c:v>3.1079538246860938E-3</c:v>
                      </c:pt>
                      <c:pt idx="2550">
                        <c:v>5.8054226475279247E-3</c:v>
                      </c:pt>
                      <c:pt idx="2551">
                        <c:v>2.2038208254547831E-2</c:v>
                      </c:pt>
                      <c:pt idx="2552">
                        <c:v>-4.5433893684687643E-3</c:v>
                      </c:pt>
                      <c:pt idx="2553">
                        <c:v>-9.7263649332124391E-4</c:v>
                      </c:pt>
                      <c:pt idx="2554">
                        <c:v>2.8286243781903142E-3</c:v>
                      </c:pt>
                      <c:pt idx="2555">
                        <c:v>1.1211204629142602E-2</c:v>
                      </c:pt>
                      <c:pt idx="2556">
                        <c:v>-4.9074134659425894E-3</c:v>
                      </c:pt>
                      <c:pt idx="2557">
                        <c:v>3.1177184864299434E-3</c:v>
                      </c:pt>
                      <c:pt idx="2558">
                        <c:v>1.9540268344095946E-2</c:v>
                      </c:pt>
                      <c:pt idx="2559">
                        <c:v>-9.1502834598680138E-3</c:v>
                      </c:pt>
                      <c:pt idx="2560">
                        <c:v>-1.5535755083390446E-2</c:v>
                      </c:pt>
                      <c:pt idx="2561">
                        <c:v>6.0086682427109572E-3</c:v>
                      </c:pt>
                      <c:pt idx="2562">
                        <c:v>-1.0333398323259857E-2</c:v>
                      </c:pt>
                      <c:pt idx="2563">
                        <c:v>7.8930992696426561E-3</c:v>
                      </c:pt>
                      <c:pt idx="2564">
                        <c:v>1.3117764732888393E-3</c:v>
                      </c:pt>
                      <c:pt idx="2565">
                        <c:v>3.9508774240279987E-3</c:v>
                      </c:pt>
                      <c:pt idx="2566">
                        <c:v>2.2487796667227888E-2</c:v>
                      </c:pt>
                      <c:pt idx="2567">
                        <c:v>1.8480422409655084E-2</c:v>
                      </c:pt>
                      <c:pt idx="2568">
                        <c:v>2.9763796208028825E-2</c:v>
                      </c:pt>
                      <c:pt idx="2569">
                        <c:v>-4.9186663387554841E-3</c:v>
                      </c:pt>
                      <c:pt idx="2570">
                        <c:v>-1.6482377332411868E-2</c:v>
                      </c:pt>
                      <c:pt idx="2571">
                        <c:v>-7.0337965345685927E-3</c:v>
                      </c:pt>
                      <c:pt idx="2572">
                        <c:v>-1.1195928753180651E-2</c:v>
                      </c:pt>
                      <c:pt idx="2573">
                        <c:v>1.2908924143084644E-3</c:v>
                      </c:pt>
                      <c:pt idx="2574">
                        <c:v>1.8651809813827969E-2</c:v>
                      </c:pt>
                      <c:pt idx="2575">
                        <c:v>-7.9526987310263308E-4</c:v>
                      </c:pt>
                      <c:pt idx="2576">
                        <c:v>8.0164511519291715E-3</c:v>
                      </c:pt>
                      <c:pt idx="2577">
                        <c:v>-1.3851653261841013E-2</c:v>
                      </c:pt>
                      <c:pt idx="2578">
                        <c:v>-1.6961751588052465E-2</c:v>
                      </c:pt>
                      <c:pt idx="2579">
                        <c:v>3.7986704653372172E-3</c:v>
                      </c:pt>
                      <c:pt idx="2580">
                        <c:v>-1.4242728184553632E-2</c:v>
                      </c:pt>
                      <c:pt idx="2581">
                        <c:v>1.0711992700976669E-2</c:v>
                      </c:pt>
                      <c:pt idx="2582">
                        <c:v>-1.1589846359385425E-2</c:v>
                      </c:pt>
                      <c:pt idx="2583">
                        <c:v>3.8393507439392405E-2</c:v>
                      </c:pt>
                      <c:pt idx="2584">
                        <c:v>8.6758789574949979E-3</c:v>
                      </c:pt>
                      <c:pt idx="2585">
                        <c:v>1.5922095461492036E-2</c:v>
                      </c:pt>
                      <c:pt idx="2586">
                        <c:v>-1.2875385910749437E-2</c:v>
                      </c:pt>
                      <c:pt idx="2587">
                        <c:v>1.9055450287797981E-2</c:v>
                      </c:pt>
                      <c:pt idx="2588">
                        <c:v>2.1734365867913663E-2</c:v>
                      </c:pt>
                      <c:pt idx="2589">
                        <c:v>3.2939667207485979E-2</c:v>
                      </c:pt>
                      <c:pt idx="2590">
                        <c:v>2.0170137418684231E-2</c:v>
                      </c:pt>
                      <c:pt idx="2591">
                        <c:v>4.0193236714975988E-3</c:v>
                      </c:pt>
                      <c:pt idx="2592">
                        <c:v>-2.8934924566539011E-2</c:v>
                      </c:pt>
                      <c:pt idx="2593">
                        <c:v>-6.4876957494407472E-3</c:v>
                      </c:pt>
                      <c:pt idx="2594">
                        <c:v>6.0392362804306821E-3</c:v>
                      </c:pt>
                      <c:pt idx="2595">
                        <c:v>8.4354667877137857E-3</c:v>
                      </c:pt>
                      <c:pt idx="2596">
                        <c:v>-1.9618023363619508E-2</c:v>
                      </c:pt>
                      <c:pt idx="2597">
                        <c:v>2.2524743088999211E-2</c:v>
                      </c:pt>
                      <c:pt idx="2598">
                        <c:v>-3.928234183191659E-3</c:v>
                      </c:pt>
                      <c:pt idx="2599">
                        <c:v>6.1948920644572247E-3</c:v>
                      </c:pt>
                      <c:pt idx="2600">
                        <c:v>2.1468224698163896E-2</c:v>
                      </c:pt>
                      <c:pt idx="2601">
                        <c:v>9.3652037617555361E-3</c:v>
                      </c:pt>
                      <c:pt idx="2602">
                        <c:v>1.2778791967616554E-2</c:v>
                      </c:pt>
                      <c:pt idx="2603">
                        <c:v>-2.8379733168813259E-2</c:v>
                      </c:pt>
                      <c:pt idx="2604">
                        <c:v>3.2495164410057953E-3</c:v>
                      </c:pt>
                      <c:pt idx="2605">
                        <c:v>-5.5190058479532067E-2</c:v>
                      </c:pt>
                      <c:pt idx="2606">
                        <c:v>1.4422898668940531E-2</c:v>
                      </c:pt>
                      <c:pt idx="2607">
                        <c:v>1.1437785944648615E-2</c:v>
                      </c:pt>
                      <c:pt idx="2608">
                        <c:v>2.7591522157996096E-2</c:v>
                      </c:pt>
                      <c:pt idx="2609">
                        <c:v>-1.4394773823540596E-2</c:v>
                      </c:pt>
                      <c:pt idx="2610">
                        <c:v>9.5042579075421685E-4</c:v>
                      </c:pt>
                      <c:pt idx="2611">
                        <c:v>2.621722846441954E-2</c:v>
                      </c:pt>
                      <c:pt idx="2612">
                        <c:v>-1.7914167770075595E-3</c:v>
                      </c:pt>
                      <c:pt idx="2613">
                        <c:v>-3.0762843015136099E-2</c:v>
                      </c:pt>
                      <c:pt idx="2614">
                        <c:v>-4.5464792966107836E-3</c:v>
                      </c:pt>
                      <c:pt idx="2615">
                        <c:v>3.0591697645601101E-2</c:v>
                      </c:pt>
                      <c:pt idx="2616">
                        <c:v>1.1555485917975616E-2</c:v>
                      </c:pt>
                      <c:pt idx="2617">
                        <c:v>1.1249752426222948E-2</c:v>
                      </c:pt>
                      <c:pt idx="2618">
                        <c:v>2.8854383176427412E-2</c:v>
                      </c:pt>
                      <c:pt idx="2619">
                        <c:v>-1.8362938070091261E-2</c:v>
                      </c:pt>
                      <c:pt idx="2620">
                        <c:v>-3.7875288683602792E-2</c:v>
                      </c:pt>
                      <c:pt idx="2621">
                        <c:v>-2.1542633323290095E-2</c:v>
                      </c:pt>
                      <c:pt idx="2622">
                        <c:v>-1.2055365381753336E-2</c:v>
                      </c:pt>
                      <c:pt idx="2623">
                        <c:v>-2.7816965093145241E-2</c:v>
                      </c:pt>
                      <c:pt idx="2624">
                        <c:v>-6.2904385334290325E-3</c:v>
                      </c:pt>
                      <c:pt idx="2625">
                        <c:v>3.0637572704034222E-2</c:v>
                      </c:pt>
                      <c:pt idx="2626">
                        <c:v>6.9009250969860325E-3</c:v>
                      </c:pt>
                      <c:pt idx="2627">
                        <c:v>-2.6579520697167736E-2</c:v>
                      </c:pt>
                      <c:pt idx="2628">
                        <c:v>9.086911915579643E-3</c:v>
                      </c:pt>
                      <c:pt idx="2629">
                        <c:v>3.6496904789032003E-2</c:v>
                      </c:pt>
                      <c:pt idx="2630">
                        <c:v>1.6876496485672465E-2</c:v>
                      </c:pt>
                      <c:pt idx="2631">
                        <c:v>-2.8258340526137959E-2</c:v>
                      </c:pt>
                      <c:pt idx="2632">
                        <c:v>3.5156553492347031E-2</c:v>
                      </c:pt>
                      <c:pt idx="2633">
                        <c:v>-6.6507107629823037E-2</c:v>
                      </c:pt>
                      <c:pt idx="2634">
                        <c:v>-3.272650741870986E-2</c:v>
                      </c:pt>
                      <c:pt idx="2635">
                        <c:v>1.974460779053544E-2</c:v>
                      </c:pt>
                      <c:pt idx="2636">
                        <c:v>-3.4576174520568603E-3</c:v>
                      </c:pt>
                      <c:pt idx="2637">
                        <c:v>-9.9869428662173743E-3</c:v>
                      </c:pt>
                      <c:pt idx="2638">
                        <c:v>2.5031651293181412E-2</c:v>
                      </c:pt>
                      <c:pt idx="2639">
                        <c:v>-7.2340579447938147E-5</c:v>
                      </c:pt>
                      <c:pt idx="2640">
                        <c:v>-1.444721349369793E-3</c:v>
                      </c:pt>
                      <c:pt idx="2641">
                        <c:v>-9.6222635570181181E-3</c:v>
                      </c:pt>
                      <c:pt idx="2642">
                        <c:v>-4.5120743245551154E-2</c:v>
                      </c:pt>
                      <c:pt idx="2643">
                        <c:v>-5.8068459657700799E-3</c:v>
                      </c:pt>
                      <c:pt idx="2644">
                        <c:v>-1.21104364453688E-2</c:v>
                      </c:pt>
                      <c:pt idx="2645">
                        <c:v>-4.120295915085237E-2</c:v>
                      </c:pt>
                      <c:pt idx="2646">
                        <c:v>1.5316286208810981E-2</c:v>
                      </c:pt>
                      <c:pt idx="2647">
                        <c:v>-8.8045835626194835E-3</c:v>
                      </c:pt>
                      <c:pt idx="2648">
                        <c:v>-4.2225373904073438E-3</c:v>
                      </c:pt>
                      <c:pt idx="2649">
                        <c:v>1.2136239070859922E-2</c:v>
                      </c:pt>
                      <c:pt idx="2650">
                        <c:v>-3.165476717002591E-2</c:v>
                      </c:pt>
                      <c:pt idx="2651">
                        <c:v>-4.420866489831532E-4</c:v>
                      </c:pt>
                      <c:pt idx="2652">
                        <c:v>6.3236836251547857E-3</c:v>
                      </c:pt>
                      <c:pt idx="2653">
                        <c:v>-6.6687837408707651E-4</c:v>
                      </c:pt>
                      <c:pt idx="2654">
                        <c:v>-2.6604167986317151E-3</c:v>
                      </c:pt>
                      <c:pt idx="2655">
                        <c:v>4.1024010176498038E-3</c:v>
                      </c:pt>
                      <c:pt idx="2656">
                        <c:v>-6.7281571798597506E-3</c:v>
                      </c:pt>
                      <c:pt idx="2657">
                        <c:v>-5.7473069313148661E-3</c:v>
                      </c:pt>
                      <c:pt idx="2658">
                        <c:v>2.5904565518574563E-2</c:v>
                      </c:pt>
                      <c:pt idx="2659">
                        <c:v>-7.0701900313520083E-3</c:v>
                      </c:pt>
                      <c:pt idx="2660">
                        <c:v>1.066994309363678E-2</c:v>
                      </c:pt>
                      <c:pt idx="2661">
                        <c:v>3.37934953370993E-2</c:v>
                      </c:pt>
                      <c:pt idx="2662">
                        <c:v>1.9839781830577774E-2</c:v>
                      </c:pt>
                      <c:pt idx="2663">
                        <c:v>-9.2539430578540971E-3</c:v>
                      </c:pt>
                      <c:pt idx="2664">
                        <c:v>-1.2143700455388151E-3</c:v>
                      </c:pt>
                      <c:pt idx="2665">
                        <c:v>1.8587360594795044E-3</c:v>
                      </c:pt>
                      <c:pt idx="2666">
                        <c:v>-1.3469360538774455E-2</c:v>
                      </c:pt>
                      <c:pt idx="2667">
                        <c:v>1.7332021843096124E-2</c:v>
                      </c:pt>
                      <c:pt idx="2668">
                        <c:v>1.3649178298837938E-2</c:v>
                      </c:pt>
                      <c:pt idx="2669">
                        <c:v>-1.8955747436589343E-2</c:v>
                      </c:pt>
                      <c:pt idx="2670">
                        <c:v>7.763713080168877E-4</c:v>
                      </c:pt>
                      <c:pt idx="2671">
                        <c:v>-9.2304605197149892E-3</c:v>
                      </c:pt>
                      <c:pt idx="2672">
                        <c:v>5.1769926379130471E-3</c:v>
                      </c:pt>
                      <c:pt idx="2673">
                        <c:v>-1.0280809156241744E-2</c:v>
                      </c:pt>
                      <c:pt idx="2674">
                        <c:v>-4.6034111607882178E-3</c:v>
                      </c:pt>
                      <c:pt idx="2675">
                        <c:v>1.189678284182305E-2</c:v>
                      </c:pt>
                      <c:pt idx="2676">
                        <c:v>1.2349029719093574E-2</c:v>
                      </c:pt>
                      <c:pt idx="2677">
                        <c:v>5.7359113247479998E-2</c:v>
                      </c:pt>
                      <c:pt idx="2678">
                        <c:v>-2.1516321516321435E-2</c:v>
                      </c:pt>
                      <c:pt idx="2679">
                        <c:v>2.8865108420164098E-3</c:v>
                      </c:pt>
                      <c:pt idx="2680">
                        <c:v>-2.7323152776826731E-2</c:v>
                      </c:pt>
                      <c:pt idx="2681">
                        <c:v>8.7383000034539915E-3</c:v>
                      </c:pt>
                      <c:pt idx="2682">
                        <c:v>1.9256495106667604E-2</c:v>
                      </c:pt>
                      <c:pt idx="2683">
                        <c:v>-2.5983146067415364E-3</c:v>
                      </c:pt>
                      <c:pt idx="2684">
                        <c:v>3.9909446087559752E-2</c:v>
                      </c:pt>
                      <c:pt idx="2685">
                        <c:v>-1.0799682149822964E-2</c:v>
                      </c:pt>
                      <c:pt idx="2686">
                        <c:v>6.2802303262955661E-2</c:v>
                      </c:pt>
                      <c:pt idx="2687">
                        <c:v>-8.2990711131413208E-3</c:v>
                      </c:pt>
                      <c:pt idx="2688">
                        <c:v>2.1783102536175436E-2</c:v>
                      </c:pt>
                      <c:pt idx="2689">
                        <c:v>9.3443266588142393E-3</c:v>
                      </c:pt>
                      <c:pt idx="2690">
                        <c:v>-3.0379168570123238E-2</c:v>
                      </c:pt>
                      <c:pt idx="2691">
                        <c:v>-3.3376264949402046E-2</c:v>
                      </c:pt>
                      <c:pt idx="2692">
                        <c:v>3.8046690307329545E-3</c:v>
                      </c:pt>
                      <c:pt idx="2693">
                        <c:v>6.6560071394041742E-3</c:v>
                      </c:pt>
                      <c:pt idx="2694">
                        <c:v>-2.2214950552646884E-2</c:v>
                      </c:pt>
                      <c:pt idx="2695">
                        <c:v>-4.5795170691090736E-2</c:v>
                      </c:pt>
                      <c:pt idx="2696">
                        <c:v>-2.0524670381949273E-2</c:v>
                      </c:pt>
                      <c:pt idx="2697">
                        <c:v>-1.1322022509658969E-2</c:v>
                      </c:pt>
                      <c:pt idx="2698">
                        <c:v>1.0010179843909173E-2</c:v>
                      </c:pt>
                      <c:pt idx="2699">
                        <c:v>1.6101782574216461E-2</c:v>
                      </c:pt>
                      <c:pt idx="2700">
                        <c:v>-1.3436288182869571E-2</c:v>
                      </c:pt>
                      <c:pt idx="2701">
                        <c:v>-2.2542891341933768E-2</c:v>
                      </c:pt>
                      <c:pt idx="2702">
                        <c:v>5.9872227982740167E-3</c:v>
                      </c:pt>
                      <c:pt idx="2703">
                        <c:v>9.6585728276654681E-3</c:v>
                      </c:pt>
                      <c:pt idx="2704">
                        <c:v>-8.4385359809798777E-3</c:v>
                      </c:pt>
                      <c:pt idx="2705">
                        <c:v>7.7077747989262591E-4</c:v>
                      </c:pt>
                      <c:pt idx="2706">
                        <c:v>4.308023694130414E-3</c:v>
                      </c:pt>
                      <c:pt idx="2707">
                        <c:v>-8.0710250201765366E-4</c:v>
                      </c:pt>
                      <c:pt idx="2708">
                        <c:v>-9.6582961433424597E-3</c:v>
                      </c:pt>
                      <c:pt idx="2709">
                        <c:v>-1.6250573356922815E-2</c:v>
                      </c:pt>
                      <c:pt idx="2710">
                        <c:v>2.1998995479658445E-2</c:v>
                      </c:pt>
                      <c:pt idx="2711">
                        <c:v>1.6923181694361134E-2</c:v>
                      </c:pt>
                      <c:pt idx="2712">
                        <c:v>6.339307130863947E-3</c:v>
                      </c:pt>
                      <c:pt idx="2713">
                        <c:v>8.570934853983081E-3</c:v>
                      </c:pt>
                      <c:pt idx="2714">
                        <c:v>2.8178523203752359E-2</c:v>
                      </c:pt>
                      <c:pt idx="2715">
                        <c:v>1.0085782994149417E-2</c:v>
                      </c:pt>
                      <c:pt idx="2716">
                        <c:v>1.8162549334892697E-2</c:v>
                      </c:pt>
                      <c:pt idx="2717">
                        <c:v>-7.5798788670076167E-3</c:v>
                      </c:pt>
                      <c:pt idx="2718">
                        <c:v>9.8520363316729753E-3</c:v>
                      </c:pt>
                      <c:pt idx="2719">
                        <c:v>-2.4439045305130858E-2</c:v>
                      </c:pt>
                      <c:pt idx="2720">
                        <c:v>2.0826494510705063E-2</c:v>
                      </c:pt>
                      <c:pt idx="2721">
                        <c:v>-2.582945285215299E-3</c:v>
                      </c:pt>
                      <c:pt idx="2722">
                        <c:v>1.4954030203448543E-2</c:v>
                      </c:pt>
                      <c:pt idx="2723">
                        <c:v>-1.9513431322858543E-2</c:v>
                      </c:pt>
                      <c:pt idx="2724">
                        <c:v>-4.5408678102927258E-3</c:v>
                      </c:pt>
                      <c:pt idx="2725">
                        <c:v>-3.3761942389196609E-3</c:v>
                      </c:pt>
                      <c:pt idx="2726">
                        <c:v>-6.3526052819413703E-3</c:v>
                      </c:pt>
                      <c:pt idx="2727">
                        <c:v>-5.8541777541244455E-3</c:v>
                      </c:pt>
                      <c:pt idx="2728">
                        <c:v>-6.7660429220848251E-3</c:v>
                      </c:pt>
                      <c:pt idx="2729">
                        <c:v>6.562145289443766E-3</c:v>
                      </c:pt>
                      <c:pt idx="2730">
                        <c:v>2.1042338198544064E-2</c:v>
                      </c:pt>
                      <c:pt idx="2731">
                        <c:v>1.139194139194144E-2</c:v>
                      </c:pt>
                      <c:pt idx="2732">
                        <c:v>4.7107316355070594E-3</c:v>
                      </c:pt>
                      <c:pt idx="2733">
                        <c:v>-2.325748589093779E-2</c:v>
                      </c:pt>
                      <c:pt idx="2734">
                        <c:v>1.6664839381646646E-2</c:v>
                      </c:pt>
                      <c:pt idx="2735">
                        <c:v>-1.1452312138728327E-2</c:v>
                      </c:pt>
                      <c:pt idx="2736">
                        <c:v>1.4699952344294109E-2</c:v>
                      </c:pt>
                      <c:pt idx="2737">
                        <c:v>7.8324158569476054E-3</c:v>
                      </c:pt>
                      <c:pt idx="2738">
                        <c:v>-1.2945809933630037E-2</c:v>
                      </c:pt>
                      <c:pt idx="2739">
                        <c:v>7.4210139603232417E-3</c:v>
                      </c:pt>
                      <c:pt idx="2740">
                        <c:v>-3.7697178201515635E-3</c:v>
                      </c:pt>
                      <c:pt idx="2741">
                        <c:v>5.0763373456908845E-2</c:v>
                      </c:pt>
                      <c:pt idx="2742">
                        <c:v>3.1247588920608749E-3</c:v>
                      </c:pt>
                      <c:pt idx="2743">
                        <c:v>-5.4099681540882294E-3</c:v>
                      </c:pt>
                      <c:pt idx="2744">
                        <c:v>1.4601344860711851E-3</c:v>
                      </c:pt>
                      <c:pt idx="2745">
                        <c:v>-1.6112325929336091E-3</c:v>
                      </c:pt>
                      <c:pt idx="2746">
                        <c:v>7.342427638443505E-3</c:v>
                      </c:pt>
                      <c:pt idx="2747">
                        <c:v>-6.2977612226873259E-3</c:v>
                      </c:pt>
                      <c:pt idx="2748">
                        <c:v>-6.2962680302222074E-3</c:v>
                      </c:pt>
                      <c:pt idx="2749">
                        <c:v>1.7985471778735995E-2</c:v>
                      </c:pt>
                      <c:pt idx="2750">
                        <c:v>-1.4508843120741077E-2</c:v>
                      </c:pt>
                      <c:pt idx="2751">
                        <c:v>1.1657178265752632E-2</c:v>
                      </c:pt>
                      <c:pt idx="2752">
                        <c:v>-2.7750583628285308E-2</c:v>
                      </c:pt>
                      <c:pt idx="2753">
                        <c:v>3.6773891317926299E-2</c:v>
                      </c:pt>
                      <c:pt idx="2754">
                        <c:v>-2.2961324281028261E-2</c:v>
                      </c:pt>
                      <c:pt idx="2755">
                        <c:v>-4.7828727604007915E-3</c:v>
                      </c:pt>
                      <c:pt idx="2756">
                        <c:v>-5.999320831603927E-3</c:v>
                      </c:pt>
                      <c:pt idx="2757">
                        <c:v>8.9462463834324435E-3</c:v>
                      </c:pt>
                      <c:pt idx="2758">
                        <c:v>1.9038190610354278E-4</c:v>
                      </c:pt>
                      <c:pt idx="2759">
                        <c:v>2.6540025015634683E-2</c:v>
                      </c:pt>
                      <c:pt idx="2760">
                        <c:v>-8.8331008833101299E-3</c:v>
                      </c:pt>
                      <c:pt idx="2761">
                        <c:v>3.9046775621930596E-2</c:v>
                      </c:pt>
                      <c:pt idx="2762">
                        <c:v>-9.410638806922389E-3</c:v>
                      </c:pt>
                      <c:pt idx="2763">
                        <c:v>1.0802095929060895E-2</c:v>
                      </c:pt>
                      <c:pt idx="2764">
                        <c:v>1.3149297615158373E-2</c:v>
                      </c:pt>
                      <c:pt idx="2765">
                        <c:v>-2.220092636958948E-2</c:v>
                      </c:pt>
                      <c:pt idx="2766">
                        <c:v>7.2393822393821416E-3</c:v>
                      </c:pt>
                      <c:pt idx="2767">
                        <c:v>-1.5170119222085776E-2</c:v>
                      </c:pt>
                      <c:pt idx="2768">
                        <c:v>3.9185017493311491E-2</c:v>
                      </c:pt>
                      <c:pt idx="2769">
                        <c:v>-3.3638265578208593E-3</c:v>
                      </c:pt>
                      <c:pt idx="2770">
                        <c:v>3.3186403322878588E-2</c:v>
                      </c:pt>
                      <c:pt idx="2771">
                        <c:v>6.9565959626136653E-3</c:v>
                      </c:pt>
                      <c:pt idx="2772">
                        <c:v>-1.8391286133221607E-2</c:v>
                      </c:pt>
                      <c:pt idx="2773">
                        <c:v>-2.9280195201301429E-2</c:v>
                      </c:pt>
                      <c:pt idx="2774">
                        <c:v>3.1113720228111319E-2</c:v>
                      </c:pt>
                      <c:pt idx="2775">
                        <c:v>-5.5875239763155671E-3</c:v>
                      </c:pt>
                      <c:pt idx="2776">
                        <c:v>3.4309623430961445E-3</c:v>
                      </c:pt>
                      <c:pt idx="2777">
                        <c:v>5.1730664087141776E-3</c:v>
                      </c:pt>
                      <c:pt idx="2778">
                        <c:v>-2.6848933819015208E-2</c:v>
                      </c:pt>
                      <c:pt idx="2779">
                        <c:v>-2.2523603776604229E-2</c:v>
                      </c:pt>
                      <c:pt idx="2780">
                        <c:v>1.6221490425661678E-2</c:v>
                      </c:pt>
                      <c:pt idx="2781">
                        <c:v>-3.3250795896710317E-2</c:v>
                      </c:pt>
                      <c:pt idx="2782">
                        <c:v>-6.0551605594186819E-3</c:v>
                      </c:pt>
                      <c:pt idx="2783">
                        <c:v>3.4931673000727637E-2</c:v>
                      </c:pt>
                      <c:pt idx="2784">
                        <c:v>-8.2995870253799175E-3</c:v>
                      </c:pt>
                      <c:pt idx="2785">
                        <c:v>-6.8094934692577436E-3</c:v>
                      </c:pt>
                      <c:pt idx="2786">
                        <c:v>-1.8985858270177292E-2</c:v>
                      </c:pt>
                      <c:pt idx="2787">
                        <c:v>-1.0093197726130154E-2</c:v>
                      </c:pt>
                      <c:pt idx="2788">
                        <c:v>3.2089403312711928E-2</c:v>
                      </c:pt>
                      <c:pt idx="2789">
                        <c:v>3.3237225692774874E-3</c:v>
                      </c:pt>
                      <c:pt idx="2790">
                        <c:v>1.3803182851575224E-2</c:v>
                      </c:pt>
                      <c:pt idx="2791">
                        <c:v>-4.6068051402246013E-3</c:v>
                      </c:pt>
                      <c:pt idx="2792">
                        <c:v>-4.2930074257425677E-2</c:v>
                      </c:pt>
                      <c:pt idx="2793">
                        <c:v>3.3000399520575208E-2</c:v>
                      </c:pt>
                      <c:pt idx="2794">
                        <c:v>-2.9477374123645372E-3</c:v>
                      </c:pt>
                      <c:pt idx="2795">
                        <c:v>-3.5722791140747612E-3</c:v>
                      </c:pt>
                      <c:pt idx="2796">
                        <c:v>-1.9001635386652227E-2</c:v>
                      </c:pt>
                      <c:pt idx="2797">
                        <c:v>2.3921537357467493E-2</c:v>
                      </c:pt>
                      <c:pt idx="2798">
                        <c:v>3.6360631352780892E-2</c:v>
                      </c:pt>
                      <c:pt idx="2799">
                        <c:v>1.1281965569112318E-2</c:v>
                      </c:pt>
                      <c:pt idx="2800">
                        <c:v>-1.6762530813475784E-2</c:v>
                      </c:pt>
                      <c:pt idx="2801">
                        <c:v>5.0375753571725301E-3</c:v>
                      </c:pt>
                      <c:pt idx="2802">
                        <c:v>-3.1434970404735307E-2</c:v>
                      </c:pt>
                      <c:pt idx="2803">
                        <c:v>-2.0679931066896473E-2</c:v>
                      </c:pt>
                      <c:pt idx="2804">
                        <c:v>3.1262622182728794E-2</c:v>
                      </c:pt>
                      <c:pt idx="2805">
                        <c:v>2.6365972970732177E-2</c:v>
                      </c:pt>
                      <c:pt idx="2806">
                        <c:v>-1.5468756377290727E-2</c:v>
                      </c:pt>
                      <c:pt idx="2807">
                        <c:v>-2.5647288715193728E-3</c:v>
                      </c:pt>
                      <c:pt idx="2808">
                        <c:v>2.0523473203157394E-2</c:v>
                      </c:pt>
                      <c:pt idx="2809">
                        <c:v>-2.8534527989667713E-2</c:v>
                      </c:pt>
                      <c:pt idx="2810">
                        <c:v>2.4689826302729534E-2</c:v>
                      </c:pt>
                      <c:pt idx="2811">
                        <c:v>7.4160486626113631E-3</c:v>
                      </c:pt>
                      <c:pt idx="2812">
                        <c:v>4.9130168721042144E-2</c:v>
                      </c:pt>
                      <c:pt idx="2813">
                        <c:v>2.0519225622267712E-2</c:v>
                      </c:pt>
                      <c:pt idx="2814">
                        <c:v>3.6622583926754881E-2</c:v>
                      </c:pt>
                      <c:pt idx="2815">
                        <c:v>-2.0295370118691647E-2</c:v>
                      </c:pt>
                      <c:pt idx="2816">
                        <c:v>-1.3761057993030179E-2</c:v>
                      </c:pt>
                      <c:pt idx="2817">
                        <c:v>1.4044943820224587E-2</c:v>
                      </c:pt>
                      <c:pt idx="2818">
                        <c:v>-1.3573432268573216E-3</c:v>
                      </c:pt>
                      <c:pt idx="2819">
                        <c:v>6.5579743146007008E-3</c:v>
                      </c:pt>
                      <c:pt idx="2820">
                        <c:v>1.9074581148187608E-2</c:v>
                      </c:pt>
                      <c:pt idx="2821">
                        <c:v>8.9908686490283163E-3</c:v>
                      </c:pt>
                      <c:pt idx="2822">
                        <c:v>4.9411764705884487E-3</c:v>
                      </c:pt>
                      <c:pt idx="2823">
                        <c:v>7.9688834076463433E-3</c:v>
                      </c:pt>
                      <c:pt idx="2824">
                        <c:v>-1.8969932656742738E-4</c:v>
                      </c:pt>
                      <c:pt idx="2825">
                        <c:v>4.0564547966837727E-2</c:v>
                      </c:pt>
                      <c:pt idx="2826">
                        <c:v>4.3030677372863924E-2</c:v>
                      </c:pt>
                      <c:pt idx="2827">
                        <c:v>-5.4264359578172217E-3</c:v>
                      </c:pt>
                      <c:pt idx="2828">
                        <c:v>3.6726462159006434E-2</c:v>
                      </c:pt>
                      <c:pt idx="2829">
                        <c:v>-3.2105614629886592E-2</c:v>
                      </c:pt>
                      <c:pt idx="2830">
                        <c:v>-2.0035237855524635E-2</c:v>
                      </c:pt>
                      <c:pt idx="2831">
                        <c:v>-1.0559346515913615E-2</c:v>
                      </c:pt>
                      <c:pt idx="2832">
                        <c:v>-1.0595308495959133E-2</c:v>
                      </c:pt>
                      <c:pt idx="2833">
                        <c:v>2.5107350340995316E-2</c:v>
                      </c:pt>
                      <c:pt idx="2834">
                        <c:v>-1.4291405238522126E-2</c:v>
                      </c:pt>
                      <c:pt idx="2835">
                        <c:v>-1.9050410316529764E-2</c:v>
                      </c:pt>
                      <c:pt idx="2836">
                        <c:v>1.6585559638494285E-2</c:v>
                      </c:pt>
                      <c:pt idx="2837">
                        <c:v>5.2802174822250025E-2</c:v>
                      </c:pt>
                      <c:pt idx="2838">
                        <c:v>-4.5270776141751901E-2</c:v>
                      </c:pt>
                      <c:pt idx="2839">
                        <c:v>1.237998989388589E-2</c:v>
                      </c:pt>
                      <c:pt idx="2840">
                        <c:v>2.2282994024107605E-3</c:v>
                      </c:pt>
                      <c:pt idx="2841">
                        <c:v>-3.8843767340968061E-3</c:v>
                      </c:pt>
                      <c:pt idx="2842">
                        <c:v>-4.916538756715283E-2</c:v>
                      </c:pt>
                      <c:pt idx="2843">
                        <c:v>-2.6522226372805324E-2</c:v>
                      </c:pt>
                      <c:pt idx="2844">
                        <c:v>4.0167079508475201E-2</c:v>
                      </c:pt>
                      <c:pt idx="2845">
                        <c:v>3.775201612903234E-2</c:v>
                      </c:pt>
                      <c:pt idx="2846">
                        <c:v>0</c:v>
                      </c:pt>
                      <c:pt idx="2847">
                        <c:v>-9.1394895869750803E-3</c:v>
                      </c:pt>
                      <c:pt idx="2848">
                        <c:v>2.1164830681354552E-2</c:v>
                      </c:pt>
                      <c:pt idx="2849">
                        <c:v>-3.1273158440788595E-2</c:v>
                      </c:pt>
                      <c:pt idx="2850">
                        <c:v>5.0770907958262113E-2</c:v>
                      </c:pt>
                      <c:pt idx="2851">
                        <c:v>1.6624445851804781E-2</c:v>
                      </c:pt>
                      <c:pt idx="2852">
                        <c:v>1.7287662407387439E-2</c:v>
                      </c:pt>
                      <c:pt idx="2853">
                        <c:v>1.195262414430065E-2</c:v>
                      </c:pt>
                      <c:pt idx="2854">
                        <c:v>3.3580413297394696E-2</c:v>
                      </c:pt>
                      <c:pt idx="2855">
                        <c:v>-3.6467914727843387E-2</c:v>
                      </c:pt>
                      <c:pt idx="2856">
                        <c:v>2.4160478776459993E-2</c:v>
                      </c:pt>
                      <c:pt idx="2857">
                        <c:v>1.4504160107937869E-2</c:v>
                      </c:pt>
                      <c:pt idx="2858">
                        <c:v>1.3510470614728209E-3</c:v>
                      </c:pt>
                      <c:pt idx="2859">
                        <c:v>2.9358626919602226E-3</c:v>
                      </c:pt>
                      <c:pt idx="2860">
                        <c:v>-3.2025357962618739E-2</c:v>
                      </c:pt>
                      <c:pt idx="2861">
                        <c:v>-1.98200128562247E-2</c:v>
                      </c:pt>
                      <c:pt idx="2862">
                        <c:v>-7.1269013934687209E-3</c:v>
                      </c:pt>
                      <c:pt idx="2863">
                        <c:v>-8.960573476702427E-3</c:v>
                      </c:pt>
                      <c:pt idx="2864">
                        <c:v>4.7135445413400978E-2</c:v>
                      </c:pt>
                      <c:pt idx="2865">
                        <c:v>-1.6288413508524058E-2</c:v>
                      </c:pt>
                      <c:pt idx="2866">
                        <c:v>3.8628545649354251E-2</c:v>
                      </c:pt>
                      <c:pt idx="2867">
                        <c:v>1.4125586183232341E-2</c:v>
                      </c:pt>
                      <c:pt idx="2868">
                        <c:v>4.5063351661486895E-2</c:v>
                      </c:pt>
                      <c:pt idx="2869">
                        <c:v>-3.7837837837837784E-2</c:v>
                      </c:pt>
                      <c:pt idx="2870">
                        <c:v>-3.0441570026761844E-2</c:v>
                      </c:pt>
                      <c:pt idx="2871">
                        <c:v>3.2822757111597323E-2</c:v>
                      </c:pt>
                      <c:pt idx="2872">
                        <c:v>-4.5614420751813656E-2</c:v>
                      </c:pt>
                      <c:pt idx="2873">
                        <c:v>8.5356390644053537E-3</c:v>
                      </c:pt>
                      <c:pt idx="2874">
                        <c:v>-6.3531610090314605E-2</c:v>
                      </c:pt>
                      <c:pt idx="2875">
                        <c:v>1.9365079365079252E-2</c:v>
                      </c:pt>
                      <c:pt idx="2876">
                        <c:v>-1.7977761612802512E-2</c:v>
                      </c:pt>
                      <c:pt idx="2877">
                        <c:v>2.9528190863378434E-2</c:v>
                      </c:pt>
                      <c:pt idx="2878">
                        <c:v>3.1848540045261498E-2</c:v>
                      </c:pt>
                      <c:pt idx="2879">
                        <c:v>3.6619557132230751E-2</c:v>
                      </c:pt>
                      <c:pt idx="2880">
                        <c:v>4.9450865390143761E-3</c:v>
                      </c:pt>
                      <c:pt idx="2881">
                        <c:v>2.5291828793774451E-2</c:v>
                      </c:pt>
                      <c:pt idx="2882">
                        <c:v>2.9247572815533918E-2</c:v>
                      </c:pt>
                      <c:pt idx="2883">
                        <c:v>2.3538910626669241E-2</c:v>
                      </c:pt>
                      <c:pt idx="2884">
                        <c:v>5.4955348779117674E-3</c:v>
                      </c:pt>
                      <c:pt idx="2885">
                        <c:v>3.4765751211631502E-2</c:v>
                      </c:pt>
                      <c:pt idx="2886">
                        <c:v>-4.3867778807537783E-2</c:v>
                      </c:pt>
                      <c:pt idx="2887">
                        <c:v>3.1088743071924663E-2</c:v>
                      </c:pt>
                      <c:pt idx="2888">
                        <c:v>-2.8585948418243801E-3</c:v>
                      </c:pt>
                      <c:pt idx="2889">
                        <c:v>-2.0959014864108449E-2</c:v>
                      </c:pt>
                      <c:pt idx="2890">
                        <c:v>1.4319959626545531E-2</c:v>
                      </c:pt>
                      <c:pt idx="2891">
                        <c:v>6.5107841161056168E-2</c:v>
                      </c:pt>
                      <c:pt idx="2892">
                        <c:v>-1.2801804192093424E-2</c:v>
                      </c:pt>
                      <c:pt idx="2893">
                        <c:v>-8.3536144182069227E-3</c:v>
                      </c:pt>
                      <c:pt idx="2894">
                        <c:v>7.1086374524446772E-2</c:v>
                      </c:pt>
                      <c:pt idx="2895">
                        <c:v>-2.8101728256286762E-3</c:v>
                      </c:pt>
                      <c:pt idx="2896">
                        <c:v>-3.5767511177347222E-2</c:v>
                      </c:pt>
                      <c:pt idx="2897">
                        <c:v>3.0074663317284367E-2</c:v>
                      </c:pt>
                      <c:pt idx="2898">
                        <c:v>-2.1841512524742313E-2</c:v>
                      </c:pt>
                      <c:pt idx="2899">
                        <c:v>-1.6711409395973154E-2</c:v>
                      </c:pt>
                      <c:pt idx="2900">
                        <c:v>5.9291909569173962E-2</c:v>
                      </c:pt>
                      <c:pt idx="2901">
                        <c:v>4.7122757388520897E-2</c:v>
                      </c:pt>
                      <c:pt idx="2902">
                        <c:v>-1.8486044132690393E-2</c:v>
                      </c:pt>
                      <c:pt idx="2903">
                        <c:v>-1.4261019878997416E-2</c:v>
                      </c:pt>
                      <c:pt idx="2904">
                        <c:v>2.7607134927096322E-2</c:v>
                      </c:pt>
                      <c:pt idx="2905">
                        <c:v>3.9067907405983426E-2</c:v>
                      </c:pt>
                      <c:pt idx="2906">
                        <c:v>1.7051231912397213E-2</c:v>
                      </c:pt>
                      <c:pt idx="2907">
                        <c:v>2.6001123505336787E-2</c:v>
                      </c:pt>
                      <c:pt idx="2908">
                        <c:v>-4.286043474921275E-2</c:v>
                      </c:pt>
                      <c:pt idx="2909">
                        <c:v>1.8223056468011922E-2</c:v>
                      </c:pt>
                      <c:pt idx="2910">
                        <c:v>1.6132877692124126E-2</c:v>
                      </c:pt>
                      <c:pt idx="2911">
                        <c:v>-4.4062903593405811E-2</c:v>
                      </c:pt>
                      <c:pt idx="2912">
                        <c:v>-2.9849646226415061E-2</c:v>
                      </c:pt>
                      <c:pt idx="2913">
                        <c:v>4.2931162102146647E-3</c:v>
                      </c:pt>
                      <c:pt idx="2914">
                        <c:v>-1.2499086324099129E-2</c:v>
                      </c:pt>
                      <c:pt idx="2915">
                        <c:v>-7.7603713373948224E-3</c:v>
                      </c:pt>
                      <c:pt idx="2916">
                        <c:v>-2.743880933907028E-2</c:v>
                      </c:pt>
                      <c:pt idx="2917">
                        <c:v>1.062161391502725E-2</c:v>
                      </c:pt>
                      <c:pt idx="2918">
                        <c:v>6.3613617408446288E-2</c:v>
                      </c:pt>
                      <c:pt idx="2919">
                        <c:v>-2.491497855981073E-2</c:v>
                      </c:pt>
                      <c:pt idx="2920">
                        <c:v>1.257673304386886E-2</c:v>
                      </c:pt>
                      <c:pt idx="2921">
                        <c:v>7.0695735812760674E-2</c:v>
                      </c:pt>
                      <c:pt idx="2922">
                        <c:v>-2.3328636292469174E-2</c:v>
                      </c:pt>
                      <c:pt idx="2923">
                        <c:v>-3.0362835888872008E-2</c:v>
                      </c:pt>
                      <c:pt idx="2924">
                        <c:v>6.2633669416436444E-3</c:v>
                      </c:pt>
                      <c:pt idx="2925">
                        <c:v>1.748659361156446E-2</c:v>
                      </c:pt>
                      <c:pt idx="2926">
                        <c:v>5.3032163024797407E-2</c:v>
                      </c:pt>
                      <c:pt idx="2927">
                        <c:v>-4.1346304723050453E-2</c:v>
                      </c:pt>
                      <c:pt idx="2928">
                        <c:v>-3.7311178247734111E-2</c:v>
                      </c:pt>
                      <c:pt idx="2929">
                        <c:v>-3.9121275955461554E-3</c:v>
                      </c:pt>
                      <c:pt idx="2930">
                        <c:v>2.3091133004926157E-2</c:v>
                      </c:pt>
                      <c:pt idx="2931">
                        <c:v>-1.2300123001230956E-3</c:v>
                      </c:pt>
                      <c:pt idx="2932">
                        <c:v>1.3399813025864793E-2</c:v>
                      </c:pt>
                      <c:pt idx="2933">
                        <c:v>-4.7067557535263482E-2</c:v>
                      </c:pt>
                      <c:pt idx="2934">
                        <c:v>6.515894353945928E-2</c:v>
                      </c:pt>
                      <c:pt idx="2935">
                        <c:v>-5.7113033104682409E-2</c:v>
                      </c:pt>
                      <c:pt idx="2936">
                        <c:v>6.4444444444444526E-2</c:v>
                      </c:pt>
                      <c:pt idx="2937">
                        <c:v>-1.5471167369901506E-2</c:v>
                      </c:pt>
                      <c:pt idx="2938">
                        <c:v>5.1861592833073011E-2</c:v>
                      </c:pt>
                      <c:pt idx="2939">
                        <c:v>6.1137275422989745E-2</c:v>
                      </c:pt>
                      <c:pt idx="2940">
                        <c:v>2.0288307528029792E-2</c:v>
                      </c:pt>
                      <c:pt idx="2941">
                        <c:v>-8.9947089947088887E-3</c:v>
                      </c:pt>
                      <c:pt idx="2942">
                        <c:v>-3.043775649794811E-2</c:v>
                      </c:pt>
                      <c:pt idx="2943">
                        <c:v>9.4942171586396285E-3</c:v>
                      </c:pt>
                      <c:pt idx="2944">
                        <c:v>1.7923036373220791E-2</c:v>
                      </c:pt>
                      <c:pt idx="2945">
                        <c:v>-4.6573965488356572E-2</c:v>
                      </c:pt>
                      <c:pt idx="2946">
                        <c:v>-1.5016501650164882E-2</c:v>
                      </c:pt>
                      <c:pt idx="2947">
                        <c:v>-3.0710172744721764E-2</c:v>
                      </c:pt>
                      <c:pt idx="2948">
                        <c:v>-5.4088450524976128E-3</c:v>
                      </c:pt>
                      <c:pt idx="2949">
                        <c:v>-4.3517954960438199E-2</c:v>
                      </c:pt>
                      <c:pt idx="2950">
                        <c:v>4.125286478227741E-3</c:v>
                      </c:pt>
                      <c:pt idx="2951">
                        <c:v>3.1764798612753387E-2</c:v>
                      </c:pt>
                      <c:pt idx="2952">
                        <c:v>4.8859126984126977E-2</c:v>
                      </c:pt>
                      <c:pt idx="2953">
                        <c:v>-6.8965517241379337E-2</c:v>
                      </c:pt>
                      <c:pt idx="2954">
                        <c:v>-5.1263327004527515E-2</c:v>
                      </c:pt>
                      <c:pt idx="2955">
                        <c:v>-3.1678687597228028E-2</c:v>
                      </c:pt>
                      <c:pt idx="2956">
                        <c:v>-1.6550764951321351E-2</c:v>
                      </c:pt>
                      <c:pt idx="2957">
                        <c:v>-1.9367157665029944E-2</c:v>
                      </c:pt>
                      <c:pt idx="2958">
                        <c:v>-1.5442460051027229E-2</c:v>
                      </c:pt>
                      <c:pt idx="2959">
                        <c:v>1.6100422977213702E-2</c:v>
                      </c:pt>
                      <c:pt idx="2960">
                        <c:v>4.5208214489446563E-2</c:v>
                      </c:pt>
                      <c:pt idx="2961">
                        <c:v>1.9778941244909864E-2</c:v>
                      </c:pt>
                      <c:pt idx="2962">
                        <c:v>-2.9087828297091223E-2</c:v>
                      </c:pt>
                      <c:pt idx="2963">
                        <c:v>-4.2455381287182181E-2</c:v>
                      </c:pt>
                      <c:pt idx="2964">
                        <c:v>-2.1757820249983406E-2</c:v>
                      </c:pt>
                      <c:pt idx="2965">
                        <c:v>4.0101802173613921E-2</c:v>
                      </c:pt>
                      <c:pt idx="2966">
                        <c:v>1.4373430086519701E-2</c:v>
                      </c:pt>
                      <c:pt idx="2967">
                        <c:v>-5.2748473070516333E-3</c:v>
                      </c:pt>
                      <c:pt idx="2968">
                        <c:v>-3.470454240921883E-2</c:v>
                      </c:pt>
                      <c:pt idx="2969">
                        <c:v>-1.4395139989434869E-2</c:v>
                      </c:pt>
                      <c:pt idx="2970">
                        <c:v>-6.8978236812984095E-2</c:v>
                      </c:pt>
                      <c:pt idx="2971">
                        <c:v>-5.4961654659539838E-2</c:v>
                      </c:pt>
                      <c:pt idx="2972">
                        <c:v>4.9256278956352206E-2</c:v>
                      </c:pt>
                      <c:pt idx="2973">
                        <c:v>-2.2174535050071498E-2</c:v>
                      </c:pt>
                      <c:pt idx="2974">
                        <c:v>-9.8064516129032331E-2</c:v>
                      </c:pt>
                      <c:pt idx="2975">
                        <c:v>0.12441059122234321</c:v>
                      </c:pt>
                      <c:pt idx="2976">
                        <c:v>9.2891120507399672E-2</c:v>
                      </c:pt>
                      <c:pt idx="2977">
                        <c:v>-6.8897637795275579E-2</c:v>
                      </c:pt>
                      <c:pt idx="2978">
                        <c:v>-2.3429052024510399E-2</c:v>
                      </c:pt>
                      <c:pt idx="2979">
                        <c:v>-7.5016670371193528E-2</c:v>
                      </c:pt>
                      <c:pt idx="2980">
                        <c:v>-7.5896066550272145E-2</c:v>
                      </c:pt>
                      <c:pt idx="2981">
                        <c:v>3.3761545811657356E-2</c:v>
                      </c:pt>
                      <c:pt idx="2982">
                        <c:v>-5.6968362034441333E-2</c:v>
                      </c:pt>
                      <c:pt idx="2983">
                        <c:v>-7.1402008181480014E-2</c:v>
                      </c:pt>
                      <c:pt idx="2984">
                        <c:v>0.10442550569873688</c:v>
                      </c:pt>
                      <c:pt idx="2985">
                        <c:v>-9.4046511627907003E-2</c:v>
                      </c:pt>
                      <c:pt idx="2986">
                        <c:v>1.4916918429003001E-2</c:v>
                      </c:pt>
                      <c:pt idx="2987">
                        <c:v>-7.6386466689919774E-2</c:v>
                      </c:pt>
                      <c:pt idx="2988">
                        <c:v>-5.7682826622843075E-2</c:v>
                      </c:pt>
                      <c:pt idx="2989">
                        <c:v>3.5921007831120289E-2</c:v>
                      </c:pt>
                      <c:pt idx="2990">
                        <c:v>-4.9514563106796139E-2</c:v>
                      </c:pt>
                      <c:pt idx="2991">
                        <c:v>-3.2561051972448407E-2</c:v>
                      </c:pt>
                      <c:pt idx="2992">
                        <c:v>-6.2174264112163202E-2</c:v>
                      </c:pt>
                      <c:pt idx="2993">
                        <c:v>-2.1547080370609817E-2</c:v>
                      </c:pt>
                      <c:pt idx="2994">
                        <c:v>5.0530570995452884E-3</c:v>
                      </c:pt>
                      <c:pt idx="2995">
                        <c:v>-9.3678489702516687E-3</c:v>
                      </c:pt>
                      <c:pt idx="2996">
                        <c:v>-1.3126323218066283E-2</c:v>
                      </c:pt>
                      <c:pt idx="2997">
                        <c:v>4.637424309555449E-2</c:v>
                      </c:pt>
                      <c:pt idx="2998">
                        <c:v>-6.1646851607221054E-3</c:v>
                      </c:pt>
                      <c:pt idx="2999">
                        <c:v>-2.4344837462408786E-2</c:v>
                      </c:pt>
                      <c:pt idx="3000">
                        <c:v>-2.6012971615872682E-2</c:v>
                      </c:pt>
                      <c:pt idx="3001">
                        <c:v>2.93610911701363E-2</c:v>
                      </c:pt>
                      <c:pt idx="3002">
                        <c:v>1.4418875618992022E-2</c:v>
                      </c:pt>
                      <c:pt idx="3003">
                        <c:v>-1.7036506800286233E-2</c:v>
                      </c:pt>
                      <c:pt idx="3004">
                        <c:v>8.0819743108673237E-3</c:v>
                      </c:pt>
                      <c:pt idx="3005">
                        <c:v>-4.6380401871731425E-2</c:v>
                      </c:pt>
                      <c:pt idx="3006">
                        <c:v>-1.797540208136239E-2</c:v>
                      </c:pt>
                      <c:pt idx="3007">
                        <c:v>9.4133697135061478E-3</c:v>
                      </c:pt>
                      <c:pt idx="3008">
                        <c:v>-2.9396186440677874E-2</c:v>
                      </c:pt>
                      <c:pt idx="3009">
                        <c:v>-5.3997102594495194E-3</c:v>
                      </c:pt>
                      <c:pt idx="3010">
                        <c:v>-1.7850213426464978E-2</c:v>
                      </c:pt>
                      <c:pt idx="3011">
                        <c:v>-4.3786220218932081E-3</c:v>
                      </c:pt>
                      <c:pt idx="3012">
                        <c:v>-2.6088047159162131E-2</c:v>
                      </c:pt>
                      <c:pt idx="3013">
                        <c:v>4.5502229215840462E-2</c:v>
                      </c:pt>
                      <c:pt idx="3014">
                        <c:v>-7.1605259731805093E-3</c:v>
                      </c:pt>
                      <c:pt idx="3015">
                        <c:v>3.2531254200833359E-2</c:v>
                      </c:pt>
                      <c:pt idx="3016">
                        <c:v>-4.0311744154797324E-4</c:v>
                      </c:pt>
                      <c:pt idx="3017">
                        <c:v>-4.9471854526005332E-3</c:v>
                      </c:pt>
                      <c:pt idx="3018">
                        <c:v>4.0484140233722821E-2</c:v>
                      </c:pt>
                      <c:pt idx="3019">
                        <c:v>-4.453010766981258E-2</c:v>
                      </c:pt>
                      <c:pt idx="3020">
                        <c:v>-3.6747759282970582E-2</c:v>
                      </c:pt>
                      <c:pt idx="3021">
                        <c:v>5.5362430796961348E-3</c:v>
                      </c:pt>
                      <c:pt idx="3022">
                        <c:v>-1.2873326467555124E-4</c:v>
                      </c:pt>
                      <c:pt idx="3023">
                        <c:v>-3.7780255171559585E-2</c:v>
                      </c:pt>
                      <c:pt idx="3024">
                        <c:v>-2.0861127956337211E-2</c:v>
                      </c:pt>
                      <c:pt idx="3025">
                        <c:v>1.8226002430132837E-3</c:v>
                      </c:pt>
                      <c:pt idx="3026">
                        <c:v>1.2300123001230068E-2</c:v>
                      </c:pt>
                      <c:pt idx="3027">
                        <c:v>-6.5982404692083163E-3</c:v>
                      </c:pt>
                      <c:pt idx="3028">
                        <c:v>7.0136581764490558E-3</c:v>
                      </c:pt>
                      <c:pt idx="3029">
                        <c:v>-2.0489333494034034E-2</c:v>
                      </c:pt>
                      <c:pt idx="3030">
                        <c:v>-6.4662914621003154E-3</c:v>
                      </c:pt>
                      <c:pt idx="3031">
                        <c:v>4.4503247534279922E-3</c:v>
                      </c:pt>
                      <c:pt idx="3032">
                        <c:v>-1.035591001071301E-2</c:v>
                      </c:pt>
                      <c:pt idx="3033">
                        <c:v>1.0342754058929593E-2</c:v>
                      </c:pt>
                      <c:pt idx="3034">
                        <c:v>-1.8879056047197529E-2</c:v>
                      </c:pt>
                      <c:pt idx="3035">
                        <c:v>2.8992367315543444E-3</c:v>
                      </c:pt>
                      <c:pt idx="3036">
                        <c:v>4.4573873766788896E-3</c:v>
                      </c:pt>
                      <c:pt idx="3037">
                        <c:v>4.4173829990450386E-3</c:v>
                      </c:pt>
                      <c:pt idx="3038">
                        <c:v>-2.4572027483405257E-2</c:v>
                      </c:pt>
                      <c:pt idx="3039">
                        <c:v>-7.34061614935555E-3</c:v>
                      </c:pt>
                      <c:pt idx="3040">
                        <c:v>-1.9884432358939441E-2</c:v>
                      </c:pt>
                      <c:pt idx="3041">
                        <c:v>-8.3146067415731384E-3</c:v>
                      </c:pt>
                      <c:pt idx="3042">
                        <c:v>2.3812262740135814E-2</c:v>
                      </c:pt>
                      <c:pt idx="3043">
                        <c:v>-1.4932230645531286E-3</c:v>
                      </c:pt>
                      <c:pt idx="3044">
                        <c:v>9.7425191370912323E-3</c:v>
                      </c:pt>
                      <c:pt idx="3045">
                        <c:v>1.5667334197196459E-2</c:v>
                      </c:pt>
                      <c:pt idx="3046">
                        <c:v>-8.8733216579101049E-3</c:v>
                      </c:pt>
                      <c:pt idx="3047">
                        <c:v>-4.0697674418604946E-3</c:v>
                      </c:pt>
                      <c:pt idx="3048">
                        <c:v>1.2241054613935987E-2</c:v>
                      </c:pt>
                      <c:pt idx="3049">
                        <c:v>9.9857346647644896E-3</c:v>
                      </c:pt>
                      <c:pt idx="3050">
                        <c:v>1.4838943177705399E-2</c:v>
                      </c:pt>
                      <c:pt idx="3051">
                        <c:v>1.6307013241785295E-2</c:v>
                      </c:pt>
                      <c:pt idx="3052">
                        <c:v>2.0903742646138479E-2</c:v>
                      </c:pt>
                      <c:pt idx="3053">
                        <c:v>-1.000375140677745E-3</c:v>
                      </c:pt>
                      <c:pt idx="3054">
                        <c:v>-1.283792124429084E-2</c:v>
                      </c:pt>
                      <c:pt idx="3055">
                        <c:v>-3.4444581129290386E-3</c:v>
                      </c:pt>
                      <c:pt idx="3056">
                        <c:v>2.2515723270440269E-2</c:v>
                      </c:pt>
                      <c:pt idx="3057">
                        <c:v>-1.0455563853622118E-2</c:v>
                      </c:pt>
                      <c:pt idx="3058">
                        <c:v>-3.225806451612856E-3</c:v>
                      </c:pt>
                      <c:pt idx="3059">
                        <c:v>-2.480774001488717E-4</c:v>
                      </c:pt>
                      <c:pt idx="3060">
                        <c:v>7.6240469941257771E-3</c:v>
                      </c:pt>
                      <c:pt idx="3061">
                        <c:v>-3.9149753812897869E-2</c:v>
                      </c:pt>
                      <c:pt idx="3062">
                        <c:v>3.1321527526804172E-3</c:v>
                      </c:pt>
                      <c:pt idx="3063">
                        <c:v>8.3819241982507897E-3</c:v>
                      </c:pt>
                      <c:pt idx="3064">
                        <c:v>-1.4131736526946104E-2</c:v>
                      </c:pt>
                      <c:pt idx="3065">
                        <c:v>-9.8422862563737334E-3</c:v>
                      </c:pt>
                      <c:pt idx="3066">
                        <c:v>-1.5526500116740616E-2</c:v>
                      </c:pt>
                      <c:pt idx="3067">
                        <c:v>1.758137324780229E-2</c:v>
                      </c:pt>
                      <c:pt idx="3068">
                        <c:v>2.3091881380651325E-2</c:v>
                      </c:pt>
                      <c:pt idx="3069">
                        <c:v>-1.7728168089297447E-2</c:v>
                      </c:pt>
                      <c:pt idx="3070">
                        <c:v>1.9410977242302563E-2</c:v>
                      </c:pt>
                      <c:pt idx="3071">
                        <c:v>-2.5902436133009354E-2</c:v>
                      </c:pt>
                      <c:pt idx="3072">
                        <c:v>-1.7528534824132302E-2</c:v>
                      </c:pt>
                      <c:pt idx="3073">
                        <c:v>2.9787979674085197E-3</c:v>
                      </c:pt>
                      <c:pt idx="3074">
                        <c:v>2.300430210325044E-2</c:v>
                      </c:pt>
                      <c:pt idx="3075">
                        <c:v>-3.7884449554469679E-2</c:v>
                      </c:pt>
                      <c:pt idx="3076">
                        <c:v>-5.7484479190517135E-5</c:v>
                      </c:pt>
                      <c:pt idx="3077">
                        <c:v>-5.7481174915330335E-5</c:v>
                      </c:pt>
                      <c:pt idx="3078">
                        <c:v>6.7708333333333925E-3</c:v>
                      </c:pt>
                      <c:pt idx="3079">
                        <c:v>-3.4602076124568004E-3</c:v>
                      </c:pt>
                      <c:pt idx="3080">
                        <c:v>-1.499659168370826E-2</c:v>
                      </c:pt>
                      <c:pt idx="3081">
                        <c:v>1.5927977839335306E-2</c:v>
                      </c:pt>
                      <c:pt idx="3082">
                        <c:v>-4.8242591316333128E-3</c:v>
                      </c:pt>
                      <c:pt idx="3083">
                        <c:v>-1.4712539610683639E-2</c:v>
                      </c:pt>
                      <c:pt idx="3084">
                        <c:v>3.3450292397660952E-2</c:v>
                      </c:pt>
                      <c:pt idx="3085">
                        <c:v>-2.763561924257929E-2</c:v>
                      </c:pt>
                      <c:pt idx="3086">
                        <c:v>2.5082658761828025E-3</c:v>
                      </c:pt>
                      <c:pt idx="3087">
                        <c:v>-1.1940971048777782E-2</c:v>
                      </c:pt>
                      <c:pt idx="3088">
                        <c:v>2.3049441051054664E-2</c:v>
                      </c:pt>
                      <c:pt idx="3089">
                        <c:v>-1.4984674764445427E-2</c:v>
                      </c:pt>
                      <c:pt idx="3090">
                        <c:v>1.4102342715708316E-2</c:v>
                      </c:pt>
                      <c:pt idx="3091">
                        <c:v>4.0308649084419557E-4</c:v>
                      </c:pt>
                      <c:pt idx="3092">
                        <c:v>2.0329024676850826E-2</c:v>
                      </c:pt>
                      <c:pt idx="3093">
                        <c:v>-1.2909282948010414E-3</c:v>
                      </c:pt>
                      <c:pt idx="3094">
                        <c:v>-1.3316350162112078E-2</c:v>
                      </c:pt>
                      <c:pt idx="3095">
                        <c:v>3.98555087296808E-2</c:v>
                      </c:pt>
                      <c:pt idx="3096">
                        <c:v>4.1771199197190079E-2</c:v>
                      </c:pt>
                      <c:pt idx="3097">
                        <c:v>-1.6166851783290137E-2</c:v>
                      </c:pt>
                      <c:pt idx="3098">
                        <c:v>-2.8999400838825573E-2</c:v>
                      </c:pt>
                      <c:pt idx="3099">
                        <c:v>2.0171149144254219E-2</c:v>
                      </c:pt>
                      <c:pt idx="3100">
                        <c:v>-3.5832154644035885E-2</c:v>
                      </c:pt>
                      <c:pt idx="3101">
                        <c:v>0</c:v>
                      </c:pt>
                      <c:pt idx="3102">
                        <c:v>-2.3518344308559591E-3</c:v>
                      </c:pt>
                      <c:pt idx="3103">
                        <c:v>1.6981583353264718E-2</c:v>
                      </c:pt>
                      <c:pt idx="3104">
                        <c:v>-4.8792098060216338E-3</c:v>
                      </c:pt>
                      <c:pt idx="3105">
                        <c:v>-2.7430555555555625E-2</c:v>
                      </c:pt>
                      <c:pt idx="3106">
                        <c:v>-9.2506938020353591E-4</c:v>
                      </c:pt>
                      <c:pt idx="3107">
                        <c:v>-1.4472934472934407E-2</c:v>
                      </c:pt>
                      <c:pt idx="3108">
                        <c:v>3.2717429681063948E-2</c:v>
                      </c:pt>
                      <c:pt idx="3109">
                        <c:v>-5.8809691837213851E-4</c:v>
                      </c:pt>
                      <c:pt idx="3110">
                        <c:v>-9.0909090909090384E-3</c:v>
                      </c:pt>
                      <c:pt idx="3111">
                        <c:v>8.9369708372530887E-3</c:v>
                      </c:pt>
                      <c:pt idx="3112">
                        <c:v>2.0275944811037672E-2</c:v>
                      </c:pt>
                      <c:pt idx="3113">
                        <c:v>-4.7166995044480853E-3</c:v>
                      </c:pt>
                      <c:pt idx="3114">
                        <c:v>-1.3255567338282148E-2</c:v>
                      </c:pt>
                      <c:pt idx="3115">
                        <c:v>3.2356161050967058E-2</c:v>
                      </c:pt>
                      <c:pt idx="3116">
                        <c:v>-6.2855070711954619E-3</c:v>
                      </c:pt>
                      <c:pt idx="3117">
                        <c:v>6.7277301167515846E-2</c:v>
                      </c:pt>
                      <c:pt idx="3118">
                        <c:v>6.7536853042404754E-3</c:v>
                      </c:pt>
                      <c:pt idx="3119">
                        <c:v>-1.4022281982328022E-2</c:v>
                      </c:pt>
                      <c:pt idx="3120">
                        <c:v>-1.4139628834743179E-2</c:v>
                      </c:pt>
                      <c:pt idx="3121">
                        <c:v>2.3914167528438446E-2</c:v>
                      </c:pt>
                      <c:pt idx="3122">
                        <c:v>2.341579574017727E-2</c:v>
                      </c:pt>
                      <c:pt idx="3123">
                        <c:v>3.0398037077426387E-2</c:v>
                      </c:pt>
                      <c:pt idx="3124">
                        <c:v>1.0886041063800311E-2</c:v>
                      </c:pt>
                      <c:pt idx="3125">
                        <c:v>2.278848145846446E-3</c:v>
                      </c:pt>
                      <c:pt idx="3126">
                        <c:v>-1.4227365554799309E-2</c:v>
                      </c:pt>
                      <c:pt idx="3127">
                        <c:v>2.7272727272727337E-2</c:v>
                      </c:pt>
                      <c:pt idx="3128">
                        <c:v>1.4256330236187109E-2</c:v>
                      </c:pt>
                      <c:pt idx="3129">
                        <c:v>1.9187038089822916E-3</c:v>
                      </c:pt>
                      <c:pt idx="3130">
                        <c:v>-2.1273578215855737E-3</c:v>
                      </c:pt>
                      <c:pt idx="3131">
                        <c:v>1.9814868382991069E-2</c:v>
                      </c:pt>
                      <c:pt idx="3132">
                        <c:v>1.8837849587016731E-3</c:v>
                      </c:pt>
                      <c:pt idx="3133">
                        <c:v>-3.7651652489192666E-2</c:v>
                      </c:pt>
                      <c:pt idx="3134">
                        <c:v>2.4428571428571466E-2</c:v>
                      </c:pt>
                      <c:pt idx="3135">
                        <c:v>-2.0362465887621695E-2</c:v>
                      </c:pt>
                      <c:pt idx="3136">
                        <c:v>-3.2037388241668907E-2</c:v>
                      </c:pt>
                      <c:pt idx="3137">
                        <c:v>1.3871720917456365E-2</c:v>
                      </c:pt>
                      <c:pt idx="3138">
                        <c:v>1.0758658985215552E-2</c:v>
                      </c:pt>
                      <c:pt idx="3139">
                        <c:v>8.3362278568954729E-4</c:v>
                      </c:pt>
                      <c:pt idx="3140">
                        <c:v>4.7747288740082938E-2</c:v>
                      </c:pt>
                      <c:pt idx="3141">
                        <c:v>-5.8194515166953842E-4</c:v>
                      </c:pt>
                      <c:pt idx="3142">
                        <c:v>2.3222925195385269E-2</c:v>
                      </c:pt>
                      <c:pt idx="3143">
                        <c:v>1.1443198072724314E-2</c:v>
                      </c:pt>
                      <c:pt idx="3144">
                        <c:v>-2.330882352941166E-2</c:v>
                      </c:pt>
                      <c:pt idx="3145">
                        <c:v>-5.6298895956715667E-3</c:v>
                      </c:pt>
                      <c:pt idx="3146">
                        <c:v>1.0715341412947055E-2</c:v>
                      </c:pt>
                      <c:pt idx="3147">
                        <c:v>4.2286066394515931E-2</c:v>
                      </c:pt>
                      <c:pt idx="3148">
                        <c:v>4.5651501083254775E-3</c:v>
                      </c:pt>
                      <c:pt idx="3149">
                        <c:v>2.1862028068788453E-2</c:v>
                      </c:pt>
                      <c:pt idx="3150">
                        <c:v>-4.3467952264275578E-4</c:v>
                      </c:pt>
                      <c:pt idx="3151">
                        <c:v>-2.5342782313973355E-2</c:v>
                      </c:pt>
                      <c:pt idx="3152">
                        <c:v>5.3434523348565577E-3</c:v>
                      </c:pt>
                      <c:pt idx="3153">
                        <c:v>-3.1573421328933593E-2</c:v>
                      </c:pt>
                      <c:pt idx="3154">
                        <c:v>-1.3757396449704196E-2</c:v>
                      </c:pt>
                      <c:pt idx="3155">
                        <c:v>-8.1294804522946684E-4</c:v>
                      </c:pt>
                      <c:pt idx="3156">
                        <c:v>-1.3487897346165068E-2</c:v>
                      </c:pt>
                      <c:pt idx="3157">
                        <c:v>2.8031779343426821E-2</c:v>
                      </c:pt>
                      <c:pt idx="3158">
                        <c:v>5.0470809792844129E-3</c:v>
                      </c:pt>
                      <c:pt idx="3159">
                        <c:v>-9.7832630945215993E-4</c:v>
                      </c:pt>
                      <c:pt idx="3160">
                        <c:v>-4.547087134544936E-2</c:v>
                      </c:pt>
                      <c:pt idx="3161">
                        <c:v>1.8286884646331769E-2</c:v>
                      </c:pt>
                      <c:pt idx="3162">
                        <c:v>2.4889421995651695E-2</c:v>
                      </c:pt>
                      <c:pt idx="3163">
                        <c:v>1.5840377732084354E-2</c:v>
                      </c:pt>
                      <c:pt idx="3164">
                        <c:v>-1.6772744290527886E-2</c:v>
                      </c:pt>
                      <c:pt idx="3165">
                        <c:v>2.3058066493028884E-2</c:v>
                      </c:pt>
                      <c:pt idx="3166">
                        <c:v>8.3423451259074799E-3</c:v>
                      </c:pt>
                      <c:pt idx="3167">
                        <c:v>-4.1817778106727821E-2</c:v>
                      </c:pt>
                      <c:pt idx="3168">
                        <c:v>-3.5204227363610285E-2</c:v>
                      </c:pt>
                      <c:pt idx="3169">
                        <c:v>1.5224010439321534E-2</c:v>
                      </c:pt>
                      <c:pt idx="3170">
                        <c:v>-2.8933474128827963E-2</c:v>
                      </c:pt>
                      <c:pt idx="3171">
                        <c:v>3.1290837810367345E-2</c:v>
                      </c:pt>
                      <c:pt idx="3172">
                        <c:v>-1.6213127633740498E-2</c:v>
                      </c:pt>
                      <c:pt idx="3173">
                        <c:v>-2.5746294621111887E-2</c:v>
                      </c:pt>
                      <c:pt idx="3174">
                        <c:v>-1.6358658453114239E-2</c:v>
                      </c:pt>
                      <c:pt idx="3175">
                        <c:v>-2.3395721925133728E-2</c:v>
                      </c:pt>
                      <c:pt idx="3176">
                        <c:v>5.6466792148426315E-3</c:v>
                      </c:pt>
                      <c:pt idx="3177">
                        <c:v>-9.0594191313615458E-3</c:v>
                      </c:pt>
                      <c:pt idx="3178">
                        <c:v>-2.8978007761966462E-2</c:v>
                      </c:pt>
                      <c:pt idx="3179">
                        <c:v>-4.1226488018551999E-3</c:v>
                      </c:pt>
                      <c:pt idx="3180">
                        <c:v>-1.815191954968054E-2</c:v>
                      </c:pt>
                      <c:pt idx="3181">
                        <c:v>1.3850593138826417E-2</c:v>
                      </c:pt>
                      <c:pt idx="3182">
                        <c:v>9.5157949249093932E-3</c:v>
                      </c:pt>
                      <c:pt idx="3183">
                        <c:v>-1.3915485765351732E-2</c:v>
                      </c:pt>
                      <c:pt idx="3184">
                        <c:v>-1.004739336492888E-2</c:v>
                      </c:pt>
                      <c:pt idx="3185">
                        <c:v>1.3921407327721624E-3</c:v>
                      </c:pt>
                      <c:pt idx="3186">
                        <c:v>-1.3607140627925784E-2</c:v>
                      </c:pt>
                      <c:pt idx="3187">
                        <c:v>-1.0927274972218792E-2</c:v>
                      </c:pt>
                      <c:pt idx="3188">
                        <c:v>-1.6640986132512303E-3</c:v>
                      </c:pt>
                      <c:pt idx="3189">
                        <c:v>-2.5819143050347382E-3</c:v>
                      </c:pt>
                      <c:pt idx="3190">
                        <c:v>-1.2505311722212031E-2</c:v>
                      </c:pt>
                      <c:pt idx="3191">
                        <c:v>1.5347633136094663E-2</c:v>
                      </c:pt>
                      <c:pt idx="3192">
                        <c:v>-1.8986576369573127E-2</c:v>
                      </c:pt>
                      <c:pt idx="3193">
                        <c:v>1.2108003390240984E-3</c:v>
                      </c:pt>
                      <c:pt idx="3194">
                        <c:v>-1.3850746268656677E-2</c:v>
                      </c:pt>
                      <c:pt idx="3195">
                        <c:v>1.6506857628352911E-2</c:v>
                      </c:pt>
                      <c:pt idx="3196">
                        <c:v>1.8795597873129788E-2</c:v>
                      </c:pt>
                      <c:pt idx="3197">
                        <c:v>3.7110341415136361E-4</c:v>
                      </c:pt>
                      <c:pt idx="3198">
                        <c:v>1.0121204548294349E-2</c:v>
                      </c:pt>
                      <c:pt idx="3199">
                        <c:v>-6.0854446100347959E-3</c:v>
                      </c:pt>
                      <c:pt idx="3200">
                        <c:v>1.5512674990541209E-2</c:v>
                      </c:pt>
                      <c:pt idx="3201">
                        <c:v>-3.7821482602118373E-4</c:v>
                      </c:pt>
                      <c:pt idx="3202">
                        <c:v>-1.2605571662671622E-4</c:v>
                      </c:pt>
                      <c:pt idx="3203">
                        <c:v>4.9199841290834545E-2</c:v>
                      </c:pt>
                      <c:pt idx="3204">
                        <c:v>-6.8956458921650698E-3</c:v>
                      </c:pt>
                      <c:pt idx="3205">
                        <c:v>9.8606363397313324E-4</c:v>
                      </c:pt>
                      <c:pt idx="3206">
                        <c:v>1.6233549335292974E-2</c:v>
                      </c:pt>
                      <c:pt idx="3207">
                        <c:v>3.6347272223760774E-2</c:v>
                      </c:pt>
                      <c:pt idx="3208">
                        <c:v>-2.3483906616936778E-3</c:v>
                      </c:pt>
                      <c:pt idx="3209">
                        <c:v>-1.737477942174559E-2</c:v>
                      </c:pt>
                      <c:pt idx="3210">
                        <c:v>1.9936314550740741E-2</c:v>
                      </c:pt>
                      <c:pt idx="3211">
                        <c:v>-3.1379911492557366E-2</c:v>
                      </c:pt>
                      <c:pt idx="3212">
                        <c:v>-1.0483014861995654E-2</c:v>
                      </c:pt>
                      <c:pt idx="3213">
                        <c:v>8.7003078570471182E-3</c:v>
                      </c:pt>
                      <c:pt idx="3214">
                        <c:v>4.1666666666666519E-3</c:v>
                      </c:pt>
                      <c:pt idx="3215">
                        <c:v>4.9979737944076952E-3</c:v>
                      </c:pt>
                      <c:pt idx="3216">
                        <c:v>8.1710472558900182E-3</c:v>
                      </c:pt>
                      <c:pt idx="3217">
                        <c:v>1.5137900048385999E-2</c:v>
                      </c:pt>
                      <c:pt idx="3218">
                        <c:v>2.5737379466817867E-2</c:v>
                      </c:pt>
                      <c:pt idx="3219">
                        <c:v>-7.8784468204839975E-3</c:v>
                      </c:pt>
                      <c:pt idx="3220">
                        <c:v>3.7664233576642392E-2</c:v>
                      </c:pt>
                      <c:pt idx="3221">
                        <c:v>-7.9672175198172823E-2</c:v>
                      </c:pt>
                      <c:pt idx="3222">
                        <c:v>-1.5996827075621334E-2</c:v>
                      </c:pt>
                      <c:pt idx="3223">
                        <c:v>-3.6880927291885746E-3</c:v>
                      </c:pt>
                      <c:pt idx="3224">
                        <c:v>-1.5124613664759812E-3</c:v>
                      </c:pt>
                      <c:pt idx="3225">
                        <c:v>-1.3173264114211602E-2</c:v>
                      </c:pt>
                      <c:pt idx="3226">
                        <c:v>-2.1276595744680882E-2</c:v>
                      </c:pt>
                      <c:pt idx="3227">
                        <c:v>8.7775499743720786E-3</c:v>
                      </c:pt>
                      <c:pt idx="3228">
                        <c:v>-2.4621922259717488E-2</c:v>
                      </c:pt>
                      <c:pt idx="3229">
                        <c:v>1.3767209011263937E-3</c:v>
                      </c:pt>
                      <c:pt idx="3230">
                        <c:v>-2.1073266356285258E-2</c:v>
                      </c:pt>
                      <c:pt idx="3231">
                        <c:v>3.7630307653190975E-2</c:v>
                      </c:pt>
                      <c:pt idx="3232">
                        <c:v>-8.8911469579566749E-4</c:v>
                      </c:pt>
                      <c:pt idx="3233">
                        <c:v>-7.6151795913192988E-4</c:v>
                      </c:pt>
                      <c:pt idx="3234">
                        <c:v>-2.288088299125679E-2</c:v>
                      </c:pt>
                      <c:pt idx="3235">
                        <c:v>-1.7365342432366648E-2</c:v>
                      </c:pt>
                      <c:pt idx="3236">
                        <c:v>1.7104610808130749E-2</c:v>
                      </c:pt>
                      <c:pt idx="3237">
                        <c:v>1.6633064516129004E-2</c:v>
                      </c:pt>
                      <c:pt idx="3238">
                        <c:v>3.160156743774678E-3</c:v>
                      </c:pt>
                      <c:pt idx="3239">
                        <c:v>-9.0812300369512711E-3</c:v>
                      </c:pt>
                      <c:pt idx="3240">
                        <c:v>5.8586367645205861E-3</c:v>
                      </c:pt>
                      <c:pt idx="3241">
                        <c:v>-1.4404569725568139E-2</c:v>
                      </c:pt>
                      <c:pt idx="3242">
                        <c:v>-5.5569276364534348E-3</c:v>
                      </c:pt>
                      <c:pt idx="3243">
                        <c:v>1.6570424303288922E-2</c:v>
                      </c:pt>
                      <c:pt idx="3244">
                        <c:v>-1.2537612838514622E-3</c:v>
                      </c:pt>
                      <c:pt idx="3245">
                        <c:v>2.7659039476992664E-3</c:v>
                      </c:pt>
                      <c:pt idx="3246">
                        <c:v>1.4540816326530592E-2</c:v>
                      </c:pt>
                      <c:pt idx="3247">
                        <c:v>2.1099244594946498E-2</c:v>
                      </c:pt>
                      <c:pt idx="3248">
                        <c:v>3.9225941422593724E-3</c:v>
                      </c:pt>
                      <c:pt idx="3249">
                        <c:v>2.3965724996652948E-2</c:v>
                      </c:pt>
                      <c:pt idx="3250">
                        <c:v>-1.0072895957587868E-2</c:v>
                      </c:pt>
                      <c:pt idx="3251">
                        <c:v>6.2683382235262375E-3</c:v>
                      </c:pt>
                      <c:pt idx="3252">
                        <c:v>-2.666666666666373E-4</c:v>
                      </c:pt>
                      <c:pt idx="3253">
                        <c:v>-1.1336672818349602E-2</c:v>
                      </c:pt>
                      <c:pt idx="3254">
                        <c:v>-4.200577579417164E-3</c:v>
                      </c:pt>
                      <c:pt idx="3255">
                        <c:v>4.7480875758376673E-3</c:v>
                      </c:pt>
                      <c:pt idx="3256">
                        <c:v>5.5702917771882632E-3</c:v>
                      </c:pt>
                      <c:pt idx="3257">
                        <c:v>3.8996830646272462E-2</c:v>
                      </c:pt>
                      <c:pt idx="3258">
                        <c:v>-2.5317305755154007E-2</c:v>
                      </c:pt>
                      <c:pt idx="3259">
                        <c:v>3.1232686980609436E-2</c:v>
                      </c:pt>
                      <c:pt idx="3260">
                        <c:v>-3.8102851052491338E-2</c:v>
                      </c:pt>
                      <c:pt idx="3261">
                        <c:v>-1.6444997706872799E-2</c:v>
                      </c:pt>
                      <c:pt idx="3262">
                        <c:v>-1.2103559870550118E-2</c:v>
                      </c:pt>
                      <c:pt idx="3263">
                        <c:v>2.4535809018567667E-2</c:v>
                      </c:pt>
                      <c:pt idx="3264">
                        <c:v>1.0046885465505806E-2</c:v>
                      </c:pt>
                      <c:pt idx="3265">
                        <c:v>1.6337644656228667E-2</c:v>
                      </c:pt>
                      <c:pt idx="3266">
                        <c:v>1.0316368638239259E-2</c:v>
                      </c:pt>
                      <c:pt idx="3267">
                        <c:v>3.0182797222615854E-2</c:v>
                      </c:pt>
                      <c:pt idx="3268">
                        <c:v>-2.8229137978518337E-2</c:v>
                      </c:pt>
                      <c:pt idx="3269">
                        <c:v>-2.8754848201150152E-2</c:v>
                      </c:pt>
                      <c:pt idx="3270">
                        <c:v>1.9220283533260663E-2</c:v>
                      </c:pt>
                      <c:pt idx="3271">
                        <c:v>3.8314176245211051E-3</c:v>
                      </c:pt>
                      <c:pt idx="3272">
                        <c:v>-4.6575342465753344E-2</c:v>
                      </c:pt>
                      <c:pt idx="3273">
                        <c:v>-5.1914341336795067E-3</c:v>
                      </c:pt>
                      <c:pt idx="3274">
                        <c:v>-3.1426775612822033E-2</c:v>
                      </c:pt>
                      <c:pt idx="3275">
                        <c:v>1.0066691833394703E-3</c:v>
                      </c:pt>
                      <c:pt idx="3276">
                        <c:v>-1.9615099925980761E-2</c:v>
                      </c:pt>
                      <c:pt idx="3277">
                        <c:v>-3.2119402985074541E-2</c:v>
                      </c:pt>
                      <c:pt idx="3278">
                        <c:v>1.6506857628352911E-2</c:v>
                      </c:pt>
                      <c:pt idx="3279">
                        <c:v>2.7691156292877661E-2</c:v>
                      </c:pt>
                      <c:pt idx="3280">
                        <c:v>-5.5817415033491136E-3</c:v>
                      </c:pt>
                      <c:pt idx="3281">
                        <c:v>3.3457249070631967E-2</c:v>
                      </c:pt>
                      <c:pt idx="3282">
                        <c:v>1.3906940473096041E-2</c:v>
                      </c:pt>
                      <c:pt idx="3283">
                        <c:v>-2.496515017108103E-2</c:v>
                      </c:pt>
                      <c:pt idx="3284">
                        <c:v>3.1782354436815652E-3</c:v>
                      </c:pt>
                      <c:pt idx="3285">
                        <c:v>-1.7364147407870067E-2</c:v>
                      </c:pt>
                      <c:pt idx="3286">
                        <c:v>1.7670989066870035E-2</c:v>
                      </c:pt>
                      <c:pt idx="3287">
                        <c:v>-2.1885103208157064E-2</c:v>
                      </c:pt>
                      <c:pt idx="3288">
                        <c:v>3.1753159278978815E-2</c:v>
                      </c:pt>
                      <c:pt idx="3289">
                        <c:v>5.3527666709660693E-3</c:v>
                      </c:pt>
                      <c:pt idx="3290">
                        <c:v>2.8456861984218484E-3</c:v>
                      </c:pt>
                      <c:pt idx="3291">
                        <c:v>-1.9033117624666862E-2</c:v>
                      </c:pt>
                      <c:pt idx="3292">
                        <c:v>6.615259740259738E-2</c:v>
                      </c:pt>
                      <c:pt idx="3293">
                        <c:v>-1.229289150187074E-2</c:v>
                      </c:pt>
                      <c:pt idx="3294">
                        <c:v>2.3243095433415295E-2</c:v>
                      </c:pt>
                      <c:pt idx="3295">
                        <c:v>3.8920454545454453E-2</c:v>
                      </c:pt>
                      <c:pt idx="3296">
                        <c:v>1.7929438982070556E-2</c:v>
                      </c:pt>
                      <c:pt idx="3297">
                        <c:v>1.7807211184694527E-2</c:v>
                      </c:pt>
                      <c:pt idx="3298">
                        <c:v>1.5695067264573925E-2</c:v>
                      </c:pt>
                      <c:pt idx="3299">
                        <c:v>-5.9435364041604544E-3</c:v>
                      </c:pt>
                      <c:pt idx="3300">
                        <c:v>-2.6542272365661423E-2</c:v>
                      </c:pt>
                      <c:pt idx="3301">
                        <c:v>1.8638573743922304E-2</c:v>
                      </c:pt>
                      <c:pt idx="3302">
                        <c:v>-1.3243084167157138E-3</c:v>
                      </c:pt>
                      <c:pt idx="3303">
                        <c:v>1.7365269461077748E-2</c:v>
                      </c:pt>
                      <c:pt idx="3304">
                        <c:v>-6.8391317276241814E-3</c:v>
                      </c:pt>
                      <c:pt idx="3305">
                        <c:v>3.7307864497835297E-3</c:v>
                      </c:pt>
                      <c:pt idx="3306">
                        <c:v>4.6476761619189677E-3</c:v>
                      </c:pt>
                      <c:pt idx="3307">
                        <c:v>9.688162276717982E-3</c:v>
                      </c:pt>
                      <c:pt idx="3308">
                        <c:v>5.2749003984063902E-2</c:v>
                      </c:pt>
                      <c:pt idx="3309">
                        <c:v>5.608974358974228E-3</c:v>
                      </c:pt>
                      <c:pt idx="3310">
                        <c:v>-4.943390208898113E-3</c:v>
                      </c:pt>
                      <c:pt idx="3311">
                        <c:v>2.4673202614379219E-2</c:v>
                      </c:pt>
                      <c:pt idx="3312">
                        <c:v>-2.400127581532574E-2</c:v>
                      </c:pt>
                      <c:pt idx="3313">
                        <c:v>2.3420923779990055E-2</c:v>
                      </c:pt>
                      <c:pt idx="3314">
                        <c:v>2.7847676564334956E-2</c:v>
                      </c:pt>
                      <c:pt idx="3315">
                        <c:v>-6.9965017491254722E-3</c:v>
                      </c:pt>
                      <c:pt idx="3316">
                        <c:v>-1.3961892247043362E-2</c:v>
                      </c:pt>
                      <c:pt idx="3317">
                        <c:v>1.8741633199464536E-2</c:v>
                      </c:pt>
                      <c:pt idx="3318">
                        <c:v>-3.5195350339037756E-2</c:v>
                      </c:pt>
                      <c:pt idx="3319">
                        <c:v>-1.3065646908859141E-2</c:v>
                      </c:pt>
                      <c:pt idx="3320">
                        <c:v>2.8852459016393217E-2</c:v>
                      </c:pt>
                      <c:pt idx="3321">
                        <c:v>6.1792863359443118E-2</c:v>
                      </c:pt>
                      <c:pt idx="3322">
                        <c:v>1.1799929552659405E-2</c:v>
                      </c:pt>
                      <c:pt idx="3323">
                        <c:v>-1.8326417704011E-2</c:v>
                      </c:pt>
                      <c:pt idx="3324">
                        <c:v>-7.5497597803706462E-3</c:v>
                      </c:pt>
                      <c:pt idx="3325">
                        <c:v>2.281502281502279E-2</c:v>
                      </c:pt>
                      <c:pt idx="3326">
                        <c:v>-3.4977264777894534E-3</c:v>
                      </c:pt>
                      <c:pt idx="3327">
                        <c:v>3.212996389891698E-2</c:v>
                      </c:pt>
                      <c:pt idx="3328">
                        <c:v>3.0889467807964088E-2</c:v>
                      </c:pt>
                      <c:pt idx="3329">
                        <c:v>-3.1534038211834536E-3</c:v>
                      </c:pt>
                      <c:pt idx="3330">
                        <c:v>-7.8218459556453901E-3</c:v>
                      </c:pt>
                      <c:pt idx="3331">
                        <c:v>2.4029400678477364E-2</c:v>
                      </c:pt>
                      <c:pt idx="3332">
                        <c:v>-4.5855062039201644E-2</c:v>
                      </c:pt>
                      <c:pt idx="3333">
                        <c:v>-2.3700842696629087E-2</c:v>
                      </c:pt>
                      <c:pt idx="3334">
                        <c:v>2.8066059019943967E-2</c:v>
                      </c:pt>
                      <c:pt idx="3335">
                        <c:v>-4.0439903013508749E-2</c:v>
                      </c:pt>
                      <c:pt idx="3336">
                        <c:v>-9.2656142759093285E-3</c:v>
                      </c:pt>
                      <c:pt idx="3337">
                        <c:v>2.6146667840478921E-2</c:v>
                      </c:pt>
                      <c:pt idx="3338">
                        <c:v>1.9109994616902881E-2</c:v>
                      </c:pt>
                      <c:pt idx="3339">
                        <c:v>1.4375561545372229E-3</c:v>
                      </c:pt>
                      <c:pt idx="3340">
                        <c:v>-8.1981821422204559E-3</c:v>
                      </c:pt>
                      <c:pt idx="3341">
                        <c:v>-1.2843068261787494E-2</c:v>
                      </c:pt>
                      <c:pt idx="3342">
                        <c:v>1.2649207197577006E-2</c:v>
                      </c:pt>
                      <c:pt idx="3343">
                        <c:v>-4.719062977423194E-2</c:v>
                      </c:pt>
                      <c:pt idx="3344">
                        <c:v>4.6900315511213542E-3</c:v>
                      </c:pt>
                      <c:pt idx="3345">
                        <c:v>4.5932929004637746E-2</c:v>
                      </c:pt>
                      <c:pt idx="3346">
                        <c:v>2.5035765379113339E-3</c:v>
                      </c:pt>
                      <c:pt idx="3347">
                        <c:v>-1.8430753027909308E-2</c:v>
                      </c:pt>
                      <c:pt idx="3348">
                        <c:v>-2.1638330757341673E-2</c:v>
                      </c:pt>
                      <c:pt idx="3349">
                        <c:v>-4.2269736842105221E-2</c:v>
                      </c:pt>
                      <c:pt idx="3350">
                        <c:v>-3.6144578313253017E-2</c:v>
                      </c:pt>
                      <c:pt idx="3351">
                        <c:v>-9.1109016650958718E-3</c:v>
                      </c:pt>
                      <c:pt idx="3352">
                        <c:v>8.8748019017432789E-3</c:v>
                      </c:pt>
                      <c:pt idx="3353">
                        <c:v>7.9302141157810979E-4</c:v>
                      </c:pt>
                      <c:pt idx="3354">
                        <c:v>-2.9701446598953574E-2</c:v>
                      </c:pt>
                      <c:pt idx="3355">
                        <c:v>-2.3737980769230727E-2</c:v>
                      </c:pt>
                      <c:pt idx="3356">
                        <c:v>4.6034261565164325E-3</c:v>
                      </c:pt>
                      <c:pt idx="3357">
                        <c:v>-1.8953135411268196E-2</c:v>
                      </c:pt>
                      <c:pt idx="3358">
                        <c:v>9.9446687602811057E-3</c:v>
                      </c:pt>
                      <c:pt idx="3359">
                        <c:v>-3.0448020878642845E-2</c:v>
                      </c:pt>
                      <c:pt idx="3360">
                        <c:v>6.6408815587826187E-3</c:v>
                      </c:pt>
                      <c:pt idx="3361">
                        <c:v>-5.1057622173589223E-4</c:v>
                      </c:pt>
                      <c:pt idx="3362">
                        <c:v>-3.9915966386554702E-2</c:v>
                      </c:pt>
                      <c:pt idx="3363">
                        <c:v>2.4978466838931901E-2</c:v>
                      </c:pt>
                      <c:pt idx="3364">
                        <c:v>-2.8702640642941368E-4</c:v>
                      </c:pt>
                      <c:pt idx="3365">
                        <c:v>-1.0789324247586496E-2</c:v>
                      </c:pt>
                      <c:pt idx="3366">
                        <c:v>1.5424535101628889E-2</c:v>
                      </c:pt>
                      <c:pt idx="3367">
                        <c:v>-1.6725726435152355E-2</c:v>
                      </c:pt>
                      <c:pt idx="3368">
                        <c:v>-9.4074698118505884E-3</c:v>
                      </c:pt>
                      <c:pt idx="3369">
                        <c:v>2.4306054940313571E-2</c:v>
                      </c:pt>
                      <c:pt idx="3370">
                        <c:v>-1.2927319735707155E-3</c:v>
                      </c:pt>
                      <c:pt idx="3371">
                        <c:v>2.2019964768056344E-2</c:v>
                      </c:pt>
                      <c:pt idx="3372">
                        <c:v>6.9475240206946509E-3</c:v>
                      </c:pt>
                      <c:pt idx="3373">
                        <c:v>-2.2123893805310324E-3</c:v>
                      </c:pt>
                      <c:pt idx="3374">
                        <c:v>-4.9897270325799381E-3</c:v>
                      </c:pt>
                      <c:pt idx="3375">
                        <c:v>-1.4463407578825582E-2</c:v>
                      </c:pt>
                      <c:pt idx="3376">
                        <c:v>2.1016015653307907E-3</c:v>
                      </c:pt>
                      <c:pt idx="3377">
                        <c:v>-5.5639200656994237E-2</c:v>
                      </c:pt>
                      <c:pt idx="3378">
                        <c:v>-1.3169446883230962E-2</c:v>
                      </c:pt>
                      <c:pt idx="3379">
                        <c:v>6.9364161849709838E-3</c:v>
                      </c:pt>
                      <c:pt idx="3380">
                        <c:v>3.6857552385503034E-3</c:v>
                      </c:pt>
                      <c:pt idx="3381">
                        <c:v>1.2298763214260822E-2</c:v>
                      </c:pt>
                      <c:pt idx="3382">
                        <c:v>-1.8446931163106028E-2</c:v>
                      </c:pt>
                      <c:pt idx="3383">
                        <c:v>4.7496268150348797E-4</c:v>
                      </c:pt>
                      <c:pt idx="3384">
                        <c:v>-1.4576089863599817E-2</c:v>
                      </c:pt>
                      <c:pt idx="3385">
                        <c:v>3.4889962426194465E-3</c:v>
                      </c:pt>
                      <c:pt idx="3386">
                        <c:v>-6.7972810875650547E-3</c:v>
                      </c:pt>
                      <c:pt idx="3387">
                        <c:v>-7.6709429969580301E-3</c:v>
                      </c:pt>
                      <c:pt idx="3388">
                        <c:v>-3.0327004219409259E-3</c:v>
                      </c:pt>
                      <c:pt idx="3389">
                        <c:v>-1.2499999999999956E-2</c:v>
                      </c:pt>
                      <c:pt idx="3390">
                        <c:v>1.5649452269170805E-3</c:v>
                      </c:pt>
                      <c:pt idx="3391">
                        <c:v>-1.8684412592782196E-2</c:v>
                      </c:pt>
                      <c:pt idx="3392">
                        <c:v>4.0756526371870105E-2</c:v>
                      </c:pt>
                      <c:pt idx="3393">
                        <c:v>-2.5242460475621842E-3</c:v>
                      </c:pt>
                      <c:pt idx="3394">
                        <c:v>7.2260136491368865E-3</c:v>
                      </c:pt>
                      <c:pt idx="3395">
                        <c:v>-2.136466817999727E-3</c:v>
                      </c:pt>
                      <c:pt idx="3396">
                        <c:v>-6.6720042700818549E-4</c:v>
                      </c:pt>
                      <c:pt idx="3397">
                        <c:v>2.2234347292320322E-2</c:v>
                      </c:pt>
                      <c:pt idx="3398">
                        <c:v>-2.1777596297808399E-3</c:v>
                      </c:pt>
                      <c:pt idx="3399">
                        <c:v>-2.3394922238468729E-2</c:v>
                      </c:pt>
                      <c:pt idx="3400">
                        <c:v>-5.9460887949259744E-3</c:v>
                      </c:pt>
                      <c:pt idx="3401">
                        <c:v>9.0666666666665563E-3</c:v>
                      </c:pt>
                      <c:pt idx="3402">
                        <c:v>-2.698495070057072E-2</c:v>
                      </c:pt>
                      <c:pt idx="3403">
                        <c:v>1.9576719576719581E-2</c:v>
                      </c:pt>
                      <c:pt idx="3404">
                        <c:v>-5.3940271016971186E-3</c:v>
                      </c:pt>
                      <c:pt idx="3405">
                        <c:v>1.6992239764517025E-2</c:v>
                      </c:pt>
                      <c:pt idx="3406">
                        <c:v>-5.5880787653006525E-3</c:v>
                      </c:pt>
                      <c:pt idx="3407">
                        <c:v>7.641775036868248E-3</c:v>
                      </c:pt>
                      <c:pt idx="3408">
                        <c:v>2.4447191319873607E-2</c:v>
                      </c:pt>
                      <c:pt idx="3409">
                        <c:v>-2.7189525018371241E-2</c:v>
                      </c:pt>
                      <c:pt idx="3410">
                        <c:v>-1.3509951232371198E-2</c:v>
                      </c:pt>
                      <c:pt idx="3411">
                        <c:v>1.4847512038523414E-2</c:v>
                      </c:pt>
                      <c:pt idx="3412">
                        <c:v>-4.5576407506702443E-2</c:v>
                      </c:pt>
                      <c:pt idx="3413">
                        <c:v>-2.8886684849987576E-2</c:v>
                      </c:pt>
                      <c:pt idx="3414">
                        <c:v>1.5101938082053845E-2</c:v>
                      </c:pt>
                      <c:pt idx="3415">
                        <c:v>3.6119441908984307E-2</c:v>
                      </c:pt>
                      <c:pt idx="3416">
                        <c:v>8.1503878007098685E-3</c:v>
                      </c:pt>
                      <c:pt idx="3417">
                        <c:v>1.9022103148023994E-2</c:v>
                      </c:pt>
                      <c:pt idx="3418">
                        <c:v>7.422402159244168E-3</c:v>
                      </c:pt>
                      <c:pt idx="3419">
                        <c:v>-2.100673801030517E-2</c:v>
                      </c:pt>
                      <c:pt idx="3420">
                        <c:v>1.7201988979975713E-2</c:v>
                      </c:pt>
                      <c:pt idx="3421">
                        <c:v>-2.617458447847143E-2</c:v>
                      </c:pt>
                      <c:pt idx="3422">
                        <c:v>-5.8548009367681564E-3</c:v>
                      </c:pt>
                      <c:pt idx="3423">
                        <c:v>2.2210400319191415E-2</c:v>
                      </c:pt>
                      <c:pt idx="3424">
                        <c:v>2.6905217153783134E-2</c:v>
                      </c:pt>
                      <c:pt idx="3425">
                        <c:v>-4.5247098709088496E-2</c:v>
                      </c:pt>
                      <c:pt idx="3426">
                        <c:v>-2.2118136872235628E-3</c:v>
                      </c:pt>
                      <c:pt idx="3427">
                        <c:v>9.1249261471804122E-3</c:v>
                      </c:pt>
                      <c:pt idx="3428">
                        <c:v>-4.0743073047858958E-2</c:v>
                      </c:pt>
                      <c:pt idx="3429">
                        <c:v>-1.2578616352202365E-3</c:v>
                      </c:pt>
                      <c:pt idx="3430">
                        <c:v>-5.0289162685435151E-4</c:v>
                      </c:pt>
                      <c:pt idx="3431">
                        <c:v>6.1986084756482374E-3</c:v>
                      </c:pt>
                      <c:pt idx="3432">
                        <c:v>4.8130469371519435E-2</c:v>
                      </c:pt>
                      <c:pt idx="3433">
                        <c:v>-3.7641954829654267E-2</c:v>
                      </c:pt>
                      <c:pt idx="3434">
                        <c:v>-2.3061580653203628E-2</c:v>
                      </c:pt>
                      <c:pt idx="3435">
                        <c:v>3.6970010341261572E-2</c:v>
                      </c:pt>
                      <c:pt idx="3436">
                        <c:v>1.843075302790953E-2</c:v>
                      </c:pt>
                      <c:pt idx="3437">
                        <c:v>1.0240723500465343E-2</c:v>
                      </c:pt>
                      <c:pt idx="3438">
                        <c:v>3.9972337482711007E-2</c:v>
                      </c:pt>
                      <c:pt idx="3439">
                        <c:v>1.6591676040494718E-2</c:v>
                      </c:pt>
                      <c:pt idx="3440">
                        <c:v>-9.8034242232086122E-2</c:v>
                      </c:pt>
                      <c:pt idx="3441">
                        <c:v>-3.4755134281201361E-3</c:v>
                      </c:pt>
                      <c:pt idx="3442">
                        <c:v>9.5049757591223472E-3</c:v>
                      </c:pt>
                      <c:pt idx="3443">
                        <c:v>-4.3796510918628906E-2</c:v>
                      </c:pt>
                      <c:pt idx="3444">
                        <c:v>4.1651353668994417E-3</c:v>
                      </c:pt>
                      <c:pt idx="3445">
                        <c:v>1.6942817989286318E-2</c:v>
                      </c:pt>
                      <c:pt idx="3446">
                        <c:v>2.2547770700636738E-2</c:v>
                      </c:pt>
                      <c:pt idx="3447">
                        <c:v>1.4032402092103435E-3</c:v>
                      </c:pt>
                      <c:pt idx="3448">
                        <c:v>4.8835964677548693E-2</c:v>
                      </c:pt>
                      <c:pt idx="3449">
                        <c:v>-5.4557551563539919E-3</c:v>
                      </c:pt>
                      <c:pt idx="3450">
                        <c:v>1.8568717809704482E-2</c:v>
                      </c:pt>
                      <c:pt idx="3451">
                        <c:v>-6.0622389869324778E-3</c:v>
                      </c:pt>
                      <c:pt idx="3452">
                        <c:v>5.9369202226345008E-2</c:v>
                      </c:pt>
                      <c:pt idx="3453">
                        <c:v>2.2024504084014129E-2</c:v>
                      </c:pt>
                      <c:pt idx="3454">
                        <c:v>-3.6401967673928337E-2</c:v>
                      </c:pt>
                      <c:pt idx="3455">
                        <c:v>3.1308885345702198E-2</c:v>
                      </c:pt>
                      <c:pt idx="3456">
                        <c:v>-4.3465662126918048E-4</c:v>
                      </c:pt>
                      <c:pt idx="3457">
                        <c:v>8.9905708647028959E-3</c:v>
                      </c:pt>
                      <c:pt idx="3458">
                        <c:v>-7.6164224575656636E-3</c:v>
                      </c:pt>
                      <c:pt idx="3459">
                        <c:v>-3.4864183702044249E-2</c:v>
                      </c:pt>
                      <c:pt idx="3460">
                        <c:v>5.4014167650531242E-2</c:v>
                      </c:pt>
                      <c:pt idx="3461">
                        <c:v>1.384005386399334E-2</c:v>
                      </c:pt>
                      <c:pt idx="3462">
                        <c:v>-6.4328713425731432E-2</c:v>
                      </c:pt>
                      <c:pt idx="3463">
                        <c:v>-3.5902281009583037E-2</c:v>
                      </c:pt>
                      <c:pt idx="3464">
                        <c:v>-6.1439067646313683E-2</c:v>
                      </c:pt>
                      <c:pt idx="3465">
                        <c:v>3.7455644631357643E-2</c:v>
                      </c:pt>
                      <c:pt idx="3466">
                        <c:v>-3.23031921658401E-2</c:v>
                      </c:pt>
                      <c:pt idx="3467">
                        <c:v>6.5284178187403619E-3</c:v>
                      </c:pt>
                      <c:pt idx="3468">
                        <c:v>-2.4597328005993346E-2</c:v>
                      </c:pt>
                      <c:pt idx="3469">
                        <c:v>-7.3128408527516342E-3</c:v>
                      </c:pt>
                      <c:pt idx="3470">
                        <c:v>-3.5389765662362405E-2</c:v>
                      </c:pt>
                      <c:pt idx="3471">
                        <c:v>5.0357905312068185E-2</c:v>
                      </c:pt>
                      <c:pt idx="3472">
                        <c:v>-7.4715314896583673E-2</c:v>
                      </c:pt>
                      <c:pt idx="3473">
                        <c:v>0.1224729359593062</c:v>
                      </c:pt>
                      <c:pt idx="3474">
                        <c:v>3.0088958660385856E-3</c:v>
                      </c:pt>
                      <c:pt idx="3475">
                        <c:v>-7.3679108095007217E-2</c:v>
                      </c:pt>
                      <c:pt idx="3476">
                        <c:v>-2.6082851410362373E-2</c:v>
                      </c:pt>
                      <c:pt idx="3477">
                        <c:v>1.5338526063511271E-2</c:v>
                      </c:pt>
                      <c:pt idx="3478">
                        <c:v>-3.347231873986567E-2</c:v>
                      </c:pt>
                      <c:pt idx="3479">
                        <c:v>4.7688387331634496E-2</c:v>
                      </c:pt>
                      <c:pt idx="3480">
                        <c:v>3.7778617302606898E-2</c:v>
                      </c:pt>
                      <c:pt idx="3481">
                        <c:v>2.4909654104284806E-2</c:v>
                      </c:pt>
                      <c:pt idx="3482">
                        <c:v>-2.9597220434950389E-3</c:v>
                      </c:pt>
                      <c:pt idx="3483">
                        <c:v>7.5719822812845949E-2</c:v>
                      </c:pt>
                      <c:pt idx="3484">
                        <c:v>-6.3273727647867872E-3</c:v>
                      </c:pt>
                      <c:pt idx="3485">
                        <c:v>1.963534361851349E-2</c:v>
                      </c:pt>
                      <c:pt idx="3486">
                        <c:v>-4.4364026269937074E-2</c:v>
                      </c:pt>
                      <c:pt idx="3487">
                        <c:v>1.372282608695663E-2</c:v>
                      </c:pt>
                      <c:pt idx="3488">
                        <c:v>6.5277174699666984E-2</c:v>
                      </c:pt>
                      <c:pt idx="3489">
                        <c:v>5.3841676367869518E-3</c:v>
                      </c:pt>
                      <c:pt idx="3490">
                        <c:v>5.788177339901468E-2</c:v>
                      </c:pt>
                      <c:pt idx="3491">
                        <c:v>-1.4114433146152794E-2</c:v>
                      </c:pt>
                      <c:pt idx="3492">
                        <c:v>5.2724077328646812E-2</c:v>
                      </c:pt>
                      <c:pt idx="3493">
                        <c:v>1.47535667963683E-2</c:v>
                      </c:pt>
                      <c:pt idx="3494">
                        <c:v>3.9608966795887435E-2</c:v>
                      </c:pt>
                      <c:pt idx="3495">
                        <c:v>3.2454537544592377E-2</c:v>
                      </c:pt>
                      <c:pt idx="3496">
                        <c:v>-8.79689521345417E-3</c:v>
                      </c:pt>
                      <c:pt idx="3497">
                        <c:v>1.0809868363699904E-2</c:v>
                      </c:pt>
                      <c:pt idx="3498">
                        <c:v>1.369741958289139E-2</c:v>
                      </c:pt>
                      <c:pt idx="3499">
                        <c:v>4.0456050018389256E-2</c:v>
                      </c:pt>
                      <c:pt idx="3500">
                        <c:v>-4.667337787132797E-3</c:v>
                      </c:pt>
                      <c:pt idx="3501">
                        <c:v>1.4012620638455875E-2</c:v>
                      </c:pt>
                      <c:pt idx="3502">
                        <c:v>4.0063356004844675E-3</c:v>
                      </c:pt>
                      <c:pt idx="3503">
                        <c:v>9.1199699135013912E-3</c:v>
                      </c:pt>
                      <c:pt idx="3504">
                        <c:v>1.8839487565940338E-3</c:v>
                      </c:pt>
                      <c:pt idx="3505">
                        <c:v>2.3722275795563963E-2</c:v>
                      </c:pt>
                      <c:pt idx="3506">
                        <c:v>-9.6339113680143917E-4</c:v>
                      </c:pt>
                      <c:pt idx="3507">
                        <c:v>-4.7938638542667222E-3</c:v>
                      </c:pt>
                      <c:pt idx="3508">
                        <c:v>4.2999999999999927E-2</c:v>
                      </c:pt>
                      <c:pt idx="3509">
                        <c:v>-5.0741219779124602E-3</c:v>
                      </c:pt>
                      <c:pt idx="3510">
                        <c:v>1.2797259169689656E-2</c:v>
                      </c:pt>
                      <c:pt idx="3511">
                        <c:v>1.1620795107033732E-2</c:v>
                      </c:pt>
                      <c:pt idx="3512">
                        <c:v>2.6573998364676221E-3</c:v>
                      </c:pt>
                      <c:pt idx="3513">
                        <c:v>1.0326311441553271E-2</c:v>
                      </c:pt>
                      <c:pt idx="3514">
                        <c:v>-2.2213247172859552E-2</c:v>
                      </c:pt>
                      <c:pt idx="3515">
                        <c:v>-1.8628616726119596E-2</c:v>
                      </c:pt>
                      <c:pt idx="3516">
                        <c:v>-2.3724792408068573E-3</c:v>
                      </c:pt>
                      <c:pt idx="3517">
                        <c:v>3.5202619729840512E-2</c:v>
                      </c:pt>
                      <c:pt idx="3518">
                        <c:v>3.0801687763712948E-2</c:v>
                      </c:pt>
                      <c:pt idx="3519">
                        <c:v>-3.8344491783322998E-2</c:v>
                      </c:pt>
                      <c:pt idx="3520">
                        <c:v>-7.0507655116841539E-3</c:v>
                      </c:pt>
                      <c:pt idx="3521">
                        <c:v>-1.4492753623188359E-2</c:v>
                      </c:pt>
                      <c:pt idx="3522">
                        <c:v>9.8235765838012856E-3</c:v>
                      </c:pt>
                      <c:pt idx="3523">
                        <c:v>2.1084953940634588E-2</c:v>
                      </c:pt>
                      <c:pt idx="3524">
                        <c:v>3.6983768235050452E-3</c:v>
                      </c:pt>
                      <c:pt idx="3525">
                        <c:v>-2.8542914171656664E-2</c:v>
                      </c:pt>
                      <c:pt idx="3526">
                        <c:v>1.5403323875152086E-2</c:v>
                      </c:pt>
                      <c:pt idx="3527">
                        <c:v>7.5556463140697971E-3</c:v>
                      </c:pt>
                      <c:pt idx="3528">
                        <c:v>-3.7350108118734071E-2</c:v>
                      </c:pt>
                      <c:pt idx="3529">
                        <c:v>8.7249652984335846E-3</c:v>
                      </c:pt>
                      <c:pt idx="3530">
                        <c:v>-1.8776145539449174E-2</c:v>
                      </c:pt>
                      <c:pt idx="3531">
                        <c:v>6.7580803134181799E-3</c:v>
                      </c:pt>
                      <c:pt idx="3532">
                        <c:v>3.1104827307614658E-2</c:v>
                      </c:pt>
                      <c:pt idx="3533">
                        <c:v>4.8711183275826908E-3</c:v>
                      </c:pt>
                      <c:pt idx="3534">
                        <c:v>-1.2162983985403164E-3</c:v>
                      </c:pt>
                      <c:pt idx="3535">
                        <c:v>-3.2329763588604399E-3</c:v>
                      </c:pt>
                      <c:pt idx="3536">
                        <c:v>1.1444921316166035E-2</c:v>
                      </c:pt>
                      <c:pt idx="3537">
                        <c:v>2.6216442953020058E-2</c:v>
                      </c:pt>
                      <c:pt idx="3538">
                        <c:v>6.9693769799366034E-3</c:v>
                      </c:pt>
                      <c:pt idx="3539">
                        <c:v>4.2256496936410315E-4</c:v>
                      </c:pt>
                      <c:pt idx="3540">
                        <c:v>-1.0552975939215337E-3</c:v>
                      </c:pt>
                      <c:pt idx="3541">
                        <c:v>8.2996382208981867E-3</c:v>
                      </c:pt>
                      <c:pt idx="3542">
                        <c:v>-2.5472298874975596E-3</c:v>
                      </c:pt>
                      <c:pt idx="3543">
                        <c:v>-7.5314688997735191E-3</c:v>
                      </c:pt>
                      <c:pt idx="3544">
                        <c:v>1.8889187013684028E-2</c:v>
                      </c:pt>
                      <c:pt idx="3545">
                        <c:v>-4.4342344267549461E-3</c:v>
                      </c:pt>
                      <c:pt idx="3546">
                        <c:v>-1.600170684873059E-3</c:v>
                      </c:pt>
                      <c:pt idx="3547">
                        <c:v>-7.4618910563895025E-4</c:v>
                      </c:pt>
                      <c:pt idx="3548">
                        <c:v>1.2738853503184489E-2</c:v>
                      </c:pt>
                      <c:pt idx="3549">
                        <c:v>-9.7066436583259641E-4</c:v>
                      </c:pt>
                      <c:pt idx="3550">
                        <c:v>-8.3422459893047751E-3</c:v>
                      </c:pt>
                      <c:pt idx="3551">
                        <c:v>1.9629225736095934E-2</c:v>
                      </c:pt>
                      <c:pt idx="3552">
                        <c:v>-1.9590770570310223E-3</c:v>
                      </c:pt>
                      <c:pt idx="3553">
                        <c:v>-9.2732370066853642E-3</c:v>
                      </c:pt>
                      <c:pt idx="3554">
                        <c:v>6.8396482466617226E-3</c:v>
                      </c:pt>
                      <c:pt idx="3555">
                        <c:v>3.4862185423250036E-3</c:v>
                      </c:pt>
                      <c:pt idx="3556">
                        <c:v>3.6081347036955869E-3</c:v>
                      </c:pt>
                      <c:pt idx="3557">
                        <c:v>-3.0521037715282029E-3</c:v>
                      </c:pt>
                      <c:pt idx="3558">
                        <c:v>-8.1089847551086836E-3</c:v>
                      </c:pt>
                      <c:pt idx="3559">
                        <c:v>2.584294587400171E-2</c:v>
                      </c:pt>
                      <c:pt idx="3560">
                        <c:v>-2.0745085261214102E-2</c:v>
                      </c:pt>
                      <c:pt idx="3561">
                        <c:v>1.7123287671232834E-2</c:v>
                      </c:pt>
                      <c:pt idx="3562">
                        <c:v>-1.7368649587494733E-2</c:v>
                      </c:pt>
                      <c:pt idx="3563">
                        <c:v>-2.5985275010826925E-3</c:v>
                      </c:pt>
                      <c:pt idx="3564">
                        <c:v>1.4499121265378001E-2</c:v>
                      </c:pt>
                      <c:pt idx="3565">
                        <c:v>-5.027322404371759E-3</c:v>
                      </c:pt>
                      <c:pt idx="3566">
                        <c:v>2.629848783694877E-3</c:v>
                      </c:pt>
                      <c:pt idx="3567">
                        <c:v>3.4459306279755353E-2</c:v>
                      </c:pt>
                      <c:pt idx="3568">
                        <c:v>2.4999999999999467E-3</c:v>
                      </c:pt>
                      <c:pt idx="3569">
                        <c:v>2.04964700523802E-3</c:v>
                      </c:pt>
                      <c:pt idx="3570">
                        <c:v>-3.6305877013842469E-3</c:v>
                      </c:pt>
                      <c:pt idx="3571">
                        <c:v>3.4992954438703761E-2</c:v>
                      </c:pt>
                      <c:pt idx="3572">
                        <c:v>-5.1401869158878011E-3</c:v>
                      </c:pt>
                      <c:pt idx="3573">
                        <c:v>-2.8376844494892195E-2</c:v>
                      </c:pt>
                      <c:pt idx="3574">
                        <c:v>0</c:v>
                      </c:pt>
                      <c:pt idx="3575">
                        <c:v>1.2643678160919603E-2</c:v>
                      </c:pt>
                      <c:pt idx="3576">
                        <c:v>1.8424689083371693E-3</c:v>
                      </c:pt>
                      <c:pt idx="3577">
                        <c:v>1.6147635524799142E-3</c:v>
                      </c:pt>
                      <c:pt idx="3578">
                        <c:v>5.8004640371229765E-3</c:v>
                      </c:pt>
                      <c:pt idx="3579">
                        <c:v>4.0560115886045356E-2</c:v>
                      </c:pt>
                      <c:pt idx="3580">
                        <c:v>2.1775949673361605E-3</c:v>
                      </c:pt>
                      <c:pt idx="3581">
                        <c:v>-2.8950542822677727E-3</c:v>
                      </c:pt>
                      <c:pt idx="3582">
                        <c:v>-1.5656991448873558E-3</c:v>
                      </c:pt>
                      <c:pt idx="3583">
                        <c:v>7.4011162339238101E-3</c:v>
                      </c:pt>
                      <c:pt idx="3584">
                        <c:v>1.1536573392243454E-2</c:v>
                      </c:pt>
                      <c:pt idx="3585">
                        <c:v>-4.9067713444561623E-4</c:v>
                      </c:pt>
                      <c:pt idx="3586">
                        <c:v>1.2042209807572979E-2</c:v>
                      </c:pt>
                      <c:pt idx="3587">
                        <c:v>-1.2625643540083331E-2</c:v>
                      </c:pt>
                      <c:pt idx="3588">
                        <c:v>-1.0191701043436141E-2</c:v>
                      </c:pt>
                      <c:pt idx="3589">
                        <c:v>2.2326966013396232E-2</c:v>
                      </c:pt>
                      <c:pt idx="3590">
                        <c:v>5.7385229540918292E-3</c:v>
                      </c:pt>
                      <c:pt idx="3591">
                        <c:v>-2.4105186267348366E-2</c:v>
                      </c:pt>
                      <c:pt idx="3592">
                        <c:v>-3.6390101892285198E-3</c:v>
                      </c:pt>
                      <c:pt idx="3593">
                        <c:v>4.3859649122806044E-3</c:v>
                      </c:pt>
                      <c:pt idx="3594">
                        <c:v>3.8724373576309867E-2</c:v>
                      </c:pt>
                      <c:pt idx="3595">
                        <c:v>-2.6127680552132104E-2</c:v>
                      </c:pt>
                      <c:pt idx="3596">
                        <c:v>-2.0048309178744006E-2</c:v>
                      </c:pt>
                      <c:pt idx="3597">
                        <c:v>1.2224938875305513E-2</c:v>
                      </c:pt>
                      <c:pt idx="3598">
                        <c:v>0</c:v>
                      </c:pt>
                      <c:pt idx="3599">
                        <c:v>1.0625154435384143E-2</c:v>
                      </c:pt>
                      <c:pt idx="3600">
                        <c:v>1.5303562468640397E-2</c:v>
                      </c:pt>
                      <c:pt idx="3601">
                        <c:v>2.0742637644046047E-2</c:v>
                      </c:pt>
                      <c:pt idx="3602">
                        <c:v>-2.6816498531477828E-3</c:v>
                      </c:pt>
                      <c:pt idx="3603">
                        <c:v>-1.2484237074400939E-2</c:v>
                      </c:pt>
                      <c:pt idx="3604">
                        <c:v>-2.5214321734745582E-4</c:v>
                      </c:pt>
                      <c:pt idx="3605">
                        <c:v>0</c:v>
                      </c:pt>
                      <c:pt idx="3606">
                        <c:v>1.0188487009679115E-2</c:v>
                      </c:pt>
                      <c:pt idx="3607">
                        <c:v>2.297676793464376E-3</c:v>
                      </c:pt>
                      <c:pt idx="3608">
                        <c:v>1.8195996880686405E-2</c:v>
                      </c:pt>
                      <c:pt idx="3609">
                        <c:v>1.3168290755859902E-2</c:v>
                      </c:pt>
                      <c:pt idx="3610">
                        <c:v>2.1522733387140169E-2</c:v>
                      </c:pt>
                      <c:pt idx="3611">
                        <c:v>-8.0064051240993361E-3</c:v>
                      </c:pt>
                      <c:pt idx="3612">
                        <c:v>-5.5732484076432831E-3</c:v>
                      </c:pt>
                      <c:pt idx="3613">
                        <c:v>-5.542359461599311E-3</c:v>
                      </c:pt>
                      <c:pt idx="3614">
                        <c:v>9.0545938748334276E-3</c:v>
                      </c:pt>
                      <c:pt idx="3615">
                        <c:v>-1.5727391874180929E-2</c:v>
                      </c:pt>
                      <c:pt idx="3616">
                        <c:v>-6.2516280281323944E-3</c:v>
                      </c:pt>
                      <c:pt idx="3617">
                        <c:v>-1.715309779825902E-2</c:v>
                      </c:pt>
                      <c:pt idx="3618">
                        <c:v>1.0085337470907563E-2</c:v>
                      </c:pt>
                      <c:pt idx="3619">
                        <c:v>4.6765393608729777E-3</c:v>
                      </c:pt>
                      <c:pt idx="3620">
                        <c:v>-1.1556240369799742E-2</c:v>
                      </c:pt>
                      <c:pt idx="3621">
                        <c:v>1.644479248238051E-2</c:v>
                      </c:pt>
                      <c:pt idx="3622">
                        <c:v>5.2479664130149484E-3</c:v>
                      </c:pt>
                      <c:pt idx="3623">
                        <c:v>-7.2935660328211638E-3</c:v>
                      </c:pt>
                      <c:pt idx="3624">
                        <c:v>-4.9248315189216463E-3</c:v>
                      </c:pt>
                      <c:pt idx="3625">
                        <c:v>2.1175224986765384E-2</c:v>
                      </c:pt>
                      <c:pt idx="3626">
                        <c:v>1.1512717536813932E-2</c:v>
                      </c:pt>
                      <c:pt idx="3627">
                        <c:v>-3.0625486633791943E-2</c:v>
                      </c:pt>
                      <c:pt idx="3628">
                        <c:v>9.6960167714885692E-3</c:v>
                      </c:pt>
                      <c:pt idx="3629">
                        <c:v>1.1396766498807276E-2</c:v>
                      </c:pt>
                      <c:pt idx="3630">
                        <c:v>1.1257035647279645E-2</c:v>
                      </c:pt>
                      <c:pt idx="3631">
                        <c:v>1.2208355941399684E-2</c:v>
                      </c:pt>
                      <c:pt idx="3632">
                        <c:v>-2.2021756434067341E-2</c:v>
                      </c:pt>
                      <c:pt idx="3633">
                        <c:v>-2.1180831347630269E-3</c:v>
                      </c:pt>
                      <c:pt idx="3634">
                        <c:v>-4.4807590933052532E-3</c:v>
                      </c:pt>
                      <c:pt idx="3635">
                        <c:v>1.5839493136220462E-3</c:v>
                      </c:pt>
                      <c:pt idx="3636">
                        <c:v>-1.3182177695755248E-3</c:v>
                      </c:pt>
                      <c:pt idx="3637">
                        <c:v>1.3358268768367543E-2</c:v>
                      </c:pt>
                      <c:pt idx="3638">
                        <c:v>4.8322147651007619E-3</c:v>
                      </c:pt>
                      <c:pt idx="3639">
                        <c:v>9.7587422065601448E-3</c:v>
                      </c:pt>
                      <c:pt idx="3640">
                        <c:v>-7.2658772874059085E-3</c:v>
                      </c:pt>
                      <c:pt idx="3641">
                        <c:v>1.780334155026031E-2</c:v>
                      </c:pt>
                      <c:pt idx="3642">
                        <c:v>-8.2101806239742725E-4</c:v>
                      </c:pt>
                      <c:pt idx="3643">
                        <c:v>3.5704476792088879E-3</c:v>
                      </c:pt>
                      <c:pt idx="3644">
                        <c:v>1.05467665834027E-2</c:v>
                      </c:pt>
                      <c:pt idx="3645">
                        <c:v>8.6786114221724109E-3</c:v>
                      </c:pt>
                      <c:pt idx="3646">
                        <c:v>5.3475935828877219E-3</c:v>
                      </c:pt>
                      <c:pt idx="3647">
                        <c:v>-6.1538461538461764E-3</c:v>
                      </c:pt>
                      <c:pt idx="3648">
                        <c:v>-1.3520971302428242E-2</c:v>
                      </c:pt>
                      <c:pt idx="3649">
                        <c:v>2.3728813559321882E-2</c:v>
                      </c:pt>
                      <c:pt idx="3650">
                        <c:v>-2.8169014084505895E-3</c:v>
                      </c:pt>
                      <c:pt idx="3651">
                        <c:v>2.3349668492360864E-2</c:v>
                      </c:pt>
                      <c:pt idx="3652">
                        <c:v>1.1370262390670627E-2</c:v>
                      </c:pt>
                      <c:pt idx="3653">
                        <c:v>-3.1073446327683607E-2</c:v>
                      </c:pt>
                      <c:pt idx="3654">
                        <c:v>-1.6256773655689893E-2</c:v>
                      </c:pt>
                      <c:pt idx="3655">
                        <c:v>-2.7781636338386484E-4</c:v>
                      </c:pt>
                      <c:pt idx="3656">
                        <c:v>-1.1940708207521245E-2</c:v>
                      </c:pt>
                      <c:pt idx="3657">
                        <c:v>2.6775648252536755E-2</c:v>
                      </c:pt>
                      <c:pt idx="3658">
                        <c:v>-8.6616373288627146E-3</c:v>
                      </c:pt>
                      <c:pt idx="3659">
                        <c:v>-1.0232300884955747E-2</c:v>
                      </c:pt>
                      <c:pt idx="3660">
                        <c:v>-5.7739895518283957E-3</c:v>
                      </c:pt>
                      <c:pt idx="3661">
                        <c:v>-8.7217225402017595E-3</c:v>
                      </c:pt>
                      <c:pt idx="3662">
                        <c:v>3.0328559393428822E-2</c:v>
                      </c:pt>
                      <c:pt idx="3663">
                        <c:v>1.1360408974723235E-2</c:v>
                      </c:pt>
                      <c:pt idx="3664">
                        <c:v>1.2363427257044313E-2</c:v>
                      </c:pt>
                      <c:pt idx="3665">
                        <c:v>-5.7175528873643078E-3</c:v>
                      </c:pt>
                      <c:pt idx="3666">
                        <c:v>-7.659574468085073E-3</c:v>
                      </c:pt>
                      <c:pt idx="3667">
                        <c:v>1.9965277777777901E-2</c:v>
                      </c:pt>
                      <c:pt idx="3668">
                        <c:v>6.4065230052416933E-3</c:v>
                      </c:pt>
                      <c:pt idx="3669">
                        <c:v>-5.7903879559931815E-3</c:v>
                      </c:pt>
                      <c:pt idx="3670">
                        <c:v>-1.4269406392694028E-2</c:v>
                      </c:pt>
                      <c:pt idx="3671">
                        <c:v>-1.1402508551880963E-3</c:v>
                      </c:pt>
                      <c:pt idx="3672">
                        <c:v>3.8484310242747233E-2</c:v>
                      </c:pt>
                      <c:pt idx="3673">
                        <c:v>3.0820872749465877E-2</c:v>
                      </c:pt>
                      <c:pt idx="3674">
                        <c:v>1.8650917003419476E-2</c:v>
                      </c:pt>
                      <c:pt idx="3675">
                        <c:v>-1.7109685304002586E-2</c:v>
                      </c:pt>
                      <c:pt idx="3676">
                        <c:v>6.1481709191517631E-3</c:v>
                      </c:pt>
                      <c:pt idx="3677">
                        <c:v>7.7447335811646756E-3</c:v>
                      </c:pt>
                      <c:pt idx="3678">
                        <c:v>1.0012515644555853E-2</c:v>
                      </c:pt>
                      <c:pt idx="3679">
                        <c:v>5.9804847340256817E-3</c:v>
                      </c:pt>
                      <c:pt idx="3680">
                        <c:v>-2.1984924623115187E-3</c:v>
                      </c:pt>
                      <c:pt idx="3681">
                        <c:v>1.562998405103655E-2</c:v>
                      </c:pt>
                      <c:pt idx="3682">
                        <c:v>5.1298493106766152E-3</c:v>
                      </c:pt>
                      <c:pt idx="3683">
                        <c:v>-4.0012311480455476E-2</c:v>
                      </c:pt>
                      <c:pt idx="3684">
                        <c:v>-2.2563176895306958E-2</c:v>
                      </c:pt>
                      <c:pt idx="3685">
                        <c:v>-1.1302795954788669E-2</c:v>
                      </c:pt>
                      <c:pt idx="3686">
                        <c:v>2.0864381520118158E-3</c:v>
                      </c:pt>
                      <c:pt idx="3687">
                        <c:v>1.4514665860296372E-2</c:v>
                      </c:pt>
                      <c:pt idx="3688">
                        <c:v>1.0696821515892463E-2</c:v>
                      </c:pt>
                      <c:pt idx="3689">
                        <c:v>-1.4160891834889999E-2</c:v>
                      </c:pt>
                      <c:pt idx="3690">
                        <c:v>-1.0140172979421491E-2</c:v>
                      </c:pt>
                      <c:pt idx="3691">
                        <c:v>1.42165759225652E-2</c:v>
                      </c:pt>
                      <c:pt idx="3692">
                        <c:v>-1.4605067064083377E-2</c:v>
                      </c:pt>
                      <c:pt idx="3693">
                        <c:v>-1.2944983818770184E-2</c:v>
                      </c:pt>
                      <c:pt idx="3694">
                        <c:v>-7.7360969201577534E-3</c:v>
                      </c:pt>
                      <c:pt idx="3695">
                        <c:v>-1.9885550786838291E-2</c:v>
                      </c:pt>
                      <c:pt idx="3696">
                        <c:v>2.3426061493411421E-2</c:v>
                      </c:pt>
                      <c:pt idx="3697">
                        <c:v>1.8794749403341138E-2</c:v>
                      </c:pt>
                      <c:pt idx="3698">
                        <c:v>0</c:v>
                      </c:pt>
                      <c:pt idx="3699">
                        <c:v>8.9578978799642606E-4</c:v>
                      </c:pt>
                      <c:pt idx="3700">
                        <c:v>-2.2189781021897836E-2</c:v>
                      </c:pt>
                      <c:pt idx="3701">
                        <c:v>-1.3678905687544929E-2</c:v>
                      </c:pt>
                      <c:pt idx="3702">
                        <c:v>9.154315605928387E-3</c:v>
                      </c:pt>
                      <c:pt idx="3703">
                        <c:v>3.7922987164529243E-3</c:v>
                      </c:pt>
                      <c:pt idx="3704">
                        <c:v>1.6607354685646447E-2</c:v>
                      </c:pt>
                      <c:pt idx="3705">
                        <c:v>-5.0162289760992129E-3</c:v>
                      </c:pt>
                      <c:pt idx="3706">
                        <c:v>-1.8534607587604945E-2</c:v>
                      </c:pt>
                      <c:pt idx="3707">
                        <c:v>8.1751824817517527E-3</c:v>
                      </c:pt>
                      <c:pt idx="3708">
                        <c:v>1.2115839243499016E-2</c:v>
                      </c:pt>
                      <c:pt idx="3709">
                        <c:v>1.105467582910058E-2</c:v>
                      </c:pt>
                      <c:pt idx="3710">
                        <c:v>-2.0772381509654769E-2</c:v>
                      </c:pt>
                      <c:pt idx="3711">
                        <c:v>8.5570964886396705E-3</c:v>
                      </c:pt>
                      <c:pt idx="3712">
                        <c:v>-1.02219626168224E-2</c:v>
                      </c:pt>
                      <c:pt idx="3713">
                        <c:v>9.1364574123196096E-3</c:v>
                      </c:pt>
                      <c:pt idx="3714">
                        <c:v>1.1477120286182751E-2</c:v>
                      </c:pt>
                      <c:pt idx="3715">
                        <c:v>1.1000602772754497E-2</c:v>
                      </c:pt>
                      <c:pt idx="3716">
                        <c:v>-1.1617515638963294E-2</c:v>
                      </c:pt>
                      <c:pt idx="3717">
                        <c:v>-1.0901591043017134E-2</c:v>
                      </c:pt>
                      <c:pt idx="3718">
                        <c:v>-5.8892815076561078E-4</c:v>
                      </c:pt>
                      <c:pt idx="3719">
                        <c:v>5.6262955285757421E-3</c:v>
                      </c:pt>
                      <c:pt idx="3720">
                        <c:v>0</c:v>
                      </c:pt>
                      <c:pt idx="3721">
                        <c:v>1.2897420515896707E-2</c:v>
                      </c:pt>
                      <c:pt idx="3722">
                        <c:v>2.1039975954313395E-3</c:v>
                      </c:pt>
                      <c:pt idx="3723">
                        <c:v>-1.4222222222222358E-2</c:v>
                      </c:pt>
                      <c:pt idx="3724">
                        <c:v>1.1084481725584183E-2</c:v>
                      </c:pt>
                      <c:pt idx="3725">
                        <c:v>-5.9880239520948564E-4</c:v>
                      </c:pt>
                      <c:pt idx="3726">
                        <c:v>-4.7675804529201393E-3</c:v>
                      </c:pt>
                      <c:pt idx="3727">
                        <c:v>1.2979172955025708E-2</c:v>
                      </c:pt>
                      <c:pt idx="3728">
                        <c:v>-7.4895146794488054E-3</c:v>
                      </c:pt>
                      <c:pt idx="3729">
                        <c:v>3.6002482929857305E-2</c:v>
                      </c:pt>
                      <c:pt idx="3730">
                        <c:v>-1.0746085354620738E-2</c:v>
                      </c:pt>
                      <c:pt idx="3731">
                        <c:v>2.4622960911049319E-3</c:v>
                      </c:pt>
                      <c:pt idx="3732">
                        <c:v>1.4044943820224809E-2</c:v>
                      </c:pt>
                      <c:pt idx="3733">
                        <c:v>2.1032504780114758E-2</c:v>
                      </c:pt>
                      <c:pt idx="3734">
                        <c:v>-7.1191267204556707E-3</c:v>
                      </c:pt>
                      <c:pt idx="3735">
                        <c:v>2.5376685170499513E-3</c:v>
                      </c:pt>
                      <c:pt idx="3736">
                        <c:v>-9.5821551994973442E-3</c:v>
                      </c:pt>
                      <c:pt idx="3737">
                        <c:v>1.2582573136206143E-3</c:v>
                      </c:pt>
                      <c:pt idx="3738">
                        <c:v>-1.0582010582010581E-2</c:v>
                      </c:pt>
                      <c:pt idx="3739">
                        <c:v>-1.7431192660550487E-2</c:v>
                      </c:pt>
                      <c:pt idx="3740">
                        <c:v>1.6159105034182719E-2</c:v>
                      </c:pt>
                      <c:pt idx="3741">
                        <c:v>-6.790123456790087E-3</c:v>
                      </c:pt>
                      <c:pt idx="3742">
                        <c:v>9.3457943925234765E-3</c:v>
                      </c:pt>
                      <c:pt idx="3743">
                        <c:v>-1.8656716417911889E-3</c:v>
                      </c:pt>
                      <c:pt idx="3744">
                        <c:v>1.0050251256281451E-2</c:v>
                      </c:pt>
                      <c:pt idx="3745">
                        <c:v>3.4667507091079575E-3</c:v>
                      </c:pt>
                      <c:pt idx="3746">
                        <c:v>9.8663271801400221E-3</c:v>
                      </c:pt>
                      <c:pt idx="3747">
                        <c:v>-1.588814744200806E-3</c:v>
                      </c:pt>
                      <c:pt idx="3748">
                        <c:v>6.395906619763414E-3</c:v>
                      </c:pt>
                      <c:pt idx="3749">
                        <c:v>-8.8748019017432789E-3</c:v>
                      </c:pt>
                      <c:pt idx="3750">
                        <c:v>-9.1080402010049744E-3</c:v>
                      </c:pt>
                      <c:pt idx="3751">
                        <c:v>2.2807581111468078E-2</c:v>
                      </c:pt>
                      <c:pt idx="3752">
                        <c:v>-5.4313099041533031E-3</c:v>
                      </c:pt>
                      <c:pt idx="3753">
                        <c:v>1.1145210789856197E-2</c:v>
                      </c:pt>
                      <c:pt idx="3754">
                        <c:v>-2.4170157911698187E-3</c:v>
                      </c:pt>
                      <c:pt idx="3755">
                        <c:v>2.7143330023170931E-2</c:v>
                      </c:pt>
                      <c:pt idx="3756">
                        <c:v>-7.4164878945755408E-2</c:v>
                      </c:pt>
                      <c:pt idx="3757">
                        <c:v>3.3825338253381521E-3</c:v>
                      </c:pt>
                      <c:pt idx="3758">
                        <c:v>1.4506317267197089E-2</c:v>
                      </c:pt>
                      <c:pt idx="3759">
                        <c:v>1.0879848628192912E-2</c:v>
                      </c:pt>
                      <c:pt idx="3760">
                        <c:v>-9.0624999999999734E-3</c:v>
                      </c:pt>
                      <c:pt idx="3761">
                        <c:v>4.0790712268590212E-3</c:v>
                      </c:pt>
                      <c:pt idx="3762">
                        <c:v>1.271051795360667E-2</c:v>
                      </c:pt>
                      <c:pt idx="3763">
                        <c:v>2.5485823510671413E-3</c:v>
                      </c:pt>
                      <c:pt idx="3764">
                        <c:v>1.1601675797615174E-2</c:v>
                      </c:pt>
                      <c:pt idx="3765">
                        <c:v>1.6139444803098257E-3</c:v>
                      </c:pt>
                      <c:pt idx="3766">
                        <c:v>2.8211085297046079E-2</c:v>
                      </c:pt>
                      <c:pt idx="3767">
                        <c:v>1.8249408583981053E-2</c:v>
                      </c:pt>
                      <c:pt idx="3768">
                        <c:v>-3.0630630630630651E-2</c:v>
                      </c:pt>
                      <c:pt idx="3769">
                        <c:v>-1.5957446808510634E-2</c:v>
                      </c:pt>
                      <c:pt idx="3770">
                        <c:v>-7.6775431861805243E-3</c:v>
                      </c:pt>
                      <c:pt idx="3771">
                        <c:v>-4.0515653775322291E-2</c:v>
                      </c:pt>
                      <c:pt idx="3772">
                        <c:v>5.5555555555555358E-3</c:v>
                      </c:pt>
                      <c:pt idx="3773">
                        <c:v>-5.219527172244498E-3</c:v>
                      </c:pt>
                      <c:pt idx="3774">
                        <c:v>1.1804908356632504E-2</c:v>
                      </c:pt>
                      <c:pt idx="3775">
                        <c:v>-8.9285714285713969E-3</c:v>
                      </c:pt>
                      <c:pt idx="3776">
                        <c:v>1.4049328754292878E-2</c:v>
                      </c:pt>
                      <c:pt idx="3777">
                        <c:v>1.1686670878079397E-2</c:v>
                      </c:pt>
                      <c:pt idx="3778">
                        <c:v>-9.6965905536439134E-3</c:v>
                      </c:pt>
                      <c:pt idx="3779">
                        <c:v>1.4598540145985384E-2</c:v>
                      </c:pt>
                      <c:pt idx="3780">
                        <c:v>2.6050146532074159E-2</c:v>
                      </c:pt>
                      <c:pt idx="3781">
                        <c:v>-1.696542893725983E-2</c:v>
                      </c:pt>
                      <c:pt idx="3782">
                        <c:v>-2.5542784163473664E-3</c:v>
                      </c:pt>
                      <c:pt idx="3783">
                        <c:v>1.5235008103727576E-2</c:v>
                      </c:pt>
                      <c:pt idx="3784">
                        <c:v>-4.8387096774193949E-3</c:v>
                      </c:pt>
                      <c:pt idx="3785">
                        <c:v>7.6385503006664024E-3</c:v>
                      </c:pt>
                      <c:pt idx="3786">
                        <c:v>-2.4319066147859836E-3</c:v>
                      </c:pt>
                      <c:pt idx="3787">
                        <c:v>2.9372496662216419E-2</c:v>
                      </c:pt>
                      <c:pt idx="3788">
                        <c:v>1.0864430798299463E-2</c:v>
                      </c:pt>
                      <c:pt idx="3789">
                        <c:v>3.6572976633932885E-3</c:v>
                      </c:pt>
                      <c:pt idx="3790">
                        <c:v>-2.0888594164456209E-2</c:v>
                      </c:pt>
                      <c:pt idx="3791">
                        <c:v>4.143646408839774E-2</c:v>
                      </c:pt>
                      <c:pt idx="3792">
                        <c:v>6.9541029207231819E-3</c:v>
                      </c:pt>
                      <c:pt idx="3793">
                        <c:v>1.3746915756080336E-2</c:v>
                      </c:pt>
                      <c:pt idx="3794">
                        <c:v>-2.0372928176795591E-2</c:v>
                      </c:pt>
                      <c:pt idx="3795">
                        <c:v>7.4795616628979822E-3</c:v>
                      </c:pt>
                      <c:pt idx="3796">
                        <c:v>-3.8121642696239411E-3</c:v>
                      </c:pt>
                      <c:pt idx="3797">
                        <c:v>4.0013917884480499E-3</c:v>
                      </c:pt>
                      <c:pt idx="3798">
                        <c:v>-2.0115922263893693E-2</c:v>
                      </c:pt>
                      <c:pt idx="3799">
                        <c:v>3.421142661649057E-3</c:v>
                      </c:pt>
                      <c:pt idx="3800">
                        <c:v>-9.8396051819864327E-2</c:v>
                      </c:pt>
                      <c:pt idx="3801">
                        <c:v>-1.5786278081360128E-2</c:v>
                      </c:pt>
                      <c:pt idx="3802">
                        <c:v>-2.7247956403270157E-3</c:v>
                      </c:pt>
                      <c:pt idx="3803">
                        <c:v>3.542319749216305E-2</c:v>
                      </c:pt>
                      <c:pt idx="3804">
                        <c:v>2.5228989233488708E-2</c:v>
                      </c:pt>
                      <c:pt idx="3805">
                        <c:v>-3.2128514056228852E-4</c:v>
                      </c:pt>
                      <c:pt idx="3806">
                        <c:v>-4.0000000000000036E-3</c:v>
                      </c:pt>
                      <c:pt idx="3807">
                        <c:v>6.441223832528209E-3</c:v>
                      </c:pt>
                      <c:pt idx="3808">
                        <c:v>2.4076517150395826E-2</c:v>
                      </c:pt>
                      <c:pt idx="3809">
                        <c:v>-1.2377850162866522E-2</c:v>
                      </c:pt>
                      <c:pt idx="3810">
                        <c:v>1.4540647719762045E-2</c:v>
                      </c:pt>
                      <c:pt idx="3811">
                        <c:v>1.0013351134846582E-2</c:v>
                      </c:pt>
                      <c:pt idx="3812">
                        <c:v>8.0753701211306872E-3</c:v>
                      </c:pt>
                      <c:pt idx="3813">
                        <c:v>1.9204389574760006E-2</c:v>
                      </c:pt>
                      <c:pt idx="3814">
                        <c:v>1.5320334261838431E-2</c:v>
                      </c:pt>
                      <c:pt idx="3815">
                        <c:v>1.8620322752260998E-2</c:v>
                      </c:pt>
                      <c:pt idx="3816">
                        <c:v>8.8746893858693277E-4</c:v>
                      </c:pt>
                      <c:pt idx="3817">
                        <c:v>-9.4936708860758889E-3</c:v>
                      </c:pt>
                      <c:pt idx="3818">
                        <c:v>1.4717687985014827E-2</c:v>
                      </c:pt>
                      <c:pt idx="3819">
                        <c:v>5.8316884981157724E-3</c:v>
                      </c:pt>
                      <c:pt idx="3820">
                        <c:v>-8.0099679601282059E-3</c:v>
                      </c:pt>
                      <c:pt idx="3821">
                        <c:v>1.2799711555795845E-2</c:v>
                      </c:pt>
                      <c:pt idx="3822">
                        <c:v>-3.5925992455539957E-3</c:v>
                      </c:pt>
                      <c:pt idx="3823">
                        <c:v>-1.5735502121640765E-2</c:v>
                      </c:pt>
                      <c:pt idx="3824">
                        <c:v>-5.2761167780513984E-3</c:v>
                      </c:pt>
                      <c:pt idx="3825">
                        <c:v>9.2296769613062768E-3</c:v>
                      </c:pt>
                      <c:pt idx="3826">
                        <c:v>1.8806509945750394E-2</c:v>
                      </c:pt>
                      <c:pt idx="3827">
                        <c:v>-1.0202255235367774E-2</c:v>
                      </c:pt>
                      <c:pt idx="3828">
                        <c:v>8.119812342114674E-3</c:v>
                      </c:pt>
                      <c:pt idx="3829">
                        <c:v>-1.9462137296532123E-2</c:v>
                      </c:pt>
                      <c:pt idx="3830">
                        <c:v>5.6939501779358359E-3</c:v>
                      </c:pt>
                      <c:pt idx="3831">
                        <c:v>-2.2268615170494055E-2</c:v>
                      </c:pt>
                      <c:pt idx="3832">
                        <c:v>-9.9896658629003987E-3</c:v>
                      </c:pt>
                      <c:pt idx="3833">
                        <c:v>-1.1996936952267445E-2</c:v>
                      </c:pt>
                      <c:pt idx="3834">
                        <c:v>2.9700367969160535E-2</c:v>
                      </c:pt>
                      <c:pt idx="3835">
                        <c:v>1.0088495575221179E-2</c:v>
                      </c:pt>
                      <c:pt idx="3836">
                        <c:v>6.0541310541311066E-3</c:v>
                      </c:pt>
                      <c:pt idx="3837">
                        <c:v>-1.6117729502452716E-2</c:v>
                      </c:pt>
                      <c:pt idx="3838">
                        <c:v>-9.3717459215549859E-3</c:v>
                      </c:pt>
                      <c:pt idx="3839">
                        <c:v>-4.4920525224602104E-3</c:v>
                      </c:pt>
                      <c:pt idx="3840">
                        <c:v>-8.2248115147361966E-3</c:v>
                      </c:pt>
                      <c:pt idx="3841">
                        <c:v>3.4281796366131267E-4</c:v>
                      </c:pt>
                      <c:pt idx="3842">
                        <c:v>3.2566371681415962E-2</c:v>
                      </c:pt>
                      <c:pt idx="3843">
                        <c:v>3.1398320554947068E-2</c:v>
                      </c:pt>
                      <c:pt idx="3844">
                        <c:v>-1.492537313432829E-2</c:v>
                      </c:pt>
                      <c:pt idx="3845">
                        <c:v>-2.3357920618194639E-2</c:v>
                      </c:pt>
                      <c:pt idx="3846">
                        <c:v>1.3167259786476926E-2</c:v>
                      </c:pt>
                      <c:pt idx="3847">
                        <c:v>-9.86610288935863E-3</c:v>
                      </c:pt>
                      <c:pt idx="3848">
                        <c:v>-1.6291161178509483E-2</c:v>
                      </c:pt>
                      <c:pt idx="3849">
                        <c:v>2.7806743135210255E-3</c:v>
                      </c:pt>
                      <c:pt idx="3850">
                        <c:v>1.1158949125735784E-2</c:v>
                      </c:pt>
                      <c:pt idx="3851">
                        <c:v>7.7032052417211894E-3</c:v>
                      </c:pt>
                      <c:pt idx="3852">
                        <c:v>5.3153791637150505E-4</c:v>
                      </c:pt>
                      <c:pt idx="3853">
                        <c:v>1.4013654329859904E-2</c:v>
                      </c:pt>
                      <c:pt idx="3854">
                        <c:v>-3.58037952022916E-3</c:v>
                      </c:pt>
                      <c:pt idx="3855">
                        <c:v>2.7593818984547491E-2</c:v>
                      </c:pt>
                      <c:pt idx="3856">
                        <c:v>-2.5806451612903181E-2</c:v>
                      </c:pt>
                      <c:pt idx="3857">
                        <c:v>1.6578611768992335E-2</c:v>
                      </c:pt>
                      <c:pt idx="3858">
                        <c:v>1.4790164540580575E-2</c:v>
                      </c:pt>
                      <c:pt idx="3859">
                        <c:v>2.793614595210947E-2</c:v>
                      </c:pt>
                      <c:pt idx="3860">
                        <c:v>-2.986725663716816E-2</c:v>
                      </c:pt>
                      <c:pt idx="3861">
                        <c:v>2.4025133986322889E-3</c:v>
                      </c:pt>
                      <c:pt idx="3862">
                        <c:v>-1.0514766389320696E-2</c:v>
                      </c:pt>
                      <c:pt idx="3863">
                        <c:v>3.904617138514177E-2</c:v>
                      </c:pt>
                      <c:pt idx="3864">
                        <c:v>1.6415604480494395E-2</c:v>
                      </c:pt>
                      <c:pt idx="3865">
                        <c:v>-2.2096317280453248E-2</c:v>
                      </c:pt>
                      <c:pt idx="3866">
                        <c:v>-7.1254453403338802E-3</c:v>
                      </c:pt>
                      <c:pt idx="3867">
                        <c:v>1.580952380952394E-2</c:v>
                      </c:pt>
                      <c:pt idx="3868">
                        <c:v>-1.055408970976246E-2</c:v>
                      </c:pt>
                      <c:pt idx="3869">
                        <c:v>2.0090358550418186E-2</c:v>
                      </c:pt>
                      <c:pt idx="3870">
                        <c:v>-6.3992359121298747E-3</c:v>
                      </c:pt>
                      <c:pt idx="3871">
                        <c:v>-6.9240254197097117E-3</c:v>
                      </c:pt>
                      <c:pt idx="3872">
                        <c:v>-4.4498821823454882E-2</c:v>
                      </c:pt>
                      <c:pt idx="3873">
                        <c:v>3.8209606986900901E-3</c:v>
                      </c:pt>
                      <c:pt idx="3874">
                        <c:v>-1.4700609537468767E-2</c:v>
                      </c:pt>
                      <c:pt idx="3875">
                        <c:v>1.9759295850549918E-3</c:v>
                      </c:pt>
                      <c:pt idx="3876">
                        <c:v>-3.0139372822299615E-2</c:v>
                      </c:pt>
                      <c:pt idx="3877">
                        <c:v>1.3149766128320417E-2</c:v>
                      </c:pt>
                      <c:pt idx="3878">
                        <c:v>-9.6984658790333356E-4</c:v>
                      </c:pt>
                      <c:pt idx="3879">
                        <c:v>2.6611151339609007E-2</c:v>
                      </c:pt>
                      <c:pt idx="3880">
                        <c:v>0</c:v>
                      </c:pt>
                      <c:pt idx="3881">
                        <c:v>-4.6846846846848589E-3</c:v>
                      </c:pt>
                      <c:pt idx="3882">
                        <c:v>1.129737609329462E-2</c:v>
                      </c:pt>
                      <c:pt idx="3883">
                        <c:v>2.7715355805243425E-2</c:v>
                      </c:pt>
                      <c:pt idx="3884">
                        <c:v>-2.6148673888681806E-3</c:v>
                      </c:pt>
                      <c:pt idx="3885">
                        <c:v>3.239490937138445E-2</c:v>
                      </c:pt>
                      <c:pt idx="3886">
                        <c:v>6.2087698874659925E-3</c:v>
                      </c:pt>
                      <c:pt idx="3887">
                        <c:v>-4.4848035581912526E-2</c:v>
                      </c:pt>
                      <c:pt idx="3888">
                        <c:v>-3.3247137052088149E-3</c:v>
                      </c:pt>
                      <c:pt idx="3889">
                        <c:v>-1.4561339643247129E-2</c:v>
                      </c:pt>
                      <c:pt idx="3890">
                        <c:v>1.5902366863905337E-2</c:v>
                      </c:pt>
                      <c:pt idx="3891">
                        <c:v>2.755082652479568E-2</c:v>
                      </c:pt>
                      <c:pt idx="3892">
                        <c:v>-2.2473997028231829E-2</c:v>
                      </c:pt>
                      <c:pt idx="3893">
                        <c:v>-4.4034090909090939E-2</c:v>
                      </c:pt>
                      <c:pt idx="3894">
                        <c:v>2.135231316725994E-3</c:v>
                      </c:pt>
                      <c:pt idx="3895">
                        <c:v>1.0687566797293879E-3</c:v>
                      </c:pt>
                      <c:pt idx="3896">
                        <c:v>2.3332118118847944E-2</c:v>
                      </c:pt>
                      <c:pt idx="3897">
                        <c:v>2.0841086713807133E-2</c:v>
                      </c:pt>
                      <c:pt idx="3898">
                        <c:v>-5.9832050384884483E-2</c:v>
                      </c:pt>
                      <c:pt idx="3899">
                        <c:v>2.8070175438597023E-3</c:v>
                      </c:pt>
                      <c:pt idx="3900">
                        <c:v>6.7114093959730337E-3</c:v>
                      </c:pt>
                      <c:pt idx="3901">
                        <c:v>3.5448422545196756E-3</c:v>
                      </c:pt>
                      <c:pt idx="3902">
                        <c:v>-2.4887659868648493E-2</c:v>
                      </c:pt>
                      <c:pt idx="3903">
                        <c:v>-6.0714285714285721E-2</c:v>
                      </c:pt>
                      <c:pt idx="3904">
                        <c:v>-2.0667726550079535E-2</c:v>
                      </c:pt>
                      <c:pt idx="3905">
                        <c:v>3.1485733027222018E-2</c:v>
                      </c:pt>
                      <c:pt idx="3906">
                        <c:v>3.6369816451393699E-2</c:v>
                      </c:pt>
                      <c:pt idx="3907">
                        <c:v>-1.3577732518670338E-3</c:v>
                      </c:pt>
                      <c:pt idx="3908">
                        <c:v>1.3590228797522919E-2</c:v>
                      </c:pt>
                      <c:pt idx="3909">
                        <c:v>-2.2367978472923045E-2</c:v>
                      </c:pt>
                      <c:pt idx="3910">
                        <c:v>-7.6769025367156019E-3</c:v>
                      </c:pt>
                      <c:pt idx="3911">
                        <c:v>1.5249068112504371E-2</c:v>
                      </c:pt>
                      <c:pt idx="3912">
                        <c:v>-3.2300377111001866E-2</c:v>
                      </c:pt>
                      <c:pt idx="3913">
                        <c:v>-8.6150845253575303E-3</c:v>
                      </c:pt>
                      <c:pt idx="3914">
                        <c:v>7.8636959370905757E-3</c:v>
                      </c:pt>
                      <c:pt idx="3915">
                        <c:v>-7.8023407022107527E-3</c:v>
                      </c:pt>
                      <c:pt idx="3916">
                        <c:v>5.7217590322053979E-3</c:v>
                      </c:pt>
                      <c:pt idx="3917">
                        <c:v>1.4734774066798018E-3</c:v>
                      </c:pt>
                      <c:pt idx="3918">
                        <c:v>1.4280969777482611E-2</c:v>
                      </c:pt>
                      <c:pt idx="3919">
                        <c:v>-8.2345191040842369E-3</c:v>
                      </c:pt>
                      <c:pt idx="3920">
                        <c:v>-1.4445706865768515E-2</c:v>
                      </c:pt>
                      <c:pt idx="3921">
                        <c:v>1.3322368421052611E-2</c:v>
                      </c:pt>
                      <c:pt idx="3922">
                        <c:v>-1.1060507482107962E-2</c:v>
                      </c:pt>
                      <c:pt idx="3923">
                        <c:v>2.2961730449251094E-2</c:v>
                      </c:pt>
                      <c:pt idx="3924">
                        <c:v>2.5072488487122735E-2</c:v>
                      </c:pt>
                      <c:pt idx="3925">
                        <c:v>2.4820835518265971E-2</c:v>
                      </c:pt>
                      <c:pt idx="3926">
                        <c:v>1.7247510668563448E-2</c:v>
                      </c:pt>
                      <c:pt idx="3927">
                        <c:v>-2.9675638371290725E-2</c:v>
                      </c:pt>
                      <c:pt idx="3928">
                        <c:v>-1.2101585137208049E-2</c:v>
                      </c:pt>
                      <c:pt idx="3929">
                        <c:v>1.3298791018998335E-2</c:v>
                      </c:pt>
                      <c:pt idx="3930">
                        <c:v>-5.0196850393700809E-2</c:v>
                      </c:pt>
                      <c:pt idx="3931">
                        <c:v>-6.680788658953829E-3</c:v>
                      </c:pt>
                      <c:pt idx="3932">
                        <c:v>3.6480324269549058E-2</c:v>
                      </c:pt>
                      <c:pt idx="3933">
                        <c:v>-9.8662207357859133E-3</c:v>
                      </c:pt>
                      <c:pt idx="3934">
                        <c:v>2.3271731690623021E-2</c:v>
                      </c:pt>
                      <c:pt idx="3935">
                        <c:v>1.1072664359861539E-2</c:v>
                      </c:pt>
                      <c:pt idx="3936">
                        <c:v>-1.7271157167529916E-3</c:v>
                      </c:pt>
                      <c:pt idx="3937">
                        <c:v>2.7689030883919052E-2</c:v>
                      </c:pt>
                      <c:pt idx="3938">
                        <c:v>-1.2618296529968487E-2</c:v>
                      </c:pt>
                      <c:pt idx="3939">
                        <c:v>3.670058139534893E-2</c:v>
                      </c:pt>
                      <c:pt idx="3940">
                        <c:v>6.8415468481322073E-3</c:v>
                      </c:pt>
                      <c:pt idx="3941">
                        <c:v>3.5340909090909145E-2</c:v>
                      </c:pt>
                      <c:pt idx="3942">
                        <c:v>2.1572990229273614E-2</c:v>
                      </c:pt>
                      <c:pt idx="3943">
                        <c:v>-3.3744697261860468E-3</c:v>
                      </c:pt>
                      <c:pt idx="3944">
                        <c:v>1.5449980687525233E-3</c:v>
                      </c:pt>
                      <c:pt idx="3945">
                        <c:v>7.4910010701429997E-3</c:v>
                      </c:pt>
                      <c:pt idx="3946">
                        <c:v>-2.5230470645319913E-3</c:v>
                      </c:pt>
                      <c:pt idx="3947">
                        <c:v>2.4319066147859836E-3</c:v>
                      </c:pt>
                      <c:pt idx="3948">
                        <c:v>2.2071982501491227E-2</c:v>
                      </c:pt>
                      <c:pt idx="3949">
                        <c:v>-9.9324592769156617E-4</c:v>
                      </c:pt>
                      <c:pt idx="3950">
                        <c:v>1.8203883495145678E-2</c:v>
                      </c:pt>
                      <c:pt idx="3951">
                        <c:v>-2.4213075060534051E-3</c:v>
                      </c:pt>
                      <c:pt idx="3952">
                        <c:v>1.277204454889147E-2</c:v>
                      </c:pt>
                      <c:pt idx="3953">
                        <c:v>-3.1574658789979004E-3</c:v>
                      </c:pt>
                      <c:pt idx="3954">
                        <c:v>-5.3692634991389099E-3</c:v>
                      </c:pt>
                      <c:pt idx="3955">
                        <c:v>1.7251877410189298E-3</c:v>
                      </c:pt>
                      <c:pt idx="3956">
                        <c:v>5.3050397877985045E-3</c:v>
                      </c:pt>
                      <c:pt idx="3957">
                        <c:v>-4.0791352233326972E-4</c:v>
                      </c:pt>
                      <c:pt idx="3958">
                        <c:v>2.3804552098559251E-2</c:v>
                      </c:pt>
                      <c:pt idx="3959">
                        <c:v>1.1831819142193112E-2</c:v>
                      </c:pt>
                      <c:pt idx="3960">
                        <c:v>-1.6315078457861398E-2</c:v>
                      </c:pt>
                      <c:pt idx="3961">
                        <c:v>1.0288713910761249E-2</c:v>
                      </c:pt>
                      <c:pt idx="3962">
                        <c:v>-1.9153537225826467E-2</c:v>
                      </c:pt>
                      <c:pt idx="3963">
                        <c:v>4.8634105960265739E-3</c:v>
                      </c:pt>
                      <c:pt idx="3964">
                        <c:v>2.8303894445626865E-2</c:v>
                      </c:pt>
                      <c:pt idx="3965">
                        <c:v>-1.6637019985351054E-2</c:v>
                      </c:pt>
                      <c:pt idx="3966">
                        <c:v>1.0467329245083423E-2</c:v>
                      </c:pt>
                      <c:pt idx="3967">
                        <c:v>2.0060396893873955E-2</c:v>
                      </c:pt>
                      <c:pt idx="3968">
                        <c:v>1.3111888111888126E-2</c:v>
                      </c:pt>
                      <c:pt idx="3969">
                        <c:v>1.7793594306049876E-2</c:v>
                      </c:pt>
                      <c:pt idx="3970">
                        <c:v>1.1133377866843208E-3</c:v>
                      </c:pt>
                      <c:pt idx="3971">
                        <c:v>9.3268906618722003E-3</c:v>
                      </c:pt>
                      <c:pt idx="3972">
                        <c:v>-1.2345679012345512E-3</c:v>
                      </c:pt>
                      <c:pt idx="3973">
                        <c:v>1.8518518518518379E-2</c:v>
                      </c:pt>
                      <c:pt idx="3974">
                        <c:v>-1.0519172039362035E-2</c:v>
                      </c:pt>
                      <c:pt idx="3975">
                        <c:v>1.2482821804855604E-2</c:v>
                      </c:pt>
                      <c:pt idx="3976">
                        <c:v>4.8331415420022061E-3</c:v>
                      </c:pt>
                      <c:pt idx="3977">
                        <c:v>6.0199120166706255E-3</c:v>
                      </c:pt>
                      <c:pt idx="3978">
                        <c:v>1.1590171534539007E-3</c:v>
                      </c:pt>
                      <c:pt idx="3979">
                        <c:v>-6.2197650310987784E-3</c:v>
                      </c:pt>
                      <c:pt idx="3980">
                        <c:v>-2.303086135421184E-4</c:v>
                      </c:pt>
                      <c:pt idx="3981">
                        <c:v>6.4904960593417105E-3</c:v>
                      </c:pt>
                      <c:pt idx="3982">
                        <c:v>5.9461350122420598E-3</c:v>
                      </c:pt>
                      <c:pt idx="3983">
                        <c:v>-1.6624627379041468E-2</c:v>
                      </c:pt>
                      <c:pt idx="3984">
                        <c:v>1.5839739110179218E-2</c:v>
                      </c:pt>
                      <c:pt idx="3985">
                        <c:v>1.4413988657844934E-2</c:v>
                      </c:pt>
                      <c:pt idx="3986">
                        <c:v>1.2682459918640809E-2</c:v>
                      </c:pt>
                      <c:pt idx="3987">
                        <c:v>2.6529108327192352E-2</c:v>
                      </c:pt>
                      <c:pt idx="3988">
                        <c:v>1.5718562874251552E-2</c:v>
                      </c:pt>
                      <c:pt idx="3989">
                        <c:v>2.7520640480360736E-3</c:v>
                      </c:pt>
                      <c:pt idx="3990">
                        <c:v>-5.2264808362368909E-3</c:v>
                      </c:pt>
                      <c:pt idx="3991">
                        <c:v>1.5415718979024495E-2</c:v>
                      </c:pt>
                      <c:pt idx="3992">
                        <c:v>1.2651821862348367E-3</c:v>
                      </c:pt>
                      <c:pt idx="3993">
                        <c:v>-3.0184049079754582E-2</c:v>
                      </c:pt>
                      <c:pt idx="3994">
                        <c:v>-9.7205346294045869E-3</c:v>
                      </c:pt>
                      <c:pt idx="3995">
                        <c:v>5.1294577430385235E-3</c:v>
                      </c:pt>
                      <c:pt idx="3996">
                        <c:v>-2.4657534246575352E-2</c:v>
                      </c:pt>
                      <c:pt idx="3997">
                        <c:v>4.4268963866953559E-3</c:v>
                      </c:pt>
                      <c:pt idx="3998">
                        <c:v>-8.7760910815938287E-3</c:v>
                      </c:pt>
                      <c:pt idx="3999">
                        <c:v>1.5903614457831283E-2</c:v>
                      </c:pt>
                      <c:pt idx="4000">
                        <c:v>1.4297934742759422E-2</c:v>
                      </c:pt>
                      <c:pt idx="4001">
                        <c:v>-2.2108030592734251E-2</c:v>
                      </c:pt>
                      <c:pt idx="4002">
                        <c:v>2.9965240321228048E-3</c:v>
                      </c:pt>
                      <c:pt idx="4003">
                        <c:v>-9.6153846153845812E-3</c:v>
                      </c:pt>
                      <c:pt idx="4004">
                        <c:v>7.0531978481769286E-3</c:v>
                      </c:pt>
                      <c:pt idx="4005">
                        <c:v>2.487135506003435E-2</c:v>
                      </c:pt>
                      <c:pt idx="4006">
                        <c:v>-1.0546732937325776E-2</c:v>
                      </c:pt>
                      <c:pt idx="4007">
                        <c:v>6.5893837705917058E-3</c:v>
                      </c:pt>
                      <c:pt idx="4008">
                        <c:v>1.83919473095564E-2</c:v>
                      </c:pt>
                      <c:pt idx="4009">
                        <c:v>1.7191252686133307E-2</c:v>
                      </c:pt>
                      <c:pt idx="4010">
                        <c:v>-1.8925056775170868E-3</c:v>
                      </c:pt>
                      <c:pt idx="4011">
                        <c:v>1.537279016141424E-2</c:v>
                      </c:pt>
                      <c:pt idx="4012">
                        <c:v>-1.1022424933485375E-2</c:v>
                      </c:pt>
                      <c:pt idx="4013">
                        <c:v>-1.3744845682868823E-2</c:v>
                      </c:pt>
                      <c:pt idx="4014">
                        <c:v>1.1885194082690509E-2</c:v>
                      </c:pt>
                      <c:pt idx="4015">
                        <c:v>-4.1551246537395725E-3</c:v>
                      </c:pt>
                      <c:pt idx="4016">
                        <c:v>2.2136422136422196E-2</c:v>
                      </c:pt>
                      <c:pt idx="4017">
                        <c:v>-3.4628703347441281E-3</c:v>
                      </c:pt>
                      <c:pt idx="4018">
                        <c:v>2.5657472738926934E-4</c:v>
                      </c:pt>
                      <c:pt idx="4019">
                        <c:v>2.3906475765138602E-2</c:v>
                      </c:pt>
                      <c:pt idx="4020">
                        <c:v>-8.2073996873371913E-3</c:v>
                      </c:pt>
                      <c:pt idx="4021">
                        <c:v>2.7439432472226022E-2</c:v>
                      </c:pt>
                      <c:pt idx="4022">
                        <c:v>4.5717359150194703E-3</c:v>
                      </c:pt>
                      <c:pt idx="4023">
                        <c:v>3.29169252354089E-3</c:v>
                      </c:pt>
                      <c:pt idx="4024">
                        <c:v>8.242655059847559E-3</c:v>
                      </c:pt>
                      <c:pt idx="4025">
                        <c:v>1.2114537444933848E-2</c:v>
                      </c:pt>
                      <c:pt idx="4026">
                        <c:v>-3.9764157411216194E-3</c:v>
                      </c:pt>
                      <c:pt idx="4027">
                        <c:v>6.6252587991719736E-3</c:v>
                      </c:pt>
                      <c:pt idx="4028">
                        <c:v>1.3712047012732542E-2</c:v>
                      </c:pt>
                      <c:pt idx="4029">
                        <c:v>2.243724582807527E-3</c:v>
                      </c:pt>
                      <c:pt idx="4030">
                        <c:v>-7.3775055679288215E-3</c:v>
                      </c:pt>
                      <c:pt idx="4031">
                        <c:v>5.0363738108563094E-3</c:v>
                      </c:pt>
                      <c:pt idx="4032">
                        <c:v>-8.7366523367078397E-3</c:v>
                      </c:pt>
                      <c:pt idx="4033">
                        <c:v>-4.00552486187844E-3</c:v>
                      </c:pt>
                      <c:pt idx="4034">
                        <c:v>6.1145080600333301E-3</c:v>
                      </c:pt>
                      <c:pt idx="4035">
                        <c:v>-4.564946742288023E-3</c:v>
                      </c:pt>
                      <c:pt idx="4036">
                        <c:v>6.6843058069907535E-3</c:v>
                      </c:pt>
                      <c:pt idx="4037">
                        <c:v>6.4470918009811307E-3</c:v>
                      </c:pt>
                      <c:pt idx="4038">
                        <c:v>7.4837616492515746E-3</c:v>
                      </c:pt>
                      <c:pt idx="4039">
                        <c:v>-4.9178024448502944E-3</c:v>
                      </c:pt>
                      <c:pt idx="4040">
                        <c:v>-1.1253125868296854E-2</c:v>
                      </c:pt>
                      <c:pt idx="4041">
                        <c:v>2.3606370875995486E-2</c:v>
                      </c:pt>
                      <c:pt idx="4042">
                        <c:v>-1.1109548586696771E-2</c:v>
                      </c:pt>
                      <c:pt idx="4043">
                        <c:v>-1.7546283503730331E-2</c:v>
                      </c:pt>
                      <c:pt idx="4044">
                        <c:v>1.5147265077138927E-2</c:v>
                      </c:pt>
                      <c:pt idx="4045">
                        <c:v>-8.7585152231336449E-3</c:v>
                      </c:pt>
                      <c:pt idx="4046">
                        <c:v>1.3384051845590328E-2</c:v>
                      </c:pt>
                      <c:pt idx="4047">
                        <c:v>1.0679196924391343E-2</c:v>
                      </c:pt>
                      <c:pt idx="4048">
                        <c:v>2.0784883720930125E-2</c:v>
                      </c:pt>
                      <c:pt idx="4049">
                        <c:v>-7.2150072150071187E-3</c:v>
                      </c:pt>
                      <c:pt idx="4050">
                        <c:v>-5.4535017221585269E-3</c:v>
                      </c:pt>
                      <c:pt idx="4051">
                        <c:v>-9.6645821489482753E-3</c:v>
                      </c:pt>
                      <c:pt idx="4052">
                        <c:v>8.1673592205186996E-3</c:v>
                      </c:pt>
                      <c:pt idx="4053">
                        <c:v>-6.1236115066932717E-3</c:v>
                      </c:pt>
                      <c:pt idx="4054">
                        <c:v>2.999571489787245E-3</c:v>
                      </c:pt>
                      <c:pt idx="4055">
                        <c:v>6.3245651861434382E-3</c:v>
                      </c:pt>
                      <c:pt idx="4056">
                        <c:v>6.801736613603282E-3</c:v>
                      </c:pt>
                      <c:pt idx="4057">
                        <c:v>-1.2292738707832984E-2</c:v>
                      </c:pt>
                      <c:pt idx="4058">
                        <c:v>7.4884792626728203E-3</c:v>
                      </c:pt>
                      <c:pt idx="4059">
                        <c:v>-3.7302725968435535E-3</c:v>
                      </c:pt>
                      <c:pt idx="4060">
                        <c:v>-1.8862612612612684E-2</c:v>
                      </c:pt>
                      <c:pt idx="4061">
                        <c:v>3.6733540548177235E-3</c:v>
                      </c:pt>
                      <c:pt idx="4062">
                        <c:v>-1.694444444444454E-2</c:v>
                      </c:pt>
                      <c:pt idx="4063">
                        <c:v>1.294316263365225E-2</c:v>
                      </c:pt>
                      <c:pt idx="4064">
                        <c:v>-3.6445192038127017E-3</c:v>
                      </c:pt>
                      <c:pt idx="4065">
                        <c:v>3.9403321137068126E-3</c:v>
                      </c:pt>
                      <c:pt idx="4066">
                        <c:v>-1.1957730812013345E-2</c:v>
                      </c:pt>
                      <c:pt idx="4067">
                        <c:v>1.1135857461024301E-3</c:v>
                      </c:pt>
                      <c:pt idx="4068">
                        <c:v>1.8718094157685883E-2</c:v>
                      </c:pt>
                      <c:pt idx="4069">
                        <c:v>-3.6733540548177235E-3</c:v>
                      </c:pt>
                      <c:pt idx="4070">
                        <c:v>-5.6481219994353182E-4</c:v>
                      </c:pt>
                      <c:pt idx="4071">
                        <c:v>9.1194072385296643E-3</c:v>
                      </c:pt>
                      <c:pt idx="4072">
                        <c:v>1.1384925781812827E-2</c:v>
                      </c:pt>
                      <c:pt idx="4073">
                        <c:v>1.9092377735350219E-2</c:v>
                      </c:pt>
                      <c:pt idx="4074">
                        <c:v>4.4254314795693084E-3</c:v>
                      </c:pt>
                      <c:pt idx="4075">
                        <c:v>-1.2095598950743192E-2</c:v>
                      </c:pt>
                      <c:pt idx="4076">
                        <c:v>-4.4973161178006871E-3</c:v>
                      </c:pt>
                      <c:pt idx="4077">
                        <c:v>-2.1713954834974292E-3</c:v>
                      </c:pt>
                      <c:pt idx="4078">
                        <c:v>-1.3011421136329693E-3</c:v>
                      </c:pt>
                      <c:pt idx="4079">
                        <c:v>1.4371608740284536E-2</c:v>
                      </c:pt>
                      <c:pt idx="4080">
                        <c:v>-1.0254907705830041E-3</c:v>
                      </c:pt>
                      <c:pt idx="4081">
                        <c:v>6.487761722205887E-3</c:v>
                      </c:pt>
                      <c:pt idx="4082">
                        <c:v>4.1456914421083013E-3</c:v>
                      </c:pt>
                      <c:pt idx="4083">
                        <c:v>1.9933554817275656E-2</c:v>
                      </c:pt>
                      <c:pt idx="4084">
                        <c:v>5.6188306757782858E-3</c:v>
                      </c:pt>
                      <c:pt idx="4085">
                        <c:v>-1.1854741896758725E-2</c:v>
                      </c:pt>
                      <c:pt idx="4086">
                        <c:v>1.7715332926084404E-2</c:v>
                      </c:pt>
                      <c:pt idx="4087">
                        <c:v>-1.7996400719855976E-2</c:v>
                      </c:pt>
                      <c:pt idx="4088">
                        <c:v>7.8597339782344733E-3</c:v>
                      </c:pt>
                      <c:pt idx="4089">
                        <c:v>-5.860255447032281E-3</c:v>
                      </c:pt>
                      <c:pt idx="4090">
                        <c:v>-9.3777910092289751E-3</c:v>
                      </c:pt>
                      <c:pt idx="4091">
                        <c:v>-9.5827804806132288E-3</c:v>
                      </c:pt>
                      <c:pt idx="4092">
                        <c:v>-6.7359789134573411E-3</c:v>
                      </c:pt>
                      <c:pt idx="4093">
                        <c:v>7.3270808909731144E-4</c:v>
                      </c:pt>
                      <c:pt idx="4094">
                        <c:v>2.5394440270473329E-2</c:v>
                      </c:pt>
                      <c:pt idx="4095">
                        <c:v>-1.2006603631998791E-3</c:v>
                      </c:pt>
                      <c:pt idx="4096">
                        <c:v>-1.024955436720143E-2</c:v>
                      </c:pt>
                      <c:pt idx="4097">
                        <c:v>4.7761194029851683E-3</c:v>
                      </c:pt>
                      <c:pt idx="4098">
                        <c:v>-4.309704265121117E-3</c:v>
                      </c:pt>
                      <c:pt idx="4099">
                        <c:v>-1.3198416190057238E-2</c:v>
                      </c:pt>
                      <c:pt idx="4100">
                        <c:v>-8.7912087912078718E-4</c:v>
                      </c:pt>
                      <c:pt idx="4101">
                        <c:v>4.2672160094172629E-3</c:v>
                      </c:pt>
                      <c:pt idx="4102">
                        <c:v>-1.3213300421083263E-2</c:v>
                      </c:pt>
                      <c:pt idx="4103">
                        <c:v>1.473405039045228E-2</c:v>
                      </c:pt>
                      <c:pt idx="4104">
                        <c:v>1.1475409836065653E-2</c:v>
                      </c:pt>
                      <c:pt idx="4105">
                        <c:v>1.4905351021021751E-4</c:v>
                      </c:pt>
                      <c:pt idx="4106">
                        <c:v>4.9430796884359918E-3</c:v>
                      </c:pt>
                      <c:pt idx="4107">
                        <c:v>-6.8432014281464282E-3</c:v>
                      </c:pt>
                      <c:pt idx="4108">
                        <c:v>0</c:v>
                      </c:pt>
                      <c:pt idx="4109">
                        <c:v>1.5868218225782105E-2</c:v>
                      </c:pt>
                      <c:pt idx="4110">
                        <c:v>-5.5605650736398893E-3</c:v>
                      </c:pt>
                      <c:pt idx="4111">
                        <c:v>-5.2324712214083524E-3</c:v>
                      </c:pt>
                      <c:pt idx="4112">
                        <c:v>4.8069701066546511E-3</c:v>
                      </c:pt>
                      <c:pt idx="4113">
                        <c:v>-3.8904683525362582E-3</c:v>
                      </c:pt>
                      <c:pt idx="4114">
                        <c:v>3.2601977750309041E-2</c:v>
                      </c:pt>
                      <c:pt idx="4115">
                        <c:v>-2.4660912453761119E-3</c:v>
                      </c:pt>
                      <c:pt idx="4116">
                        <c:v>5.7355448767633099E-3</c:v>
                      </c:pt>
                      <c:pt idx="4117">
                        <c:v>2.0889381231207427E-2</c:v>
                      </c:pt>
                      <c:pt idx="4118">
                        <c:v>-1.7415642979319079E-2</c:v>
                      </c:pt>
                      <c:pt idx="4119">
                        <c:v>-3.1089693766517268E-4</c:v>
                      </c:pt>
                      <c:pt idx="4120">
                        <c:v>7.5176194205168745E-3</c:v>
                      </c:pt>
                      <c:pt idx="4121">
                        <c:v>1.3813909177516681E-2</c:v>
                      </c:pt>
                      <c:pt idx="4122">
                        <c:v>-3.796267004112619E-3</c:v>
                      </c:pt>
                      <c:pt idx="4123">
                        <c:v>-1.3420724094881376E-2</c:v>
                      </c:pt>
                      <c:pt idx="4124">
                        <c:v>4.8612200094089175E-3</c:v>
                      </c:pt>
                      <c:pt idx="4125">
                        <c:v>-1.5895061728395055E-2</c:v>
                      </c:pt>
                      <c:pt idx="4126">
                        <c:v>6.0549604098742993E-3</c:v>
                      </c:pt>
                      <c:pt idx="4127">
                        <c:v>-7.7567483710838658E-4</c:v>
                      </c:pt>
                      <c:pt idx="4128">
                        <c:v>1.6398612425102543E-2</c:v>
                      </c:pt>
                      <c:pt idx="4129">
                        <c:v>1.2419782254717404E-2</c:v>
                      </c:pt>
                      <c:pt idx="4130">
                        <c:v>-8.5153529597974398E-3</c:v>
                      </c:pt>
                      <c:pt idx="4131">
                        <c:v>-2.0533880903491619E-3</c:v>
                      </c:pt>
                      <c:pt idx="4132">
                        <c:v>-8.9229805886036351E-3</c:v>
                      </c:pt>
                      <c:pt idx="4133">
                        <c:v>2.5032092426187535E-2</c:v>
                      </c:pt>
                      <c:pt idx="4134">
                        <c:v>-7.8013055245980123E-3</c:v>
                      </c:pt>
                      <c:pt idx="4135">
                        <c:v>-9.1497081558605808E-3</c:v>
                      </c:pt>
                      <c:pt idx="4136">
                        <c:v>8.1106870229006311E-3</c:v>
                      </c:pt>
                      <c:pt idx="4137">
                        <c:v>-1.9032761310452284E-2</c:v>
                      </c:pt>
                      <c:pt idx="4138">
                        <c:v>-2.4946759963492604E-2</c:v>
                      </c:pt>
                      <c:pt idx="4139">
                        <c:v>-1.6310040401017467E-2</c:v>
                      </c:pt>
                      <c:pt idx="4140">
                        <c:v>2.3998800059996661E-3</c:v>
                      </c:pt>
                      <c:pt idx="4141">
                        <c:v>-2.9989503673710782E-4</c:v>
                      </c:pt>
                      <c:pt idx="4142">
                        <c:v>-1.2000000000000122E-2</c:v>
                      </c:pt>
                      <c:pt idx="4143">
                        <c:v>1.2753188297074169E-2</c:v>
                      </c:pt>
                      <c:pt idx="4144">
                        <c:v>-3.4389952153109915E-3</c:v>
                      </c:pt>
                      <c:pt idx="4145">
                        <c:v>2.2317334148578505E-2</c:v>
                      </c:pt>
                      <c:pt idx="4146">
                        <c:v>-1.1334441589844313E-2</c:v>
                      </c:pt>
                      <c:pt idx="4147">
                        <c:v>-7.2018004501125388E-3</c:v>
                      </c:pt>
                      <c:pt idx="4148">
                        <c:v>8.9312745988494591E-3</c:v>
                      </c:pt>
                      <c:pt idx="4149">
                        <c:v>-6.46713791547604E-3</c:v>
                      </c:pt>
                      <c:pt idx="4150">
                        <c:v>1.8080458038272074E-3</c:v>
                      </c:pt>
                      <c:pt idx="4151">
                        <c:v>-1.6546329723226005E-3</c:v>
                      </c:pt>
                      <c:pt idx="4152">
                        <c:v>-2.3501762632197387E-2</c:v>
                      </c:pt>
                      <c:pt idx="4153">
                        <c:v>-3.8045068773777668E-3</c:v>
                      </c:pt>
                      <c:pt idx="4154">
                        <c:v>6.3319098807244067E-3</c:v>
                      </c:pt>
                      <c:pt idx="4155">
                        <c:v>-1.4797620774698927E-2</c:v>
                      </c:pt>
                      <c:pt idx="4156">
                        <c:v>-3.9017341040462616E-3</c:v>
                      </c:pt>
                      <c:pt idx="4157">
                        <c:v>1.6003523711642931E-2</c:v>
                      </c:pt>
                      <c:pt idx="4158">
                        <c:v>-6.9981046799825197E-3</c:v>
                      </c:pt>
                      <c:pt idx="4159">
                        <c:v>1.3595389389685186E-2</c:v>
                      </c:pt>
                      <c:pt idx="4160">
                        <c:v>2.7014721505539407E-2</c:v>
                      </c:pt>
                      <c:pt idx="4161">
                        <c:v>6.2614538790470853E-3</c:v>
                      </c:pt>
                      <c:pt idx="4162">
                        <c:v>-1.5248551387617715E-3</c:v>
                      </c:pt>
                      <c:pt idx="4163">
                        <c:v>-8.3169514592469351E-3</c:v>
                      </c:pt>
                      <c:pt idx="4164">
                        <c:v>4.0996052232007418E-3</c:v>
                      </c:pt>
                      <c:pt idx="4165">
                        <c:v>3.3516148689824998E-3</c:v>
                      </c:pt>
                      <c:pt idx="4166">
                        <c:v>-2.1058283123545962E-2</c:v>
                      </c:pt>
                      <c:pt idx="4167">
                        <c:v>-8.4878596989323984E-3</c:v>
                      </c:pt>
                      <c:pt idx="4168">
                        <c:v>1.6168294515402026E-2</c:v>
                      </c:pt>
                      <c:pt idx="4169">
                        <c:v>-4.0407063753367112E-3</c:v>
                      </c:pt>
                      <c:pt idx="4170">
                        <c:v>-1.5470752909975016E-2</c:v>
                      </c:pt>
                      <c:pt idx="4171">
                        <c:v>4.4221698113200425E-4</c:v>
                      </c:pt>
                      <c:pt idx="4172">
                        <c:v>-1.424004649811117E-2</c:v>
                      </c:pt>
                      <c:pt idx="4173">
                        <c:v>8.0562472535521401E-3</c:v>
                      </c:pt>
                      <c:pt idx="4174">
                        <c:v>2.3691707902234294E-2</c:v>
                      </c:pt>
                      <c:pt idx="4175">
                        <c:v>8.4681687585059784E-3</c:v>
                      </c:pt>
                      <c:pt idx="4176">
                        <c:v>-1.3868177751267585E-2</c:v>
                      </c:pt>
                      <c:pt idx="4177">
                        <c:v>-4.4536817102137638E-3</c:v>
                      </c:pt>
                      <c:pt idx="4178">
                        <c:v>2.2318107424490474E-3</c:v>
                      </c:pt>
                      <c:pt idx="4179">
                        <c:v>3.8834951456312439E-3</c:v>
                      </c:pt>
                      <c:pt idx="4180">
                        <c:v>1.3933060729971025E-2</c:v>
                      </c:pt>
                      <c:pt idx="4181">
                        <c:v>-9.302325581395432E-3</c:v>
                      </c:pt>
                      <c:pt idx="4182">
                        <c:v>1.1074029126213691E-2</c:v>
                      </c:pt>
                      <c:pt idx="4183">
                        <c:v>1.104294478527601E-2</c:v>
                      </c:pt>
                      <c:pt idx="4184">
                        <c:v>6.4834825563446774E-3</c:v>
                      </c:pt>
                      <c:pt idx="4185">
                        <c:v>-1.1595971925541737E-2</c:v>
                      </c:pt>
                      <c:pt idx="4186">
                        <c:v>2.1508728179550962E-2</c:v>
                      </c:pt>
                      <c:pt idx="4187">
                        <c:v>-4.4687189672294458E-3</c:v>
                      </c:pt>
                      <c:pt idx="4188">
                        <c:v>1.0315096410095759E-2</c:v>
                      </c:pt>
                      <c:pt idx="4189">
                        <c:v>1.3569340282191256E-2</c:v>
                      </c:pt>
                      <c:pt idx="4190">
                        <c:v>2.0197763008591441E-2</c:v>
                      </c:pt>
                      <c:pt idx="4191">
                        <c:v>-2.188045029332486E-2</c:v>
                      </c:pt>
                      <c:pt idx="4192">
                        <c:v>-4.7543581616482644E-4</c:v>
                      </c:pt>
                      <c:pt idx="4193">
                        <c:v>5.4174633524537441E-3</c:v>
                      </c:pt>
                      <c:pt idx="4194">
                        <c:v>-5.2306229196386056E-3</c:v>
                      </c:pt>
                      <c:pt idx="4195">
                        <c:v>-8.6423632935260786E-3</c:v>
                      </c:pt>
                      <c:pt idx="4196">
                        <c:v>5.6890012642223375E-3</c:v>
                      </c:pt>
                      <c:pt idx="4197">
                        <c:v>-1.5777847901545794E-3</c:v>
                      </c:pt>
                      <c:pt idx="4198">
                        <c:v>-1.1386679145219181E-2</c:v>
                      </c:pt>
                      <c:pt idx="4199">
                        <c:v>-2.1789883268482635E-3</c:v>
                      </c:pt>
                      <c:pt idx="4200">
                        <c:v>2.1837466853844578E-3</c:v>
                      </c:pt>
                      <c:pt idx="4201">
                        <c:v>8.0188679245283279E-3</c:v>
                      </c:pt>
                      <c:pt idx="4202">
                        <c:v>-1.0424770499455338E-2</c:v>
                      </c:pt>
                      <c:pt idx="4203">
                        <c:v>-7.5663990117357249E-3</c:v>
                      </c:pt>
                      <c:pt idx="4204">
                        <c:v>-1.265436804390907E-2</c:v>
                      </c:pt>
                      <c:pt idx="4205">
                        <c:v>-2.4334600760456127E-3</c:v>
                      </c:pt>
                      <c:pt idx="4206">
                        <c:v>6.0873535230565601E-4</c:v>
                      </c:pt>
                      <c:pt idx="4207">
                        <c:v>-1.3677811550151242E-3</c:v>
                      </c:pt>
                      <c:pt idx="4208">
                        <c:v>1.590242396171071E-2</c:v>
                      </c:pt>
                      <c:pt idx="4209">
                        <c:v>3.5636814378678938E-3</c:v>
                      </c:pt>
                      <c:pt idx="4210">
                        <c:v>1.7018594390166841E-2</c:v>
                      </c:pt>
                      <c:pt idx="4211">
                        <c:v>-9.6754057428213303E-3</c:v>
                      </c:pt>
                      <c:pt idx="4212">
                        <c:v>3.1220730565095778E-4</c:v>
                      </c:pt>
                      <c:pt idx="4213">
                        <c:v>-3.8874203078838043E-3</c:v>
                      </c:pt>
                      <c:pt idx="4214">
                        <c:v>9.3385214007790651E-4</c:v>
                      </c:pt>
                      <c:pt idx="4215">
                        <c:v>1.6613924050632889E-2</c:v>
                      </c:pt>
                      <c:pt idx="4216">
                        <c:v>-7.9051383399220132E-4</c:v>
                      </c:pt>
                      <c:pt idx="4217">
                        <c:v>1.2000000000000011E-2</c:v>
                      </c:pt>
                      <c:pt idx="4218">
                        <c:v>6.6033177645352659E-3</c:v>
                      </c:pt>
                      <c:pt idx="4219">
                        <c:v>-7.5127877237851637E-3</c:v>
                      </c:pt>
                      <c:pt idx="4220">
                        <c:v>-6.3897763578268929E-4</c:v>
                      </c:pt>
                      <c:pt idx="4221">
                        <c:v>-1.4356356675706561E-3</c:v>
                      </c:pt>
                      <c:pt idx="4222">
                        <c:v>8.6886564762671536E-3</c:v>
                      </c:pt>
                      <c:pt idx="4223">
                        <c:v>-6.4319022350844968E-4</c:v>
                      </c:pt>
                      <c:pt idx="4224">
                        <c:v>-1.5669515669515688E-2</c:v>
                      </c:pt>
                      <c:pt idx="4225">
                        <c:v>6.050955414012682E-3</c:v>
                      </c:pt>
                      <c:pt idx="4226">
                        <c:v>-6.0145615701170385E-3</c:v>
                      </c:pt>
                      <c:pt idx="4227">
                        <c:v>6.050955414012682E-3</c:v>
                      </c:pt>
                      <c:pt idx="4228">
                        <c:v>9.9710517851399061E-3</c:v>
                      </c:pt>
                      <c:pt idx="4229">
                        <c:v>2.0013123359579943E-2</c:v>
                      </c:pt>
                      <c:pt idx="4230">
                        <c:v>1.8077239112570531E-3</c:v>
                      </c:pt>
                      <c:pt idx="4231">
                        <c:v>-1.3200570835495418E-2</c:v>
                      </c:pt>
                      <c:pt idx="4232">
                        <c:v>4.9543676662320291E-3</c:v>
                      </c:pt>
                      <c:pt idx="4233">
                        <c:v>6.231551328304219E-3</c:v>
                      </c:pt>
                      <c:pt idx="4234">
                        <c:v>1.5487094088259878E-2</c:v>
                      </c:pt>
                      <c:pt idx="4235">
                        <c:v>-5.9592782651879395E-3</c:v>
                      </c:pt>
                      <c:pt idx="4236">
                        <c:v>-6.2510281296265235E-3</c:v>
                      </c:pt>
                      <c:pt idx="4237">
                        <c:v>1.5027550509266963E-2</c:v>
                      </c:pt>
                      <c:pt idx="4238">
                        <c:v>-7.9509690243498854E-3</c:v>
                      </c:pt>
                      <c:pt idx="4239">
                        <c:v>2.5828377230246558E-2</c:v>
                      </c:pt>
                      <c:pt idx="4240">
                        <c:v>3.2390044323218348E-3</c:v>
                      </c:pt>
                      <c:pt idx="4241">
                        <c:v>6.3475724824155755E-3</c:v>
                      </c:pt>
                      <c:pt idx="4242">
                        <c:v>-1.2368688580142284E-2</c:v>
                      </c:pt>
                      <c:pt idx="4243">
                        <c:v>1.5485203028217542E-2</c:v>
                      </c:pt>
                      <c:pt idx="4244">
                        <c:v>7.9078801331853299E-3</c:v>
                      </c:pt>
                      <c:pt idx="4245">
                        <c:v>1.4588398749566522E-3</c:v>
                      </c:pt>
                      <c:pt idx="4246">
                        <c:v>2.4373259052925533E-3</c:v>
                      </c:pt>
                      <c:pt idx="4247">
                        <c:v>-8.6971647243005989E-4</c:v>
                      </c:pt>
                      <c:pt idx="4248">
                        <c:v>-1.2199312714776589E-2</c:v>
                      </c:pt>
                      <c:pt idx="4249">
                        <c:v>-6.4868555821098184E-3</c:v>
                      </c:pt>
                      <c:pt idx="4250">
                        <c:v>1.2093987560469976E-2</c:v>
                      </c:pt>
                      <c:pt idx="4251">
                        <c:v>8.7138375740676288E-3</c:v>
                      </c:pt>
                      <c:pt idx="4252">
                        <c:v>-1.1712022046159065E-2</c:v>
                      </c:pt>
                      <c:pt idx="4253">
                        <c:v>-1.1239782016348676E-2</c:v>
                      </c:pt>
                      <c:pt idx="4254">
                        <c:v>5.1352276617597781E-3</c:v>
                      </c:pt>
                      <c:pt idx="4255">
                        <c:v>5.1617343427392548E-3</c:v>
                      </c:pt>
                      <c:pt idx="4256">
                        <c:v>-1.2404418011894625E-2</c:v>
                      </c:pt>
                      <c:pt idx="4257">
                        <c:v>5.9829059829059617E-3</c:v>
                      </c:pt>
                      <c:pt idx="4258">
                        <c:v>-4.4247787610619538E-3</c:v>
                      </c:pt>
                      <c:pt idx="4259">
                        <c:v>-1.2436974789916011E-2</c:v>
                      </c:pt>
                      <c:pt idx="4260">
                        <c:v>-1.4084507042253502E-2</c:v>
                      </c:pt>
                      <c:pt idx="4261">
                        <c:v>-6.4208100098781529E-3</c:v>
                      </c:pt>
                      <c:pt idx="4262">
                        <c:v>-2.2996057818659432E-3</c:v>
                      </c:pt>
                      <c:pt idx="4263">
                        <c:v>-2.9479200786112214E-3</c:v>
                      </c:pt>
                      <c:pt idx="4264">
                        <c:v>3.6144578313253017E-2</c:v>
                      </c:pt>
                      <c:pt idx="4265">
                        <c:v>5.2197052401747879E-3</c:v>
                      </c:pt>
                      <c:pt idx="4266">
                        <c:v>-7.2142252328536438E-3</c:v>
                      </c:pt>
                      <c:pt idx="4267">
                        <c:v>4.2517006802720303E-3</c:v>
                      </c:pt>
                      <c:pt idx="4268">
                        <c:v>-1.573485102109129E-2</c:v>
                      </c:pt>
                      <c:pt idx="4269">
                        <c:v>0</c:v>
                      </c:pt>
                      <c:pt idx="4270">
                        <c:v>-5.3280053280053696E-3</c:v>
                      </c:pt>
                      <c:pt idx="4271">
                        <c:v>-2.1598272138229069E-3</c:v>
                      </c:pt>
                      <c:pt idx="4272">
                        <c:v>1.0238335011748978E-2</c:v>
                      </c:pt>
                      <c:pt idx="4273">
                        <c:v>-1.1735121542331139E-3</c:v>
                      </c:pt>
                      <c:pt idx="4274">
                        <c:v>9.6479350033851219E-3</c:v>
                      </c:pt>
                      <c:pt idx="4275">
                        <c:v>-5.2197339619465266E-3</c:v>
                      </c:pt>
                      <c:pt idx="4276">
                        <c:v>7.4639525021205078E-3</c:v>
                      </c:pt>
                      <c:pt idx="4277">
                        <c:v>-3.0441400304412891E-3</c:v>
                      </c:pt>
                      <c:pt idx="4278">
                        <c:v>-1.5976035946080991E-2</c:v>
                      </c:pt>
                      <c:pt idx="4279">
                        <c:v>2.9467192050711022E-2</c:v>
                      </c:pt>
                      <c:pt idx="4280">
                        <c:v>-1.3687056437985734E-2</c:v>
                      </c:pt>
                      <c:pt idx="4281">
                        <c:v>6.1203672220331296E-3</c:v>
                      </c:pt>
                      <c:pt idx="4282">
                        <c:v>-8.0944350758852535E-3</c:v>
                      </c:pt>
                      <c:pt idx="4283">
                        <c:v>1.8584220307484856E-3</c:v>
                      </c:pt>
                      <c:pt idx="4284">
                        <c:v>5.9483344663495696E-3</c:v>
                      </c:pt>
                      <c:pt idx="4285">
                        <c:v>-5.4090601757944556E-3</c:v>
                      </c:pt>
                      <c:pt idx="4286">
                        <c:v>1.4751286449399714E-2</c:v>
                      </c:pt>
                      <c:pt idx="4287">
                        <c:v>-1.7029168774237102E-2</c:v>
                      </c:pt>
                      <c:pt idx="4288">
                        <c:v>-4.5317220543806824E-3</c:v>
                      </c:pt>
                      <c:pt idx="4289">
                        <c:v>-5.6742323097463965E-3</c:v>
                      </c:pt>
                      <c:pt idx="4290">
                        <c:v>-5.312084993359889E-3</c:v>
                      </c:pt>
                      <c:pt idx="4291">
                        <c:v>-1.1324470704086598E-2</c:v>
                      </c:pt>
                      <c:pt idx="4292">
                        <c:v>6.7746199603435642E-3</c:v>
                      </c:pt>
                      <c:pt idx="4293">
                        <c:v>-3.1296326799539198E-3</c:v>
                      </c:pt>
                      <c:pt idx="4294">
                        <c:v>7.6348547717841608E-3</c:v>
                      </c:pt>
                      <c:pt idx="4295">
                        <c:v>-1.310401310401299E-2</c:v>
                      </c:pt>
                      <c:pt idx="4296">
                        <c:v>-2.8948624145061275E-2</c:v>
                      </c:pt>
                      <c:pt idx="4297">
                        <c:v>-1.7963136519837497E-2</c:v>
                      </c:pt>
                      <c:pt idx="4298">
                        <c:v>-7.1339950372208971E-3</c:v>
                      </c:pt>
                      <c:pt idx="4299">
                        <c:v>3.1026993484339904E-4</c:v>
                      </c:pt>
                      <c:pt idx="4300">
                        <c:v>-4.0480825685237365E-3</c:v>
                      </c:pt>
                      <c:pt idx="4301">
                        <c:v>-3.0499075785581642E-3</c:v>
                      </c:pt>
                      <c:pt idx="4302">
                        <c:v>-1.1420740063956214E-2</c:v>
                      </c:pt>
                      <c:pt idx="4303">
                        <c:v>-1.6722408026756952E-3</c:v>
                      </c:pt>
                      <c:pt idx="4304">
                        <c:v>-1.3663276149992187E-3</c:v>
                      </c:pt>
                      <c:pt idx="4305">
                        <c:v>1.1827956989247435E-2</c:v>
                      </c:pt>
                      <c:pt idx="4306">
                        <c:v>-5.1955990220049486E-3</c:v>
                      </c:pt>
                      <c:pt idx="4307">
                        <c:v>-6.3771636805344256E-3</c:v>
                      </c:pt>
                      <c:pt idx="4308">
                        <c:v>-1.3924240155712031E-2</c:v>
                      </c:pt>
                      <c:pt idx="4309">
                        <c:v>1.7054971828841303E-2</c:v>
                      </c:pt>
                      <c:pt idx="4310">
                        <c:v>2.9016493585827252E-3</c:v>
                      </c:pt>
                      <c:pt idx="4311">
                        <c:v>1.5295197308047292E-3</c:v>
                      </c:pt>
                      <c:pt idx="4312">
                        <c:v>9.8856966326845708E-3</c:v>
                      </c:pt>
                      <c:pt idx="4313">
                        <c:v>-4.6125461254612476E-3</c:v>
                      </c:pt>
                      <c:pt idx="4314">
                        <c:v>-1.1249619945272182E-2</c:v>
                      </c:pt>
                      <c:pt idx="4315">
                        <c:v>-3.2427190350635682E-3</c:v>
                      </c:pt>
                      <c:pt idx="4316">
                        <c:v>1.12257281553374E-3</c:v>
                      </c:pt>
                      <c:pt idx="4317">
                        <c:v>-2.4816899703407058E-3</c:v>
                      </c:pt>
                      <c:pt idx="4318">
                        <c:v>3.6330608537693543E-4</c:v>
                      </c:pt>
                      <c:pt idx="4319">
                        <c:v>-1.4912019087384376E-2</c:v>
                      </c:pt>
                      <c:pt idx="4320">
                        <c:v>-1.4909795735795761E-4</c:v>
                      </c:pt>
                      <c:pt idx="4321">
                        <c:v>-7.5466114234979953E-3</c:v>
                      </c:pt>
                      <c:pt idx="4322">
                        <c:v>6.2537224538414815E-3</c:v>
                      </c:pt>
                      <c:pt idx="4323">
                        <c:v>2.2689203593726281E-2</c:v>
                      </c:pt>
                      <c:pt idx="4324">
                        <c:v>9.3759606517060945E-3</c:v>
                      </c:pt>
                      <c:pt idx="4325">
                        <c:v>-6.1443932411675561E-4</c:v>
                      </c:pt>
                      <c:pt idx="4326">
                        <c:v>-4.282655246252709E-3</c:v>
                      </c:pt>
                      <c:pt idx="4327">
                        <c:v>1.7745952677459487E-2</c:v>
                      </c:pt>
                      <c:pt idx="4328">
                        <c:v>2.1840873634946245E-3</c:v>
                      </c:pt>
                      <c:pt idx="4329">
                        <c:v>4.0726817042606722E-3</c:v>
                      </c:pt>
                      <c:pt idx="4330">
                        <c:v>1.1246633929985705E-2</c:v>
                      </c:pt>
                      <c:pt idx="4331">
                        <c:v>-7.9138968027847589E-4</c:v>
                      </c:pt>
                      <c:pt idx="4332">
                        <c:v>3.1756113051761847E-3</c:v>
                      </c:pt>
                      <c:pt idx="4333">
                        <c:v>1.1127006835160991E-3</c:v>
                      </c:pt>
                      <c:pt idx="4334">
                        <c:v>-1.4258853024130436E-2</c:v>
                      </c:pt>
                      <c:pt idx="4335">
                        <c:v>-1.0235732009925669E-2</c:v>
                      </c:pt>
                      <c:pt idx="4336">
                        <c:v>2.6434458093609337E-3</c:v>
                      </c:pt>
                      <c:pt idx="4337">
                        <c:v>7.0466645787661264E-3</c:v>
                      </c:pt>
                      <c:pt idx="4338">
                        <c:v>-3.2776650538473007E-3</c:v>
                      </c:pt>
                      <c:pt idx="4339">
                        <c:v>3.9172673143215153E-3</c:v>
                      </c:pt>
                      <c:pt idx="4340">
                        <c:v>3.1436655139893688E-3</c:v>
                      </c:pt>
                      <c:pt idx="4341">
                        <c:v>1.3864541832669275E-2</c:v>
                      </c:pt>
                      <c:pt idx="4342">
                        <c:v>-9.471191791633804E-3</c:v>
                      </c:pt>
                      <c:pt idx="4343">
                        <c:v>8.7579617834394607E-3</c:v>
                      </c:pt>
                      <c:pt idx="4344">
                        <c:v>-1.5210914222988814E-2</c:v>
                      </c:pt>
                      <c:pt idx="4345">
                        <c:v>-8.396827865028933E-3</c:v>
                      </c:pt>
                      <c:pt idx="4346">
                        <c:v>8.784313725490156E-3</c:v>
                      </c:pt>
                      <c:pt idx="4347">
                        <c:v>-1.4097744360901387E-3</c:v>
                      </c:pt>
                      <c:pt idx="4348">
                        <c:v>9.4073377234238365E-4</c:v>
                      </c:pt>
                      <c:pt idx="4349">
                        <c:v>-1.3762177207360504E-2</c:v>
                      </c:pt>
                      <c:pt idx="4350">
                        <c:v>2.0675505050504972E-2</c:v>
                      </c:pt>
                      <c:pt idx="4351">
                        <c:v>-8.2955079042104085E-3</c:v>
                      </c:pt>
                      <c:pt idx="4352">
                        <c:v>1.2680297987002875E-2</c:v>
                      </c:pt>
                      <c:pt idx="4353">
                        <c:v>2.0378457059679667E-2</c:v>
                      </c:pt>
                      <c:pt idx="4354">
                        <c:v>-3.2242463324196891E-3</c:v>
                      </c:pt>
                      <c:pt idx="4355">
                        <c:v>-1.2261146496815312E-2</c:v>
                      </c:pt>
                      <c:pt idx="4356">
                        <c:v>5.2825356170962401E-3</c:v>
                      </c:pt>
                      <c:pt idx="4357">
                        <c:v>-8.727388130752245E-3</c:v>
                      </c:pt>
                      <c:pt idx="4358">
                        <c:v>7.1919450215758296E-3</c:v>
                      </c:pt>
                      <c:pt idx="4359">
                        <c:v>-5.7206419831558053E-3</c:v>
                      </c:pt>
                      <c:pt idx="4360">
                        <c:v>-1.4099953000156651E-2</c:v>
                      </c:pt>
                      <c:pt idx="4361">
                        <c:v>-7.1550785503189385E-3</c:v>
                      </c:pt>
                      <c:pt idx="4362">
                        <c:v>-3.0316742081447967E-2</c:v>
                      </c:pt>
                      <c:pt idx="4363">
                        <c:v>2.472952086553315E-2</c:v>
                      </c:pt>
                      <c:pt idx="4364">
                        <c:v>1.0306058713304145E-2</c:v>
                      </c:pt>
                      <c:pt idx="4365">
                        <c:v>8.5039370078741072E-3</c:v>
                      </c:pt>
                      <c:pt idx="4366">
                        <c:v>-1.3668841255048192E-2</c:v>
                      </c:pt>
                      <c:pt idx="4367">
                        <c:v>-2.0389531345100464E-2</c:v>
                      </c:pt>
                      <c:pt idx="4368">
                        <c:v>-3.0339805825243538E-3</c:v>
                      </c:pt>
                      <c:pt idx="4369">
                        <c:v>5.1845074717902229E-3</c:v>
                      </c:pt>
                      <c:pt idx="4370">
                        <c:v>2.0382760230278629E-2</c:v>
                      </c:pt>
                      <c:pt idx="4371">
                        <c:v>1.1807304785894202E-2</c:v>
                      </c:pt>
                      <c:pt idx="4372">
                        <c:v>-1.4148718754913858E-3</c:v>
                      </c:pt>
                      <c:pt idx="4373">
                        <c:v>-6.0005625527391748E-3</c:v>
                      </c:pt>
                      <c:pt idx="4374">
                        <c:v>-3.0534351145039551E-3</c:v>
                      </c:pt>
                      <c:pt idx="4375">
                        <c:v>6.2353858144970076E-4</c:v>
                      </c:pt>
                      <c:pt idx="4376">
                        <c:v>1.2308663405397047E-2</c:v>
                      </c:pt>
                      <c:pt idx="4377">
                        <c:v>-1.2608353033886077E-3</c:v>
                      </c:pt>
                      <c:pt idx="4378">
                        <c:v>2.5703200775945678E-2</c:v>
                      </c:pt>
                      <c:pt idx="4379">
                        <c:v>-5.6261051277928242E-3</c:v>
                      </c:pt>
                      <c:pt idx="4380">
                        <c:v>1.9836065573770378E-2</c:v>
                      </c:pt>
                      <c:pt idx="4381">
                        <c:v>-1.3097576948263301E-3</c:v>
                      </c:pt>
                      <c:pt idx="4382">
                        <c:v>-1.1330527678860447E-2</c:v>
                      </c:pt>
                      <c:pt idx="4383">
                        <c:v>8.9825249060917489E-3</c:v>
                      </c:pt>
                      <c:pt idx="4384">
                        <c:v>-7.1347494730014116E-3</c:v>
                      </c:pt>
                      <c:pt idx="4385">
                        <c:v>-1.8462517905459164E-2</c:v>
                      </c:pt>
                      <c:pt idx="4386">
                        <c:v>-1.7974366989684243E-2</c:v>
                      </c:pt>
                      <c:pt idx="4387">
                        <c:v>-3.737153534724369E-3</c:v>
                      </c:pt>
                      <c:pt idx="4388">
                        <c:v>2.2123189559127843E-2</c:v>
                      </c:pt>
                      <c:pt idx="4389">
                        <c:v>3.8344783511743419E-3</c:v>
                      </c:pt>
                      <c:pt idx="4390">
                        <c:v>-9.6518987341770446E-3</c:v>
                      </c:pt>
                      <c:pt idx="4391">
                        <c:v>5.4088450524976128E-3</c:v>
                      </c:pt>
                      <c:pt idx="4392">
                        <c:v>4.6348090139043396E-3</c:v>
                      </c:pt>
                      <c:pt idx="4393">
                        <c:v>-4.9300254452926406E-3</c:v>
                      </c:pt>
                      <c:pt idx="4394">
                        <c:v>-6.3572790845511928E-4</c:v>
                      </c:pt>
                      <c:pt idx="4395">
                        <c:v>-4.1152263374485409E-3</c:v>
                      </c:pt>
                      <c:pt idx="4396">
                        <c:v>1.9032258064515917E-2</c:v>
                      </c:pt>
                      <c:pt idx="4397">
                        <c:v>2.9387348497426524E-2</c:v>
                      </c:pt>
                      <c:pt idx="4398">
                        <c:v>-9.9518991540881174E-4</c:v>
                      </c:pt>
                      <c:pt idx="4399">
                        <c:v>-3.8003965631197012E-3</c:v>
                      </c:pt>
                      <c:pt idx="4400">
                        <c:v>-1.0302534750613268E-2</c:v>
                      </c:pt>
                      <c:pt idx="4401">
                        <c:v>-5.3675992192582234E-3</c:v>
                      </c:pt>
                      <c:pt idx="4402">
                        <c:v>7.2083879423328057E-3</c:v>
                      </c:pt>
                      <c:pt idx="4403">
                        <c:v>1.1768606000331472E-2</c:v>
                      </c:pt>
                      <c:pt idx="4404">
                        <c:v>4.4955044955043988E-3</c:v>
                      </c:pt>
                      <c:pt idx="4405">
                        <c:v>-1.2333497779970393E-2</c:v>
                      </c:pt>
                      <c:pt idx="4406">
                        <c:v>-3.6374360990956145E-3</c:v>
                      </c:pt>
                      <c:pt idx="4407">
                        <c:v>3.605966235045166E-4</c:v>
                      </c:pt>
                      <c:pt idx="4408">
                        <c:v>9.76497848394553E-3</c:v>
                      </c:pt>
                      <c:pt idx="4409">
                        <c:v>-7.2297075254682541E-3</c:v>
                      </c:pt>
                      <c:pt idx="4410">
                        <c:v>-1.2974375608173827E-2</c:v>
                      </c:pt>
                      <c:pt idx="4411">
                        <c:v>1.6820580474933955E-2</c:v>
                      </c:pt>
                      <c:pt idx="4412">
                        <c:v>4.8228176318064087E-2</c:v>
                      </c:pt>
                      <c:pt idx="4413">
                        <c:v>1.2851039988794666E-2</c:v>
                      </c:pt>
                      <c:pt idx="4414">
                        <c:v>4.8557353976075301E-3</c:v>
                      </c:pt>
                      <c:pt idx="4415">
                        <c:v>-2.7012222260262342E-2</c:v>
                      </c:pt>
                      <c:pt idx="4416">
                        <c:v>-6.3276067358394306E-3</c:v>
                      </c:pt>
                      <c:pt idx="4417">
                        <c:v>5.3009575923392838E-3</c:v>
                      </c:pt>
                      <c:pt idx="4418">
                        <c:v>4.9491339015672597E-3</c:v>
                      </c:pt>
                      <c:pt idx="4419">
                        <c:v>-1.1012916383412619E-2</c:v>
                      </c:pt>
                      <c:pt idx="4420">
                        <c:v>3.4106412005456832E-3</c:v>
                      </c:pt>
                      <c:pt idx="4421">
                        <c:v>9.9896658629003987E-3</c:v>
                      </c:pt>
                      <c:pt idx="4422">
                        <c:v>1.0344827586208361E-3</c:v>
                      </c:pt>
                      <c:pt idx="4423">
                        <c:v>-2.0931802835921776E-2</c:v>
                      </c:pt>
                      <c:pt idx="4424">
                        <c:v>1.1508383703855429E-2</c:v>
                      </c:pt>
                      <c:pt idx="4425">
                        <c:v>-2.2827938671208248E-3</c:v>
                      </c:pt>
                      <c:pt idx="4426">
                        <c:v>-2.1177255294313913E-2</c:v>
                      </c:pt>
                      <c:pt idx="4427">
                        <c:v>-9.4152626362735692E-3</c:v>
                      </c:pt>
                      <c:pt idx="4428">
                        <c:v>-4.9309664694280331E-3</c:v>
                      </c:pt>
                      <c:pt idx="4429">
                        <c:v>-1.965839510151457E-2</c:v>
                      </c:pt>
                      <c:pt idx="4430">
                        <c:v>2.2405271828665363E-2</c:v>
                      </c:pt>
                      <c:pt idx="4431">
                        <c:v>-1.6471750947122388E-4</c:v>
                      </c:pt>
                      <c:pt idx="4432">
                        <c:v>1.5896921017403143E-2</c:v>
                      </c:pt>
                      <c:pt idx="4433">
                        <c:v>2.2062596203181073E-2</c:v>
                      </c:pt>
                      <c:pt idx="4434">
                        <c:v>-2.5588536335721113E-3</c:v>
                      </c:pt>
                      <c:pt idx="4435">
                        <c:v>2.5654181631606932E-3</c:v>
                      </c:pt>
                      <c:pt idx="4436">
                        <c:v>-1.039198429354804E-2</c:v>
                      </c:pt>
                      <c:pt idx="4437">
                        <c:v>-1.2846517917511902E-3</c:v>
                      </c:pt>
                      <c:pt idx="4438">
                        <c:v>1.3534349837245108E-2</c:v>
                      </c:pt>
                      <c:pt idx="4439">
                        <c:v>-3.414717432132397E-3</c:v>
                      </c:pt>
                      <c:pt idx="4440">
                        <c:v>3.902785169416334E-2</c:v>
                      </c:pt>
                      <c:pt idx="4441">
                        <c:v>5.2071668533034687E-2</c:v>
                      </c:pt>
                      <c:pt idx="4442">
                        <c:v>1.6119855869523914E-2</c:v>
                      </c:pt>
                      <c:pt idx="4443">
                        <c:v>-1.6598284222305137E-2</c:v>
                      </c:pt>
                      <c:pt idx="4444">
                        <c:v>2.1680622009569994E-3</c:v>
                      </c:pt>
                      <c:pt idx="4445">
                        <c:v>3.6390921027948941E-3</c:v>
                      </c:pt>
                      <c:pt idx="4446">
                        <c:v>-1.3398971018247607E-2</c:v>
                      </c:pt>
                      <c:pt idx="4447">
                        <c:v>-1.3834136370273198E-2</c:v>
                      </c:pt>
                      <c:pt idx="4448">
                        <c:v>1.0922509225092192E-2</c:v>
                      </c:pt>
                      <c:pt idx="4449">
                        <c:v>-1.4617118754999381E-2</c:v>
                      </c:pt>
                      <c:pt idx="4450">
                        <c:v>1.7462079171291167E-2</c:v>
                      </c:pt>
                      <c:pt idx="4451">
                        <c:v>-1.4043406894036159E-2</c:v>
                      </c:pt>
                      <c:pt idx="4452">
                        <c:v>1.8387815750371406E-2</c:v>
                      </c:pt>
                      <c:pt idx="4453">
                        <c:v>-4.0695523492414454E-3</c:v>
                      </c:pt>
                      <c:pt idx="4454">
                        <c:v>-3.0835424883470908E-2</c:v>
                      </c:pt>
                      <c:pt idx="4455">
                        <c:v>0</c:v>
                      </c:pt>
                      <c:pt idx="4456">
                        <c:v>7.9508492952655718E-3</c:v>
                      </c:pt>
                      <c:pt idx="4457">
                        <c:v>-5.2130145604889488E-3</c:v>
                      </c:pt>
                      <c:pt idx="4458">
                        <c:v>8.1551286698078318E-3</c:v>
                      </c:pt>
                      <c:pt idx="4459">
                        <c:v>-4.4024249422630612E-3</c:v>
                      </c:pt>
                      <c:pt idx="4460">
                        <c:v>-4.5977011494253706E-3</c:v>
                      </c:pt>
                      <c:pt idx="4461">
                        <c:v>5.489742848887591E-3</c:v>
                      </c:pt>
                      <c:pt idx="4462">
                        <c:v>-1.8745493871665797E-3</c:v>
                      </c:pt>
                      <c:pt idx="4463">
                        <c:v>-1.4564831261101197E-2</c:v>
                      </c:pt>
                      <c:pt idx="4464">
                        <c:v>-3.5398230088495852E-3</c:v>
                      </c:pt>
                      <c:pt idx="4465">
                        <c:v>-8.7719298245613198E-3</c:v>
                      </c:pt>
                      <c:pt idx="4466">
                        <c:v>5.8231868713605195E-3</c:v>
                      </c:pt>
                      <c:pt idx="4467">
                        <c:v>-3.1662269129287823E-3</c:v>
                      </c:pt>
                      <c:pt idx="4468">
                        <c:v>-4.3782837127845919E-3</c:v>
                      </c:pt>
                      <c:pt idx="4469">
                        <c:v>1.4209591474245054E-2</c:v>
                      </c:pt>
                      <c:pt idx="4470">
                        <c:v>-9.1517071453712795E-3</c:v>
                      </c:pt>
                      <c:pt idx="4471">
                        <c:v>1.7630465444287147E-3</c:v>
                      </c:pt>
                      <c:pt idx="4472">
                        <c:v>-1.184668989547033E-2</c:v>
                      </c:pt>
                      <c:pt idx="4473">
                        <c:v>1.2345679012345734E-2</c:v>
                      </c:pt>
                      <c:pt idx="4474">
                        <c:v>-2.0725388601036343E-2</c:v>
                      </c:pt>
                      <c:pt idx="4475">
                        <c:v>1.7932489451476741E-2</c:v>
                      </c:pt>
                      <c:pt idx="4476">
                        <c:v>-7.027406886859211E-4</c:v>
                      </c:pt>
                      <c:pt idx="4477">
                        <c:v>-7.670850767085069E-3</c:v>
                      </c:pt>
                      <c:pt idx="4478">
                        <c:v>-1.7808219178082174E-2</c:v>
                      </c:pt>
                      <c:pt idx="4479">
                        <c:v>8.635578583765291E-3</c:v>
                      </c:pt>
                      <c:pt idx="4480">
                        <c:v>-1.9972918077183488E-2</c:v>
                      </c:pt>
                      <c:pt idx="4481">
                        <c:v>-1.8584220307483745E-3</c:v>
                      </c:pt>
                      <c:pt idx="4482">
                        <c:v>-1.1192783160708264E-2</c:v>
                      </c:pt>
                      <c:pt idx="4483">
                        <c:v>2.1764607399965552E-3</c:v>
                      </c:pt>
                      <c:pt idx="4484">
                        <c:v>-5.020080321285203E-4</c:v>
                      </c:pt>
                      <c:pt idx="4485">
                        <c:v>1.1338635979015077E-2</c:v>
                      </c:pt>
                      <c:pt idx="4486">
                        <c:v>-3.7093238914178706E-3</c:v>
                      </c:pt>
                      <c:pt idx="4487">
                        <c:v>-3.3607797008906592E-3</c:v>
                      </c:pt>
                      <c:pt idx="4488">
                        <c:v>1.9530580777796791E-2</c:v>
                      </c:pt>
                      <c:pt idx="4489">
                        <c:v>1.6544757924068287E-2</c:v>
                      </c:pt>
                      <c:pt idx="4490">
                        <c:v>1.2205754141236813E-3</c:v>
                      </c:pt>
                      <c:pt idx="4491">
                        <c:v>-3.2327586206897241E-3</c:v>
                      </c:pt>
                      <c:pt idx="4492">
                        <c:v>4.5209528777601093E-4</c:v>
                      </c:pt>
                      <c:pt idx="4493">
                        <c:v>-3.2237936772047115E-3</c:v>
                      </c:pt>
                      <c:pt idx="4494">
                        <c:v>-1.2731006160164204E-2</c:v>
                      </c:pt>
                      <c:pt idx="4495">
                        <c:v>-5.1072522982635871E-3</c:v>
                      </c:pt>
                      <c:pt idx="4496">
                        <c:v>-1.3436345314074671E-2</c:v>
                      </c:pt>
                      <c:pt idx="4497">
                        <c:v>6.0831361946604989E-3</c:v>
                      </c:pt>
                      <c:pt idx="4498">
                        <c:v>3.5611327793791947E-3</c:v>
                      </c:pt>
                      <c:pt idx="4499">
                        <c:v>-2.5372124492557546E-3</c:v>
                      </c:pt>
                      <c:pt idx="4500">
                        <c:v>-4.9148320204671636E-3</c:v>
                      </c:pt>
                      <c:pt idx="4501">
                        <c:v>-3.8229376257544745E-3</c:v>
                      </c:pt>
                      <c:pt idx="4502">
                        <c:v>4.3785786460086573E-3</c:v>
                      </c:pt>
                      <c:pt idx="4503">
                        <c:v>-2.2551440329218075E-2</c:v>
                      </c:pt>
                      <c:pt idx="4504">
                        <c:v>2.6406997854431236E-3</c:v>
                      </c:pt>
                      <c:pt idx="4505">
                        <c:v>-3.2108626198083079E-2</c:v>
                      </c:pt>
                      <c:pt idx="4506">
                        <c:v>1.3436943500080956E-2</c:v>
                      </c:pt>
                      <c:pt idx="4507">
                        <c:v>1.2318864071061419E-3</c:v>
                      </c:pt>
                      <c:pt idx="4508">
                        <c:v>-4.2125729099173892E-4</c:v>
                      </c:pt>
                      <c:pt idx="4509">
                        <c:v>-7.9403349728356387E-3</c:v>
                      </c:pt>
                      <c:pt idx="4510">
                        <c:v>4.1966620395779142E-3</c:v>
                      </c:pt>
                      <c:pt idx="4511">
                        <c:v>-1.7080244924267962E-3</c:v>
                      </c:pt>
                      <c:pt idx="4512">
                        <c:v>3.2331070158422293E-3</c:v>
                      </c:pt>
                      <c:pt idx="4513">
                        <c:v>-1.4340344168259911E-2</c:v>
                      </c:pt>
                      <c:pt idx="4514">
                        <c:v>-1.1141174598122694E-3</c:v>
                      </c:pt>
                      <c:pt idx="4515">
                        <c:v>1.3060303128023421E-2</c:v>
                      </c:pt>
                      <c:pt idx="4516">
                        <c:v>-1.037178873464184E-2</c:v>
                      </c:pt>
                      <c:pt idx="4517">
                        <c:v>-9.7961763311740224E-3</c:v>
                      </c:pt>
                      <c:pt idx="4518">
                        <c:v>-1.1047979797979002E-3</c:v>
                      </c:pt>
                      <c:pt idx="4519">
                        <c:v>-8.7609511889862324E-3</c:v>
                      </c:pt>
                      <c:pt idx="4520">
                        <c:v>4.7154982709840532E-3</c:v>
                      </c:pt>
                      <c:pt idx="4521">
                        <c:v>-1.2111801242236098E-2</c:v>
                      </c:pt>
                      <c:pt idx="4522">
                        <c:v>1.0830324909747224E-2</c:v>
                      </c:pt>
                      <c:pt idx="4523">
                        <c:v>0</c:v>
                      </c:pt>
                      <c:pt idx="4524">
                        <c:v>-5.1530293566521834E-3</c:v>
                      </c:pt>
                      <c:pt idx="4525">
                        <c:v>-4.6823786483518592E-4</c:v>
                      </c:pt>
                      <c:pt idx="4526">
                        <c:v>-1.1265432098765404E-2</c:v>
                      </c:pt>
                      <c:pt idx="4527">
                        <c:v>-5.5248618784531356E-3</c:v>
                      </c:pt>
                      <c:pt idx="4528">
                        <c:v>-2.3439841736106803E-2</c:v>
                      </c:pt>
                      <c:pt idx="4529">
                        <c:v>-2.3325358851675748E-3</c:v>
                      </c:pt>
                      <c:pt idx="4530">
                        <c:v>1.3486891953326197E-2</c:v>
                      </c:pt>
                      <c:pt idx="4531">
                        <c:v>-2.870957993351464E-3</c:v>
                      </c:pt>
                      <c:pt idx="4532">
                        <c:v>-1.8537742844431215E-2</c:v>
                      </c:pt>
                      <c:pt idx="4533">
                        <c:v>-5.3105177754831923E-3</c:v>
                      </c:pt>
                      <c:pt idx="4534">
                        <c:v>-1.6110304789550001E-2</c:v>
                      </c:pt>
                      <c:pt idx="4535">
                        <c:v>-5.7720057720057616E-3</c:v>
                      </c:pt>
                      <c:pt idx="4536">
                        <c:v>1.0204081632652962E-2</c:v>
                      </c:pt>
                      <c:pt idx="4537">
                        <c:v>-1.1099899091826515E-2</c:v>
                      </c:pt>
                      <c:pt idx="4538">
                        <c:v>2.1950500883912927E-2</c:v>
                      </c:pt>
                      <c:pt idx="4539">
                        <c:v>1.7386091127098213E-2</c:v>
                      </c:pt>
                      <c:pt idx="4540">
                        <c:v>1.2135922330096971E-2</c:v>
                      </c:pt>
                      <c:pt idx="4541">
                        <c:v>5.4911531421599769E-3</c:v>
                      </c:pt>
                      <c:pt idx="4542">
                        <c:v>-1.3393528969149804E-2</c:v>
                      </c:pt>
                      <c:pt idx="4543">
                        <c:v>4.3833131801693792E-3</c:v>
                      </c:pt>
                      <c:pt idx="4544">
                        <c:v>-9.5808383233532135E-3</c:v>
                      </c:pt>
                      <c:pt idx="4545">
                        <c:v>-1.21265897663414E-2</c:v>
                      </c:pt>
                      <c:pt idx="4546">
                        <c:v>-1.1836913634370783E-2</c:v>
                      </c:pt>
                      <c:pt idx="4547">
                        <c:v>1.1829069939375936E-2</c:v>
                      </c:pt>
                      <c:pt idx="4548">
                        <c:v>1.1970671853957837E-2</c:v>
                      </c:pt>
                      <c:pt idx="4549">
                        <c:v>6.7791503464900149E-3</c:v>
                      </c:pt>
                      <c:pt idx="4550">
                        <c:v>-4.7976011994003143E-3</c:v>
                      </c:pt>
                      <c:pt idx="4551">
                        <c:v>7.5528700906344337E-3</c:v>
                      </c:pt>
                      <c:pt idx="4552">
                        <c:v>-1.2070006035002079E-3</c:v>
                      </c:pt>
                      <c:pt idx="4553">
                        <c:v>-1.778304682869003E-2</c:v>
                      </c:pt>
                      <c:pt idx="4554">
                        <c:v>6.4131245339298371E-3</c:v>
                      </c:pt>
                      <c:pt idx="4555">
                        <c:v>8.5740072202165063E-3</c:v>
                      </c:pt>
                      <c:pt idx="4556">
                        <c:v>-6.1294662879354256E-3</c:v>
                      </c:pt>
                      <c:pt idx="4557">
                        <c:v>1.3473053892216758E-3</c:v>
                      </c:pt>
                      <c:pt idx="4558">
                        <c:v>-1.7931858936044431E-3</c:v>
                      </c:pt>
                      <c:pt idx="4559">
                        <c:v>2.199144777031159E-2</c:v>
                      </c:pt>
                      <c:pt idx="4560">
                        <c:v>-2.2102747909199416E-2</c:v>
                      </c:pt>
                      <c:pt idx="4561">
                        <c:v>4.1991601679662871E-3</c:v>
                      </c:pt>
                      <c:pt idx="4562">
                        <c:v>1.076246778838863E-2</c:v>
                      </c:pt>
                      <c:pt idx="4563">
                        <c:v>-6.6255082065953541E-3</c:v>
                      </c:pt>
                      <c:pt idx="4564">
                        <c:v>-9.9880739415624253E-3</c:v>
                      </c:pt>
                      <c:pt idx="4565">
                        <c:v>-2.0827134781314927E-3</c:v>
                      </c:pt>
                      <c:pt idx="4566">
                        <c:v>-1.6964024568587255E-2</c:v>
                      </c:pt>
                      <c:pt idx="4567">
                        <c:v>4.9970605526161727E-3</c:v>
                      </c:pt>
                      <c:pt idx="4568">
                        <c:v>4.1322314049587749E-3</c:v>
                      </c:pt>
                      <c:pt idx="4569">
                        <c:v>-9.3567251461987855E-3</c:v>
                      </c:pt>
                      <c:pt idx="4570">
                        <c:v>-8.5519640527612628E-3</c:v>
                      </c:pt>
                      <c:pt idx="4571">
                        <c:v>-2.4580682475419113E-3</c:v>
                      </c:pt>
                      <c:pt idx="4572">
                        <c:v>-1.0444984976391458E-2</c:v>
                      </c:pt>
                      <c:pt idx="4573">
                        <c:v>-5.7200057200057497E-4</c:v>
                      </c:pt>
                      <c:pt idx="4574">
                        <c:v>-1.6317344211562834E-2</c:v>
                      </c:pt>
                      <c:pt idx="4575">
                        <c:v>-7.2615556486523847E-3</c:v>
                      </c:pt>
                      <c:pt idx="4576">
                        <c:v>6.0410227592020416E-3</c:v>
                      </c:pt>
                      <c:pt idx="4577">
                        <c:v>-1.3580931263858065E-2</c:v>
                      </c:pt>
                      <c:pt idx="4578">
                        <c:v>-8.9273451448977914E-3</c:v>
                      </c:pt>
                      <c:pt idx="4579">
                        <c:v>1.5197992191857246E-2</c:v>
                      </c:pt>
                      <c:pt idx="4580">
                        <c:v>3.6383991043940078E-3</c:v>
                      </c:pt>
                      <c:pt idx="4581">
                        <c:v>1.6211604095563104E-2</c:v>
                      </c:pt>
                      <c:pt idx="4582">
                        <c:v>4.7149592798971796E-3</c:v>
                      </c:pt>
                      <c:pt idx="4583">
                        <c:v>1.258680555555558E-2</c:v>
                      </c:pt>
                      <c:pt idx="4584">
                        <c:v>-4.0345821325650233E-3</c:v>
                      </c:pt>
                      <c:pt idx="4585">
                        <c:v>-4.3041606886655703E-3</c:v>
                      </c:pt>
                      <c:pt idx="4586">
                        <c:v>-1.1487732236562298E-2</c:v>
                      </c:pt>
                      <c:pt idx="4587">
                        <c:v>-8.0191333708496959E-3</c:v>
                      </c:pt>
                      <c:pt idx="4588">
                        <c:v>-4.2028579434014723E-3</c:v>
                      </c:pt>
                      <c:pt idx="4589">
                        <c:v>1.0904970967285044E-2</c:v>
                      </c:pt>
                      <c:pt idx="4590">
                        <c:v>2.413401476433874E-3</c:v>
                      </c:pt>
                      <c:pt idx="4591">
                        <c:v>-1.4176353841792722E-3</c:v>
                      </c:pt>
                      <c:pt idx="4592">
                        <c:v>-8.9912896881145787E-3</c:v>
                      </c:pt>
                      <c:pt idx="4593">
                        <c:v>3.1003382187146933E-3</c:v>
                      </c:pt>
                      <c:pt idx="4594">
                        <c:v>-1.6882386043893804E-3</c:v>
                      </c:pt>
                      <c:pt idx="4595">
                        <c:v>-1.0027855153203369E-2</c:v>
                      </c:pt>
                      <c:pt idx="4596">
                        <c:v>-5.4024103061365292E-3</c:v>
                      </c:pt>
                      <c:pt idx="4597">
                        <c:v>7.677275265215E-3</c:v>
                      </c:pt>
                      <c:pt idx="4598">
                        <c:v>5.3325849003647008E-3</c:v>
                      </c:pt>
                      <c:pt idx="4599">
                        <c:v>-8.0734966592427293E-3</c:v>
                      </c:pt>
                      <c:pt idx="4600">
                        <c:v>-2.0836227253785422E-3</c:v>
                      </c:pt>
                      <c:pt idx="4601">
                        <c:v>-1.5454048140043697E-2</c:v>
                      </c:pt>
                      <c:pt idx="4602">
                        <c:v>-3.6789753372393763E-3</c:v>
                      </c:pt>
                      <c:pt idx="4603">
                        <c:v>-1.3623978201637854E-4</c:v>
                      </c:pt>
                      <c:pt idx="4604">
                        <c:v>3.3220720720720687E-2</c:v>
                      </c:pt>
                      <c:pt idx="4605">
                        <c:v>1.2542759407069504E-2</c:v>
                      </c:pt>
                      <c:pt idx="4606">
                        <c:v>-2.5961404970151314E-2</c:v>
                      </c:pt>
                      <c:pt idx="4607">
                        <c:v>3.2033426183843972E-3</c:v>
                      </c:pt>
                      <c:pt idx="4608">
                        <c:v>8.5686191880882667E-3</c:v>
                      </c:pt>
                      <c:pt idx="4609">
                        <c:v>-1.9627085377821318E-3</c:v>
                      </c:pt>
                      <c:pt idx="4610">
                        <c:v>4.6478873239437224E-3</c:v>
                      </c:pt>
                      <c:pt idx="4611">
                        <c:v>1.3996001142530634E-2</c:v>
                      </c:pt>
                      <c:pt idx="4612">
                        <c:v>1.9659239842725995E-2</c:v>
                      </c:pt>
                      <c:pt idx="4613">
                        <c:v>-1.6893342877594697E-2</c:v>
                      </c:pt>
                      <c:pt idx="4614">
                        <c:v>-3.1475318912922989E-2</c:v>
                      </c:pt>
                      <c:pt idx="4615">
                        <c:v>-6.7483817655968892E-3</c:v>
                      </c:pt>
                      <c:pt idx="4616">
                        <c:v>-6.2953332420966346E-3</c:v>
                      </c:pt>
                      <c:pt idx="4617">
                        <c:v>1.9196489784725213E-3</c:v>
                      </c:pt>
                      <c:pt idx="4618">
                        <c:v>-5.4547933997000086E-3</c:v>
                      </c:pt>
                      <c:pt idx="4619">
                        <c:v>-1.1591858741070271E-2</c:v>
                      </c:pt>
                      <c:pt idx="4620">
                        <c:v>-1.6569459172852685E-2</c:v>
                      </c:pt>
                      <c:pt idx="4621">
                        <c:v>-1.3238019592268779E-3</c:v>
                      </c:pt>
                      <c:pt idx="4622">
                        <c:v>3.7204358224820488E-3</c:v>
                      </c:pt>
                      <c:pt idx="4623">
                        <c:v>-1.5436944008372588E-2</c:v>
                      </c:pt>
                      <c:pt idx="4624">
                        <c:v>5.6571503749507368E-3</c:v>
                      </c:pt>
                      <c:pt idx="4625">
                        <c:v>1.4819759679572719E-2</c:v>
                      </c:pt>
                      <c:pt idx="4626">
                        <c:v>1.0523475445223918E-2</c:v>
                      </c:pt>
                      <c:pt idx="4627">
                        <c:v>9.3967043442735321E-3</c:v>
                      </c:pt>
                      <c:pt idx="4628">
                        <c:v>4.9267825372931728E-3</c:v>
                      </c:pt>
                      <c:pt idx="4629">
                        <c:v>4.3986254295533822E-3</c:v>
                      </c:pt>
                      <c:pt idx="4630">
                        <c:v>-5.332239540607131E-3</c:v>
                      </c:pt>
                      <c:pt idx="4631">
                        <c:v>8.4103129739419025E-3</c:v>
                      </c:pt>
                      <c:pt idx="4632">
                        <c:v>1.4547489159322913E-2</c:v>
                      </c:pt>
                      <c:pt idx="4633">
                        <c:v>1.2032842582106351E-2</c:v>
                      </c:pt>
                      <c:pt idx="4634">
                        <c:v>-7.8651685393258397E-3</c:v>
                      </c:pt>
                      <c:pt idx="4635">
                        <c:v>5.2237752364816536E-3</c:v>
                      </c:pt>
                      <c:pt idx="4636">
                        <c:v>-5.0568900126422012E-3</c:v>
                      </c:pt>
                      <c:pt idx="4637">
                        <c:v>3.8071065989846442E-3</c:v>
                      </c:pt>
                      <c:pt idx="4638">
                        <c:v>-7.0008401008121446E-3</c:v>
                      </c:pt>
                      <c:pt idx="4639">
                        <c:v>9.6126661012159165E-3</c:v>
                      </c:pt>
                      <c:pt idx="4640">
                        <c:v>-1.5585861397161227E-2</c:v>
                      </c:pt>
                      <c:pt idx="4641">
                        <c:v>-1.2369433754810255E-2</c:v>
                      </c:pt>
                      <c:pt idx="4642">
                        <c:v>1.6201117318435765E-2</c:v>
                      </c:pt>
                      <c:pt idx="4643">
                        <c:v>-6.7970592315161893E-3</c:v>
                      </c:pt>
                      <c:pt idx="4644">
                        <c:v>-8.9359362111629537E-3</c:v>
                      </c:pt>
                      <c:pt idx="4645">
                        <c:v>2.7570995312931057E-3</c:v>
                      </c:pt>
                      <c:pt idx="4646">
                        <c:v>-1.4402173913043437E-2</c:v>
                      </c:pt>
                      <c:pt idx="4647">
                        <c:v>1.2379642365887067E-2</c:v>
                      </c:pt>
                      <c:pt idx="4648">
                        <c:v>-4.109589041095929E-3</c:v>
                      </c:pt>
                      <c:pt idx="4649">
                        <c:v>1.1921264208483606E-2</c:v>
                      </c:pt>
                      <c:pt idx="4650">
                        <c:v>-3.7106246663107245E-2</c:v>
                      </c:pt>
                      <c:pt idx="4651">
                        <c:v>4.6935765052968925E-3</c:v>
                      </c:pt>
                      <c:pt idx="4652">
                        <c:v>-1.3408420488070227E-4</c:v>
                      </c:pt>
                      <c:pt idx="4653">
                        <c:v>-9.9561927518917459E-3</c:v>
                      </c:pt>
                      <c:pt idx="4654">
                        <c:v>-7.1174377224199059E-3</c:v>
                      </c:pt>
                      <c:pt idx="4655">
                        <c:v>-1.2109374999999978E-2</c:v>
                      </c:pt>
                      <c:pt idx="4656">
                        <c:v>-3.6325895173845435E-3</c:v>
                      </c:pt>
                      <c:pt idx="4657">
                        <c:v>6.6605720255974443E-3</c:v>
                      </c:pt>
                      <c:pt idx="4658">
                        <c:v>-1.8710752274766151E-2</c:v>
                      </c:pt>
                      <c:pt idx="4659">
                        <c:v>1.2193540018160753E-2</c:v>
                      </c:pt>
                      <c:pt idx="4660">
                        <c:v>-1.0626556123103814E-2</c:v>
                      </c:pt>
                      <c:pt idx="4661">
                        <c:v>-6.9079785878154443E-3</c:v>
                      </c:pt>
                      <c:pt idx="4662">
                        <c:v>1.3826075720377418E-2</c:v>
                      </c:pt>
                      <c:pt idx="4663">
                        <c:v>-5.7810894141829827E-3</c:v>
                      </c:pt>
                      <c:pt idx="4664">
                        <c:v>-1.5680323722812362E-2</c:v>
                      </c:pt>
                      <c:pt idx="4665">
                        <c:v>6.1068702290076882E-3</c:v>
                      </c:pt>
                      <c:pt idx="4666">
                        <c:v>-2.4114735372509077E-3</c:v>
                      </c:pt>
                      <c:pt idx="4667">
                        <c:v>-1.2161484453360072E-2</c:v>
                      </c:pt>
                      <c:pt idx="4668">
                        <c:v>4.0281973816718164E-3</c:v>
                      </c:pt>
                      <c:pt idx="4669">
                        <c:v>1.9245573518090753E-2</c:v>
                      </c:pt>
                      <c:pt idx="4670">
                        <c:v>-1.0913705583756372E-2</c:v>
                      </c:pt>
                      <c:pt idx="4671">
                        <c:v>-1.2688745083100361E-4</c:v>
                      </c:pt>
                    </c:numCache>
                  </c:numRef>
                </c:val>
                <c:smooth val="0"/>
                <c:extLst>
                  <c:ext xmlns:c16="http://schemas.microsoft.com/office/drawing/2014/chart" uri="{C3380CC4-5D6E-409C-BE32-E72D297353CC}">
                    <c16:uniqueId val="{00000003-475B-4557-BB0C-AAB8C61B76C7}"/>
                  </c:ext>
                </c:extLst>
              </c15:ser>
            </c15:filteredLineSeries>
          </c:ext>
        </c:extLst>
      </c:lineChart>
      <c:dateAx>
        <c:axId val="122126377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n-US"/>
          </a:p>
        </c:txPr>
        <c:crossAx val="1221245056"/>
        <c:crosses val="autoZero"/>
        <c:auto val="1"/>
        <c:lblOffset val="100"/>
        <c:baseTimeUnit val="days"/>
      </c:dateAx>
      <c:valAx>
        <c:axId val="1221245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n-US"/>
          </a:p>
        </c:txPr>
        <c:crossAx val="122126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eorgia" panose="02040502050405020303" pitchFamily="18"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5</xdr:row>
      <xdr:rowOff>76200</xdr:rowOff>
    </xdr:from>
    <xdr:to>
      <xdr:col>9</xdr:col>
      <xdr:colOff>571500</xdr:colOff>
      <xdr:row>11</xdr:row>
      <xdr:rowOff>95250</xdr:rowOff>
    </xdr:to>
    <xdr:pic>
      <xdr:nvPicPr>
        <xdr:cNvPr id="2" name="Picture 1">
          <a:extLst>
            <a:ext uri="{FF2B5EF4-FFF2-40B4-BE49-F238E27FC236}">
              <a16:creationId xmlns:a16="http://schemas.microsoft.com/office/drawing/2014/main" id="{31181EEF-7850-4D8C-8C05-6A5DC7BD57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3144" b="31999"/>
        <a:stretch/>
      </xdr:blipFill>
      <xdr:spPr bwMode="auto">
        <a:xfrm>
          <a:off x="2019300" y="1028700"/>
          <a:ext cx="61341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17</xdr:row>
      <xdr:rowOff>88585</xdr:rowOff>
    </xdr:from>
    <xdr:to>
      <xdr:col>3</xdr:col>
      <xdr:colOff>352426</xdr:colOff>
      <xdr:row>20</xdr:row>
      <xdr:rowOff>180975</xdr:rowOff>
    </xdr:to>
    <xdr:pic>
      <xdr:nvPicPr>
        <xdr:cNvPr id="3" name="Picture 2" descr="Investment Club Intro Deck Final">
          <a:extLst>
            <a:ext uri="{FF2B5EF4-FFF2-40B4-BE49-F238E27FC236}">
              <a16:creationId xmlns:a16="http://schemas.microsoft.com/office/drawing/2014/main" id="{54343AA8-AEDE-4E65-AE81-E90A3EFC0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3327085"/>
          <a:ext cx="2038350" cy="66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3488</xdr:colOff>
      <xdr:row>2</xdr:row>
      <xdr:rowOff>178773</xdr:rowOff>
    </xdr:from>
    <xdr:to>
      <xdr:col>13</xdr:col>
      <xdr:colOff>0</xdr:colOff>
      <xdr:row>19</xdr:row>
      <xdr:rowOff>21345</xdr:rowOff>
    </xdr:to>
    <xdr:graphicFrame macro="">
      <xdr:nvGraphicFramePr>
        <xdr:cNvPr id="2" name="Chart 1">
          <a:extLst>
            <a:ext uri="{FF2B5EF4-FFF2-40B4-BE49-F238E27FC236}">
              <a16:creationId xmlns:a16="http://schemas.microsoft.com/office/drawing/2014/main" id="{59E1D766-2445-4746-95E6-3CAEA0C03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21</xdr:row>
      <xdr:rowOff>192100</xdr:rowOff>
    </xdr:from>
    <xdr:to>
      <xdr:col>12</xdr:col>
      <xdr:colOff>818277</xdr:colOff>
      <xdr:row>38</xdr:row>
      <xdr:rowOff>34672</xdr:rowOff>
    </xdr:to>
    <xdr:graphicFrame macro="">
      <xdr:nvGraphicFramePr>
        <xdr:cNvPr id="3" name="Chart 2">
          <a:extLst>
            <a:ext uri="{FF2B5EF4-FFF2-40B4-BE49-F238E27FC236}">
              <a16:creationId xmlns:a16="http://schemas.microsoft.com/office/drawing/2014/main" id="{F07C0DA7-B421-43D8-9E75-73AB2334B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17312</xdr:colOff>
      <xdr:row>4638</xdr:row>
      <xdr:rowOff>43611</xdr:rowOff>
    </xdr:from>
    <xdr:to>
      <xdr:col>21</xdr:col>
      <xdr:colOff>224200</xdr:colOff>
      <xdr:row>4659</xdr:row>
      <xdr:rowOff>73518</xdr:rowOff>
    </xdr:to>
    <xdr:graphicFrame macro="">
      <xdr:nvGraphicFramePr>
        <xdr:cNvPr id="4" name="Chart 3">
          <a:extLst>
            <a:ext uri="{FF2B5EF4-FFF2-40B4-BE49-F238E27FC236}">
              <a16:creationId xmlns:a16="http://schemas.microsoft.com/office/drawing/2014/main" id="{4F876371-4249-4FE0-B79F-93B777A75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price2/Downloads/VZ%20Spreads-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DCF Assumptions"/>
      <sheetName val="Beta"/>
      <sheetName val="Comparable Analysis"/>
      <sheetName val="Cover Page"/>
      <sheetName val="Charts"/>
      <sheetName val="SIBC Survey"/>
    </sheetNames>
    <sheetDataSet>
      <sheetData sheetId="0"/>
      <sheetData sheetId="1">
        <row r="4">
          <cell r="F4">
            <v>5.0000000000000001E-3</v>
          </cell>
        </row>
        <row r="6">
          <cell r="F6">
            <v>312241.80759200553</v>
          </cell>
        </row>
        <row r="7">
          <cell r="F7">
            <v>129062.2955557487</v>
          </cell>
        </row>
        <row r="11">
          <cell r="F11">
            <v>198637.984</v>
          </cell>
        </row>
        <row r="12">
          <cell r="F12">
            <v>4145.2</v>
          </cell>
        </row>
      </sheetData>
      <sheetData sheetId="2"/>
      <sheetData sheetId="3"/>
      <sheetData sheetId="4"/>
      <sheetData sheetId="5"/>
      <sheetData sheetId="6">
        <row r="4">
          <cell r="F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9DF0-BCFF-41EF-A1A7-EA2BC87EAB16}">
  <dimension ref="A1:M1"/>
  <sheetViews>
    <sheetView workbookViewId="0"/>
  </sheetViews>
  <sheetFormatPr defaultRowHeight="15" x14ac:dyDescent="0.25"/>
  <sheetData>
    <row r="1" spans="1:13" x14ac:dyDescent="0.25">
      <c r="A1">
        <v>13</v>
      </c>
      <c r="B1" t="s">
        <v>111</v>
      </c>
      <c r="C1" t="s">
        <v>112</v>
      </c>
      <c r="D1" t="s">
        <v>113</v>
      </c>
      <c r="E1" t="s">
        <v>114</v>
      </c>
      <c r="F1" t="s">
        <v>115</v>
      </c>
      <c r="G1" t="s">
        <v>116</v>
      </c>
      <c r="H1" t="s">
        <v>117</v>
      </c>
      <c r="I1" t="s">
        <v>118</v>
      </c>
      <c r="J1" t="s">
        <v>119</v>
      </c>
      <c r="K1" t="s">
        <v>120</v>
      </c>
      <c r="L1" t="s">
        <v>121</v>
      </c>
      <c r="M1" t="s">
        <v>122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B65A-721C-4252-BBC1-243B753866DF}">
  <dimension ref="B1:T1270"/>
  <sheetViews>
    <sheetView showGridLines="0" workbookViewId="0">
      <selection activeCell="Q22" sqref="Q22"/>
    </sheetView>
  </sheetViews>
  <sheetFormatPr defaultColWidth="11.42578125" defaultRowHeight="15" x14ac:dyDescent="0.25"/>
  <cols>
    <col min="1" max="1" width="4.140625" customWidth="1"/>
  </cols>
  <sheetData>
    <row r="1" spans="2:20" x14ac:dyDescent="0.25">
      <c r="B1" s="209" t="s">
        <v>364</v>
      </c>
    </row>
    <row r="2" spans="2:20" x14ac:dyDescent="0.25">
      <c r="B2" s="149" t="s">
        <v>226</v>
      </c>
      <c r="C2" s="149" t="s">
        <v>225</v>
      </c>
      <c r="D2" s="149" t="s">
        <v>224</v>
      </c>
    </row>
    <row r="3" spans="2:20" x14ac:dyDescent="0.25">
      <c r="B3" s="148">
        <v>44820</v>
      </c>
      <c r="C3" s="147">
        <v>27657000</v>
      </c>
      <c r="D3" s="518">
        <v>29.33</v>
      </c>
      <c r="F3" s="140" t="s">
        <v>223</v>
      </c>
      <c r="G3" s="140"/>
      <c r="H3" s="140"/>
      <c r="I3" s="140"/>
      <c r="J3" s="140"/>
      <c r="K3" s="140"/>
      <c r="L3" s="140"/>
      <c r="M3" s="140"/>
    </row>
    <row r="4" spans="2:20" x14ac:dyDescent="0.25">
      <c r="B4" s="148">
        <v>44819</v>
      </c>
      <c r="C4" s="147">
        <v>13837400</v>
      </c>
      <c r="D4" s="518">
        <v>29.78</v>
      </c>
    </row>
    <row r="5" spans="2:20" x14ac:dyDescent="0.25">
      <c r="B5" s="148">
        <v>44818</v>
      </c>
      <c r="C5" s="147">
        <v>20529700</v>
      </c>
      <c r="D5" s="518">
        <v>30.03</v>
      </c>
    </row>
    <row r="6" spans="2:20" x14ac:dyDescent="0.25">
      <c r="B6" s="148">
        <v>44817</v>
      </c>
      <c r="C6" s="147">
        <v>17693700</v>
      </c>
      <c r="D6" s="518">
        <v>31.05</v>
      </c>
    </row>
    <row r="7" spans="2:20" x14ac:dyDescent="0.25">
      <c r="B7" s="148">
        <v>44816</v>
      </c>
      <c r="C7" s="147">
        <v>12635900</v>
      </c>
      <c r="D7" s="518">
        <v>32.17</v>
      </c>
    </row>
    <row r="8" spans="2:20" x14ac:dyDescent="0.25">
      <c r="B8" s="148">
        <v>44813</v>
      </c>
      <c r="C8" s="147">
        <v>17883000</v>
      </c>
      <c r="D8" s="518">
        <v>32.17</v>
      </c>
    </row>
    <row r="9" spans="2:20" x14ac:dyDescent="0.25">
      <c r="B9" s="148">
        <v>44812</v>
      </c>
      <c r="C9" s="147">
        <v>21393900</v>
      </c>
      <c r="D9" s="518">
        <v>30.62</v>
      </c>
      <c r="R9" s="445"/>
      <c r="S9" s="445"/>
      <c r="T9" s="445"/>
    </row>
    <row r="10" spans="2:20" x14ac:dyDescent="0.25">
      <c r="B10" s="148">
        <v>44811</v>
      </c>
      <c r="C10" s="147">
        <v>13627400</v>
      </c>
      <c r="D10" s="518">
        <v>28.38</v>
      </c>
    </row>
    <row r="11" spans="2:20" x14ac:dyDescent="0.25">
      <c r="B11" s="148">
        <v>44810</v>
      </c>
      <c r="C11" s="147">
        <v>14929200</v>
      </c>
      <c r="D11" s="518">
        <v>28.12</v>
      </c>
    </row>
    <row r="12" spans="2:20" x14ac:dyDescent="0.25">
      <c r="B12" s="148">
        <v>44806</v>
      </c>
      <c r="C12" s="147">
        <v>13698800</v>
      </c>
      <c r="D12" s="518">
        <v>28.299999</v>
      </c>
    </row>
    <row r="13" spans="2:20" x14ac:dyDescent="0.25">
      <c r="B13" s="148">
        <v>44805</v>
      </c>
      <c r="C13" s="147">
        <v>19731900</v>
      </c>
      <c r="D13" s="518">
        <v>28.09</v>
      </c>
    </row>
    <row r="14" spans="2:20" x14ac:dyDescent="0.25">
      <c r="B14" s="148">
        <v>44804</v>
      </c>
      <c r="C14" s="147">
        <v>19624100</v>
      </c>
      <c r="D14" s="518">
        <v>29.6</v>
      </c>
    </row>
    <row r="15" spans="2:20" x14ac:dyDescent="0.25">
      <c r="B15" s="148">
        <v>44803</v>
      </c>
      <c r="C15" s="147">
        <v>19734800</v>
      </c>
      <c r="D15" s="518">
        <v>29.76</v>
      </c>
    </row>
    <row r="16" spans="2:20" x14ac:dyDescent="0.25">
      <c r="B16" s="148">
        <v>44802</v>
      </c>
      <c r="C16" s="147">
        <v>12645500</v>
      </c>
      <c r="D16" s="518">
        <v>31.5</v>
      </c>
    </row>
    <row r="17" spans="2:20" x14ac:dyDescent="0.25">
      <c r="B17" s="148">
        <v>44799</v>
      </c>
      <c r="C17" s="147">
        <v>15736100</v>
      </c>
      <c r="D17" s="518">
        <v>32.189999</v>
      </c>
    </row>
    <row r="18" spans="2:20" x14ac:dyDescent="0.25">
      <c r="B18" s="148">
        <v>44798</v>
      </c>
      <c r="C18" s="147">
        <v>18058800</v>
      </c>
      <c r="D18" s="518">
        <v>33.229999999999997</v>
      </c>
    </row>
    <row r="19" spans="2:20" x14ac:dyDescent="0.25">
      <c r="B19" s="148">
        <v>44797</v>
      </c>
      <c r="C19" s="147">
        <v>10531400</v>
      </c>
      <c r="D19" s="518">
        <v>31.32</v>
      </c>
      <c r="T19" s="445"/>
    </row>
    <row r="20" spans="2:20" x14ac:dyDescent="0.25">
      <c r="B20" s="148">
        <v>44796</v>
      </c>
      <c r="C20" s="147">
        <v>18021900</v>
      </c>
      <c r="D20" s="518">
        <v>31.790001</v>
      </c>
    </row>
    <row r="21" spans="2:20" x14ac:dyDescent="0.25">
      <c r="B21" s="148">
        <v>44795</v>
      </c>
      <c r="C21" s="147">
        <v>14027500</v>
      </c>
      <c r="D21" s="518">
        <v>29.860001</v>
      </c>
    </row>
    <row r="22" spans="2:20" x14ac:dyDescent="0.25">
      <c r="B22" s="148">
        <v>44792</v>
      </c>
      <c r="C22" s="147">
        <v>13796000</v>
      </c>
      <c r="D22" s="518">
        <v>30.450001</v>
      </c>
      <c r="F22" s="140" t="s">
        <v>222</v>
      </c>
      <c r="G22" s="140"/>
      <c r="H22" s="140"/>
      <c r="I22" s="140"/>
      <c r="J22" s="140"/>
      <c r="K22" s="140"/>
      <c r="L22" s="140"/>
      <c r="M22" s="140"/>
    </row>
    <row r="23" spans="2:20" x14ac:dyDescent="0.25">
      <c r="B23" s="148">
        <v>44791</v>
      </c>
      <c r="C23" s="147">
        <v>12556200</v>
      </c>
      <c r="D23" s="518">
        <v>31.23</v>
      </c>
    </row>
    <row r="24" spans="2:20" x14ac:dyDescent="0.25">
      <c r="B24" s="148">
        <v>44790</v>
      </c>
      <c r="C24" s="147">
        <v>12467000</v>
      </c>
      <c r="D24" s="518">
        <v>30.25</v>
      </c>
    </row>
    <row r="25" spans="2:20" x14ac:dyDescent="0.25">
      <c r="B25" s="148">
        <v>44789</v>
      </c>
      <c r="C25" s="147">
        <v>11931700</v>
      </c>
      <c r="D25" s="518">
        <v>31.389999</v>
      </c>
    </row>
    <row r="26" spans="2:20" x14ac:dyDescent="0.25">
      <c r="B26" s="148">
        <v>44788</v>
      </c>
      <c r="C26" s="147">
        <v>16050600</v>
      </c>
      <c r="D26" s="518">
        <v>30.5</v>
      </c>
    </row>
    <row r="27" spans="2:20" x14ac:dyDescent="0.25">
      <c r="B27" s="148">
        <v>44785</v>
      </c>
      <c r="C27" s="147">
        <v>10873600</v>
      </c>
      <c r="D27" s="518">
        <v>31.620000999999998</v>
      </c>
    </row>
    <row r="28" spans="2:20" x14ac:dyDescent="0.25">
      <c r="B28" s="148">
        <v>44784</v>
      </c>
      <c r="C28" s="147">
        <v>14663700</v>
      </c>
      <c r="D28" s="518">
        <v>31.67</v>
      </c>
    </row>
    <row r="29" spans="2:20" x14ac:dyDescent="0.25">
      <c r="B29" s="148">
        <v>44783</v>
      </c>
      <c r="C29" s="147">
        <v>17104900</v>
      </c>
      <c r="D29" s="518">
        <v>31.4</v>
      </c>
    </row>
    <row r="30" spans="2:20" x14ac:dyDescent="0.25">
      <c r="B30" s="148">
        <v>44782</v>
      </c>
      <c r="C30" s="147">
        <v>12976800</v>
      </c>
      <c r="D30" s="518">
        <v>30.049999</v>
      </c>
    </row>
    <row r="31" spans="2:20" x14ac:dyDescent="0.25">
      <c r="B31" s="148">
        <v>44781</v>
      </c>
      <c r="C31" s="147">
        <v>15915700</v>
      </c>
      <c r="D31" s="518">
        <v>30.620000999999998</v>
      </c>
    </row>
    <row r="32" spans="2:20" x14ac:dyDescent="0.25">
      <c r="B32" s="148">
        <v>44778</v>
      </c>
      <c r="C32" s="147">
        <v>17878800</v>
      </c>
      <c r="D32" s="518">
        <v>30.27</v>
      </c>
    </row>
    <row r="33" spans="2:4" x14ac:dyDescent="0.25">
      <c r="B33" s="148">
        <v>44777</v>
      </c>
      <c r="C33" s="147">
        <v>12475300</v>
      </c>
      <c r="D33" s="518">
        <v>28.76</v>
      </c>
    </row>
    <row r="34" spans="2:4" x14ac:dyDescent="0.25">
      <c r="B34" s="148">
        <v>44776</v>
      </c>
      <c r="C34" s="147">
        <v>17600000</v>
      </c>
      <c r="D34" s="518">
        <v>28.690000999999999</v>
      </c>
    </row>
    <row r="35" spans="2:4" x14ac:dyDescent="0.25">
      <c r="B35" s="148">
        <v>44775</v>
      </c>
      <c r="C35" s="147">
        <v>17031900</v>
      </c>
      <c r="D35" s="518">
        <v>29.33</v>
      </c>
    </row>
    <row r="36" spans="2:4" x14ac:dyDescent="0.25">
      <c r="B36" s="148">
        <v>44774</v>
      </c>
      <c r="C36" s="147">
        <v>17320500</v>
      </c>
      <c r="D36" s="518">
        <v>29.98</v>
      </c>
    </row>
    <row r="37" spans="2:4" x14ac:dyDescent="0.25">
      <c r="B37" s="148">
        <v>44771</v>
      </c>
      <c r="C37" s="147">
        <v>26272900</v>
      </c>
      <c r="D37" s="518">
        <v>31.549999</v>
      </c>
    </row>
    <row r="38" spans="2:4" x14ac:dyDescent="0.25">
      <c r="B38" s="148">
        <v>44770</v>
      </c>
      <c r="C38" s="147">
        <v>18827100</v>
      </c>
      <c r="D38" s="518">
        <v>29.83</v>
      </c>
    </row>
    <row r="39" spans="2:4" x14ac:dyDescent="0.25">
      <c r="B39" s="148">
        <v>44769</v>
      </c>
      <c r="C39" s="147">
        <v>17466300</v>
      </c>
      <c r="D39" s="518">
        <v>29.290001</v>
      </c>
    </row>
    <row r="40" spans="2:4" x14ac:dyDescent="0.25">
      <c r="B40" s="148">
        <v>44768</v>
      </c>
      <c r="C40" s="147">
        <v>14626600</v>
      </c>
      <c r="D40" s="518">
        <v>27.93</v>
      </c>
    </row>
    <row r="41" spans="2:4" x14ac:dyDescent="0.25">
      <c r="B41" s="148">
        <v>44767</v>
      </c>
      <c r="C41" s="147">
        <v>16260800</v>
      </c>
      <c r="D41" s="518">
        <v>28.290001</v>
      </c>
    </row>
    <row r="42" spans="2:4" x14ac:dyDescent="0.25">
      <c r="B42" s="148">
        <v>44764</v>
      </c>
      <c r="C42" s="147">
        <v>20926700</v>
      </c>
      <c r="D42" s="518">
        <v>27.76</v>
      </c>
    </row>
    <row r="43" spans="2:4" x14ac:dyDescent="0.25">
      <c r="B43" s="148">
        <v>44763</v>
      </c>
      <c r="C43" s="147">
        <v>27566100</v>
      </c>
      <c r="D43" s="518">
        <v>28.91</v>
      </c>
    </row>
    <row r="44" spans="2:4" x14ac:dyDescent="0.25">
      <c r="B44" s="148">
        <v>44762</v>
      </c>
      <c r="C44" s="147">
        <v>25186600</v>
      </c>
      <c r="D44" s="518">
        <v>28.57</v>
      </c>
    </row>
    <row r="45" spans="2:4" x14ac:dyDescent="0.25">
      <c r="B45" s="148">
        <v>44761</v>
      </c>
      <c r="C45" s="147">
        <v>22850400</v>
      </c>
      <c r="D45" s="518">
        <v>28.5</v>
      </c>
    </row>
    <row r="46" spans="2:4" x14ac:dyDescent="0.25">
      <c r="B46" s="148">
        <v>44760</v>
      </c>
      <c r="C46" s="147">
        <v>29351200</v>
      </c>
      <c r="D46" s="518">
        <v>27.42</v>
      </c>
    </row>
    <row r="47" spans="2:4" x14ac:dyDescent="0.25">
      <c r="B47" s="148">
        <v>44757</v>
      </c>
      <c r="C47" s="147">
        <v>29197400</v>
      </c>
      <c r="D47" s="518">
        <v>25.82</v>
      </c>
    </row>
    <row r="48" spans="2:4" x14ac:dyDescent="0.25">
      <c r="B48" s="148">
        <v>44756</v>
      </c>
      <c r="C48" s="147">
        <v>31890900</v>
      </c>
      <c r="D48" s="518">
        <v>25.09</v>
      </c>
    </row>
    <row r="49" spans="2:4" x14ac:dyDescent="0.25">
      <c r="B49" s="148">
        <v>44755</v>
      </c>
      <c r="C49" s="147">
        <v>26774600</v>
      </c>
      <c r="D49" s="518">
        <v>26.290001</v>
      </c>
    </row>
    <row r="50" spans="2:4" x14ac:dyDescent="0.25">
      <c r="B50" s="148">
        <v>44754</v>
      </c>
      <c r="C50" s="147">
        <v>25721900</v>
      </c>
      <c r="D50" s="518">
        <v>26.150793</v>
      </c>
    </row>
    <row r="51" spans="2:4" x14ac:dyDescent="0.25">
      <c r="B51" s="148">
        <v>44753</v>
      </c>
      <c r="C51" s="147">
        <v>22219500</v>
      </c>
      <c r="D51" s="518">
        <v>26.757334</v>
      </c>
    </row>
    <row r="52" spans="2:4" x14ac:dyDescent="0.25">
      <c r="B52" s="148">
        <v>44750</v>
      </c>
      <c r="C52" s="147">
        <v>17509200</v>
      </c>
      <c r="D52" s="518">
        <v>27.841149999999999</v>
      </c>
    </row>
    <row r="53" spans="2:4" x14ac:dyDescent="0.25">
      <c r="B53" s="148">
        <v>44749</v>
      </c>
      <c r="C53" s="147">
        <v>24755700</v>
      </c>
      <c r="D53" s="518">
        <v>29.054227999999998</v>
      </c>
    </row>
    <row r="54" spans="2:4" x14ac:dyDescent="0.25">
      <c r="B54" s="148">
        <v>44748</v>
      </c>
      <c r="C54" s="147">
        <v>35581200</v>
      </c>
      <c r="D54" s="518">
        <v>27.224667</v>
      </c>
    </row>
    <row r="55" spans="2:4" x14ac:dyDescent="0.25">
      <c r="B55" s="148">
        <v>44747</v>
      </c>
      <c r="C55" s="147">
        <v>35842200</v>
      </c>
      <c r="D55" s="518">
        <v>27.105349</v>
      </c>
    </row>
    <row r="56" spans="2:4" x14ac:dyDescent="0.25">
      <c r="B56" s="148">
        <v>44743</v>
      </c>
      <c r="C56" s="147">
        <v>22967500</v>
      </c>
      <c r="D56" s="518">
        <v>29.034341999999999</v>
      </c>
    </row>
    <row r="57" spans="2:4" x14ac:dyDescent="0.25">
      <c r="B57" s="148">
        <v>44742</v>
      </c>
      <c r="C57" s="147">
        <v>21029200</v>
      </c>
      <c r="D57" s="518">
        <v>29.094002</v>
      </c>
    </row>
    <row r="58" spans="2:4" x14ac:dyDescent="0.25">
      <c r="B58" s="148">
        <v>44741</v>
      </c>
      <c r="C58" s="147">
        <v>15424300</v>
      </c>
      <c r="D58" s="518">
        <v>30.118158000000001</v>
      </c>
    </row>
    <row r="59" spans="2:4" x14ac:dyDescent="0.25">
      <c r="B59" s="148">
        <v>44740</v>
      </c>
      <c r="C59" s="147">
        <v>22635000</v>
      </c>
      <c r="D59" s="518">
        <v>30.605378999999999</v>
      </c>
    </row>
    <row r="60" spans="2:4" x14ac:dyDescent="0.25">
      <c r="B60" s="148">
        <v>44739</v>
      </c>
      <c r="C60" s="147">
        <v>17053700</v>
      </c>
      <c r="D60" s="518">
        <v>30.844017000000001</v>
      </c>
    </row>
    <row r="61" spans="2:4" x14ac:dyDescent="0.25">
      <c r="B61" s="148">
        <v>44736</v>
      </c>
      <c r="C61" s="147">
        <v>35347200</v>
      </c>
      <c r="D61" s="518">
        <v>30.814185999999999</v>
      </c>
    </row>
    <row r="62" spans="2:4" x14ac:dyDescent="0.25">
      <c r="B62" s="148">
        <v>44735</v>
      </c>
      <c r="C62" s="147">
        <v>41337600</v>
      </c>
      <c r="D62" s="518">
        <v>29.402242999999999</v>
      </c>
    </row>
    <row r="63" spans="2:4" x14ac:dyDescent="0.25">
      <c r="B63" s="148">
        <v>44734</v>
      </c>
      <c r="C63" s="147">
        <v>31329200</v>
      </c>
      <c r="D63" s="518">
        <v>31.142315</v>
      </c>
    </row>
    <row r="64" spans="2:4" x14ac:dyDescent="0.25">
      <c r="B64" s="148">
        <v>44733</v>
      </c>
      <c r="C64" s="147">
        <v>13634400</v>
      </c>
      <c r="D64" s="518">
        <v>33.836936999999999</v>
      </c>
    </row>
    <row r="65" spans="2:4" x14ac:dyDescent="0.25">
      <c r="B65" s="148">
        <v>44729</v>
      </c>
      <c r="C65" s="147">
        <v>30089700</v>
      </c>
      <c r="D65" s="518">
        <v>33.628132000000001</v>
      </c>
    </row>
    <row r="66" spans="2:4" x14ac:dyDescent="0.25">
      <c r="B66" s="148">
        <v>44728</v>
      </c>
      <c r="C66" s="147">
        <v>20474600</v>
      </c>
      <c r="D66" s="518">
        <v>34.672173000000001</v>
      </c>
    </row>
    <row r="67" spans="2:4" x14ac:dyDescent="0.25">
      <c r="B67" s="148">
        <v>44727</v>
      </c>
      <c r="C67" s="147">
        <v>17094500</v>
      </c>
      <c r="D67" s="518">
        <v>36.690658999999997</v>
      </c>
    </row>
    <row r="68" spans="2:4" x14ac:dyDescent="0.25">
      <c r="B68" s="148">
        <v>44726</v>
      </c>
      <c r="C68" s="147">
        <v>16368800</v>
      </c>
      <c r="D68" s="518">
        <v>36.611111000000001</v>
      </c>
    </row>
    <row r="69" spans="2:4" x14ac:dyDescent="0.25">
      <c r="B69" s="148">
        <v>44725</v>
      </c>
      <c r="C69" s="147">
        <v>30274600</v>
      </c>
      <c r="D69" s="518">
        <v>36.959125999999998</v>
      </c>
    </row>
    <row r="70" spans="2:4" x14ac:dyDescent="0.25">
      <c r="B70" s="148">
        <v>44722</v>
      </c>
      <c r="C70" s="147">
        <v>23307200</v>
      </c>
      <c r="D70" s="518">
        <v>39.981879999999997</v>
      </c>
    </row>
    <row r="71" spans="2:4" x14ac:dyDescent="0.25">
      <c r="B71" s="148">
        <v>44721</v>
      </c>
      <c r="C71" s="147">
        <v>13547900</v>
      </c>
      <c r="D71" s="518">
        <v>40.290123000000001</v>
      </c>
    </row>
    <row r="72" spans="2:4" x14ac:dyDescent="0.25">
      <c r="B72" s="148">
        <v>44720</v>
      </c>
      <c r="C72" s="147">
        <v>12373400</v>
      </c>
      <c r="D72" s="518">
        <v>41.960590000000003</v>
      </c>
    </row>
    <row r="73" spans="2:4" x14ac:dyDescent="0.25">
      <c r="B73" s="148">
        <v>44719</v>
      </c>
      <c r="C73" s="147">
        <v>12694800</v>
      </c>
      <c r="D73" s="518">
        <v>43.143836999999998</v>
      </c>
    </row>
    <row r="74" spans="2:4" x14ac:dyDescent="0.25">
      <c r="B74" s="148">
        <v>44718</v>
      </c>
      <c r="C74" s="147">
        <v>15137400</v>
      </c>
      <c r="D74" s="518">
        <v>42.537295999999998</v>
      </c>
    </row>
    <row r="75" spans="2:4" x14ac:dyDescent="0.25">
      <c r="B75" s="148">
        <v>44715</v>
      </c>
      <c r="C75" s="147">
        <v>13459900</v>
      </c>
      <c r="D75" s="518">
        <v>41.095528000000002</v>
      </c>
    </row>
    <row r="76" spans="2:4" x14ac:dyDescent="0.25">
      <c r="B76" s="148">
        <v>44714</v>
      </c>
      <c r="C76" s="147">
        <v>19239100</v>
      </c>
      <c r="D76" s="518">
        <v>41.483314999999997</v>
      </c>
    </row>
    <row r="77" spans="2:4" x14ac:dyDescent="0.25">
      <c r="B77" s="148">
        <v>44713</v>
      </c>
      <c r="C77" s="147">
        <v>12817600</v>
      </c>
      <c r="D77" s="518">
        <v>39.415112000000001</v>
      </c>
    </row>
    <row r="78" spans="2:4" x14ac:dyDescent="0.25">
      <c r="B78" s="148">
        <v>44712</v>
      </c>
      <c r="C78" s="147">
        <v>16890100</v>
      </c>
      <c r="D78" s="518">
        <v>38.858291999999999</v>
      </c>
    </row>
    <row r="79" spans="2:4" x14ac:dyDescent="0.25">
      <c r="B79" s="148">
        <v>44708</v>
      </c>
      <c r="C79" s="147">
        <v>11914400</v>
      </c>
      <c r="D79" s="518">
        <v>39.425055999999998</v>
      </c>
    </row>
    <row r="80" spans="2:4" x14ac:dyDescent="0.25">
      <c r="B80" s="148">
        <v>44707</v>
      </c>
      <c r="C80" s="147">
        <v>10011800</v>
      </c>
      <c r="D80" s="518">
        <v>38.271641000000002</v>
      </c>
    </row>
    <row r="81" spans="2:4" x14ac:dyDescent="0.25">
      <c r="B81" s="148">
        <v>44706</v>
      </c>
      <c r="C81" s="147">
        <v>12859800</v>
      </c>
      <c r="D81" s="518">
        <v>37.615383000000001</v>
      </c>
    </row>
    <row r="82" spans="2:4" x14ac:dyDescent="0.25">
      <c r="B82" s="148">
        <v>44705</v>
      </c>
      <c r="C82" s="147">
        <v>15922900</v>
      </c>
      <c r="D82" s="518">
        <v>37.267367999999998</v>
      </c>
    </row>
    <row r="83" spans="2:4" x14ac:dyDescent="0.25">
      <c r="B83" s="148">
        <v>44704</v>
      </c>
      <c r="C83" s="147">
        <v>19211900</v>
      </c>
      <c r="D83" s="518">
        <v>38.132430999999997</v>
      </c>
    </row>
    <row r="84" spans="2:4" x14ac:dyDescent="0.25">
      <c r="B84" s="148">
        <v>44701</v>
      </c>
      <c r="C84" s="147">
        <v>21630900</v>
      </c>
      <c r="D84" s="518">
        <v>36.104008</v>
      </c>
    </row>
    <row r="85" spans="2:4" x14ac:dyDescent="0.25">
      <c r="B85" s="148">
        <v>44700</v>
      </c>
      <c r="C85" s="147">
        <v>18860200</v>
      </c>
      <c r="D85" s="518">
        <v>36.511681000000003</v>
      </c>
    </row>
    <row r="86" spans="2:4" x14ac:dyDescent="0.25">
      <c r="B86" s="148">
        <v>44699</v>
      </c>
      <c r="C86" s="147">
        <v>18276000</v>
      </c>
      <c r="D86" s="518">
        <v>35.139507000000002</v>
      </c>
    </row>
    <row r="87" spans="2:4" x14ac:dyDescent="0.25">
      <c r="B87" s="148">
        <v>44698</v>
      </c>
      <c r="C87" s="147">
        <v>22673600</v>
      </c>
      <c r="D87" s="518">
        <v>37.426459999999999</v>
      </c>
    </row>
    <row r="88" spans="2:4" x14ac:dyDescent="0.25">
      <c r="B88" s="148">
        <v>44697</v>
      </c>
      <c r="C88" s="147">
        <v>17882500</v>
      </c>
      <c r="D88" s="518">
        <v>34.950588000000003</v>
      </c>
    </row>
    <row r="89" spans="2:4" x14ac:dyDescent="0.25">
      <c r="B89" s="148">
        <v>44694</v>
      </c>
      <c r="C89" s="147">
        <v>18988000</v>
      </c>
      <c r="D89" s="518">
        <v>34.841208999999999</v>
      </c>
    </row>
    <row r="90" spans="2:4" x14ac:dyDescent="0.25">
      <c r="B90" s="148">
        <v>44693</v>
      </c>
      <c r="C90" s="147">
        <v>27193400</v>
      </c>
      <c r="D90" s="518">
        <v>34.145180000000003</v>
      </c>
    </row>
    <row r="91" spans="2:4" x14ac:dyDescent="0.25">
      <c r="B91" s="148">
        <v>44692</v>
      </c>
      <c r="C91" s="147">
        <v>22542800</v>
      </c>
      <c r="D91" s="518">
        <v>35.706276000000003</v>
      </c>
    </row>
    <row r="92" spans="2:4" x14ac:dyDescent="0.25">
      <c r="B92" s="148">
        <v>44691</v>
      </c>
      <c r="C92" s="147">
        <v>26543200</v>
      </c>
      <c r="D92" s="518">
        <v>35.865367999999997</v>
      </c>
    </row>
    <row r="93" spans="2:4" x14ac:dyDescent="0.25">
      <c r="B93" s="148">
        <v>44690</v>
      </c>
      <c r="C93" s="147">
        <v>30392800</v>
      </c>
      <c r="D93" s="518">
        <v>35.318489</v>
      </c>
    </row>
    <row r="94" spans="2:4" x14ac:dyDescent="0.25">
      <c r="B94" s="148">
        <v>44687</v>
      </c>
      <c r="C94" s="147">
        <v>22379500</v>
      </c>
      <c r="D94" s="518">
        <v>37.665100000000002</v>
      </c>
    </row>
    <row r="95" spans="2:4" x14ac:dyDescent="0.25">
      <c r="B95" s="148">
        <v>44686</v>
      </c>
      <c r="C95" s="147">
        <v>22061300</v>
      </c>
      <c r="D95" s="518">
        <v>39.415112000000001</v>
      </c>
    </row>
    <row r="96" spans="2:4" x14ac:dyDescent="0.25">
      <c r="B96" s="148">
        <v>44685</v>
      </c>
      <c r="C96" s="147">
        <v>17667500</v>
      </c>
      <c r="D96" s="518">
        <v>41.065697</v>
      </c>
    </row>
    <row r="97" spans="2:4" x14ac:dyDescent="0.25">
      <c r="B97" s="148">
        <v>44684</v>
      </c>
      <c r="C97" s="147">
        <v>16184300</v>
      </c>
      <c r="D97" s="518">
        <v>39.922221999999998</v>
      </c>
    </row>
    <row r="98" spans="2:4" x14ac:dyDescent="0.25">
      <c r="B98" s="148">
        <v>44683</v>
      </c>
      <c r="C98" s="147">
        <v>21723800</v>
      </c>
      <c r="D98" s="518">
        <v>39.952049000000002</v>
      </c>
    </row>
    <row r="99" spans="2:4" x14ac:dyDescent="0.25">
      <c r="B99" s="148">
        <v>44680</v>
      </c>
      <c r="C99" s="147">
        <v>17202000</v>
      </c>
      <c r="D99" s="518">
        <v>40.319949999999999</v>
      </c>
    </row>
    <row r="100" spans="2:4" x14ac:dyDescent="0.25">
      <c r="B100" s="148">
        <v>44679</v>
      </c>
      <c r="C100" s="147">
        <v>15184900</v>
      </c>
      <c r="D100" s="518">
        <v>41.602631000000002</v>
      </c>
    </row>
    <row r="101" spans="2:4" x14ac:dyDescent="0.25">
      <c r="B101" s="148">
        <v>44678</v>
      </c>
      <c r="C101" s="147">
        <v>22816500</v>
      </c>
      <c r="D101" s="518">
        <v>41.453484000000003</v>
      </c>
    </row>
    <row r="102" spans="2:4" x14ac:dyDescent="0.25">
      <c r="B102" s="148">
        <v>44677</v>
      </c>
      <c r="C102" s="147">
        <v>18707700</v>
      </c>
      <c r="D102" s="518">
        <v>39.952049000000002</v>
      </c>
    </row>
    <row r="103" spans="2:4" x14ac:dyDescent="0.25">
      <c r="B103" s="148">
        <v>44676</v>
      </c>
      <c r="C103" s="147">
        <v>31955300</v>
      </c>
      <c r="D103" s="518">
        <v>41.413711999999997</v>
      </c>
    </row>
    <row r="104" spans="2:4" x14ac:dyDescent="0.25">
      <c r="B104" s="148">
        <v>44673</v>
      </c>
      <c r="C104" s="147">
        <v>32547600</v>
      </c>
      <c r="D104" s="518">
        <v>41.672234000000003</v>
      </c>
    </row>
    <row r="105" spans="2:4" x14ac:dyDescent="0.25">
      <c r="B105" s="148">
        <v>44672</v>
      </c>
      <c r="C105" s="147">
        <v>31430900</v>
      </c>
      <c r="D105" s="518">
        <v>44.694988000000002</v>
      </c>
    </row>
    <row r="106" spans="2:4" x14ac:dyDescent="0.25">
      <c r="B106" s="148">
        <v>44671</v>
      </c>
      <c r="C106" s="147">
        <v>13101800</v>
      </c>
      <c r="D106" s="518">
        <v>49.616909</v>
      </c>
    </row>
    <row r="107" spans="2:4" x14ac:dyDescent="0.25">
      <c r="B107" s="148">
        <v>44670</v>
      </c>
      <c r="C107" s="147">
        <v>10278500</v>
      </c>
      <c r="D107" s="518">
        <v>50.352707000000002</v>
      </c>
    </row>
    <row r="108" spans="2:4" x14ac:dyDescent="0.25">
      <c r="B108" s="148">
        <v>44669</v>
      </c>
      <c r="C108" s="147">
        <v>14267000</v>
      </c>
      <c r="D108" s="518">
        <v>50.481971999999999</v>
      </c>
    </row>
    <row r="109" spans="2:4" x14ac:dyDescent="0.25">
      <c r="B109" s="148">
        <v>44665</v>
      </c>
      <c r="C109" s="147">
        <v>12110200</v>
      </c>
      <c r="D109" s="518">
        <v>48.910930999999998</v>
      </c>
    </row>
    <row r="110" spans="2:4" x14ac:dyDescent="0.25">
      <c r="B110" s="148">
        <v>44664</v>
      </c>
      <c r="C110" s="147">
        <v>11976500</v>
      </c>
      <c r="D110" s="518">
        <v>49.149574000000001</v>
      </c>
    </row>
    <row r="111" spans="2:4" x14ac:dyDescent="0.25">
      <c r="B111" s="148">
        <v>44663</v>
      </c>
      <c r="C111" s="147">
        <v>11646600</v>
      </c>
      <c r="D111" s="518">
        <v>47.578533</v>
      </c>
    </row>
    <row r="112" spans="2:4" x14ac:dyDescent="0.25">
      <c r="B112" s="148">
        <v>44662</v>
      </c>
      <c r="C112" s="147">
        <v>9370600</v>
      </c>
      <c r="D112" s="518">
        <v>47.300995</v>
      </c>
    </row>
    <row r="113" spans="2:4" x14ac:dyDescent="0.25">
      <c r="B113" s="148">
        <v>44659</v>
      </c>
      <c r="C113" s="147">
        <v>9620300</v>
      </c>
      <c r="D113" s="518">
        <v>48.540019999999998</v>
      </c>
    </row>
    <row r="114" spans="2:4" x14ac:dyDescent="0.25">
      <c r="B114" s="148">
        <v>44658</v>
      </c>
      <c r="C114" s="147">
        <v>11154300</v>
      </c>
      <c r="D114" s="518">
        <v>48.054316999999998</v>
      </c>
    </row>
    <row r="115" spans="2:4" x14ac:dyDescent="0.25">
      <c r="B115" s="148">
        <v>44657</v>
      </c>
      <c r="C115" s="147">
        <v>13635800</v>
      </c>
      <c r="D115" s="518">
        <v>47.638007999999999</v>
      </c>
    </row>
    <row r="116" spans="2:4" x14ac:dyDescent="0.25">
      <c r="B116" s="148">
        <v>44656</v>
      </c>
      <c r="C116" s="147">
        <v>13805900</v>
      </c>
      <c r="D116" s="518">
        <v>48.658962000000002</v>
      </c>
    </row>
    <row r="117" spans="2:4" x14ac:dyDescent="0.25">
      <c r="B117" s="148">
        <v>44655</v>
      </c>
      <c r="C117" s="147">
        <v>12298500</v>
      </c>
      <c r="D117" s="518">
        <v>50.453071999999999</v>
      </c>
    </row>
    <row r="118" spans="2:4" x14ac:dyDescent="0.25">
      <c r="B118" s="148">
        <v>44652</v>
      </c>
      <c r="C118" s="147">
        <v>16632900</v>
      </c>
      <c r="D118" s="518">
        <v>50.512543000000001</v>
      </c>
    </row>
    <row r="119" spans="2:4" x14ac:dyDescent="0.25">
      <c r="B119" s="148">
        <v>44651</v>
      </c>
      <c r="C119" s="147">
        <v>10964400</v>
      </c>
      <c r="D119" s="518">
        <v>49.303260999999999</v>
      </c>
    </row>
    <row r="120" spans="2:4" x14ac:dyDescent="0.25">
      <c r="B120" s="148">
        <v>44650</v>
      </c>
      <c r="C120" s="147">
        <v>11190300</v>
      </c>
      <c r="D120" s="518">
        <v>50.334125999999998</v>
      </c>
    </row>
    <row r="121" spans="2:4" x14ac:dyDescent="0.25">
      <c r="B121" s="148">
        <v>44649</v>
      </c>
      <c r="C121" s="147">
        <v>15729400</v>
      </c>
      <c r="D121" s="518">
        <v>49.650185</v>
      </c>
    </row>
    <row r="122" spans="2:4" x14ac:dyDescent="0.25">
      <c r="B122" s="148">
        <v>44648</v>
      </c>
      <c r="C122" s="147">
        <v>14166900</v>
      </c>
      <c r="D122" s="518">
        <v>49.828601999999997</v>
      </c>
    </row>
    <row r="123" spans="2:4" x14ac:dyDescent="0.25">
      <c r="B123" s="148">
        <v>44645</v>
      </c>
      <c r="C123" s="147">
        <v>11525800</v>
      </c>
      <c r="D123" s="518">
        <v>51.474029999999999</v>
      </c>
    </row>
    <row r="124" spans="2:4" x14ac:dyDescent="0.25">
      <c r="B124" s="148">
        <v>44644</v>
      </c>
      <c r="C124" s="147">
        <v>18021600</v>
      </c>
      <c r="D124" s="518">
        <v>50.998241</v>
      </c>
    </row>
    <row r="125" spans="2:4" x14ac:dyDescent="0.25">
      <c r="B125" s="148">
        <v>44643</v>
      </c>
      <c r="C125" s="147">
        <v>11371700</v>
      </c>
      <c r="D125" s="518">
        <v>49.372642999999997</v>
      </c>
    </row>
    <row r="126" spans="2:4" x14ac:dyDescent="0.25">
      <c r="B126" s="148">
        <v>44642</v>
      </c>
      <c r="C126" s="147">
        <v>15558200</v>
      </c>
      <c r="D126" s="518">
        <v>49.422203000000003</v>
      </c>
    </row>
    <row r="127" spans="2:4" x14ac:dyDescent="0.25">
      <c r="B127" s="148">
        <v>44641</v>
      </c>
      <c r="C127" s="147">
        <v>15327100</v>
      </c>
      <c r="D127" s="518">
        <v>49.075274999999998</v>
      </c>
    </row>
    <row r="128" spans="2:4" x14ac:dyDescent="0.25">
      <c r="B128" s="148">
        <v>44638</v>
      </c>
      <c r="C128" s="147">
        <v>27493100</v>
      </c>
      <c r="D128" s="518">
        <v>47.657832999999997</v>
      </c>
    </row>
    <row r="129" spans="2:4" x14ac:dyDescent="0.25">
      <c r="B129" s="148">
        <v>44637</v>
      </c>
      <c r="C129" s="147">
        <v>18150900</v>
      </c>
      <c r="D129" s="518">
        <v>48.163356999999998</v>
      </c>
    </row>
    <row r="130" spans="2:4" x14ac:dyDescent="0.25">
      <c r="B130" s="148">
        <v>44636</v>
      </c>
      <c r="C130" s="147">
        <v>20461600</v>
      </c>
      <c r="D130" s="518">
        <v>46.012405000000001</v>
      </c>
    </row>
    <row r="131" spans="2:4" x14ac:dyDescent="0.25">
      <c r="B131" s="148">
        <v>44635</v>
      </c>
      <c r="C131" s="147">
        <v>18570100</v>
      </c>
      <c r="D131" s="518">
        <v>43.891196999999998</v>
      </c>
    </row>
    <row r="132" spans="2:4" x14ac:dyDescent="0.25">
      <c r="B132" s="148">
        <v>44634</v>
      </c>
      <c r="C132" s="147">
        <v>21012000</v>
      </c>
      <c r="D132" s="518">
        <v>44.129092999999997</v>
      </c>
    </row>
    <row r="133" spans="2:4" x14ac:dyDescent="0.25">
      <c r="B133" s="148">
        <v>44631</v>
      </c>
      <c r="C133" s="147">
        <v>14331200</v>
      </c>
      <c r="D133" s="518">
        <v>46.517932999999999</v>
      </c>
    </row>
    <row r="134" spans="2:4" x14ac:dyDescent="0.25">
      <c r="B134" s="148">
        <v>44630</v>
      </c>
      <c r="C134" s="147">
        <v>16686600</v>
      </c>
      <c r="D134" s="518">
        <v>47.291083999999998</v>
      </c>
    </row>
    <row r="135" spans="2:4" x14ac:dyDescent="0.25">
      <c r="B135" s="148">
        <v>44629</v>
      </c>
      <c r="C135" s="147">
        <v>23418100</v>
      </c>
      <c r="D135" s="518">
        <v>46.577404000000001</v>
      </c>
    </row>
    <row r="136" spans="2:4" x14ac:dyDescent="0.25">
      <c r="B136" s="148">
        <v>44628</v>
      </c>
      <c r="C136" s="147">
        <v>23946900</v>
      </c>
      <c r="D136" s="518">
        <v>46.260212000000003</v>
      </c>
    </row>
    <row r="137" spans="2:4" x14ac:dyDescent="0.25">
      <c r="B137" s="148">
        <v>44627</v>
      </c>
      <c r="C137" s="147">
        <v>27210600</v>
      </c>
      <c r="D137" s="518">
        <v>46.735999999999997</v>
      </c>
    </row>
    <row r="138" spans="2:4" x14ac:dyDescent="0.25">
      <c r="B138" s="148">
        <v>44624</v>
      </c>
      <c r="C138" s="147">
        <v>25481300</v>
      </c>
      <c r="D138" s="518">
        <v>49.670009999999998</v>
      </c>
    </row>
    <row r="139" spans="2:4" x14ac:dyDescent="0.25">
      <c r="B139" s="148">
        <v>44623</v>
      </c>
      <c r="C139" s="147">
        <v>22678700</v>
      </c>
      <c r="D139" s="518">
        <v>48.658962000000002</v>
      </c>
    </row>
    <row r="140" spans="2:4" x14ac:dyDescent="0.25">
      <c r="B140" s="148">
        <v>44622</v>
      </c>
      <c r="C140" s="147">
        <v>19132900</v>
      </c>
      <c r="D140" s="518">
        <v>47.737129000000003</v>
      </c>
    </row>
    <row r="141" spans="2:4" x14ac:dyDescent="0.25">
      <c r="B141" s="148">
        <v>44621</v>
      </c>
      <c r="C141" s="147">
        <v>27302500</v>
      </c>
      <c r="D141" s="518">
        <v>47.489325999999998</v>
      </c>
    </row>
    <row r="142" spans="2:4" x14ac:dyDescent="0.25">
      <c r="B142" s="148">
        <v>44620</v>
      </c>
      <c r="C142" s="147">
        <v>23876900</v>
      </c>
      <c r="D142" s="518">
        <v>46.537757999999997</v>
      </c>
    </row>
    <row r="143" spans="2:4" x14ac:dyDescent="0.25">
      <c r="B143" s="148">
        <v>44617</v>
      </c>
      <c r="C143" s="147">
        <v>29087900</v>
      </c>
      <c r="D143" s="518">
        <v>45.933109000000002</v>
      </c>
    </row>
    <row r="144" spans="2:4" x14ac:dyDescent="0.25">
      <c r="B144" s="148">
        <v>44616</v>
      </c>
      <c r="C144" s="147">
        <v>20397700</v>
      </c>
      <c r="D144" s="518">
        <v>43.336117000000002</v>
      </c>
    </row>
    <row r="145" spans="2:4" x14ac:dyDescent="0.25">
      <c r="B145" s="148">
        <v>44615</v>
      </c>
      <c r="C145" s="147">
        <v>13945700</v>
      </c>
      <c r="D145" s="518">
        <v>42.087176999999997</v>
      </c>
    </row>
    <row r="146" spans="2:4" x14ac:dyDescent="0.25">
      <c r="B146" s="148">
        <v>44614</v>
      </c>
      <c r="C146" s="147">
        <v>14429600</v>
      </c>
      <c r="D146" s="518">
        <v>41.988056</v>
      </c>
    </row>
    <row r="147" spans="2:4" x14ac:dyDescent="0.25">
      <c r="B147" s="148">
        <v>44610</v>
      </c>
      <c r="C147" s="147">
        <v>15846700</v>
      </c>
      <c r="D147" s="518">
        <v>42.642265000000002</v>
      </c>
    </row>
    <row r="148" spans="2:4" x14ac:dyDescent="0.25">
      <c r="B148" s="148">
        <v>44609</v>
      </c>
      <c r="C148" s="147">
        <v>12251700</v>
      </c>
      <c r="D148" s="518">
        <v>42.830593</v>
      </c>
    </row>
    <row r="149" spans="2:4" x14ac:dyDescent="0.25">
      <c r="B149" s="148">
        <v>44608</v>
      </c>
      <c r="C149" s="147">
        <v>11736000</v>
      </c>
      <c r="D149" s="518">
        <v>43.861462000000003</v>
      </c>
    </row>
    <row r="150" spans="2:4" x14ac:dyDescent="0.25">
      <c r="B150" s="148">
        <v>44607</v>
      </c>
      <c r="C150" s="147">
        <v>15759100</v>
      </c>
      <c r="D150" s="518">
        <v>43.286552</v>
      </c>
    </row>
    <row r="151" spans="2:4" x14ac:dyDescent="0.25">
      <c r="B151" s="148">
        <v>44606</v>
      </c>
      <c r="C151" s="147">
        <v>17130400</v>
      </c>
      <c r="D151" s="518">
        <v>42.077266999999999</v>
      </c>
    </row>
    <row r="152" spans="2:4" x14ac:dyDescent="0.25">
      <c r="B152" s="148">
        <v>44603</v>
      </c>
      <c r="C152" s="147">
        <v>23462800</v>
      </c>
      <c r="D152" s="518">
        <v>42.424194</v>
      </c>
    </row>
    <row r="153" spans="2:4" x14ac:dyDescent="0.25">
      <c r="B153" s="148">
        <v>44602</v>
      </c>
      <c r="C153" s="147">
        <v>29329400</v>
      </c>
      <c r="D153" s="518">
        <v>43.524448</v>
      </c>
    </row>
    <row r="154" spans="2:4" x14ac:dyDescent="0.25">
      <c r="B154" s="148">
        <v>44601</v>
      </c>
      <c r="C154" s="147">
        <v>26474800</v>
      </c>
      <c r="D154" s="518">
        <v>43.177520999999999</v>
      </c>
    </row>
    <row r="155" spans="2:4" x14ac:dyDescent="0.25">
      <c r="B155" s="148">
        <v>44600</v>
      </c>
      <c r="C155" s="147">
        <v>18641700</v>
      </c>
      <c r="D155" s="518">
        <v>40.273251000000002</v>
      </c>
    </row>
    <row r="156" spans="2:4" x14ac:dyDescent="0.25">
      <c r="B156" s="148">
        <v>44599</v>
      </c>
      <c r="C156" s="147">
        <v>13817400</v>
      </c>
      <c r="D156" s="518">
        <v>38.558441000000002</v>
      </c>
    </row>
    <row r="157" spans="2:4" x14ac:dyDescent="0.25">
      <c r="B157" s="148">
        <v>44596</v>
      </c>
      <c r="C157" s="147">
        <v>15184300</v>
      </c>
      <c r="D157" s="518">
        <v>38.082653000000001</v>
      </c>
    </row>
    <row r="158" spans="2:4" x14ac:dyDescent="0.25">
      <c r="B158" s="148">
        <v>44595</v>
      </c>
      <c r="C158" s="147">
        <v>16367000</v>
      </c>
      <c r="D158" s="518">
        <v>37.864586000000003</v>
      </c>
    </row>
    <row r="159" spans="2:4" x14ac:dyDescent="0.25">
      <c r="B159" s="148">
        <v>44594</v>
      </c>
      <c r="C159" s="147">
        <v>19673300</v>
      </c>
      <c r="D159" s="518">
        <v>39.044136000000002</v>
      </c>
    </row>
    <row r="160" spans="2:4" x14ac:dyDescent="0.25">
      <c r="B160" s="148">
        <v>44593</v>
      </c>
      <c r="C160" s="147">
        <v>22363000</v>
      </c>
      <c r="D160" s="518">
        <v>38.677382999999999</v>
      </c>
    </row>
    <row r="161" spans="2:4" x14ac:dyDescent="0.25">
      <c r="B161" s="148">
        <v>44592</v>
      </c>
      <c r="C161" s="147">
        <v>20213700</v>
      </c>
      <c r="D161" s="518">
        <v>36.893188000000002</v>
      </c>
    </row>
    <row r="162" spans="2:4" x14ac:dyDescent="0.25">
      <c r="B162" s="148">
        <v>44589</v>
      </c>
      <c r="C162" s="147">
        <v>30157400</v>
      </c>
      <c r="D162" s="518">
        <v>35.723548999999998</v>
      </c>
    </row>
    <row r="163" spans="2:4" x14ac:dyDescent="0.25">
      <c r="B163" s="148">
        <v>44588</v>
      </c>
      <c r="C163" s="147">
        <v>24521300</v>
      </c>
      <c r="D163" s="518">
        <v>36.774242000000001</v>
      </c>
    </row>
    <row r="164" spans="2:4" x14ac:dyDescent="0.25">
      <c r="B164" s="148">
        <v>44587</v>
      </c>
      <c r="C164" s="147">
        <v>24866900</v>
      </c>
      <c r="D164" s="518">
        <v>38.092567000000003</v>
      </c>
    </row>
    <row r="165" spans="2:4" x14ac:dyDescent="0.25">
      <c r="B165" s="148">
        <v>44586</v>
      </c>
      <c r="C165" s="147">
        <v>27054500</v>
      </c>
      <c r="D165" s="518">
        <v>39.282027999999997</v>
      </c>
    </row>
    <row r="166" spans="2:4" x14ac:dyDescent="0.25">
      <c r="B166" s="148">
        <v>44585</v>
      </c>
      <c r="C166" s="147">
        <v>30985600</v>
      </c>
      <c r="D166" s="518">
        <v>39.609127000000001</v>
      </c>
    </row>
    <row r="167" spans="2:4" x14ac:dyDescent="0.25">
      <c r="B167" s="148">
        <v>44582</v>
      </c>
      <c r="C167" s="147">
        <v>24839300</v>
      </c>
      <c r="D167" s="518">
        <v>40.630088999999998</v>
      </c>
    </row>
    <row r="168" spans="2:4" x14ac:dyDescent="0.25">
      <c r="B168" s="148">
        <v>44581</v>
      </c>
      <c r="C168" s="147">
        <v>17598500</v>
      </c>
      <c r="D168" s="518">
        <v>42.810768000000003</v>
      </c>
    </row>
    <row r="169" spans="2:4" x14ac:dyDescent="0.25">
      <c r="B169" s="148">
        <v>44580</v>
      </c>
      <c r="C169" s="147">
        <v>18064400</v>
      </c>
      <c r="D169" s="518">
        <v>43.692954999999998</v>
      </c>
    </row>
    <row r="170" spans="2:4" x14ac:dyDescent="0.25">
      <c r="B170" s="148">
        <v>44579</v>
      </c>
      <c r="C170" s="147">
        <v>25895000</v>
      </c>
      <c r="D170" s="518">
        <v>43.901111999999998</v>
      </c>
    </row>
    <row r="171" spans="2:4" x14ac:dyDescent="0.25">
      <c r="B171" s="148">
        <v>44575</v>
      </c>
      <c r="C171" s="147">
        <v>19204600</v>
      </c>
      <c r="D171" s="518">
        <v>43.692954999999998</v>
      </c>
    </row>
    <row r="172" spans="2:4" x14ac:dyDescent="0.25">
      <c r="B172" s="148">
        <v>44574</v>
      </c>
      <c r="C172" s="147">
        <v>22954000</v>
      </c>
      <c r="D172" s="518">
        <v>43.940761999999999</v>
      </c>
    </row>
    <row r="173" spans="2:4" x14ac:dyDescent="0.25">
      <c r="B173" s="148">
        <v>44573</v>
      </c>
      <c r="C173" s="147">
        <v>28622600</v>
      </c>
      <c r="D173" s="518">
        <v>44.604880999999999</v>
      </c>
    </row>
    <row r="174" spans="2:4" x14ac:dyDescent="0.25">
      <c r="B174" s="148">
        <v>44572</v>
      </c>
      <c r="C174" s="147">
        <v>17291600</v>
      </c>
      <c r="D174" s="518">
        <v>42.470962999999998</v>
      </c>
    </row>
    <row r="175" spans="2:4" x14ac:dyDescent="0.25">
      <c r="B175" s="148">
        <v>44571</v>
      </c>
      <c r="C175" s="147">
        <v>12066900</v>
      </c>
      <c r="D175" s="518">
        <v>41.117496000000003</v>
      </c>
    </row>
    <row r="176" spans="2:4" x14ac:dyDescent="0.25">
      <c r="B176" s="148">
        <v>44568</v>
      </c>
      <c r="C176" s="147">
        <v>16974600</v>
      </c>
      <c r="D176" s="518">
        <v>41.374358999999998</v>
      </c>
    </row>
    <row r="177" spans="2:4" x14ac:dyDescent="0.25">
      <c r="B177" s="148">
        <v>44567</v>
      </c>
      <c r="C177" s="147">
        <v>16145800</v>
      </c>
      <c r="D177" s="518">
        <v>40.040657000000003</v>
      </c>
    </row>
    <row r="178" spans="2:4" x14ac:dyDescent="0.25">
      <c r="B178" s="148">
        <v>44566</v>
      </c>
      <c r="C178" s="147">
        <v>22270600</v>
      </c>
      <c r="D178" s="518">
        <v>41.176772999999997</v>
      </c>
    </row>
    <row r="179" spans="2:4" x14ac:dyDescent="0.25">
      <c r="B179" s="148">
        <v>44565</v>
      </c>
      <c r="C179" s="147">
        <v>14448600</v>
      </c>
      <c r="D179" s="518">
        <v>41.641101999999997</v>
      </c>
    </row>
    <row r="180" spans="2:4" x14ac:dyDescent="0.25">
      <c r="B180" s="148">
        <v>44564</v>
      </c>
      <c r="C180" s="147">
        <v>12658000</v>
      </c>
      <c r="D180" s="518">
        <v>40.979187000000003</v>
      </c>
    </row>
    <row r="181" spans="2:4" x14ac:dyDescent="0.25">
      <c r="B181" s="148">
        <v>44561</v>
      </c>
      <c r="C181" s="147">
        <v>8793200</v>
      </c>
      <c r="D181" s="518">
        <v>41.226170000000003</v>
      </c>
    </row>
    <row r="182" spans="2:4" x14ac:dyDescent="0.25">
      <c r="B182" s="148">
        <v>44560</v>
      </c>
      <c r="C182" s="147">
        <v>12001000</v>
      </c>
      <c r="D182" s="518">
        <v>41.117496000000003</v>
      </c>
    </row>
    <row r="183" spans="2:4" x14ac:dyDescent="0.25">
      <c r="B183" s="148">
        <v>44559</v>
      </c>
      <c r="C183" s="147">
        <v>14596200</v>
      </c>
      <c r="D183" s="518">
        <v>41.473151999999999</v>
      </c>
    </row>
    <row r="184" spans="2:4" x14ac:dyDescent="0.25">
      <c r="B184" s="148">
        <v>44558</v>
      </c>
      <c r="C184" s="147">
        <v>10835200</v>
      </c>
      <c r="D184" s="518">
        <v>41.483032000000001</v>
      </c>
    </row>
    <row r="185" spans="2:4" x14ac:dyDescent="0.25">
      <c r="B185" s="148">
        <v>44557</v>
      </c>
      <c r="C185" s="147">
        <v>11409000</v>
      </c>
      <c r="D185" s="518">
        <v>41.483032000000001</v>
      </c>
    </row>
    <row r="186" spans="2:4" x14ac:dyDescent="0.25">
      <c r="B186" s="148">
        <v>44553</v>
      </c>
      <c r="C186" s="147">
        <v>17727500</v>
      </c>
      <c r="D186" s="518">
        <v>40.633419000000004</v>
      </c>
    </row>
    <row r="187" spans="2:4" x14ac:dyDescent="0.25">
      <c r="B187" s="148">
        <v>44552</v>
      </c>
      <c r="C187" s="147">
        <v>13244500</v>
      </c>
      <c r="D187" s="518">
        <v>39.655365000000003</v>
      </c>
    </row>
    <row r="188" spans="2:4" x14ac:dyDescent="0.25">
      <c r="B188" s="148">
        <v>44551</v>
      </c>
      <c r="C188" s="147">
        <v>13560800</v>
      </c>
      <c r="D188" s="518">
        <v>38.706958999999998</v>
      </c>
    </row>
    <row r="189" spans="2:4" x14ac:dyDescent="0.25">
      <c r="B189" s="148">
        <v>44550</v>
      </c>
      <c r="C189" s="147">
        <v>13373700</v>
      </c>
      <c r="D189" s="518">
        <v>36.968207999999997</v>
      </c>
    </row>
    <row r="190" spans="2:4" x14ac:dyDescent="0.25">
      <c r="B190" s="148">
        <v>44547</v>
      </c>
      <c r="C190" s="147">
        <v>19628600</v>
      </c>
      <c r="D190" s="518">
        <v>37.541206000000003</v>
      </c>
    </row>
    <row r="191" spans="2:4" x14ac:dyDescent="0.25">
      <c r="B191" s="148">
        <v>44546</v>
      </c>
      <c r="C191" s="147">
        <v>17549100</v>
      </c>
      <c r="D191" s="518">
        <v>37.817822</v>
      </c>
    </row>
    <row r="192" spans="2:4" x14ac:dyDescent="0.25">
      <c r="B192" s="148">
        <v>44545</v>
      </c>
      <c r="C192" s="147">
        <v>23245200</v>
      </c>
      <c r="D192" s="518">
        <v>36.800261999999996</v>
      </c>
    </row>
    <row r="193" spans="2:4" x14ac:dyDescent="0.25">
      <c r="B193" s="148">
        <v>44544</v>
      </c>
      <c r="C193" s="147">
        <v>12609600</v>
      </c>
      <c r="D193" s="518">
        <v>37.501682000000002</v>
      </c>
    </row>
    <row r="194" spans="2:4" x14ac:dyDescent="0.25">
      <c r="B194" s="148">
        <v>44543</v>
      </c>
      <c r="C194" s="147">
        <v>11557800</v>
      </c>
      <c r="D194" s="518">
        <v>37.175671000000001</v>
      </c>
    </row>
    <row r="195" spans="2:4" x14ac:dyDescent="0.25">
      <c r="B195" s="148">
        <v>44540</v>
      </c>
      <c r="C195" s="147">
        <v>10018500</v>
      </c>
      <c r="D195" s="518">
        <v>37.906734</v>
      </c>
    </row>
    <row r="196" spans="2:4" x14ac:dyDescent="0.25">
      <c r="B196" s="148">
        <v>44539</v>
      </c>
      <c r="C196" s="147">
        <v>11526700</v>
      </c>
      <c r="D196" s="518">
        <v>38.005527000000001</v>
      </c>
    </row>
    <row r="197" spans="2:4" x14ac:dyDescent="0.25">
      <c r="B197" s="148">
        <v>44538</v>
      </c>
      <c r="C197" s="147">
        <v>14213800</v>
      </c>
      <c r="D197" s="518">
        <v>38.252513999999998</v>
      </c>
    </row>
    <row r="198" spans="2:4" x14ac:dyDescent="0.25">
      <c r="B198" s="148">
        <v>44537</v>
      </c>
      <c r="C198" s="147">
        <v>18048200</v>
      </c>
      <c r="D198" s="518">
        <v>38.301909999999999</v>
      </c>
    </row>
    <row r="199" spans="2:4" x14ac:dyDescent="0.25">
      <c r="B199" s="148">
        <v>44536</v>
      </c>
      <c r="C199" s="147">
        <v>13602900</v>
      </c>
      <c r="D199" s="518">
        <v>36.918807999999999</v>
      </c>
    </row>
    <row r="200" spans="2:4" x14ac:dyDescent="0.25">
      <c r="B200" s="148">
        <v>44533</v>
      </c>
      <c r="C200" s="147">
        <v>20762700</v>
      </c>
      <c r="D200" s="518">
        <v>36.118591000000002</v>
      </c>
    </row>
    <row r="201" spans="2:4" x14ac:dyDescent="0.25">
      <c r="B201" s="148">
        <v>44532</v>
      </c>
      <c r="C201" s="147">
        <v>18548800</v>
      </c>
      <c r="D201" s="518">
        <v>36.652065</v>
      </c>
    </row>
    <row r="202" spans="2:4" x14ac:dyDescent="0.25">
      <c r="B202" s="148">
        <v>44531</v>
      </c>
      <c r="C202" s="147">
        <v>19234100</v>
      </c>
      <c r="D202" s="518">
        <v>35.792575999999997</v>
      </c>
    </row>
    <row r="203" spans="2:4" x14ac:dyDescent="0.25">
      <c r="B203" s="148">
        <v>44530</v>
      </c>
      <c r="C203" s="147">
        <v>27056100</v>
      </c>
      <c r="D203" s="518">
        <v>36.632317</v>
      </c>
    </row>
    <row r="204" spans="2:4" x14ac:dyDescent="0.25">
      <c r="B204" s="148">
        <v>44529</v>
      </c>
      <c r="C204" s="147">
        <v>17219200</v>
      </c>
      <c r="D204" s="518">
        <v>37.521445999999997</v>
      </c>
    </row>
    <row r="205" spans="2:4" x14ac:dyDescent="0.25">
      <c r="B205" s="148">
        <v>44526</v>
      </c>
      <c r="C205" s="147">
        <v>21122400</v>
      </c>
      <c r="D205" s="518">
        <v>36.790382000000001</v>
      </c>
    </row>
    <row r="206" spans="2:4" x14ac:dyDescent="0.25">
      <c r="B206" s="148">
        <v>44524</v>
      </c>
      <c r="C206" s="147">
        <v>13430300</v>
      </c>
      <c r="D206" s="518">
        <v>38.183357000000001</v>
      </c>
    </row>
    <row r="207" spans="2:4" x14ac:dyDescent="0.25">
      <c r="B207" s="148">
        <v>44523</v>
      </c>
      <c r="C207" s="147">
        <v>15861800</v>
      </c>
      <c r="D207" s="518">
        <v>38.212994000000002</v>
      </c>
    </row>
    <row r="208" spans="2:4" x14ac:dyDescent="0.25">
      <c r="B208" s="148">
        <v>44522</v>
      </c>
      <c r="C208" s="147">
        <v>19073700</v>
      </c>
      <c r="D208" s="518">
        <v>37.284343999999997</v>
      </c>
    </row>
    <row r="209" spans="2:4" x14ac:dyDescent="0.25">
      <c r="B209" s="148">
        <v>44519</v>
      </c>
      <c r="C209" s="147">
        <v>18915800</v>
      </c>
      <c r="D209" s="518">
        <v>37.817822</v>
      </c>
    </row>
    <row r="210" spans="2:4" x14ac:dyDescent="0.25">
      <c r="B210" s="148">
        <v>44518</v>
      </c>
      <c r="C210" s="147">
        <v>17613600</v>
      </c>
      <c r="D210" s="518">
        <v>38.321666999999998</v>
      </c>
    </row>
    <row r="211" spans="2:4" x14ac:dyDescent="0.25">
      <c r="B211" s="148">
        <v>44517</v>
      </c>
      <c r="C211" s="147">
        <v>19209100</v>
      </c>
      <c r="D211" s="518">
        <v>38.400696000000003</v>
      </c>
    </row>
    <row r="212" spans="2:4" x14ac:dyDescent="0.25">
      <c r="B212" s="148">
        <v>44516</v>
      </c>
      <c r="C212" s="147">
        <v>19165300</v>
      </c>
      <c r="D212" s="518">
        <v>39.121882999999997</v>
      </c>
    </row>
    <row r="213" spans="2:4" x14ac:dyDescent="0.25">
      <c r="B213" s="148">
        <v>44515</v>
      </c>
      <c r="C213" s="147">
        <v>13962100</v>
      </c>
      <c r="D213" s="518">
        <v>40.366675999999998</v>
      </c>
    </row>
    <row r="214" spans="2:4" x14ac:dyDescent="0.25">
      <c r="B214" s="148">
        <v>44512</v>
      </c>
      <c r="C214" s="147">
        <v>18481700</v>
      </c>
      <c r="D214" s="518">
        <v>40.732204000000003</v>
      </c>
    </row>
    <row r="215" spans="2:4" x14ac:dyDescent="0.25">
      <c r="B215" s="148">
        <v>44511</v>
      </c>
      <c r="C215" s="147">
        <v>39436900</v>
      </c>
      <c r="D215" s="518">
        <v>40.406188999999998</v>
      </c>
    </row>
    <row r="216" spans="2:4" x14ac:dyDescent="0.25">
      <c r="B216" s="148">
        <v>44510</v>
      </c>
      <c r="C216" s="147">
        <v>24055700</v>
      </c>
      <c r="D216" s="518">
        <v>37.067000999999998</v>
      </c>
    </row>
    <row r="217" spans="2:4" x14ac:dyDescent="0.25">
      <c r="B217" s="148">
        <v>44509</v>
      </c>
      <c r="C217" s="147">
        <v>16030800</v>
      </c>
      <c r="D217" s="518">
        <v>38.726714999999999</v>
      </c>
    </row>
    <row r="218" spans="2:4" x14ac:dyDescent="0.25">
      <c r="B218" s="148">
        <v>44508</v>
      </c>
      <c r="C218" s="147">
        <v>25103800</v>
      </c>
      <c r="D218" s="518">
        <v>38.953938000000001</v>
      </c>
    </row>
    <row r="219" spans="2:4" x14ac:dyDescent="0.25">
      <c r="B219" s="148">
        <v>44505</v>
      </c>
      <c r="C219" s="147">
        <v>12536200</v>
      </c>
      <c r="D219" s="518">
        <v>36.592796</v>
      </c>
    </row>
    <row r="220" spans="2:4" x14ac:dyDescent="0.25">
      <c r="B220" s="148">
        <v>44504</v>
      </c>
      <c r="C220" s="147">
        <v>16309500</v>
      </c>
      <c r="D220" s="518">
        <v>36.553275999999997</v>
      </c>
    </row>
    <row r="221" spans="2:4" x14ac:dyDescent="0.25">
      <c r="B221" s="148">
        <v>44503</v>
      </c>
      <c r="C221" s="147">
        <v>17054400</v>
      </c>
      <c r="D221" s="518">
        <v>37.768425000000001</v>
      </c>
    </row>
    <row r="222" spans="2:4" x14ac:dyDescent="0.25">
      <c r="B222" s="148">
        <v>44502</v>
      </c>
      <c r="C222" s="147">
        <v>14574500</v>
      </c>
      <c r="D222" s="518">
        <v>38.084564</v>
      </c>
    </row>
    <row r="223" spans="2:4" x14ac:dyDescent="0.25">
      <c r="B223" s="148">
        <v>44501</v>
      </c>
      <c r="C223" s="147">
        <v>10873400</v>
      </c>
      <c r="D223" s="518">
        <v>37.867221999999998</v>
      </c>
    </row>
    <row r="224" spans="2:4" x14ac:dyDescent="0.25">
      <c r="B224" s="148">
        <v>44498</v>
      </c>
      <c r="C224" s="147">
        <v>16052200</v>
      </c>
      <c r="D224" s="518">
        <v>37.264583999999999</v>
      </c>
    </row>
    <row r="225" spans="2:4" x14ac:dyDescent="0.25">
      <c r="B225" s="148">
        <v>44497</v>
      </c>
      <c r="C225" s="147">
        <v>13978400</v>
      </c>
      <c r="D225" s="518">
        <v>37.639995999999996</v>
      </c>
    </row>
    <row r="226" spans="2:4" x14ac:dyDescent="0.25">
      <c r="B226" s="148">
        <v>44496</v>
      </c>
      <c r="C226" s="147">
        <v>19544200</v>
      </c>
      <c r="D226" s="518">
        <v>36.553275999999997</v>
      </c>
    </row>
    <row r="227" spans="2:4" x14ac:dyDescent="0.25">
      <c r="B227" s="148">
        <v>44495</v>
      </c>
      <c r="C227" s="147">
        <v>15564400</v>
      </c>
      <c r="D227" s="518">
        <v>38.380938999999998</v>
      </c>
    </row>
    <row r="228" spans="2:4" x14ac:dyDescent="0.25">
      <c r="B228" s="148">
        <v>44494</v>
      </c>
      <c r="C228" s="147">
        <v>19215100</v>
      </c>
      <c r="D228" s="518">
        <v>38.865028000000002</v>
      </c>
    </row>
    <row r="229" spans="2:4" x14ac:dyDescent="0.25">
      <c r="B229" s="148">
        <v>44491</v>
      </c>
      <c r="C229" s="147">
        <v>19058200</v>
      </c>
      <c r="D229" s="518">
        <v>37.215187</v>
      </c>
    </row>
    <row r="230" spans="2:4" x14ac:dyDescent="0.25">
      <c r="B230" s="148">
        <v>44490</v>
      </c>
      <c r="C230" s="147">
        <v>19571900</v>
      </c>
      <c r="D230" s="518">
        <v>37.956130999999999</v>
      </c>
    </row>
    <row r="231" spans="2:4" x14ac:dyDescent="0.25">
      <c r="B231" s="148">
        <v>44489</v>
      </c>
      <c r="C231" s="147">
        <v>14281700</v>
      </c>
      <c r="D231" s="518">
        <v>38.459980000000002</v>
      </c>
    </row>
    <row r="232" spans="2:4" x14ac:dyDescent="0.25">
      <c r="B232" s="148">
        <v>44488</v>
      </c>
      <c r="C232" s="147">
        <v>16543100</v>
      </c>
      <c r="D232" s="518">
        <v>38.380938999999998</v>
      </c>
    </row>
    <row r="233" spans="2:4" x14ac:dyDescent="0.25">
      <c r="B233" s="148">
        <v>44487</v>
      </c>
      <c r="C233" s="147">
        <v>23196100</v>
      </c>
      <c r="D233" s="518">
        <v>38.074683999999998</v>
      </c>
    </row>
    <row r="234" spans="2:4" x14ac:dyDescent="0.25">
      <c r="B234" s="148">
        <v>44484</v>
      </c>
      <c r="C234" s="147">
        <v>30048400</v>
      </c>
      <c r="D234" s="518">
        <v>38.173473000000001</v>
      </c>
    </row>
    <row r="235" spans="2:4" x14ac:dyDescent="0.25">
      <c r="B235" s="148">
        <v>44483</v>
      </c>
      <c r="C235" s="147">
        <v>28961400</v>
      </c>
      <c r="D235" s="518">
        <v>36.681708999999998</v>
      </c>
    </row>
    <row r="236" spans="2:4" x14ac:dyDescent="0.25">
      <c r="B236" s="148">
        <v>44482</v>
      </c>
      <c r="C236" s="147">
        <v>26459800</v>
      </c>
      <c r="D236" s="518">
        <v>35.313431000000001</v>
      </c>
    </row>
    <row r="237" spans="2:4" x14ac:dyDescent="0.25">
      <c r="B237" s="148">
        <v>44481</v>
      </c>
      <c r="C237" s="147">
        <v>21591600</v>
      </c>
      <c r="D237" s="518">
        <v>34.120544000000002</v>
      </c>
    </row>
    <row r="238" spans="2:4" x14ac:dyDescent="0.25">
      <c r="B238" s="148">
        <v>44480</v>
      </c>
      <c r="C238" s="147">
        <v>27084300</v>
      </c>
      <c r="D238" s="518">
        <v>34.731777000000001</v>
      </c>
    </row>
    <row r="239" spans="2:4" x14ac:dyDescent="0.25">
      <c r="B239" s="148">
        <v>44477</v>
      </c>
      <c r="C239" s="147">
        <v>17625300</v>
      </c>
      <c r="D239" s="518">
        <v>33.647331000000001</v>
      </c>
    </row>
    <row r="240" spans="2:4" x14ac:dyDescent="0.25">
      <c r="B240" s="148">
        <v>44476</v>
      </c>
      <c r="C240" s="147">
        <v>37035100</v>
      </c>
      <c r="D240" s="518">
        <v>33.834640999999998</v>
      </c>
    </row>
    <row r="241" spans="2:4" x14ac:dyDescent="0.25">
      <c r="B241" s="148">
        <v>44475</v>
      </c>
      <c r="C241" s="147">
        <v>22783900</v>
      </c>
      <c r="D241" s="518">
        <v>31.261555000000001</v>
      </c>
    </row>
    <row r="242" spans="2:4" x14ac:dyDescent="0.25">
      <c r="B242" s="148">
        <v>44474</v>
      </c>
      <c r="C242" s="147">
        <v>20005300</v>
      </c>
      <c r="D242" s="518">
        <v>31.744624999999999</v>
      </c>
    </row>
    <row r="243" spans="2:4" x14ac:dyDescent="0.25">
      <c r="B243" s="148">
        <v>44473</v>
      </c>
      <c r="C243" s="147">
        <v>20137600</v>
      </c>
      <c r="D243" s="518">
        <v>32.247410000000002</v>
      </c>
    </row>
    <row r="244" spans="2:4" x14ac:dyDescent="0.25">
      <c r="B244" s="148">
        <v>44470</v>
      </c>
      <c r="C244" s="147">
        <v>16091200</v>
      </c>
      <c r="D244" s="518">
        <v>32.375576000000002</v>
      </c>
    </row>
    <row r="245" spans="2:4" x14ac:dyDescent="0.25">
      <c r="B245" s="148">
        <v>44469</v>
      </c>
      <c r="C245" s="147">
        <v>23041700</v>
      </c>
      <c r="D245" s="518">
        <v>32.069958</v>
      </c>
    </row>
    <row r="246" spans="2:4" x14ac:dyDescent="0.25">
      <c r="B246" s="148">
        <v>44468</v>
      </c>
      <c r="C246" s="147">
        <v>12717000</v>
      </c>
      <c r="D246" s="518">
        <v>32.641753999999999</v>
      </c>
    </row>
    <row r="247" spans="2:4" x14ac:dyDescent="0.25">
      <c r="B247" s="148">
        <v>44467</v>
      </c>
      <c r="C247" s="147">
        <v>19761000</v>
      </c>
      <c r="D247" s="518">
        <v>33.095249000000003</v>
      </c>
    </row>
    <row r="248" spans="2:4" x14ac:dyDescent="0.25">
      <c r="B248" s="148">
        <v>44466</v>
      </c>
      <c r="C248" s="147">
        <v>22469300</v>
      </c>
      <c r="D248" s="518">
        <v>33.430439</v>
      </c>
    </row>
    <row r="249" spans="2:4" x14ac:dyDescent="0.25">
      <c r="B249" s="148">
        <v>44463</v>
      </c>
      <c r="C249" s="147">
        <v>15164300</v>
      </c>
      <c r="D249" s="518">
        <v>31.784061000000001</v>
      </c>
    </row>
    <row r="250" spans="2:4" x14ac:dyDescent="0.25">
      <c r="B250" s="148">
        <v>44462</v>
      </c>
      <c r="C250" s="147">
        <v>20270400</v>
      </c>
      <c r="D250" s="518">
        <v>31.655897</v>
      </c>
    </row>
    <row r="251" spans="2:4" x14ac:dyDescent="0.25">
      <c r="B251" s="148">
        <v>44461</v>
      </c>
      <c r="C251" s="147">
        <v>28813500</v>
      </c>
      <c r="D251" s="518">
        <v>31.113674</v>
      </c>
    </row>
    <row r="252" spans="2:4" x14ac:dyDescent="0.25">
      <c r="B252" s="148">
        <v>44460</v>
      </c>
      <c r="C252" s="147">
        <v>35686600</v>
      </c>
      <c r="D252" s="518">
        <v>30.048950000000001</v>
      </c>
    </row>
    <row r="253" spans="2:4" x14ac:dyDescent="0.25">
      <c r="B253" s="148">
        <v>44459</v>
      </c>
      <c r="C253" s="147">
        <v>38463200</v>
      </c>
      <c r="D253" s="518">
        <v>30.729191</v>
      </c>
    </row>
    <row r="254" spans="2:4" x14ac:dyDescent="0.25">
      <c r="B254" s="148">
        <v>44456</v>
      </c>
      <c r="C254" s="147">
        <v>37559800</v>
      </c>
      <c r="D254" s="518">
        <v>32.582602999999999</v>
      </c>
    </row>
    <row r="255" spans="2:4" x14ac:dyDescent="0.25">
      <c r="B255" s="148">
        <v>44455</v>
      </c>
      <c r="C255" s="147">
        <v>35807800</v>
      </c>
      <c r="D255" s="518">
        <v>33.814926</v>
      </c>
    </row>
    <row r="256" spans="2:4" x14ac:dyDescent="0.25">
      <c r="B256" s="148">
        <v>44454</v>
      </c>
      <c r="C256" s="147">
        <v>18871400</v>
      </c>
      <c r="D256" s="518">
        <v>36.220424999999999</v>
      </c>
    </row>
    <row r="257" spans="2:4" x14ac:dyDescent="0.25">
      <c r="B257" s="148">
        <v>44453</v>
      </c>
      <c r="C257" s="147">
        <v>14925200</v>
      </c>
      <c r="D257" s="518">
        <v>34.297997000000002</v>
      </c>
    </row>
    <row r="258" spans="2:4" x14ac:dyDescent="0.25">
      <c r="B258" s="148">
        <v>44452</v>
      </c>
      <c r="C258" s="147">
        <v>13867400</v>
      </c>
      <c r="D258" s="518">
        <v>34.790928000000001</v>
      </c>
    </row>
    <row r="259" spans="2:4" x14ac:dyDescent="0.25">
      <c r="B259" s="148">
        <v>44449</v>
      </c>
      <c r="C259" s="147">
        <v>22605900</v>
      </c>
      <c r="D259" s="518">
        <v>34.978237</v>
      </c>
    </row>
    <row r="260" spans="2:4" x14ac:dyDescent="0.25">
      <c r="B260" s="148">
        <v>44448</v>
      </c>
      <c r="C260" s="147">
        <v>12518800</v>
      </c>
      <c r="D260" s="518">
        <v>34.317715</v>
      </c>
    </row>
    <row r="261" spans="2:4" x14ac:dyDescent="0.25">
      <c r="B261" s="148">
        <v>44447</v>
      </c>
      <c r="C261" s="147">
        <v>18265700</v>
      </c>
      <c r="D261" s="518">
        <v>33.883938000000001</v>
      </c>
    </row>
    <row r="262" spans="2:4" x14ac:dyDescent="0.25">
      <c r="B262" s="148">
        <v>44446</v>
      </c>
      <c r="C262" s="147">
        <v>10296400</v>
      </c>
      <c r="D262" s="518">
        <v>35.845795000000003</v>
      </c>
    </row>
    <row r="263" spans="2:4" x14ac:dyDescent="0.25">
      <c r="B263" s="148">
        <v>44442</v>
      </c>
      <c r="C263" s="147">
        <v>12687100</v>
      </c>
      <c r="D263" s="518">
        <v>35.628901999999997</v>
      </c>
    </row>
    <row r="264" spans="2:4" x14ac:dyDescent="0.25">
      <c r="B264" s="148">
        <v>44441</v>
      </c>
      <c r="C264" s="147">
        <v>10981300</v>
      </c>
      <c r="D264" s="518">
        <v>35.757064999999997</v>
      </c>
    </row>
    <row r="265" spans="2:4" x14ac:dyDescent="0.25">
      <c r="B265" s="148">
        <v>44440</v>
      </c>
      <c r="C265" s="147">
        <v>16478200</v>
      </c>
      <c r="D265" s="518">
        <v>35.382441999999998</v>
      </c>
    </row>
    <row r="266" spans="2:4" x14ac:dyDescent="0.25">
      <c r="B266" s="148">
        <v>44439</v>
      </c>
      <c r="C266" s="147">
        <v>16216100</v>
      </c>
      <c r="D266" s="518">
        <v>35.875369999999997</v>
      </c>
    </row>
    <row r="267" spans="2:4" x14ac:dyDescent="0.25">
      <c r="B267" s="148">
        <v>44438</v>
      </c>
      <c r="C267" s="147">
        <v>13357900</v>
      </c>
      <c r="D267" s="518">
        <v>36.121834</v>
      </c>
    </row>
    <row r="268" spans="2:4" x14ac:dyDescent="0.25">
      <c r="B268" s="148">
        <v>44435</v>
      </c>
      <c r="C268" s="147">
        <v>18805800</v>
      </c>
      <c r="D268" s="518">
        <v>36.052826000000003</v>
      </c>
    </row>
    <row r="269" spans="2:4" x14ac:dyDescent="0.25">
      <c r="B269" s="148">
        <v>44434</v>
      </c>
      <c r="C269" s="147">
        <v>11336100</v>
      </c>
      <c r="D269" s="518">
        <v>34.051537000000003</v>
      </c>
    </row>
    <row r="270" spans="2:4" x14ac:dyDescent="0.25">
      <c r="B270" s="148">
        <v>44433</v>
      </c>
      <c r="C270" s="147">
        <v>9923500</v>
      </c>
      <c r="D270" s="518">
        <v>34.613472000000002</v>
      </c>
    </row>
    <row r="271" spans="2:4" x14ac:dyDescent="0.25">
      <c r="B271" s="148">
        <v>44432</v>
      </c>
      <c r="C271" s="147">
        <v>15470700</v>
      </c>
      <c r="D271" s="518">
        <v>34.712054999999999</v>
      </c>
    </row>
    <row r="272" spans="2:4" x14ac:dyDescent="0.25">
      <c r="B272" s="148">
        <v>44431</v>
      </c>
      <c r="C272" s="147">
        <v>16189600</v>
      </c>
      <c r="D272" s="518">
        <v>33.716343000000002</v>
      </c>
    </row>
    <row r="273" spans="2:4" x14ac:dyDescent="0.25">
      <c r="B273" s="148">
        <v>44428</v>
      </c>
      <c r="C273" s="147">
        <v>21881100</v>
      </c>
      <c r="D273" s="518">
        <v>32.336136000000003</v>
      </c>
    </row>
    <row r="274" spans="2:4" x14ac:dyDescent="0.25">
      <c r="B274" s="148">
        <v>44427</v>
      </c>
      <c r="C274" s="147">
        <v>32408600</v>
      </c>
      <c r="D274" s="518">
        <v>31.961511999999999</v>
      </c>
    </row>
    <row r="275" spans="2:4" x14ac:dyDescent="0.25">
      <c r="B275" s="148">
        <v>44426</v>
      </c>
      <c r="C275" s="147">
        <v>18157900</v>
      </c>
      <c r="D275" s="518">
        <v>33.400871000000002</v>
      </c>
    </row>
    <row r="276" spans="2:4" x14ac:dyDescent="0.25">
      <c r="B276" s="148">
        <v>44425</v>
      </c>
      <c r="C276" s="147">
        <v>23492800</v>
      </c>
      <c r="D276" s="518">
        <v>34.219130999999997</v>
      </c>
    </row>
    <row r="277" spans="2:4" x14ac:dyDescent="0.25">
      <c r="B277" s="148">
        <v>44424</v>
      </c>
      <c r="C277" s="147">
        <v>13430700</v>
      </c>
      <c r="D277" s="518">
        <v>36.319004</v>
      </c>
    </row>
    <row r="278" spans="2:4" x14ac:dyDescent="0.25">
      <c r="B278" s="148">
        <v>44421</v>
      </c>
      <c r="C278" s="147">
        <v>12872600</v>
      </c>
      <c r="D278" s="518">
        <v>37.561183999999997</v>
      </c>
    </row>
    <row r="279" spans="2:4" x14ac:dyDescent="0.25">
      <c r="B279" s="148">
        <v>44420</v>
      </c>
      <c r="C279" s="147">
        <v>11489500</v>
      </c>
      <c r="D279" s="518">
        <v>37.847084000000002</v>
      </c>
    </row>
    <row r="280" spans="2:4" x14ac:dyDescent="0.25">
      <c r="B280" s="148">
        <v>44419</v>
      </c>
      <c r="C280" s="147">
        <v>16883100</v>
      </c>
      <c r="D280" s="518">
        <v>38.182277999999997</v>
      </c>
    </row>
    <row r="281" spans="2:4" x14ac:dyDescent="0.25">
      <c r="B281" s="148">
        <v>44418</v>
      </c>
      <c r="C281" s="147">
        <v>17807400</v>
      </c>
      <c r="D281" s="518">
        <v>37.679488999999997</v>
      </c>
    </row>
    <row r="282" spans="2:4" x14ac:dyDescent="0.25">
      <c r="B282" s="148">
        <v>44417</v>
      </c>
      <c r="C282" s="147">
        <v>9479600</v>
      </c>
      <c r="D282" s="518">
        <v>35.944381999999997</v>
      </c>
    </row>
    <row r="283" spans="2:4" x14ac:dyDescent="0.25">
      <c r="B283" s="148">
        <v>44414</v>
      </c>
      <c r="C283" s="147">
        <v>13856000</v>
      </c>
      <c r="D283" s="518">
        <v>36.338721999999997</v>
      </c>
    </row>
    <row r="284" spans="2:4" x14ac:dyDescent="0.25">
      <c r="B284" s="148">
        <v>44413</v>
      </c>
      <c r="C284" s="147">
        <v>10531000</v>
      </c>
      <c r="D284" s="518">
        <v>35.343001999999998</v>
      </c>
    </row>
    <row r="285" spans="2:4" x14ac:dyDescent="0.25">
      <c r="B285" s="148">
        <v>44412</v>
      </c>
      <c r="C285" s="147">
        <v>11763600</v>
      </c>
      <c r="D285" s="518">
        <v>35.145836000000003</v>
      </c>
    </row>
    <row r="286" spans="2:4" x14ac:dyDescent="0.25">
      <c r="B286" s="148">
        <v>44411</v>
      </c>
      <c r="C286" s="147">
        <v>17245400</v>
      </c>
      <c r="D286" s="518">
        <v>36.121834</v>
      </c>
    </row>
    <row r="287" spans="2:4" x14ac:dyDescent="0.25">
      <c r="B287" s="148">
        <v>44410</v>
      </c>
      <c r="C287" s="147">
        <v>21801100</v>
      </c>
      <c r="D287" s="518">
        <v>36.102116000000002</v>
      </c>
    </row>
    <row r="288" spans="2:4" x14ac:dyDescent="0.25">
      <c r="B288" s="148">
        <v>44407</v>
      </c>
      <c r="C288" s="147">
        <v>15910600</v>
      </c>
      <c r="D288" s="518">
        <v>37.561183999999997</v>
      </c>
    </row>
    <row r="289" spans="2:4" x14ac:dyDescent="0.25">
      <c r="B289" s="148">
        <v>44406</v>
      </c>
      <c r="C289" s="147">
        <v>23065900</v>
      </c>
      <c r="D289" s="518">
        <v>37.925953</v>
      </c>
    </row>
    <row r="290" spans="2:4" x14ac:dyDescent="0.25">
      <c r="B290" s="148">
        <v>44405</v>
      </c>
      <c r="C290" s="147">
        <v>14851500</v>
      </c>
      <c r="D290" s="518">
        <v>36.161265999999998</v>
      </c>
    </row>
    <row r="291" spans="2:4" x14ac:dyDescent="0.25">
      <c r="B291" s="148">
        <v>44404</v>
      </c>
      <c r="C291" s="147">
        <v>17933500</v>
      </c>
      <c r="D291" s="518">
        <v>35.835934000000002</v>
      </c>
    </row>
    <row r="292" spans="2:4" x14ac:dyDescent="0.25">
      <c r="B292" s="148">
        <v>44403</v>
      </c>
      <c r="C292" s="147">
        <v>22801000</v>
      </c>
      <c r="D292" s="518">
        <v>36.131695000000001</v>
      </c>
    </row>
    <row r="293" spans="2:4" x14ac:dyDescent="0.25">
      <c r="B293" s="148">
        <v>44400</v>
      </c>
      <c r="C293" s="147">
        <v>15945500</v>
      </c>
      <c r="D293" s="518">
        <v>34.692337000000002</v>
      </c>
    </row>
    <row r="294" spans="2:4" x14ac:dyDescent="0.25">
      <c r="B294" s="148">
        <v>44399</v>
      </c>
      <c r="C294" s="147">
        <v>20607000</v>
      </c>
      <c r="D294" s="518">
        <v>34.307853999999999</v>
      </c>
    </row>
    <row r="295" spans="2:4" x14ac:dyDescent="0.25">
      <c r="B295" s="148">
        <v>44398</v>
      </c>
      <c r="C295" s="147">
        <v>24349400</v>
      </c>
      <c r="D295" s="518">
        <v>34.159976999999998</v>
      </c>
    </row>
    <row r="296" spans="2:4" x14ac:dyDescent="0.25">
      <c r="B296" s="148">
        <v>44397</v>
      </c>
      <c r="C296" s="147">
        <v>20933300</v>
      </c>
      <c r="D296" s="518">
        <v>32.484020000000001</v>
      </c>
    </row>
    <row r="297" spans="2:4" x14ac:dyDescent="0.25">
      <c r="B297" s="148">
        <v>44396</v>
      </c>
      <c r="C297" s="147">
        <v>31431700</v>
      </c>
      <c r="D297" s="518">
        <v>31.941799</v>
      </c>
    </row>
    <row r="298" spans="2:4" x14ac:dyDescent="0.25">
      <c r="B298" s="148">
        <v>44393</v>
      </c>
      <c r="C298" s="147">
        <v>25881000</v>
      </c>
      <c r="D298" s="518">
        <v>32.730483999999997</v>
      </c>
    </row>
    <row r="299" spans="2:4" x14ac:dyDescent="0.25">
      <c r="B299" s="148">
        <v>44392</v>
      </c>
      <c r="C299" s="147">
        <v>15838100</v>
      </c>
      <c r="D299" s="518">
        <v>33.903652000000001</v>
      </c>
    </row>
    <row r="300" spans="2:4" x14ac:dyDescent="0.25">
      <c r="B300" s="148">
        <v>44391</v>
      </c>
      <c r="C300" s="147">
        <v>19482500</v>
      </c>
      <c r="D300" s="518">
        <v>34.031815000000002</v>
      </c>
    </row>
    <row r="301" spans="2:4" x14ac:dyDescent="0.25">
      <c r="B301" s="148">
        <v>44390</v>
      </c>
      <c r="C301" s="147">
        <v>14532700</v>
      </c>
      <c r="D301" s="518">
        <v>35.150764000000002</v>
      </c>
    </row>
    <row r="302" spans="2:4" x14ac:dyDescent="0.25">
      <c r="B302" s="148">
        <v>44389</v>
      </c>
      <c r="C302" s="147">
        <v>11999800</v>
      </c>
      <c r="D302" s="518">
        <v>35.937793999999997</v>
      </c>
    </row>
    <row r="303" spans="2:4" x14ac:dyDescent="0.25">
      <c r="B303" s="148">
        <v>44386</v>
      </c>
      <c r="C303" s="147">
        <v>18023100</v>
      </c>
      <c r="D303" s="518">
        <v>35.908276000000001</v>
      </c>
    </row>
    <row r="304" spans="2:4" x14ac:dyDescent="0.25">
      <c r="B304" s="148">
        <v>44385</v>
      </c>
      <c r="C304" s="147">
        <v>24061700</v>
      </c>
      <c r="D304" s="518">
        <v>34.127617000000001</v>
      </c>
    </row>
    <row r="305" spans="2:4" x14ac:dyDescent="0.25">
      <c r="B305" s="148">
        <v>44384</v>
      </c>
      <c r="C305" s="147">
        <v>14745200</v>
      </c>
      <c r="D305" s="518">
        <v>35.622978000000003</v>
      </c>
    </row>
    <row r="306" spans="2:4" x14ac:dyDescent="0.25">
      <c r="B306" s="148">
        <v>44383</v>
      </c>
      <c r="C306" s="147">
        <v>18992900</v>
      </c>
      <c r="D306" s="518">
        <v>35.416386000000003</v>
      </c>
    </row>
    <row r="307" spans="2:4" x14ac:dyDescent="0.25">
      <c r="B307" s="148">
        <v>44379</v>
      </c>
      <c r="C307" s="147">
        <v>10221500</v>
      </c>
      <c r="D307" s="518">
        <v>36.537906999999997</v>
      </c>
    </row>
    <row r="308" spans="2:4" x14ac:dyDescent="0.25">
      <c r="B308" s="148">
        <v>44378</v>
      </c>
      <c r="C308" s="147">
        <v>13946100</v>
      </c>
      <c r="D308" s="518">
        <v>36.488715999999997</v>
      </c>
    </row>
    <row r="309" spans="2:4" x14ac:dyDescent="0.25">
      <c r="B309" s="148">
        <v>44377</v>
      </c>
      <c r="C309" s="147">
        <v>12448900</v>
      </c>
      <c r="D309" s="518">
        <v>36.508389000000001</v>
      </c>
    </row>
    <row r="310" spans="2:4" x14ac:dyDescent="0.25">
      <c r="B310" s="148">
        <v>44376</v>
      </c>
      <c r="C310" s="147">
        <v>14898700</v>
      </c>
      <c r="D310" s="518">
        <v>36.665793999999998</v>
      </c>
    </row>
    <row r="311" spans="2:4" x14ac:dyDescent="0.25">
      <c r="B311" s="148">
        <v>44375</v>
      </c>
      <c r="C311" s="147">
        <v>14933300</v>
      </c>
      <c r="D311" s="518">
        <v>36.144393999999998</v>
      </c>
    </row>
    <row r="312" spans="2:4" x14ac:dyDescent="0.25">
      <c r="B312" s="148">
        <v>44372</v>
      </c>
      <c r="C312" s="147">
        <v>44083100</v>
      </c>
      <c r="D312" s="518">
        <v>36.636288</v>
      </c>
    </row>
    <row r="313" spans="2:4" x14ac:dyDescent="0.25">
      <c r="B313" s="148">
        <v>44371</v>
      </c>
      <c r="C313" s="147">
        <v>20393500</v>
      </c>
      <c r="D313" s="518">
        <v>36.911746999999998</v>
      </c>
    </row>
    <row r="314" spans="2:4" x14ac:dyDescent="0.25">
      <c r="B314" s="148">
        <v>44370</v>
      </c>
      <c r="C314" s="147">
        <v>21647600</v>
      </c>
      <c r="D314" s="518">
        <v>36.577250999999997</v>
      </c>
    </row>
    <row r="315" spans="2:4" x14ac:dyDescent="0.25">
      <c r="B315" s="148">
        <v>44369</v>
      </c>
      <c r="C315" s="147">
        <v>27500700</v>
      </c>
      <c r="D315" s="518">
        <v>35.898445000000002</v>
      </c>
    </row>
    <row r="316" spans="2:4" x14ac:dyDescent="0.25">
      <c r="B316" s="148">
        <v>44368</v>
      </c>
      <c r="C316" s="147">
        <v>28159300</v>
      </c>
      <c r="D316" s="518">
        <v>35.199950999999999</v>
      </c>
    </row>
    <row r="317" spans="2:4" x14ac:dyDescent="0.25">
      <c r="B317" s="148">
        <v>44365</v>
      </c>
      <c r="C317" s="147">
        <v>46250200</v>
      </c>
      <c r="D317" s="518">
        <v>34.393245999999998</v>
      </c>
    </row>
    <row r="318" spans="2:4" x14ac:dyDescent="0.25">
      <c r="B318" s="148">
        <v>44364</v>
      </c>
      <c r="C318" s="147">
        <v>59951400</v>
      </c>
      <c r="D318" s="518">
        <v>34.580165999999998</v>
      </c>
    </row>
    <row r="319" spans="2:4" x14ac:dyDescent="0.25">
      <c r="B319" s="148">
        <v>44363</v>
      </c>
      <c r="C319" s="147">
        <v>36697100</v>
      </c>
      <c r="D319" s="518">
        <v>36.459201999999998</v>
      </c>
    </row>
    <row r="320" spans="2:4" x14ac:dyDescent="0.25">
      <c r="B320" s="148">
        <v>44362</v>
      </c>
      <c r="C320" s="147">
        <v>51189800</v>
      </c>
      <c r="D320" s="518">
        <v>36.990443999999997</v>
      </c>
    </row>
    <row r="321" spans="2:4" x14ac:dyDescent="0.25">
      <c r="B321" s="148">
        <v>44361</v>
      </c>
      <c r="C321" s="147">
        <v>19426500</v>
      </c>
      <c r="D321" s="518">
        <v>38.839970000000001</v>
      </c>
    </row>
    <row r="322" spans="2:4" x14ac:dyDescent="0.25">
      <c r="B322" s="148">
        <v>44358</v>
      </c>
      <c r="C322" s="147">
        <v>20060200</v>
      </c>
      <c r="D322" s="518">
        <v>40.187759</v>
      </c>
    </row>
    <row r="323" spans="2:4" x14ac:dyDescent="0.25">
      <c r="B323" s="148">
        <v>44357</v>
      </c>
      <c r="C323" s="147">
        <v>16410700</v>
      </c>
      <c r="D323" s="518">
        <v>39.489269</v>
      </c>
    </row>
    <row r="324" spans="2:4" x14ac:dyDescent="0.25">
      <c r="B324" s="148">
        <v>44356</v>
      </c>
      <c r="C324" s="147">
        <v>13874800</v>
      </c>
      <c r="D324" s="518">
        <v>40.040194999999997</v>
      </c>
    </row>
    <row r="325" spans="2:4" x14ac:dyDescent="0.25">
      <c r="B325" s="148">
        <v>44355</v>
      </c>
      <c r="C325" s="147">
        <v>14799600</v>
      </c>
      <c r="D325" s="518">
        <v>40.709170999999998</v>
      </c>
    </row>
    <row r="326" spans="2:4" x14ac:dyDescent="0.25">
      <c r="B326" s="148">
        <v>44354</v>
      </c>
      <c r="C326" s="147">
        <v>16725100</v>
      </c>
      <c r="D326" s="518">
        <v>40.59111</v>
      </c>
    </row>
    <row r="327" spans="2:4" x14ac:dyDescent="0.25">
      <c r="B327" s="148">
        <v>44351</v>
      </c>
      <c r="C327" s="147">
        <v>15799200</v>
      </c>
      <c r="D327" s="518">
        <v>41.053493000000003</v>
      </c>
    </row>
    <row r="328" spans="2:4" x14ac:dyDescent="0.25">
      <c r="B328" s="148">
        <v>44350</v>
      </c>
      <c r="C328" s="147">
        <v>20223800</v>
      </c>
      <c r="D328" s="518">
        <v>41.191223000000001</v>
      </c>
    </row>
    <row r="329" spans="2:4" x14ac:dyDescent="0.25">
      <c r="B329" s="148">
        <v>44349</v>
      </c>
      <c r="C329" s="147">
        <v>14691300</v>
      </c>
      <c r="D329" s="518">
        <v>42.637394</v>
      </c>
    </row>
    <row r="330" spans="2:4" x14ac:dyDescent="0.25">
      <c r="B330" s="148">
        <v>44348</v>
      </c>
      <c r="C330" s="147">
        <v>22142700</v>
      </c>
      <c r="D330" s="518">
        <v>43.493285999999998</v>
      </c>
    </row>
    <row r="331" spans="2:4" x14ac:dyDescent="0.25">
      <c r="B331" s="148">
        <v>44344</v>
      </c>
      <c r="C331" s="147">
        <v>14723100</v>
      </c>
      <c r="D331" s="518">
        <v>42.027447000000002</v>
      </c>
    </row>
    <row r="332" spans="2:4" x14ac:dyDescent="0.25">
      <c r="B332" s="148">
        <v>44343</v>
      </c>
      <c r="C332" s="147">
        <v>28490600</v>
      </c>
      <c r="D332" s="518">
        <v>41.899551000000002</v>
      </c>
    </row>
    <row r="333" spans="2:4" x14ac:dyDescent="0.25">
      <c r="B333" s="148">
        <v>44342</v>
      </c>
      <c r="C333" s="147">
        <v>18366200</v>
      </c>
      <c r="D333" s="518">
        <v>40.650139000000003</v>
      </c>
    </row>
    <row r="334" spans="2:4" x14ac:dyDescent="0.25">
      <c r="B334" s="148">
        <v>44341</v>
      </c>
      <c r="C334" s="147">
        <v>18214300</v>
      </c>
      <c r="D334" s="518">
        <v>40.020519</v>
      </c>
    </row>
    <row r="335" spans="2:4" x14ac:dyDescent="0.25">
      <c r="B335" s="148">
        <v>44340</v>
      </c>
      <c r="C335" s="147">
        <v>13460100</v>
      </c>
      <c r="D335" s="518">
        <v>40.896084000000002</v>
      </c>
    </row>
    <row r="336" spans="2:4" x14ac:dyDescent="0.25">
      <c r="B336" s="148">
        <v>44337</v>
      </c>
      <c r="C336" s="147">
        <v>20823700</v>
      </c>
      <c r="D336" s="518">
        <v>40.207436000000001</v>
      </c>
    </row>
    <row r="337" spans="2:4" x14ac:dyDescent="0.25">
      <c r="B337" s="148">
        <v>44336</v>
      </c>
      <c r="C337" s="147">
        <v>23677500</v>
      </c>
      <c r="D337" s="518">
        <v>40.551765000000003</v>
      </c>
    </row>
    <row r="338" spans="2:4" x14ac:dyDescent="0.25">
      <c r="B338" s="148">
        <v>44335</v>
      </c>
      <c r="C338" s="147">
        <v>42376400</v>
      </c>
      <c r="D338" s="518">
        <v>40.059868000000002</v>
      </c>
    </row>
    <row r="339" spans="2:4" x14ac:dyDescent="0.25">
      <c r="B339" s="148">
        <v>44334</v>
      </c>
      <c r="C339" s="147">
        <v>24144200</v>
      </c>
      <c r="D339" s="518">
        <v>42.922691</v>
      </c>
    </row>
    <row r="340" spans="2:4" x14ac:dyDescent="0.25">
      <c r="B340" s="148">
        <v>44333</v>
      </c>
      <c r="C340" s="147">
        <v>25784600</v>
      </c>
      <c r="D340" s="518">
        <v>43.463771999999999</v>
      </c>
    </row>
    <row r="341" spans="2:4" x14ac:dyDescent="0.25">
      <c r="B341" s="148">
        <v>44330</v>
      </c>
      <c r="C341" s="147">
        <v>21487600</v>
      </c>
      <c r="D341" s="518">
        <v>41.604412000000004</v>
      </c>
    </row>
    <row r="342" spans="2:4" x14ac:dyDescent="0.25">
      <c r="B342" s="148">
        <v>44329</v>
      </c>
      <c r="C342" s="147">
        <v>36124000</v>
      </c>
      <c r="D342" s="518">
        <v>41.289603999999997</v>
      </c>
    </row>
    <row r="343" spans="2:4" x14ac:dyDescent="0.25">
      <c r="B343" s="148">
        <v>44328</v>
      </c>
      <c r="C343" s="147">
        <v>40183100</v>
      </c>
      <c r="D343" s="518">
        <v>42.056956999999997</v>
      </c>
    </row>
    <row r="344" spans="2:4" x14ac:dyDescent="0.25">
      <c r="B344" s="148">
        <v>44327</v>
      </c>
      <c r="C344" s="147">
        <v>40448900</v>
      </c>
      <c r="D344" s="518">
        <v>44.073723000000001</v>
      </c>
    </row>
    <row r="345" spans="2:4" x14ac:dyDescent="0.25">
      <c r="B345" s="148">
        <v>44326</v>
      </c>
      <c r="C345" s="147">
        <v>53054600</v>
      </c>
      <c r="D345" s="518">
        <v>42.047119000000002</v>
      </c>
    </row>
    <row r="346" spans="2:4" x14ac:dyDescent="0.25">
      <c r="B346" s="148">
        <v>44323</v>
      </c>
      <c r="C346" s="147">
        <v>32390400</v>
      </c>
      <c r="D346" s="518">
        <v>43.257179000000001</v>
      </c>
    </row>
    <row r="347" spans="2:4" x14ac:dyDescent="0.25">
      <c r="B347" s="148">
        <v>44322</v>
      </c>
      <c r="C347" s="147">
        <v>25202200</v>
      </c>
      <c r="D347" s="518">
        <v>41.387981000000003</v>
      </c>
    </row>
    <row r="348" spans="2:4" x14ac:dyDescent="0.25">
      <c r="B348" s="148">
        <v>44321</v>
      </c>
      <c r="C348" s="147">
        <v>37185800</v>
      </c>
      <c r="D348" s="518">
        <v>40.866576999999999</v>
      </c>
    </row>
    <row r="349" spans="2:4" x14ac:dyDescent="0.25">
      <c r="B349" s="148">
        <v>44320</v>
      </c>
      <c r="C349" s="147">
        <v>26489200</v>
      </c>
      <c r="D349" s="518">
        <v>38.584187</v>
      </c>
    </row>
    <row r="350" spans="2:4" x14ac:dyDescent="0.25">
      <c r="B350" s="148">
        <v>44319</v>
      </c>
      <c r="C350" s="147">
        <v>22861600</v>
      </c>
      <c r="D350" s="518">
        <v>38.082450999999999</v>
      </c>
    </row>
    <row r="351" spans="2:4" x14ac:dyDescent="0.25">
      <c r="B351" s="148">
        <v>44316</v>
      </c>
      <c r="C351" s="147">
        <v>13696400</v>
      </c>
      <c r="D351" s="518">
        <v>37.098663000000002</v>
      </c>
    </row>
    <row r="352" spans="2:4" x14ac:dyDescent="0.25">
      <c r="B352" s="148">
        <v>44315</v>
      </c>
      <c r="C352" s="147">
        <v>18860200</v>
      </c>
      <c r="D352" s="518">
        <v>37.777481000000002</v>
      </c>
    </row>
    <row r="353" spans="2:4" x14ac:dyDescent="0.25">
      <c r="B353" s="148">
        <v>44314</v>
      </c>
      <c r="C353" s="147">
        <v>18574600</v>
      </c>
      <c r="D353" s="518">
        <v>38.712077999999998</v>
      </c>
    </row>
    <row r="354" spans="2:4" x14ac:dyDescent="0.25">
      <c r="B354" s="148">
        <v>44313</v>
      </c>
      <c r="C354" s="147">
        <v>19766600</v>
      </c>
      <c r="D354" s="518">
        <v>38.062775000000002</v>
      </c>
    </row>
    <row r="355" spans="2:4" x14ac:dyDescent="0.25">
      <c r="B355" s="148">
        <v>44312</v>
      </c>
      <c r="C355" s="147">
        <v>27041600</v>
      </c>
      <c r="D355" s="518">
        <v>38.416938999999999</v>
      </c>
    </row>
    <row r="356" spans="2:4" x14ac:dyDescent="0.25">
      <c r="B356" s="148">
        <v>44309</v>
      </c>
      <c r="C356" s="147">
        <v>22558300</v>
      </c>
      <c r="D356" s="518">
        <v>35.947631999999999</v>
      </c>
    </row>
    <row r="357" spans="2:4" x14ac:dyDescent="0.25">
      <c r="B357" s="148">
        <v>44308</v>
      </c>
      <c r="C357" s="147">
        <v>23923800</v>
      </c>
      <c r="D357" s="518">
        <v>34.176811000000001</v>
      </c>
    </row>
    <row r="358" spans="2:4" x14ac:dyDescent="0.25">
      <c r="B358" s="148">
        <v>44307</v>
      </c>
      <c r="C358" s="147">
        <v>21914300</v>
      </c>
      <c r="D358" s="518">
        <v>35.318007999999999</v>
      </c>
    </row>
    <row r="359" spans="2:4" x14ac:dyDescent="0.25">
      <c r="B359" s="148">
        <v>44306</v>
      </c>
      <c r="C359" s="147">
        <v>20581200</v>
      </c>
      <c r="D359" s="518">
        <v>35.298332000000002</v>
      </c>
    </row>
    <row r="360" spans="2:4" x14ac:dyDescent="0.25">
      <c r="B360" s="148">
        <v>44305</v>
      </c>
      <c r="C360" s="147">
        <v>21560500</v>
      </c>
      <c r="D360" s="518">
        <v>36.724826999999998</v>
      </c>
    </row>
    <row r="361" spans="2:4" x14ac:dyDescent="0.25">
      <c r="B361" s="148">
        <v>44302</v>
      </c>
      <c r="C361" s="147">
        <v>19010500</v>
      </c>
      <c r="D361" s="518">
        <v>37.521698000000001</v>
      </c>
    </row>
    <row r="362" spans="2:4" x14ac:dyDescent="0.25">
      <c r="B362" s="148">
        <v>44301</v>
      </c>
      <c r="C362" s="147">
        <v>27185800</v>
      </c>
      <c r="D362" s="518">
        <v>37.216723999999999</v>
      </c>
    </row>
    <row r="363" spans="2:4" x14ac:dyDescent="0.25">
      <c r="B363" s="148">
        <v>44300</v>
      </c>
      <c r="C363" s="147">
        <v>35697600</v>
      </c>
      <c r="D363" s="518">
        <v>35.721359</v>
      </c>
    </row>
    <row r="364" spans="2:4" x14ac:dyDescent="0.25">
      <c r="B364" s="148">
        <v>44299</v>
      </c>
      <c r="C364" s="147">
        <v>10889700</v>
      </c>
      <c r="D364" s="518">
        <v>33.109397999999999</v>
      </c>
    </row>
    <row r="365" spans="2:4" x14ac:dyDescent="0.25">
      <c r="B365" s="148">
        <v>44298</v>
      </c>
      <c r="C365" s="147">
        <v>15141300</v>
      </c>
      <c r="D365" s="518">
        <v>33.050507000000003</v>
      </c>
    </row>
    <row r="366" spans="2:4" x14ac:dyDescent="0.25">
      <c r="B366" s="148">
        <v>44295</v>
      </c>
      <c r="C366" s="147">
        <v>14028600</v>
      </c>
      <c r="D366" s="518">
        <v>33.413699999999999</v>
      </c>
    </row>
    <row r="367" spans="2:4" x14ac:dyDescent="0.25">
      <c r="B367" s="148">
        <v>44294</v>
      </c>
      <c r="C367" s="147">
        <v>15831400</v>
      </c>
      <c r="D367" s="518">
        <v>33.737625000000001</v>
      </c>
    </row>
    <row r="368" spans="2:4" x14ac:dyDescent="0.25">
      <c r="B368" s="148">
        <v>44293</v>
      </c>
      <c r="C368" s="147">
        <v>16292900</v>
      </c>
      <c r="D368" s="518">
        <v>33.354796999999998</v>
      </c>
    </row>
    <row r="369" spans="2:4" x14ac:dyDescent="0.25">
      <c r="B369" s="148">
        <v>44292</v>
      </c>
      <c r="C369" s="147">
        <v>22081100</v>
      </c>
      <c r="D369" s="518">
        <v>34.365851999999997</v>
      </c>
    </row>
    <row r="370" spans="2:4" x14ac:dyDescent="0.25">
      <c r="B370" s="148">
        <v>44291</v>
      </c>
      <c r="C370" s="147">
        <v>19365200</v>
      </c>
      <c r="D370" s="518">
        <v>34.709408000000003</v>
      </c>
    </row>
    <row r="371" spans="2:4" x14ac:dyDescent="0.25">
      <c r="B371" s="148">
        <v>44287</v>
      </c>
      <c r="C371" s="147">
        <v>16423800</v>
      </c>
      <c r="D371" s="518">
        <v>33.138846999999998</v>
      </c>
    </row>
    <row r="372" spans="2:4" x14ac:dyDescent="0.25">
      <c r="B372" s="148">
        <v>44286</v>
      </c>
      <c r="C372" s="147">
        <v>15946000</v>
      </c>
      <c r="D372" s="518">
        <v>32.324123</v>
      </c>
    </row>
    <row r="373" spans="2:4" x14ac:dyDescent="0.25">
      <c r="B373" s="148">
        <v>44285</v>
      </c>
      <c r="C373" s="147">
        <v>17474700</v>
      </c>
      <c r="D373" s="518">
        <v>32.078724000000001</v>
      </c>
    </row>
    <row r="374" spans="2:4" x14ac:dyDescent="0.25">
      <c r="B374" s="148">
        <v>44284</v>
      </c>
      <c r="C374" s="147">
        <v>19461700</v>
      </c>
      <c r="D374" s="518">
        <v>31.509391999999998</v>
      </c>
    </row>
    <row r="375" spans="2:4" x14ac:dyDescent="0.25">
      <c r="B375" s="148">
        <v>44281</v>
      </c>
      <c r="C375" s="147">
        <v>23769200</v>
      </c>
      <c r="D375" s="518">
        <v>32.353569</v>
      </c>
    </row>
    <row r="376" spans="2:4" x14ac:dyDescent="0.25">
      <c r="B376" s="148">
        <v>44280</v>
      </c>
      <c r="C376" s="147">
        <v>38038200</v>
      </c>
      <c r="D376" s="518">
        <v>30.537607000000001</v>
      </c>
    </row>
    <row r="377" spans="2:4" x14ac:dyDescent="0.25">
      <c r="B377" s="148">
        <v>44279</v>
      </c>
      <c r="C377" s="147">
        <v>27289000</v>
      </c>
      <c r="D377" s="518">
        <v>31.028406</v>
      </c>
    </row>
    <row r="378" spans="2:4" x14ac:dyDescent="0.25">
      <c r="B378" s="148">
        <v>44278</v>
      </c>
      <c r="C378" s="147">
        <v>40041500</v>
      </c>
      <c r="D378" s="518">
        <v>31.607552999999999</v>
      </c>
    </row>
    <row r="379" spans="2:4" x14ac:dyDescent="0.25">
      <c r="B379" s="148">
        <v>44277</v>
      </c>
      <c r="C379" s="147">
        <v>21113500</v>
      </c>
      <c r="D379" s="518">
        <v>34.365851999999997</v>
      </c>
    </row>
    <row r="380" spans="2:4" x14ac:dyDescent="0.25">
      <c r="B380" s="148">
        <v>44274</v>
      </c>
      <c r="C380" s="147">
        <v>33270600</v>
      </c>
      <c r="D380" s="518">
        <v>34.346221999999997</v>
      </c>
    </row>
    <row r="381" spans="2:4" x14ac:dyDescent="0.25">
      <c r="B381" s="148">
        <v>44273</v>
      </c>
      <c r="C381" s="147">
        <v>25504200</v>
      </c>
      <c r="D381" s="518">
        <v>34.768307</v>
      </c>
    </row>
    <row r="382" spans="2:4" x14ac:dyDescent="0.25">
      <c r="B382" s="148">
        <v>44272</v>
      </c>
      <c r="C382" s="147">
        <v>31499300</v>
      </c>
      <c r="D382" s="518">
        <v>35.445610000000002</v>
      </c>
    </row>
    <row r="383" spans="2:4" x14ac:dyDescent="0.25">
      <c r="B383" s="148">
        <v>44271</v>
      </c>
      <c r="C383" s="147">
        <v>21242400</v>
      </c>
      <c r="D383" s="518">
        <v>34.346221999999997</v>
      </c>
    </row>
    <row r="384" spans="2:4" x14ac:dyDescent="0.25">
      <c r="B384" s="148">
        <v>44270</v>
      </c>
      <c r="C384" s="147">
        <v>18329100</v>
      </c>
      <c r="D384" s="518">
        <v>36.279972000000001</v>
      </c>
    </row>
    <row r="385" spans="2:4" x14ac:dyDescent="0.25">
      <c r="B385" s="148">
        <v>44267</v>
      </c>
      <c r="C385" s="147">
        <v>19752500</v>
      </c>
      <c r="D385" s="518">
        <v>36.73151</v>
      </c>
    </row>
    <row r="386" spans="2:4" x14ac:dyDescent="0.25">
      <c r="B386" s="148">
        <v>44266</v>
      </c>
      <c r="C386" s="147">
        <v>25590500</v>
      </c>
      <c r="D386" s="518">
        <v>36.780589999999997</v>
      </c>
    </row>
    <row r="387" spans="2:4" x14ac:dyDescent="0.25">
      <c r="B387" s="148">
        <v>44265</v>
      </c>
      <c r="C387" s="147">
        <v>20367800</v>
      </c>
      <c r="D387" s="518">
        <v>33.825974000000002</v>
      </c>
    </row>
    <row r="388" spans="2:4" x14ac:dyDescent="0.25">
      <c r="B388" s="148">
        <v>44264</v>
      </c>
      <c r="C388" s="147">
        <v>24411800</v>
      </c>
      <c r="D388" s="518">
        <v>33.237006999999998</v>
      </c>
    </row>
    <row r="389" spans="2:4" x14ac:dyDescent="0.25">
      <c r="B389" s="148">
        <v>44263</v>
      </c>
      <c r="C389" s="147">
        <v>24959400</v>
      </c>
      <c r="D389" s="518">
        <v>33.796523999999998</v>
      </c>
    </row>
    <row r="390" spans="2:4" x14ac:dyDescent="0.25">
      <c r="B390" s="148">
        <v>44260</v>
      </c>
      <c r="C390" s="147">
        <v>31507000</v>
      </c>
      <c r="D390" s="518">
        <v>34.375664</v>
      </c>
    </row>
    <row r="391" spans="2:4" x14ac:dyDescent="0.25">
      <c r="B391" s="148">
        <v>44259</v>
      </c>
      <c r="C391" s="147">
        <v>38045300</v>
      </c>
      <c r="D391" s="518">
        <v>32.098351000000001</v>
      </c>
    </row>
    <row r="392" spans="2:4" x14ac:dyDescent="0.25">
      <c r="B392" s="148">
        <v>44258</v>
      </c>
      <c r="C392" s="147">
        <v>18613200</v>
      </c>
      <c r="D392" s="518">
        <v>34.356029999999997</v>
      </c>
    </row>
    <row r="393" spans="2:4" x14ac:dyDescent="0.25">
      <c r="B393" s="148">
        <v>44257</v>
      </c>
      <c r="C393" s="147">
        <v>21625500</v>
      </c>
      <c r="D393" s="518">
        <v>34.532725999999997</v>
      </c>
    </row>
    <row r="394" spans="2:4" x14ac:dyDescent="0.25">
      <c r="B394" s="148">
        <v>44256</v>
      </c>
      <c r="C394" s="147">
        <v>21582800</v>
      </c>
      <c r="D394" s="518">
        <v>34.257874000000001</v>
      </c>
    </row>
    <row r="395" spans="2:4" x14ac:dyDescent="0.25">
      <c r="B395" s="148">
        <v>44253</v>
      </c>
      <c r="C395" s="147">
        <v>37782500</v>
      </c>
      <c r="D395" s="518">
        <v>33.286087000000002</v>
      </c>
    </row>
    <row r="396" spans="2:4" x14ac:dyDescent="0.25">
      <c r="B396" s="148">
        <v>44252</v>
      </c>
      <c r="C396" s="147">
        <v>25657100</v>
      </c>
      <c r="D396" s="518">
        <v>35.023524999999999</v>
      </c>
    </row>
    <row r="397" spans="2:4" x14ac:dyDescent="0.25">
      <c r="B397" s="148">
        <v>44251</v>
      </c>
      <c r="C397" s="147">
        <v>25156600</v>
      </c>
      <c r="D397" s="518">
        <v>37.192860000000003</v>
      </c>
    </row>
    <row r="398" spans="2:4" x14ac:dyDescent="0.25">
      <c r="B398" s="148">
        <v>44250</v>
      </c>
      <c r="C398" s="147">
        <v>26070200</v>
      </c>
      <c r="D398" s="518">
        <v>37.153599</v>
      </c>
    </row>
    <row r="399" spans="2:4" x14ac:dyDescent="0.25">
      <c r="B399" s="148">
        <v>44249</v>
      </c>
      <c r="C399" s="147">
        <v>33293500</v>
      </c>
      <c r="D399" s="518">
        <v>37.379364000000002</v>
      </c>
    </row>
    <row r="400" spans="2:4" x14ac:dyDescent="0.25">
      <c r="B400" s="148">
        <v>44246</v>
      </c>
      <c r="C400" s="147">
        <v>40020200</v>
      </c>
      <c r="D400" s="518">
        <v>36.800224</v>
      </c>
    </row>
    <row r="401" spans="2:4" x14ac:dyDescent="0.25">
      <c r="B401" s="148">
        <v>44245</v>
      </c>
      <c r="C401" s="147">
        <v>18734500</v>
      </c>
      <c r="D401" s="518">
        <v>33.511859999999999</v>
      </c>
    </row>
    <row r="402" spans="2:4" x14ac:dyDescent="0.25">
      <c r="B402" s="148">
        <v>44244</v>
      </c>
      <c r="C402" s="147">
        <v>27492900</v>
      </c>
      <c r="D402" s="518">
        <v>33.521675000000002</v>
      </c>
    </row>
    <row r="403" spans="2:4" x14ac:dyDescent="0.25">
      <c r="B403" s="148">
        <v>44243</v>
      </c>
      <c r="C403" s="147">
        <v>28964900</v>
      </c>
      <c r="D403" s="518">
        <v>32.294674000000001</v>
      </c>
    </row>
    <row r="404" spans="2:4" x14ac:dyDescent="0.25">
      <c r="B404" s="148">
        <v>44239</v>
      </c>
      <c r="C404" s="147">
        <v>12012400</v>
      </c>
      <c r="D404" s="518">
        <v>30.655398999999999</v>
      </c>
    </row>
    <row r="405" spans="2:4" x14ac:dyDescent="0.25">
      <c r="B405" s="148">
        <v>44238</v>
      </c>
      <c r="C405" s="147">
        <v>15555500</v>
      </c>
      <c r="D405" s="518">
        <v>30.419813000000001</v>
      </c>
    </row>
    <row r="406" spans="2:4" x14ac:dyDescent="0.25">
      <c r="B406" s="148">
        <v>44237</v>
      </c>
      <c r="C406" s="147">
        <v>39036500</v>
      </c>
      <c r="D406" s="518">
        <v>30.665215</v>
      </c>
    </row>
    <row r="407" spans="2:4" x14ac:dyDescent="0.25">
      <c r="B407" s="148">
        <v>44236</v>
      </c>
      <c r="C407" s="147">
        <v>18609800</v>
      </c>
      <c r="D407" s="518">
        <v>31.430864</v>
      </c>
    </row>
    <row r="408" spans="2:4" x14ac:dyDescent="0.25">
      <c r="B408" s="148">
        <v>44235</v>
      </c>
      <c r="C408" s="147">
        <v>17556000</v>
      </c>
      <c r="D408" s="518">
        <v>31.529019999999999</v>
      </c>
    </row>
    <row r="409" spans="2:4" x14ac:dyDescent="0.25">
      <c r="B409" s="148">
        <v>44232</v>
      </c>
      <c r="C409" s="147">
        <v>33126400</v>
      </c>
      <c r="D409" s="518">
        <v>31.1462</v>
      </c>
    </row>
    <row r="410" spans="2:4" x14ac:dyDescent="0.25">
      <c r="B410" s="148">
        <v>44231</v>
      </c>
      <c r="C410" s="147">
        <v>16730700</v>
      </c>
      <c r="D410" s="518">
        <v>29.251709000000002</v>
      </c>
    </row>
    <row r="411" spans="2:4" x14ac:dyDescent="0.25">
      <c r="B411" s="148">
        <v>44230</v>
      </c>
      <c r="C411" s="147">
        <v>19500400</v>
      </c>
      <c r="D411" s="518">
        <v>28.662749999999999</v>
      </c>
    </row>
    <row r="412" spans="2:4" x14ac:dyDescent="0.25">
      <c r="B412" s="148">
        <v>44229</v>
      </c>
      <c r="C412" s="147">
        <v>17952300</v>
      </c>
      <c r="D412" s="518">
        <v>27.622250000000001</v>
      </c>
    </row>
    <row r="413" spans="2:4" x14ac:dyDescent="0.25">
      <c r="B413" s="148">
        <v>44228</v>
      </c>
      <c r="C413" s="147">
        <v>22619600</v>
      </c>
      <c r="D413" s="518">
        <v>27.710594</v>
      </c>
    </row>
    <row r="414" spans="2:4" x14ac:dyDescent="0.25">
      <c r="B414" s="148">
        <v>44225</v>
      </c>
      <c r="C414" s="147">
        <v>20156500</v>
      </c>
      <c r="D414" s="518">
        <v>26.414881000000001</v>
      </c>
    </row>
    <row r="415" spans="2:4" x14ac:dyDescent="0.25">
      <c r="B415" s="148">
        <v>44224</v>
      </c>
      <c r="C415" s="147">
        <v>26791400</v>
      </c>
      <c r="D415" s="518">
        <v>27.278691999999999</v>
      </c>
    </row>
    <row r="416" spans="2:4" x14ac:dyDescent="0.25">
      <c r="B416" s="148">
        <v>44223</v>
      </c>
      <c r="C416" s="147">
        <v>37297900</v>
      </c>
      <c r="D416" s="518">
        <v>25.315493</v>
      </c>
    </row>
    <row r="417" spans="2:4" x14ac:dyDescent="0.25">
      <c r="B417" s="148">
        <v>44222</v>
      </c>
      <c r="C417" s="147">
        <v>33161600</v>
      </c>
      <c r="D417" s="518">
        <v>26.513044000000001</v>
      </c>
    </row>
    <row r="418" spans="2:4" x14ac:dyDescent="0.25">
      <c r="B418" s="148">
        <v>44221</v>
      </c>
      <c r="C418" s="147">
        <v>29254100</v>
      </c>
      <c r="D418" s="518">
        <v>28.446795000000002</v>
      </c>
    </row>
    <row r="419" spans="2:4" x14ac:dyDescent="0.25">
      <c r="B419" s="148">
        <v>44218</v>
      </c>
      <c r="C419" s="147">
        <v>17457100</v>
      </c>
      <c r="D419" s="518">
        <v>29.929013999999999</v>
      </c>
    </row>
    <row r="420" spans="2:4" x14ac:dyDescent="0.25">
      <c r="B420" s="148">
        <v>44217</v>
      </c>
      <c r="C420" s="147">
        <v>16866800</v>
      </c>
      <c r="D420" s="518">
        <v>29.487295</v>
      </c>
    </row>
    <row r="421" spans="2:4" x14ac:dyDescent="0.25">
      <c r="B421" s="148">
        <v>44216</v>
      </c>
      <c r="C421" s="147">
        <v>17343200</v>
      </c>
      <c r="D421" s="518">
        <v>30.400181</v>
      </c>
    </row>
    <row r="422" spans="2:4" x14ac:dyDescent="0.25">
      <c r="B422" s="148">
        <v>44215</v>
      </c>
      <c r="C422" s="147">
        <v>19517800</v>
      </c>
      <c r="D422" s="518">
        <v>31.126567999999999</v>
      </c>
    </row>
    <row r="423" spans="2:4" x14ac:dyDescent="0.25">
      <c r="B423" s="148">
        <v>44211</v>
      </c>
      <c r="C423" s="147">
        <v>19927600</v>
      </c>
      <c r="D423" s="518">
        <v>29.791592000000001</v>
      </c>
    </row>
    <row r="424" spans="2:4" x14ac:dyDescent="0.25">
      <c r="B424" s="148">
        <v>44210</v>
      </c>
      <c r="C424" s="147">
        <v>21668100</v>
      </c>
      <c r="D424" s="518">
        <v>31.401415</v>
      </c>
    </row>
    <row r="425" spans="2:4" x14ac:dyDescent="0.25">
      <c r="B425" s="148">
        <v>44209</v>
      </c>
      <c r="C425" s="147">
        <v>19828200</v>
      </c>
      <c r="D425" s="518">
        <v>29.997726</v>
      </c>
    </row>
    <row r="426" spans="2:4" x14ac:dyDescent="0.25">
      <c r="B426" s="148">
        <v>44208</v>
      </c>
      <c r="C426" s="147">
        <v>21250100</v>
      </c>
      <c r="D426" s="518">
        <v>30.419813000000001</v>
      </c>
    </row>
    <row r="427" spans="2:4" x14ac:dyDescent="0.25">
      <c r="B427" s="148">
        <v>44207</v>
      </c>
      <c r="C427" s="147">
        <v>22233900</v>
      </c>
      <c r="D427" s="518">
        <v>29.762139999999999</v>
      </c>
    </row>
    <row r="428" spans="2:4" x14ac:dyDescent="0.25">
      <c r="B428" s="148">
        <v>44204</v>
      </c>
      <c r="C428" s="147">
        <v>27541700</v>
      </c>
      <c r="D428" s="518">
        <v>30.57687</v>
      </c>
    </row>
    <row r="429" spans="2:4" x14ac:dyDescent="0.25">
      <c r="B429" s="148">
        <v>44203</v>
      </c>
      <c r="C429" s="147">
        <v>29770900</v>
      </c>
      <c r="D429" s="518">
        <v>30.596502000000001</v>
      </c>
    </row>
    <row r="430" spans="2:4" x14ac:dyDescent="0.25">
      <c r="B430" s="148">
        <v>44202</v>
      </c>
      <c r="C430" s="147">
        <v>40670400</v>
      </c>
      <c r="D430" s="518">
        <v>29.605084999999999</v>
      </c>
    </row>
    <row r="431" spans="2:4" x14ac:dyDescent="0.25">
      <c r="B431" s="148">
        <v>44201</v>
      </c>
      <c r="C431" s="147">
        <v>26109100</v>
      </c>
      <c r="D431" s="518">
        <v>27.848022</v>
      </c>
    </row>
    <row r="432" spans="2:4" x14ac:dyDescent="0.25">
      <c r="B432" s="148">
        <v>44200</v>
      </c>
      <c r="C432" s="147">
        <v>31398600</v>
      </c>
      <c r="D432" s="518">
        <v>26.640650000000001</v>
      </c>
    </row>
    <row r="433" spans="2:4" x14ac:dyDescent="0.25">
      <c r="B433" s="148">
        <v>44196</v>
      </c>
      <c r="C433" s="147">
        <v>16527900</v>
      </c>
      <c r="D433" s="518">
        <v>25.541256000000001</v>
      </c>
    </row>
    <row r="434" spans="2:4" x14ac:dyDescent="0.25">
      <c r="B434" s="148">
        <v>44195</v>
      </c>
      <c r="C434" s="147">
        <v>32167000</v>
      </c>
      <c r="D434" s="518">
        <v>26.041874</v>
      </c>
    </row>
    <row r="435" spans="2:4" x14ac:dyDescent="0.25">
      <c r="B435" s="148">
        <v>44194</v>
      </c>
      <c r="C435" s="147">
        <v>9894800</v>
      </c>
      <c r="D435" s="518">
        <v>24.284811000000001</v>
      </c>
    </row>
    <row r="436" spans="2:4" x14ac:dyDescent="0.25">
      <c r="B436" s="148">
        <v>44193</v>
      </c>
      <c r="C436" s="147">
        <v>10089500</v>
      </c>
      <c r="D436" s="518">
        <v>24.176832000000001</v>
      </c>
    </row>
    <row r="437" spans="2:4" x14ac:dyDescent="0.25">
      <c r="B437" s="148">
        <v>44189</v>
      </c>
      <c r="C437" s="147">
        <v>5107700</v>
      </c>
      <c r="D437" s="518">
        <v>24.333887000000001</v>
      </c>
    </row>
    <row r="438" spans="2:4" x14ac:dyDescent="0.25">
      <c r="B438" s="148">
        <v>44188</v>
      </c>
      <c r="C438" s="147">
        <v>13462600</v>
      </c>
      <c r="D438" s="518">
        <v>24.402602999999999</v>
      </c>
    </row>
    <row r="439" spans="2:4" x14ac:dyDescent="0.25">
      <c r="B439" s="148">
        <v>44187</v>
      </c>
      <c r="C439" s="147">
        <v>13336800</v>
      </c>
      <c r="D439" s="518">
        <v>23.803823000000001</v>
      </c>
    </row>
    <row r="440" spans="2:4" x14ac:dyDescent="0.25">
      <c r="B440" s="148">
        <v>44186</v>
      </c>
      <c r="C440" s="147">
        <v>13488800</v>
      </c>
      <c r="D440" s="518">
        <v>24.402602999999999</v>
      </c>
    </row>
    <row r="441" spans="2:4" x14ac:dyDescent="0.25">
      <c r="B441" s="148">
        <v>44183</v>
      </c>
      <c r="C441" s="147">
        <v>23159100</v>
      </c>
      <c r="D441" s="518">
        <v>24.176832000000001</v>
      </c>
    </row>
    <row r="442" spans="2:4" x14ac:dyDescent="0.25">
      <c r="B442" s="148">
        <v>44182</v>
      </c>
      <c r="C442" s="147">
        <v>13306100</v>
      </c>
      <c r="D442" s="518">
        <v>24.265173000000001</v>
      </c>
    </row>
    <row r="443" spans="2:4" x14ac:dyDescent="0.25">
      <c r="B443" s="148">
        <v>44181</v>
      </c>
      <c r="C443" s="147">
        <v>13379200</v>
      </c>
      <c r="D443" s="518">
        <v>23.941246</v>
      </c>
    </row>
    <row r="444" spans="2:4" x14ac:dyDescent="0.25">
      <c r="B444" s="148">
        <v>44180</v>
      </c>
      <c r="C444" s="147">
        <v>11687700</v>
      </c>
      <c r="D444" s="518">
        <v>23.852903000000001</v>
      </c>
    </row>
    <row r="445" spans="2:4" x14ac:dyDescent="0.25">
      <c r="B445" s="148">
        <v>44179</v>
      </c>
      <c r="C445" s="147">
        <v>15436000</v>
      </c>
      <c r="D445" s="518">
        <v>23.362103000000001</v>
      </c>
    </row>
    <row r="446" spans="2:4" x14ac:dyDescent="0.25">
      <c r="B446" s="148">
        <v>44176</v>
      </c>
      <c r="C446" s="147">
        <v>14650300</v>
      </c>
      <c r="D446" s="518">
        <v>24.157202000000002</v>
      </c>
    </row>
    <row r="447" spans="2:4" x14ac:dyDescent="0.25">
      <c r="B447" s="148">
        <v>44175</v>
      </c>
      <c r="C447" s="147">
        <v>17239000</v>
      </c>
      <c r="D447" s="518">
        <v>24.402602999999999</v>
      </c>
    </row>
    <row r="448" spans="2:4" x14ac:dyDescent="0.25">
      <c r="B448" s="148">
        <v>44174</v>
      </c>
      <c r="C448" s="147">
        <v>16007300</v>
      </c>
      <c r="D448" s="518">
        <v>24.009958000000001</v>
      </c>
    </row>
    <row r="449" spans="2:4" x14ac:dyDescent="0.25">
      <c r="B449" s="148">
        <v>44173</v>
      </c>
      <c r="C449" s="147">
        <v>12594000</v>
      </c>
      <c r="D449" s="518">
        <v>24.019774999999999</v>
      </c>
    </row>
    <row r="450" spans="2:4" x14ac:dyDescent="0.25">
      <c r="B450" s="148">
        <v>44172</v>
      </c>
      <c r="C450" s="147">
        <v>19790700</v>
      </c>
      <c r="D450" s="518">
        <v>24.127749999999999</v>
      </c>
    </row>
    <row r="451" spans="2:4" x14ac:dyDescent="0.25">
      <c r="B451" s="148">
        <v>44169</v>
      </c>
      <c r="C451" s="147">
        <v>31954000</v>
      </c>
      <c r="D451" s="518">
        <v>24.598921000000001</v>
      </c>
    </row>
    <row r="452" spans="2:4" x14ac:dyDescent="0.25">
      <c r="B452" s="148">
        <v>44168</v>
      </c>
      <c r="C452" s="147">
        <v>24569800</v>
      </c>
      <c r="D452" s="518">
        <v>23.941246</v>
      </c>
    </row>
    <row r="453" spans="2:4" x14ac:dyDescent="0.25">
      <c r="B453" s="148">
        <v>44167</v>
      </c>
      <c r="C453" s="147">
        <v>18433600</v>
      </c>
      <c r="D453" s="518">
        <v>23.636949999999999</v>
      </c>
    </row>
    <row r="454" spans="2:4" x14ac:dyDescent="0.25">
      <c r="B454" s="148">
        <v>44166</v>
      </c>
      <c r="C454" s="147">
        <v>20458900</v>
      </c>
      <c r="D454" s="518">
        <v>23.20505</v>
      </c>
    </row>
    <row r="455" spans="2:4" x14ac:dyDescent="0.25">
      <c r="B455" s="148">
        <v>44165</v>
      </c>
      <c r="C455" s="147">
        <v>25715200</v>
      </c>
      <c r="D455" s="518">
        <v>22.959648000000001</v>
      </c>
    </row>
    <row r="456" spans="2:4" x14ac:dyDescent="0.25">
      <c r="B456" s="148">
        <v>44162</v>
      </c>
      <c r="C456" s="147">
        <v>12314300</v>
      </c>
      <c r="D456" s="518">
        <v>23.087257000000001</v>
      </c>
    </row>
    <row r="457" spans="2:4" x14ac:dyDescent="0.25">
      <c r="B457" s="148">
        <v>44160</v>
      </c>
      <c r="C457" s="147">
        <v>19468200</v>
      </c>
      <c r="D457" s="518">
        <v>23.10689</v>
      </c>
    </row>
    <row r="458" spans="2:4" x14ac:dyDescent="0.25">
      <c r="B458" s="148">
        <v>44159</v>
      </c>
      <c r="C458" s="147">
        <v>35904500</v>
      </c>
      <c r="D458" s="518">
        <v>22.684799000000002</v>
      </c>
    </row>
    <row r="459" spans="2:4" x14ac:dyDescent="0.25">
      <c r="B459" s="148">
        <v>44158</v>
      </c>
      <c r="C459" s="147">
        <v>21932300</v>
      </c>
      <c r="D459" s="518">
        <v>21.506878</v>
      </c>
    </row>
    <row r="460" spans="2:4" x14ac:dyDescent="0.25">
      <c r="B460" s="148">
        <v>44155</v>
      </c>
      <c r="C460" s="147">
        <v>20375900</v>
      </c>
      <c r="D460" s="518">
        <v>20.859017999999999</v>
      </c>
    </row>
    <row r="461" spans="2:4" x14ac:dyDescent="0.25">
      <c r="B461" s="148">
        <v>44154</v>
      </c>
      <c r="C461" s="147">
        <v>13501300</v>
      </c>
      <c r="D461" s="518">
        <v>20.721596000000002</v>
      </c>
    </row>
    <row r="462" spans="2:4" x14ac:dyDescent="0.25">
      <c r="B462" s="148">
        <v>44153</v>
      </c>
      <c r="C462" s="147">
        <v>12593100</v>
      </c>
      <c r="D462" s="518">
        <v>20.328955000000001</v>
      </c>
    </row>
    <row r="463" spans="2:4" x14ac:dyDescent="0.25">
      <c r="B463" s="148">
        <v>44152</v>
      </c>
      <c r="C463" s="147">
        <v>17941900</v>
      </c>
      <c r="D463" s="518">
        <v>20.643070000000002</v>
      </c>
    </row>
    <row r="464" spans="2:4" x14ac:dyDescent="0.25">
      <c r="B464" s="148">
        <v>44151</v>
      </c>
      <c r="C464" s="147">
        <v>20642000</v>
      </c>
      <c r="D464" s="518">
        <v>20.613620999999998</v>
      </c>
    </row>
    <row r="465" spans="2:4" x14ac:dyDescent="0.25">
      <c r="B465" s="148">
        <v>44148</v>
      </c>
      <c r="C465" s="147">
        <v>19951400</v>
      </c>
      <c r="D465" s="518">
        <v>19.769442000000002</v>
      </c>
    </row>
    <row r="466" spans="2:4" x14ac:dyDescent="0.25">
      <c r="B466" s="148">
        <v>44147</v>
      </c>
      <c r="C466" s="147">
        <v>20898900</v>
      </c>
      <c r="D466" s="518">
        <v>19.160851999999998</v>
      </c>
    </row>
    <row r="467" spans="2:4" x14ac:dyDescent="0.25">
      <c r="B467" s="148">
        <v>44146</v>
      </c>
      <c r="C467" s="147">
        <v>18504300</v>
      </c>
      <c r="D467" s="518">
        <v>19.170667999999999</v>
      </c>
    </row>
    <row r="468" spans="2:4" x14ac:dyDescent="0.25">
      <c r="B468" s="148">
        <v>44145</v>
      </c>
      <c r="C468" s="147">
        <v>17163700</v>
      </c>
      <c r="D468" s="518">
        <v>19.45533</v>
      </c>
    </row>
    <row r="469" spans="2:4" x14ac:dyDescent="0.25">
      <c r="B469" s="148">
        <v>44144</v>
      </c>
      <c r="C469" s="147">
        <v>40988000</v>
      </c>
      <c r="D469" s="518">
        <v>19.425884</v>
      </c>
    </row>
    <row r="470" spans="2:4" x14ac:dyDescent="0.25">
      <c r="B470" s="148">
        <v>44141</v>
      </c>
      <c r="C470" s="147">
        <v>17437600</v>
      </c>
      <c r="D470" s="518">
        <v>18.768211000000001</v>
      </c>
    </row>
    <row r="471" spans="2:4" x14ac:dyDescent="0.25">
      <c r="B471" s="148">
        <v>44140</v>
      </c>
      <c r="C471" s="147">
        <v>17004000</v>
      </c>
      <c r="D471" s="518">
        <v>18.47373</v>
      </c>
    </row>
    <row r="472" spans="2:4" x14ac:dyDescent="0.25">
      <c r="B472" s="148">
        <v>44139</v>
      </c>
      <c r="C472" s="147">
        <v>21800100</v>
      </c>
      <c r="D472" s="518">
        <v>17.668818000000002</v>
      </c>
    </row>
    <row r="473" spans="2:4" x14ac:dyDescent="0.25">
      <c r="B473" s="148">
        <v>44138</v>
      </c>
      <c r="C473" s="147">
        <v>21732700</v>
      </c>
      <c r="D473" s="518">
        <v>18.42465</v>
      </c>
    </row>
    <row r="474" spans="2:4" x14ac:dyDescent="0.25">
      <c r="B474" s="148">
        <v>44137</v>
      </c>
      <c r="C474" s="147">
        <v>15480200</v>
      </c>
      <c r="D474" s="518">
        <v>17.904402000000001</v>
      </c>
    </row>
    <row r="475" spans="2:4" x14ac:dyDescent="0.25">
      <c r="B475" s="148">
        <v>44134</v>
      </c>
      <c r="C475" s="147">
        <v>14410600</v>
      </c>
      <c r="D475" s="518">
        <v>17.020959999999999</v>
      </c>
    </row>
    <row r="476" spans="2:4" x14ac:dyDescent="0.25">
      <c r="B476" s="148">
        <v>44133</v>
      </c>
      <c r="C476" s="147">
        <v>17138300</v>
      </c>
      <c r="D476" s="518">
        <v>17.158384000000002</v>
      </c>
    </row>
    <row r="477" spans="2:4" x14ac:dyDescent="0.25">
      <c r="B477" s="148">
        <v>44132</v>
      </c>
      <c r="C477" s="147">
        <v>26441600</v>
      </c>
      <c r="D477" s="518">
        <v>16.559608000000001</v>
      </c>
    </row>
    <row r="478" spans="2:4" x14ac:dyDescent="0.25">
      <c r="B478" s="148">
        <v>44131</v>
      </c>
      <c r="C478" s="147">
        <v>15993700</v>
      </c>
      <c r="D478" s="518">
        <v>17.393968999999998</v>
      </c>
    </row>
    <row r="479" spans="2:4" x14ac:dyDescent="0.25">
      <c r="B479" s="148">
        <v>44130</v>
      </c>
      <c r="C479" s="147">
        <v>24926900</v>
      </c>
      <c r="D479" s="518">
        <v>17.040593999999999</v>
      </c>
    </row>
    <row r="480" spans="2:4" x14ac:dyDescent="0.25">
      <c r="B480" s="148">
        <v>44127</v>
      </c>
      <c r="C480" s="147">
        <v>16469800</v>
      </c>
      <c r="D480" s="518">
        <v>18.022193999999999</v>
      </c>
    </row>
    <row r="481" spans="2:4" x14ac:dyDescent="0.25">
      <c r="B481" s="148">
        <v>44126</v>
      </c>
      <c r="C481" s="147">
        <v>21339200</v>
      </c>
      <c r="D481" s="518">
        <v>18.012377000000001</v>
      </c>
    </row>
    <row r="482" spans="2:4" x14ac:dyDescent="0.25">
      <c r="B482" s="148">
        <v>44125</v>
      </c>
      <c r="C482" s="147">
        <v>21426800</v>
      </c>
      <c r="D482" s="518">
        <v>17.393968999999998</v>
      </c>
    </row>
    <row r="483" spans="2:4" x14ac:dyDescent="0.25">
      <c r="B483" s="148">
        <v>44124</v>
      </c>
      <c r="C483" s="147">
        <v>15762500</v>
      </c>
      <c r="D483" s="518">
        <v>17.285995</v>
      </c>
    </row>
    <row r="484" spans="2:4" x14ac:dyDescent="0.25">
      <c r="B484" s="148">
        <v>44123</v>
      </c>
      <c r="C484" s="147">
        <v>15826700</v>
      </c>
      <c r="D484" s="518">
        <v>16.824639999999999</v>
      </c>
    </row>
    <row r="485" spans="2:4" x14ac:dyDescent="0.25">
      <c r="B485" s="148">
        <v>44120</v>
      </c>
      <c r="C485" s="147">
        <v>11006200</v>
      </c>
      <c r="D485" s="518">
        <v>16.834457</v>
      </c>
    </row>
    <row r="486" spans="2:4" x14ac:dyDescent="0.25">
      <c r="B486" s="148">
        <v>44119</v>
      </c>
      <c r="C486" s="147">
        <v>11602600</v>
      </c>
      <c r="D486" s="518">
        <v>16.893353000000001</v>
      </c>
    </row>
    <row r="487" spans="2:4" x14ac:dyDescent="0.25">
      <c r="B487" s="148">
        <v>44118</v>
      </c>
      <c r="C487" s="147">
        <v>9852800</v>
      </c>
      <c r="D487" s="518">
        <v>16.628325</v>
      </c>
    </row>
    <row r="488" spans="2:4" x14ac:dyDescent="0.25">
      <c r="B488" s="148">
        <v>44117</v>
      </c>
      <c r="C488" s="147">
        <v>12754700</v>
      </c>
      <c r="D488" s="518">
        <v>16.510528999999998</v>
      </c>
    </row>
    <row r="489" spans="2:4" x14ac:dyDescent="0.25">
      <c r="B489" s="148">
        <v>44116</v>
      </c>
      <c r="C489" s="147">
        <v>14085400</v>
      </c>
      <c r="D489" s="518">
        <v>16.500710999999999</v>
      </c>
    </row>
    <row r="490" spans="2:4" x14ac:dyDescent="0.25">
      <c r="B490" s="148">
        <v>44113</v>
      </c>
      <c r="C490" s="147">
        <v>15791200</v>
      </c>
      <c r="D490" s="518">
        <v>16.912987000000001</v>
      </c>
    </row>
    <row r="491" spans="2:4" x14ac:dyDescent="0.25">
      <c r="B491" s="148">
        <v>44112</v>
      </c>
      <c r="C491" s="147">
        <v>16492800</v>
      </c>
      <c r="D491" s="518">
        <v>16.490895999999999</v>
      </c>
    </row>
    <row r="492" spans="2:4" x14ac:dyDescent="0.25">
      <c r="B492" s="148">
        <v>44111</v>
      </c>
      <c r="C492" s="147">
        <v>28829700</v>
      </c>
      <c r="D492" s="518">
        <v>16.569424000000001</v>
      </c>
    </row>
    <row r="493" spans="2:4" x14ac:dyDescent="0.25">
      <c r="B493" s="148">
        <v>44110</v>
      </c>
      <c r="C493" s="147">
        <v>20309800</v>
      </c>
      <c r="D493" s="518">
        <v>15.430766</v>
      </c>
    </row>
    <row r="494" spans="2:4" x14ac:dyDescent="0.25">
      <c r="B494" s="148">
        <v>44109</v>
      </c>
      <c r="C494" s="147">
        <v>15741300</v>
      </c>
      <c r="D494" s="518">
        <v>16.019729999999999</v>
      </c>
    </row>
    <row r="495" spans="2:4" x14ac:dyDescent="0.25">
      <c r="B495" s="148">
        <v>44106</v>
      </c>
      <c r="C495" s="147">
        <v>23936200</v>
      </c>
      <c r="D495" s="518">
        <v>15.646718</v>
      </c>
    </row>
    <row r="496" spans="2:4" x14ac:dyDescent="0.25">
      <c r="B496" s="148">
        <v>44105</v>
      </c>
      <c r="C496" s="147">
        <v>30596900</v>
      </c>
      <c r="D496" s="518">
        <v>15.263896000000001</v>
      </c>
    </row>
    <row r="497" spans="2:4" x14ac:dyDescent="0.25">
      <c r="B497" s="148">
        <v>44104</v>
      </c>
      <c r="C497" s="147">
        <v>18614300</v>
      </c>
      <c r="D497" s="518">
        <v>15.352240999999999</v>
      </c>
    </row>
    <row r="498" spans="2:4" x14ac:dyDescent="0.25">
      <c r="B498" s="148">
        <v>44103</v>
      </c>
      <c r="C498" s="147">
        <v>13617400</v>
      </c>
      <c r="D498" s="518">
        <v>15.038128</v>
      </c>
    </row>
    <row r="499" spans="2:4" x14ac:dyDescent="0.25">
      <c r="B499" s="148">
        <v>44102</v>
      </c>
      <c r="C499" s="147">
        <v>17461200</v>
      </c>
      <c r="D499" s="518">
        <v>15.607454000000001</v>
      </c>
    </row>
    <row r="500" spans="2:4" x14ac:dyDescent="0.25">
      <c r="B500" s="148">
        <v>44099</v>
      </c>
      <c r="C500" s="147">
        <v>16654300</v>
      </c>
      <c r="D500" s="518">
        <v>15.018497</v>
      </c>
    </row>
    <row r="501" spans="2:4" x14ac:dyDescent="0.25">
      <c r="B501" s="148">
        <v>44098</v>
      </c>
      <c r="C501" s="147">
        <v>29015400</v>
      </c>
      <c r="D501" s="518">
        <v>15.097023999999999</v>
      </c>
    </row>
    <row r="502" spans="2:4" x14ac:dyDescent="0.25">
      <c r="B502" s="148">
        <v>44097</v>
      </c>
      <c r="C502" s="147">
        <v>30695300</v>
      </c>
      <c r="D502" s="518">
        <v>14.498246999999999</v>
      </c>
    </row>
    <row r="503" spans="2:4" x14ac:dyDescent="0.25">
      <c r="B503" s="148">
        <v>44096</v>
      </c>
      <c r="C503" s="147">
        <v>16426300</v>
      </c>
      <c r="D503" s="518">
        <v>15.391503999999999</v>
      </c>
    </row>
    <row r="504" spans="2:4" x14ac:dyDescent="0.25">
      <c r="B504" s="148">
        <v>44095</v>
      </c>
      <c r="C504" s="147">
        <v>29936700</v>
      </c>
      <c r="D504" s="518">
        <v>15.362054000000001</v>
      </c>
    </row>
    <row r="505" spans="2:4" x14ac:dyDescent="0.25">
      <c r="B505" s="148">
        <v>44092</v>
      </c>
      <c r="C505" s="147">
        <v>26836600</v>
      </c>
      <c r="D505" s="518">
        <v>16.687218000000001</v>
      </c>
    </row>
    <row r="506" spans="2:4" x14ac:dyDescent="0.25">
      <c r="B506" s="148">
        <v>44091</v>
      </c>
      <c r="C506" s="147">
        <v>25035300</v>
      </c>
      <c r="D506" s="518">
        <v>16.716664999999999</v>
      </c>
    </row>
    <row r="507" spans="2:4" x14ac:dyDescent="0.25">
      <c r="B507" s="148">
        <v>44090</v>
      </c>
      <c r="C507" s="147">
        <v>27622400</v>
      </c>
      <c r="D507" s="518">
        <v>16.471264000000001</v>
      </c>
    </row>
    <row r="508" spans="2:4" x14ac:dyDescent="0.25">
      <c r="B508" s="148">
        <v>44089</v>
      </c>
      <c r="C508" s="147">
        <v>16686300</v>
      </c>
      <c r="D508" s="518">
        <v>16.108070000000001</v>
      </c>
    </row>
    <row r="509" spans="2:4" x14ac:dyDescent="0.25">
      <c r="B509" s="148">
        <v>44088</v>
      </c>
      <c r="C509" s="147">
        <v>22376700</v>
      </c>
      <c r="D509" s="518">
        <v>16.058992</v>
      </c>
    </row>
    <row r="510" spans="2:4" x14ac:dyDescent="0.25">
      <c r="B510" s="148">
        <v>44085</v>
      </c>
      <c r="C510" s="147">
        <v>21087200</v>
      </c>
      <c r="D510" s="518">
        <v>15.970648000000001</v>
      </c>
    </row>
    <row r="511" spans="2:4" x14ac:dyDescent="0.25">
      <c r="B511" s="148">
        <v>44084</v>
      </c>
      <c r="C511" s="147">
        <v>20855400</v>
      </c>
      <c r="D511" s="518">
        <v>15.479848</v>
      </c>
    </row>
    <row r="512" spans="2:4" x14ac:dyDescent="0.25">
      <c r="B512" s="148">
        <v>44083</v>
      </c>
      <c r="C512" s="147">
        <v>17462800</v>
      </c>
      <c r="D512" s="518">
        <v>15.843038999999999</v>
      </c>
    </row>
    <row r="513" spans="2:4" x14ac:dyDescent="0.25">
      <c r="B513" s="148">
        <v>44082</v>
      </c>
      <c r="C513" s="147">
        <v>19275000</v>
      </c>
      <c r="D513" s="518">
        <v>15.430766</v>
      </c>
    </row>
    <row r="514" spans="2:4" x14ac:dyDescent="0.25">
      <c r="B514" s="148">
        <v>44078</v>
      </c>
      <c r="C514" s="147">
        <v>21907000</v>
      </c>
      <c r="D514" s="518">
        <v>15.725249</v>
      </c>
    </row>
    <row r="515" spans="2:4" x14ac:dyDescent="0.25">
      <c r="B515" s="148">
        <v>44077</v>
      </c>
      <c r="C515" s="147">
        <v>18692300</v>
      </c>
      <c r="D515" s="518">
        <v>15.273711</v>
      </c>
    </row>
    <row r="516" spans="2:4" x14ac:dyDescent="0.25">
      <c r="B516" s="148">
        <v>44076</v>
      </c>
      <c r="C516" s="147">
        <v>23304400</v>
      </c>
      <c r="D516" s="518">
        <v>15.970648000000001</v>
      </c>
    </row>
    <row r="517" spans="2:4" x14ac:dyDescent="0.25">
      <c r="B517" s="148">
        <v>44075</v>
      </c>
      <c r="C517" s="147">
        <v>18879300</v>
      </c>
      <c r="D517" s="518">
        <v>15.882304</v>
      </c>
    </row>
    <row r="518" spans="2:4" x14ac:dyDescent="0.25">
      <c r="B518" s="148">
        <v>44074</v>
      </c>
      <c r="C518" s="147">
        <v>15362200</v>
      </c>
      <c r="D518" s="518">
        <v>15.322792</v>
      </c>
    </row>
    <row r="519" spans="2:4" x14ac:dyDescent="0.25">
      <c r="B519" s="148">
        <v>44071</v>
      </c>
      <c r="C519" s="147">
        <v>16416800</v>
      </c>
      <c r="D519" s="518">
        <v>15.362054000000001</v>
      </c>
    </row>
    <row r="520" spans="2:4" x14ac:dyDescent="0.25">
      <c r="B520" s="148">
        <v>44070</v>
      </c>
      <c r="C520" s="147">
        <v>17636400</v>
      </c>
      <c r="D520" s="518">
        <v>14.625854</v>
      </c>
    </row>
    <row r="521" spans="2:4" x14ac:dyDescent="0.25">
      <c r="B521" s="148">
        <v>44069</v>
      </c>
      <c r="C521" s="147">
        <v>15336400</v>
      </c>
      <c r="D521" s="518">
        <v>14.733831</v>
      </c>
    </row>
    <row r="522" spans="2:4" x14ac:dyDescent="0.25">
      <c r="B522" s="148">
        <v>44068</v>
      </c>
      <c r="C522" s="147">
        <v>9565300</v>
      </c>
      <c r="D522" s="518">
        <v>14.193951</v>
      </c>
    </row>
    <row r="523" spans="2:4" x14ac:dyDescent="0.25">
      <c r="B523" s="148">
        <v>44067</v>
      </c>
      <c r="C523" s="147">
        <v>12816700</v>
      </c>
      <c r="D523" s="518">
        <v>14.292109999999999</v>
      </c>
    </row>
    <row r="524" spans="2:4" x14ac:dyDescent="0.25">
      <c r="B524" s="148">
        <v>44064</v>
      </c>
      <c r="C524" s="147">
        <v>11532500</v>
      </c>
      <c r="D524" s="518">
        <v>14.095789</v>
      </c>
    </row>
    <row r="525" spans="2:4" x14ac:dyDescent="0.25">
      <c r="B525" s="148">
        <v>44063</v>
      </c>
      <c r="C525" s="147">
        <v>13829100</v>
      </c>
      <c r="D525" s="518">
        <v>14.429535</v>
      </c>
    </row>
    <row r="526" spans="2:4" x14ac:dyDescent="0.25">
      <c r="B526" s="148">
        <v>44062</v>
      </c>
      <c r="C526" s="147">
        <v>28040600</v>
      </c>
      <c r="D526" s="518">
        <v>14.665118</v>
      </c>
    </row>
    <row r="527" spans="2:4" x14ac:dyDescent="0.25">
      <c r="B527" s="148">
        <v>44061</v>
      </c>
      <c r="C527" s="147">
        <v>13580100</v>
      </c>
      <c r="D527" s="518">
        <v>14.144869999999999</v>
      </c>
    </row>
    <row r="528" spans="2:4" x14ac:dyDescent="0.25">
      <c r="B528" s="148">
        <v>44060</v>
      </c>
      <c r="C528" s="147">
        <v>12216300</v>
      </c>
      <c r="D528" s="518">
        <v>13.840574</v>
      </c>
    </row>
    <row r="529" spans="2:4" x14ac:dyDescent="0.25">
      <c r="B529" s="148">
        <v>44057</v>
      </c>
      <c r="C529" s="147">
        <v>9307200</v>
      </c>
      <c r="D529" s="518">
        <v>13.526462</v>
      </c>
    </row>
    <row r="530" spans="2:4" x14ac:dyDescent="0.25">
      <c r="B530" s="148">
        <v>44056</v>
      </c>
      <c r="C530" s="147">
        <v>18253400</v>
      </c>
      <c r="D530" s="518">
        <v>13.536277</v>
      </c>
    </row>
    <row r="531" spans="2:4" x14ac:dyDescent="0.25">
      <c r="B531" s="148">
        <v>44055</v>
      </c>
      <c r="C531" s="147">
        <v>12009500</v>
      </c>
      <c r="D531" s="518">
        <v>13.712966</v>
      </c>
    </row>
    <row r="532" spans="2:4" x14ac:dyDescent="0.25">
      <c r="B532" s="148">
        <v>44054</v>
      </c>
      <c r="C532" s="147">
        <v>18491200</v>
      </c>
      <c r="D532" s="518">
        <v>13.703150000000001</v>
      </c>
    </row>
    <row r="533" spans="2:4" x14ac:dyDescent="0.25">
      <c r="B533" s="148">
        <v>44053</v>
      </c>
      <c r="C533" s="147">
        <v>20166800</v>
      </c>
      <c r="D533" s="518">
        <v>14.115421</v>
      </c>
    </row>
    <row r="534" spans="2:4" x14ac:dyDescent="0.25">
      <c r="B534" s="148">
        <v>44050</v>
      </c>
      <c r="C534" s="147">
        <v>21120300</v>
      </c>
      <c r="D534" s="518">
        <v>13.703150000000001</v>
      </c>
    </row>
    <row r="535" spans="2:4" x14ac:dyDescent="0.25">
      <c r="B535" s="148">
        <v>44049</v>
      </c>
      <c r="C535" s="147">
        <v>32102000</v>
      </c>
      <c r="D535" s="518">
        <v>14.292109999999999</v>
      </c>
    </row>
    <row r="536" spans="2:4" x14ac:dyDescent="0.25">
      <c r="B536" s="148">
        <v>44048</v>
      </c>
      <c r="C536" s="147">
        <v>36743800</v>
      </c>
      <c r="D536" s="518">
        <v>13.712966</v>
      </c>
    </row>
    <row r="537" spans="2:4" x14ac:dyDescent="0.25">
      <c r="B537" s="148">
        <v>44047</v>
      </c>
      <c r="C537" s="147">
        <v>17646500</v>
      </c>
      <c r="D537" s="518">
        <v>12.711733000000001</v>
      </c>
    </row>
    <row r="538" spans="2:4" x14ac:dyDescent="0.25">
      <c r="B538" s="148">
        <v>44046</v>
      </c>
      <c r="C538" s="147">
        <v>15975300</v>
      </c>
      <c r="D538" s="518">
        <v>12.858973000000001</v>
      </c>
    </row>
    <row r="539" spans="2:4" x14ac:dyDescent="0.25">
      <c r="B539" s="148">
        <v>44043</v>
      </c>
      <c r="C539" s="147">
        <v>14627400</v>
      </c>
      <c r="D539" s="518">
        <v>12.682286</v>
      </c>
    </row>
    <row r="540" spans="2:4" x14ac:dyDescent="0.25">
      <c r="B540" s="148">
        <v>44042</v>
      </c>
      <c r="C540" s="147">
        <v>17433300</v>
      </c>
      <c r="D540" s="518">
        <v>12.701916000000001</v>
      </c>
    </row>
    <row r="541" spans="2:4" x14ac:dyDescent="0.25">
      <c r="B541" s="148">
        <v>44041</v>
      </c>
      <c r="C541" s="147">
        <v>13548300</v>
      </c>
      <c r="D541" s="518">
        <v>13.055294</v>
      </c>
    </row>
    <row r="542" spans="2:4" x14ac:dyDescent="0.25">
      <c r="B542" s="148">
        <v>44040</v>
      </c>
      <c r="C542" s="147">
        <v>11826700</v>
      </c>
      <c r="D542" s="518">
        <v>12.986582</v>
      </c>
    </row>
    <row r="543" spans="2:4" x14ac:dyDescent="0.25">
      <c r="B543" s="148">
        <v>44039</v>
      </c>
      <c r="C543" s="147">
        <v>15877700</v>
      </c>
      <c r="D543" s="518">
        <v>13.310509</v>
      </c>
    </row>
    <row r="544" spans="2:4" x14ac:dyDescent="0.25">
      <c r="B544" s="148">
        <v>44036</v>
      </c>
      <c r="C544" s="147">
        <v>26054000</v>
      </c>
      <c r="D544" s="518">
        <v>12.878606</v>
      </c>
    </row>
    <row r="545" spans="2:4" x14ac:dyDescent="0.25">
      <c r="B545" s="148">
        <v>44035</v>
      </c>
      <c r="C545" s="147">
        <v>21017400</v>
      </c>
      <c r="D545" s="518">
        <v>13.074925</v>
      </c>
    </row>
    <row r="546" spans="2:4" x14ac:dyDescent="0.25">
      <c r="B546" s="148">
        <v>44034</v>
      </c>
      <c r="C546" s="147">
        <v>21831300</v>
      </c>
      <c r="D546" s="518">
        <v>13.369403999999999</v>
      </c>
    </row>
    <row r="547" spans="2:4" x14ac:dyDescent="0.25">
      <c r="B547" s="148">
        <v>44033</v>
      </c>
      <c r="C547" s="147">
        <v>17782300</v>
      </c>
      <c r="D547" s="518">
        <v>13.133820999999999</v>
      </c>
    </row>
    <row r="548" spans="2:4" x14ac:dyDescent="0.25">
      <c r="B548" s="148">
        <v>44032</v>
      </c>
      <c r="C548" s="147">
        <v>22039800</v>
      </c>
      <c r="D548" s="518">
        <v>13.182900999999999</v>
      </c>
    </row>
    <row r="549" spans="2:4" x14ac:dyDescent="0.25">
      <c r="B549" s="148">
        <v>44029</v>
      </c>
      <c r="C549" s="147">
        <v>14041600</v>
      </c>
      <c r="D549" s="518">
        <v>13.330140999999999</v>
      </c>
    </row>
    <row r="550" spans="2:4" x14ac:dyDescent="0.25">
      <c r="B550" s="148">
        <v>44028</v>
      </c>
      <c r="C550" s="147">
        <v>17612000</v>
      </c>
      <c r="D550" s="518">
        <v>13.222167000000001</v>
      </c>
    </row>
    <row r="551" spans="2:4" x14ac:dyDescent="0.25">
      <c r="B551" s="148">
        <v>44027</v>
      </c>
      <c r="C551" s="147">
        <v>21774700</v>
      </c>
      <c r="D551" s="518">
        <v>13.281062</v>
      </c>
    </row>
    <row r="552" spans="2:4" x14ac:dyDescent="0.25">
      <c r="B552" s="148">
        <v>44026</v>
      </c>
      <c r="C552" s="147">
        <v>24372200</v>
      </c>
      <c r="D552" s="518">
        <v>13.251614</v>
      </c>
    </row>
    <row r="553" spans="2:4" x14ac:dyDescent="0.25">
      <c r="B553" s="148">
        <v>44025</v>
      </c>
      <c r="C553" s="147">
        <v>45000700</v>
      </c>
      <c r="D553" s="518">
        <v>12.780445</v>
      </c>
    </row>
    <row r="554" spans="2:4" x14ac:dyDescent="0.25">
      <c r="B554" s="148">
        <v>44022</v>
      </c>
      <c r="C554" s="147">
        <v>20659700</v>
      </c>
      <c r="D554" s="518">
        <v>12.731363999999999</v>
      </c>
    </row>
    <row r="555" spans="2:4" x14ac:dyDescent="0.25">
      <c r="B555" s="148">
        <v>44021</v>
      </c>
      <c r="C555" s="147">
        <v>27364300</v>
      </c>
      <c r="D555" s="518">
        <v>12.652837999999999</v>
      </c>
    </row>
    <row r="556" spans="2:4" x14ac:dyDescent="0.25">
      <c r="B556" s="148">
        <v>44020</v>
      </c>
      <c r="C556" s="147">
        <v>22607200</v>
      </c>
      <c r="D556" s="518">
        <v>12.584125</v>
      </c>
    </row>
    <row r="557" spans="2:4" x14ac:dyDescent="0.25">
      <c r="B557" s="148">
        <v>44019</v>
      </c>
      <c r="C557" s="147">
        <v>32091800</v>
      </c>
      <c r="D557" s="518">
        <v>12.49578</v>
      </c>
    </row>
    <row r="558" spans="2:4" x14ac:dyDescent="0.25">
      <c r="B558" s="148">
        <v>44018</v>
      </c>
      <c r="C558" s="147">
        <v>38609200</v>
      </c>
      <c r="D558" s="518">
        <v>12.515413000000001</v>
      </c>
    </row>
    <row r="559" spans="2:4" x14ac:dyDescent="0.25">
      <c r="B559" s="148">
        <v>44014</v>
      </c>
      <c r="C559" s="147">
        <v>25268500</v>
      </c>
      <c r="D559" s="518">
        <v>11.288411</v>
      </c>
    </row>
    <row r="560" spans="2:4" x14ac:dyDescent="0.25">
      <c r="B560" s="148">
        <v>44013</v>
      </c>
      <c r="C560" s="147">
        <v>20636800</v>
      </c>
      <c r="D560" s="518">
        <v>11.278594</v>
      </c>
    </row>
    <row r="561" spans="2:4" x14ac:dyDescent="0.25">
      <c r="B561" s="148">
        <v>44012</v>
      </c>
      <c r="C561" s="147">
        <v>24033000</v>
      </c>
      <c r="D561" s="518">
        <v>11.357123</v>
      </c>
    </row>
    <row r="562" spans="2:4" x14ac:dyDescent="0.25">
      <c r="B562" s="148">
        <v>44011</v>
      </c>
      <c r="C562" s="147">
        <v>17307300</v>
      </c>
      <c r="D562" s="518">
        <v>10.836874999999999</v>
      </c>
    </row>
    <row r="563" spans="2:4" x14ac:dyDescent="0.25">
      <c r="B563" s="148">
        <v>44008</v>
      </c>
      <c r="C563" s="147">
        <v>20899500</v>
      </c>
      <c r="D563" s="518">
        <v>10.591475000000001</v>
      </c>
    </row>
    <row r="564" spans="2:4" x14ac:dyDescent="0.25">
      <c r="B564" s="148">
        <v>44007</v>
      </c>
      <c r="C564" s="147">
        <v>18005200</v>
      </c>
      <c r="D564" s="518">
        <v>10.876139999999999</v>
      </c>
    </row>
    <row r="565" spans="2:4" x14ac:dyDescent="0.25">
      <c r="B565" s="148">
        <v>44006</v>
      </c>
      <c r="C565" s="147">
        <v>18618100</v>
      </c>
      <c r="D565" s="518">
        <v>10.375522999999999</v>
      </c>
    </row>
    <row r="566" spans="2:4" x14ac:dyDescent="0.25">
      <c r="B566" s="148">
        <v>44005</v>
      </c>
      <c r="C566" s="147">
        <v>15893200</v>
      </c>
      <c r="D566" s="518">
        <v>10.876139999999999</v>
      </c>
    </row>
    <row r="567" spans="2:4" x14ac:dyDescent="0.25">
      <c r="B567" s="148">
        <v>44004</v>
      </c>
      <c r="C567" s="147">
        <v>17164300</v>
      </c>
      <c r="D567" s="518">
        <v>10.591475000000001</v>
      </c>
    </row>
    <row r="568" spans="2:4" x14ac:dyDescent="0.25">
      <c r="B568" s="148">
        <v>44001</v>
      </c>
      <c r="C568" s="147">
        <v>28464700</v>
      </c>
      <c r="D568" s="518">
        <v>10.30681</v>
      </c>
    </row>
    <row r="569" spans="2:4" x14ac:dyDescent="0.25">
      <c r="B569" s="148">
        <v>44000</v>
      </c>
      <c r="C569" s="147">
        <v>15121300</v>
      </c>
      <c r="D569" s="518">
        <v>10.365705</v>
      </c>
    </row>
    <row r="570" spans="2:4" x14ac:dyDescent="0.25">
      <c r="B570" s="148">
        <v>43999</v>
      </c>
      <c r="C570" s="147">
        <v>17837700</v>
      </c>
      <c r="D570" s="518">
        <v>10.503130000000001</v>
      </c>
    </row>
    <row r="571" spans="2:4" x14ac:dyDescent="0.25">
      <c r="B571" s="148">
        <v>43998</v>
      </c>
      <c r="C571" s="147">
        <v>21965500</v>
      </c>
      <c r="D571" s="518">
        <v>10.581657999999999</v>
      </c>
    </row>
    <row r="572" spans="2:4" x14ac:dyDescent="0.25">
      <c r="B572" s="148">
        <v>43997</v>
      </c>
      <c r="C572" s="147">
        <v>19925400</v>
      </c>
      <c r="D572" s="518">
        <v>10.277362999999999</v>
      </c>
    </row>
    <row r="573" spans="2:4" x14ac:dyDescent="0.25">
      <c r="B573" s="148">
        <v>43994</v>
      </c>
      <c r="C573" s="147">
        <v>19856400</v>
      </c>
      <c r="D573" s="518">
        <v>10.296994</v>
      </c>
    </row>
    <row r="574" spans="2:4" x14ac:dyDescent="0.25">
      <c r="B574" s="148">
        <v>43993</v>
      </c>
      <c r="C574" s="147">
        <v>34219900</v>
      </c>
      <c r="D574" s="518">
        <v>9.727665</v>
      </c>
    </row>
    <row r="575" spans="2:4" x14ac:dyDescent="0.25">
      <c r="B575" s="148">
        <v>43992</v>
      </c>
      <c r="C575" s="147">
        <v>28484600</v>
      </c>
      <c r="D575" s="518">
        <v>11.258964000000001</v>
      </c>
    </row>
    <row r="576" spans="2:4" x14ac:dyDescent="0.25">
      <c r="B576" s="148">
        <v>43991</v>
      </c>
      <c r="C576" s="147">
        <v>21768700</v>
      </c>
      <c r="D576" s="518">
        <v>11.062644000000001</v>
      </c>
    </row>
    <row r="577" spans="2:4" x14ac:dyDescent="0.25">
      <c r="B577" s="148">
        <v>43990</v>
      </c>
      <c r="C577" s="147">
        <v>21779000</v>
      </c>
      <c r="D577" s="518">
        <v>11.043011999999999</v>
      </c>
    </row>
    <row r="578" spans="2:4" x14ac:dyDescent="0.25">
      <c r="B578" s="148">
        <v>43987</v>
      </c>
      <c r="C578" s="147">
        <v>27840400</v>
      </c>
      <c r="D578" s="518">
        <v>10.660187000000001</v>
      </c>
    </row>
    <row r="579" spans="2:4" x14ac:dyDescent="0.25">
      <c r="B579" s="148">
        <v>43986</v>
      </c>
      <c r="C579" s="147">
        <v>20941400</v>
      </c>
      <c r="D579" s="518">
        <v>10.01233</v>
      </c>
    </row>
    <row r="580" spans="2:4" x14ac:dyDescent="0.25">
      <c r="B580" s="148">
        <v>43985</v>
      </c>
      <c r="C580" s="147">
        <v>24780300</v>
      </c>
      <c r="D580" s="518">
        <v>9.9534330000000004</v>
      </c>
    </row>
    <row r="581" spans="2:4" x14ac:dyDescent="0.25">
      <c r="B581" s="148">
        <v>43984</v>
      </c>
      <c r="C581" s="147">
        <v>23764200</v>
      </c>
      <c r="D581" s="518">
        <v>9.5706100000000003</v>
      </c>
    </row>
    <row r="582" spans="2:4" x14ac:dyDescent="0.25">
      <c r="B582" s="148">
        <v>43983</v>
      </c>
      <c r="C582" s="147">
        <v>15140300</v>
      </c>
      <c r="D582" s="518">
        <v>9.1681539999999995</v>
      </c>
    </row>
    <row r="583" spans="2:4" x14ac:dyDescent="0.25">
      <c r="B583" s="148">
        <v>43980</v>
      </c>
      <c r="C583" s="147">
        <v>24503800</v>
      </c>
      <c r="D583" s="518">
        <v>8.9031210000000005</v>
      </c>
    </row>
    <row r="584" spans="2:4" x14ac:dyDescent="0.25">
      <c r="B584" s="148">
        <v>43979</v>
      </c>
      <c r="C584" s="147">
        <v>18119600</v>
      </c>
      <c r="D584" s="518">
        <v>8.9227530000000002</v>
      </c>
    </row>
    <row r="585" spans="2:4" x14ac:dyDescent="0.25">
      <c r="B585" s="148">
        <v>43978</v>
      </c>
      <c r="C585" s="147">
        <v>21025400</v>
      </c>
      <c r="D585" s="518">
        <v>9.1190730000000002</v>
      </c>
    </row>
    <row r="586" spans="2:4" x14ac:dyDescent="0.25">
      <c r="B586" s="148">
        <v>43977</v>
      </c>
      <c r="C586" s="147">
        <v>26165000</v>
      </c>
      <c r="D586" s="518">
        <v>9.0896249999999998</v>
      </c>
    </row>
    <row r="587" spans="2:4" x14ac:dyDescent="0.25">
      <c r="B587" s="148">
        <v>43973</v>
      </c>
      <c r="C587" s="147">
        <v>21058900</v>
      </c>
      <c r="D587" s="518">
        <v>8.5791920000000008</v>
      </c>
    </row>
    <row r="588" spans="2:4" x14ac:dyDescent="0.25">
      <c r="B588" s="148">
        <v>43972</v>
      </c>
      <c r="C588" s="147">
        <v>27813700</v>
      </c>
      <c r="D588" s="518">
        <v>8.7362490000000008</v>
      </c>
    </row>
    <row r="589" spans="2:4" x14ac:dyDescent="0.25">
      <c r="B589" s="148">
        <v>43971</v>
      </c>
      <c r="C589" s="147">
        <v>25585500</v>
      </c>
      <c r="D589" s="518">
        <v>8.9522010000000005</v>
      </c>
    </row>
    <row r="590" spans="2:4" x14ac:dyDescent="0.25">
      <c r="B590" s="148">
        <v>43970</v>
      </c>
      <c r="C590" s="147">
        <v>27629300</v>
      </c>
      <c r="D590" s="518">
        <v>8.9718330000000002</v>
      </c>
    </row>
    <row r="591" spans="2:4" x14ac:dyDescent="0.25">
      <c r="B591" s="148">
        <v>43969</v>
      </c>
      <c r="C591" s="147">
        <v>33445500</v>
      </c>
      <c r="D591" s="518">
        <v>9.0110969999999995</v>
      </c>
    </row>
    <row r="592" spans="2:4" x14ac:dyDescent="0.25">
      <c r="B592" s="148">
        <v>43966</v>
      </c>
      <c r="C592" s="147">
        <v>17750400</v>
      </c>
      <c r="D592" s="518">
        <v>8.3239769999999993</v>
      </c>
    </row>
    <row r="593" spans="2:4" x14ac:dyDescent="0.25">
      <c r="B593" s="148">
        <v>43965</v>
      </c>
      <c r="C593" s="147">
        <v>33955000</v>
      </c>
      <c r="D593" s="518">
        <v>8.1374720000000007</v>
      </c>
    </row>
    <row r="594" spans="2:4" x14ac:dyDescent="0.25">
      <c r="B594" s="148">
        <v>43964</v>
      </c>
      <c r="C594" s="147">
        <v>18122900</v>
      </c>
      <c r="D594" s="518">
        <v>8.2454479999999997</v>
      </c>
    </row>
    <row r="595" spans="2:4" x14ac:dyDescent="0.25">
      <c r="B595" s="148">
        <v>43963</v>
      </c>
      <c r="C595" s="147">
        <v>21145600</v>
      </c>
      <c r="D595" s="518">
        <v>8.5104799999999994</v>
      </c>
    </row>
    <row r="596" spans="2:4" x14ac:dyDescent="0.25">
      <c r="B596" s="148">
        <v>43962</v>
      </c>
      <c r="C596" s="147">
        <v>16171500</v>
      </c>
      <c r="D596" s="518">
        <v>8.8147749999999991</v>
      </c>
    </row>
    <row r="597" spans="2:4" x14ac:dyDescent="0.25">
      <c r="B597" s="148">
        <v>43959</v>
      </c>
      <c r="C597" s="147">
        <v>20157200</v>
      </c>
      <c r="D597" s="518">
        <v>9.0405449999999998</v>
      </c>
    </row>
    <row r="598" spans="2:4" x14ac:dyDescent="0.25">
      <c r="B598" s="148">
        <v>43958</v>
      </c>
      <c r="C598" s="147">
        <v>18687300</v>
      </c>
      <c r="D598" s="518">
        <v>8.8049610000000005</v>
      </c>
    </row>
    <row r="599" spans="2:4" x14ac:dyDescent="0.25">
      <c r="B599" s="148">
        <v>43957</v>
      </c>
      <c r="C599" s="147">
        <v>10883500</v>
      </c>
      <c r="D599" s="518">
        <v>8.4319520000000008</v>
      </c>
    </row>
    <row r="600" spans="2:4" x14ac:dyDescent="0.25">
      <c r="B600" s="148">
        <v>43956</v>
      </c>
      <c r="C600" s="147">
        <v>20285300</v>
      </c>
      <c r="D600" s="518">
        <v>8.6380879999999998</v>
      </c>
    </row>
    <row r="601" spans="2:4" x14ac:dyDescent="0.25">
      <c r="B601" s="148">
        <v>43955</v>
      </c>
      <c r="C601" s="147">
        <v>16969500</v>
      </c>
      <c r="D601" s="518">
        <v>8.5399279999999997</v>
      </c>
    </row>
    <row r="602" spans="2:4" x14ac:dyDescent="0.25">
      <c r="B602" s="148">
        <v>43952</v>
      </c>
      <c r="C602" s="147">
        <v>25342500</v>
      </c>
      <c r="D602" s="518">
        <v>8.3043440000000004</v>
      </c>
    </row>
    <row r="603" spans="2:4" x14ac:dyDescent="0.25">
      <c r="B603" s="148">
        <v>43951</v>
      </c>
      <c r="C603" s="147">
        <v>21663600</v>
      </c>
      <c r="D603" s="518">
        <v>8.6675360000000001</v>
      </c>
    </row>
    <row r="604" spans="2:4" x14ac:dyDescent="0.25">
      <c r="B604" s="148">
        <v>43950</v>
      </c>
      <c r="C604" s="147">
        <v>22248700</v>
      </c>
      <c r="D604" s="518">
        <v>9.0896249999999998</v>
      </c>
    </row>
    <row r="605" spans="2:4" x14ac:dyDescent="0.25">
      <c r="B605" s="148">
        <v>43949</v>
      </c>
      <c r="C605" s="147">
        <v>21404000</v>
      </c>
      <c r="D605" s="518">
        <v>8.7558810000000005</v>
      </c>
    </row>
    <row r="606" spans="2:4" x14ac:dyDescent="0.25">
      <c r="B606" s="148">
        <v>43948</v>
      </c>
      <c r="C606" s="147">
        <v>21960600</v>
      </c>
      <c r="D606" s="518">
        <v>8.6871690000000008</v>
      </c>
    </row>
    <row r="607" spans="2:4" x14ac:dyDescent="0.25">
      <c r="B607" s="148">
        <v>43945</v>
      </c>
      <c r="C607" s="147">
        <v>34635000</v>
      </c>
      <c r="D607" s="518">
        <v>8.3239769999999993</v>
      </c>
    </row>
    <row r="608" spans="2:4" x14ac:dyDescent="0.25">
      <c r="B608" s="148">
        <v>43944</v>
      </c>
      <c r="C608" s="147">
        <v>21015100</v>
      </c>
      <c r="D608" s="518">
        <v>7.6663040000000002</v>
      </c>
    </row>
    <row r="609" spans="2:4" x14ac:dyDescent="0.25">
      <c r="B609" s="148">
        <v>43943</v>
      </c>
      <c r="C609" s="147">
        <v>23653400</v>
      </c>
      <c r="D609" s="518">
        <v>7.4994319999999997</v>
      </c>
    </row>
    <row r="610" spans="2:4" x14ac:dyDescent="0.25">
      <c r="B610" s="148">
        <v>43942</v>
      </c>
      <c r="C610" s="147">
        <v>30596600</v>
      </c>
      <c r="D610" s="518">
        <v>7.2736640000000001</v>
      </c>
    </row>
    <row r="611" spans="2:4" x14ac:dyDescent="0.25">
      <c r="B611" s="148">
        <v>43941</v>
      </c>
      <c r="C611" s="147">
        <v>19590000</v>
      </c>
      <c r="D611" s="518">
        <v>7.8724410000000002</v>
      </c>
    </row>
    <row r="612" spans="2:4" x14ac:dyDescent="0.25">
      <c r="B612" s="148">
        <v>43938</v>
      </c>
      <c r="C612" s="147">
        <v>38253400</v>
      </c>
      <c r="D612" s="518">
        <v>8.1865539999999992</v>
      </c>
    </row>
    <row r="613" spans="2:4" x14ac:dyDescent="0.25">
      <c r="B613" s="148">
        <v>43937</v>
      </c>
      <c r="C613" s="147">
        <v>24789600</v>
      </c>
      <c r="D613" s="518">
        <v>7.4405349999999997</v>
      </c>
    </row>
    <row r="614" spans="2:4" x14ac:dyDescent="0.25">
      <c r="B614" s="148">
        <v>43936</v>
      </c>
      <c r="C614" s="147">
        <v>24947800</v>
      </c>
      <c r="D614" s="518">
        <v>7.52888</v>
      </c>
    </row>
    <row r="615" spans="2:4" x14ac:dyDescent="0.25">
      <c r="B615" s="148">
        <v>43935</v>
      </c>
      <c r="C615" s="147">
        <v>21245200</v>
      </c>
      <c r="D615" s="518">
        <v>8.1669199999999993</v>
      </c>
    </row>
    <row r="616" spans="2:4" x14ac:dyDescent="0.25">
      <c r="B616" s="148">
        <v>43934</v>
      </c>
      <c r="C616" s="147">
        <v>22290100</v>
      </c>
      <c r="D616" s="518">
        <v>8.1472890000000007</v>
      </c>
    </row>
    <row r="617" spans="2:4" x14ac:dyDescent="0.25">
      <c r="B617" s="148">
        <v>43930</v>
      </c>
      <c r="C617" s="147">
        <v>35022100</v>
      </c>
      <c r="D617" s="518">
        <v>8.0393120000000007</v>
      </c>
    </row>
    <row r="618" spans="2:4" x14ac:dyDescent="0.25">
      <c r="B618" s="148">
        <v>43929</v>
      </c>
      <c r="C618" s="147">
        <v>26970700</v>
      </c>
      <c r="D618" s="518">
        <v>7.8822549999999998</v>
      </c>
    </row>
    <row r="619" spans="2:4" x14ac:dyDescent="0.25">
      <c r="B619" s="148">
        <v>43928</v>
      </c>
      <c r="C619" s="147">
        <v>43593400</v>
      </c>
      <c r="D619" s="518">
        <v>7.4503519999999996</v>
      </c>
    </row>
    <row r="620" spans="2:4" x14ac:dyDescent="0.25">
      <c r="B620" s="148">
        <v>43927</v>
      </c>
      <c r="C620" s="147">
        <v>39115800</v>
      </c>
      <c r="D620" s="518">
        <v>7.0577110000000003</v>
      </c>
    </row>
    <row r="621" spans="2:4" x14ac:dyDescent="0.25">
      <c r="B621" s="148">
        <v>43924</v>
      </c>
      <c r="C621" s="147">
        <v>26937200</v>
      </c>
      <c r="D621" s="518">
        <v>6.2037190000000004</v>
      </c>
    </row>
    <row r="622" spans="2:4" x14ac:dyDescent="0.25">
      <c r="B622" s="148">
        <v>43923</v>
      </c>
      <c r="C622" s="147">
        <v>32168900</v>
      </c>
      <c r="D622" s="518">
        <v>6.2724299999999999</v>
      </c>
    </row>
    <row r="623" spans="2:4" x14ac:dyDescent="0.25">
      <c r="B623" s="148">
        <v>43922</v>
      </c>
      <c r="C623" s="147">
        <v>27051100</v>
      </c>
      <c r="D623" s="518">
        <v>6.1939019999999996</v>
      </c>
    </row>
    <row r="624" spans="2:4" x14ac:dyDescent="0.25">
      <c r="B624" s="148">
        <v>43921</v>
      </c>
      <c r="C624" s="147">
        <v>35490500</v>
      </c>
      <c r="D624" s="518">
        <v>6.625807</v>
      </c>
    </row>
    <row r="625" spans="2:4" x14ac:dyDescent="0.25">
      <c r="B625" s="148">
        <v>43920</v>
      </c>
      <c r="C625" s="147">
        <v>22468300</v>
      </c>
      <c r="D625" s="518">
        <v>6.1251889999999998</v>
      </c>
    </row>
    <row r="626" spans="2:4" x14ac:dyDescent="0.25">
      <c r="B626" s="148">
        <v>43917</v>
      </c>
      <c r="C626" s="147">
        <v>37285500</v>
      </c>
      <c r="D626" s="518">
        <v>6.0859259999999997</v>
      </c>
    </row>
    <row r="627" spans="2:4" x14ac:dyDescent="0.25">
      <c r="B627" s="148">
        <v>43916</v>
      </c>
      <c r="C627" s="147">
        <v>32481300</v>
      </c>
      <c r="D627" s="518">
        <v>6.8613910000000002</v>
      </c>
    </row>
    <row r="628" spans="2:4" x14ac:dyDescent="0.25">
      <c r="B628" s="148">
        <v>43915</v>
      </c>
      <c r="C628" s="147">
        <v>39768400</v>
      </c>
      <c r="D628" s="518">
        <v>7.1166070000000001</v>
      </c>
    </row>
    <row r="629" spans="2:4" x14ac:dyDescent="0.25">
      <c r="B629" s="148">
        <v>43914</v>
      </c>
      <c r="C629" s="147">
        <v>47531300</v>
      </c>
      <c r="D629" s="518">
        <v>6.8613910000000002</v>
      </c>
    </row>
    <row r="630" spans="2:4" x14ac:dyDescent="0.25">
      <c r="B630" s="148">
        <v>43913</v>
      </c>
      <c r="C630" s="147">
        <v>35098700</v>
      </c>
      <c r="D630" s="518">
        <v>5.2908289999999996</v>
      </c>
    </row>
    <row r="631" spans="2:4" x14ac:dyDescent="0.25">
      <c r="B631" s="148">
        <v>43910</v>
      </c>
      <c r="C631" s="147">
        <v>39899900</v>
      </c>
      <c r="D631" s="518">
        <v>5.4184369999999999</v>
      </c>
    </row>
    <row r="632" spans="2:4" x14ac:dyDescent="0.25">
      <c r="B632" s="148">
        <v>43909</v>
      </c>
      <c r="C632" s="147">
        <v>38977600</v>
      </c>
      <c r="D632" s="518">
        <v>5.6343899999999998</v>
      </c>
    </row>
    <row r="633" spans="2:4" x14ac:dyDescent="0.25">
      <c r="B633" s="148">
        <v>43908</v>
      </c>
      <c r="C633" s="147">
        <v>37912700</v>
      </c>
      <c r="D633" s="518">
        <v>5.2123010000000001</v>
      </c>
    </row>
    <row r="634" spans="2:4" x14ac:dyDescent="0.25">
      <c r="B634" s="148">
        <v>43907</v>
      </c>
      <c r="C634" s="147">
        <v>31925400</v>
      </c>
      <c r="D634" s="518">
        <v>6.3607750000000003</v>
      </c>
    </row>
    <row r="635" spans="2:4" x14ac:dyDescent="0.25">
      <c r="B635" s="148">
        <v>43906</v>
      </c>
      <c r="C635" s="147">
        <v>40627300</v>
      </c>
      <c r="D635" s="518">
        <v>6.1251889999999998</v>
      </c>
    </row>
    <row r="636" spans="2:4" x14ac:dyDescent="0.25">
      <c r="B636" s="148">
        <v>43903</v>
      </c>
      <c r="C636" s="147">
        <v>40387000</v>
      </c>
      <c r="D636" s="518">
        <v>7.3914559999999998</v>
      </c>
    </row>
    <row r="637" spans="2:4" x14ac:dyDescent="0.25">
      <c r="B637" s="148">
        <v>43902</v>
      </c>
      <c r="C637" s="147">
        <v>37820700</v>
      </c>
      <c r="D637" s="518">
        <v>7.0380789999999998</v>
      </c>
    </row>
    <row r="638" spans="2:4" x14ac:dyDescent="0.25">
      <c r="B638" s="148">
        <v>43901</v>
      </c>
      <c r="C638" s="147">
        <v>33944300</v>
      </c>
      <c r="D638" s="518">
        <v>7.9706000000000001</v>
      </c>
    </row>
    <row r="639" spans="2:4" x14ac:dyDescent="0.25">
      <c r="B639" s="148">
        <v>43900</v>
      </c>
      <c r="C639" s="147">
        <v>30694900</v>
      </c>
      <c r="D639" s="518">
        <v>8.8344090000000008</v>
      </c>
    </row>
    <row r="640" spans="2:4" x14ac:dyDescent="0.25">
      <c r="B640" s="148">
        <v>43899</v>
      </c>
      <c r="C640" s="147">
        <v>33742800</v>
      </c>
      <c r="D640" s="518">
        <v>8.078576</v>
      </c>
    </row>
    <row r="641" spans="2:4" x14ac:dyDescent="0.25">
      <c r="B641" s="148">
        <v>43896</v>
      </c>
      <c r="C641" s="147">
        <v>40678900</v>
      </c>
      <c r="D641" s="518">
        <v>9.2564960000000003</v>
      </c>
    </row>
    <row r="642" spans="2:4" x14ac:dyDescent="0.25">
      <c r="B642" s="148">
        <v>43895</v>
      </c>
      <c r="C642" s="147">
        <v>26564600</v>
      </c>
      <c r="D642" s="518">
        <v>9.8061939999999996</v>
      </c>
    </row>
    <row r="643" spans="2:4" x14ac:dyDescent="0.25">
      <c r="B643" s="148">
        <v>43894</v>
      </c>
      <c r="C643" s="147">
        <v>25141500</v>
      </c>
      <c r="D643" s="518">
        <v>10.25773</v>
      </c>
    </row>
    <row r="644" spans="2:4" x14ac:dyDescent="0.25">
      <c r="B644" s="148">
        <v>43893</v>
      </c>
      <c r="C644" s="147">
        <v>46929800</v>
      </c>
      <c r="D644" s="518">
        <v>9.8847210000000008</v>
      </c>
    </row>
    <row r="645" spans="2:4" x14ac:dyDescent="0.25">
      <c r="B645" s="148">
        <v>43892</v>
      </c>
      <c r="C645" s="147">
        <v>35073500</v>
      </c>
      <c r="D645" s="518">
        <v>10.30681</v>
      </c>
    </row>
    <row r="646" spans="2:4" x14ac:dyDescent="0.25">
      <c r="B646" s="148">
        <v>43889</v>
      </c>
      <c r="C646" s="147">
        <v>67995400</v>
      </c>
      <c r="D646" s="518">
        <v>9.7767470000000003</v>
      </c>
    </row>
    <row r="647" spans="2:4" x14ac:dyDescent="0.25">
      <c r="B647" s="148">
        <v>43888</v>
      </c>
      <c r="C647" s="147">
        <v>53912400</v>
      </c>
      <c r="D647" s="518">
        <v>9.6196900000000003</v>
      </c>
    </row>
    <row r="648" spans="2:4" x14ac:dyDescent="0.25">
      <c r="B648" s="148">
        <v>43887</v>
      </c>
      <c r="C648" s="147">
        <v>29846400</v>
      </c>
      <c r="D648" s="518">
        <v>10.267545999999999</v>
      </c>
    </row>
    <row r="649" spans="2:4" x14ac:dyDescent="0.25">
      <c r="B649" s="148">
        <v>43886</v>
      </c>
      <c r="C649" s="147">
        <v>39353400</v>
      </c>
      <c r="D649" s="518">
        <v>10.532578000000001</v>
      </c>
    </row>
    <row r="650" spans="2:4" x14ac:dyDescent="0.25">
      <c r="B650" s="148">
        <v>43885</v>
      </c>
      <c r="C650" s="147">
        <v>24486900</v>
      </c>
      <c r="D650" s="518">
        <v>11.033194999999999</v>
      </c>
    </row>
    <row r="651" spans="2:4" x14ac:dyDescent="0.25">
      <c r="B651" s="148">
        <v>43882</v>
      </c>
      <c r="C651" s="147">
        <v>18498900</v>
      </c>
      <c r="D651" s="518">
        <v>11.720316</v>
      </c>
    </row>
    <row r="652" spans="2:4" x14ac:dyDescent="0.25">
      <c r="B652" s="148">
        <v>43881</v>
      </c>
      <c r="C652" s="147">
        <v>21148000</v>
      </c>
      <c r="D652" s="518">
        <v>11.857739</v>
      </c>
    </row>
    <row r="653" spans="2:4" x14ac:dyDescent="0.25">
      <c r="B653" s="148">
        <v>43880</v>
      </c>
      <c r="C653" s="147">
        <v>16686600</v>
      </c>
      <c r="D653" s="518">
        <v>11.877371999999999</v>
      </c>
    </row>
    <row r="654" spans="2:4" x14ac:dyDescent="0.25">
      <c r="B654" s="148">
        <v>43879</v>
      </c>
      <c r="C654" s="147">
        <v>16416300</v>
      </c>
      <c r="D654" s="518">
        <v>11.798844000000001</v>
      </c>
    </row>
    <row r="655" spans="2:4" x14ac:dyDescent="0.25">
      <c r="B655" s="148">
        <v>43875</v>
      </c>
      <c r="C655" s="147">
        <v>30484300</v>
      </c>
      <c r="D655" s="518">
        <v>12.014794999999999</v>
      </c>
    </row>
    <row r="656" spans="2:4" x14ac:dyDescent="0.25">
      <c r="B656" s="148">
        <v>43874</v>
      </c>
      <c r="C656" s="147">
        <v>21059500</v>
      </c>
      <c r="D656" s="518">
        <v>12.377988</v>
      </c>
    </row>
    <row r="657" spans="2:4" x14ac:dyDescent="0.25">
      <c r="B657" s="148">
        <v>43873</v>
      </c>
      <c r="C657" s="147">
        <v>20173300</v>
      </c>
      <c r="D657" s="518">
        <v>12.436883999999999</v>
      </c>
    </row>
    <row r="658" spans="2:4" x14ac:dyDescent="0.25">
      <c r="B658" s="148">
        <v>43872</v>
      </c>
      <c r="C658" s="147">
        <v>29614000</v>
      </c>
      <c r="D658" s="518">
        <v>12.171851</v>
      </c>
    </row>
    <row r="659" spans="2:4" x14ac:dyDescent="0.25">
      <c r="B659" s="148">
        <v>43871</v>
      </c>
      <c r="C659" s="147">
        <v>20093400</v>
      </c>
      <c r="D659" s="518">
        <v>11.946083</v>
      </c>
    </row>
    <row r="660" spans="2:4" x14ac:dyDescent="0.25">
      <c r="B660" s="148">
        <v>43868</v>
      </c>
      <c r="C660" s="147">
        <v>25463600</v>
      </c>
      <c r="D660" s="518">
        <v>11.582891999999999</v>
      </c>
    </row>
    <row r="661" spans="2:4" x14ac:dyDescent="0.25">
      <c r="B661" s="148">
        <v>43867</v>
      </c>
      <c r="C661" s="147">
        <v>23101000</v>
      </c>
      <c r="D661" s="518">
        <v>12.093324000000001</v>
      </c>
    </row>
    <row r="662" spans="2:4" x14ac:dyDescent="0.25">
      <c r="B662" s="148">
        <v>43866</v>
      </c>
      <c r="C662" s="147">
        <v>32753800</v>
      </c>
      <c r="D662" s="518">
        <v>12.181668999999999</v>
      </c>
    </row>
    <row r="663" spans="2:4" x14ac:dyDescent="0.25">
      <c r="B663" s="148">
        <v>43865</v>
      </c>
      <c r="C663" s="147">
        <v>34272400</v>
      </c>
      <c r="D663" s="518">
        <v>11.818474999999999</v>
      </c>
    </row>
    <row r="664" spans="2:4" x14ac:dyDescent="0.25">
      <c r="B664" s="148">
        <v>43864</v>
      </c>
      <c r="C664" s="147">
        <v>29622200</v>
      </c>
      <c r="D664" s="518">
        <v>11.229514999999999</v>
      </c>
    </row>
    <row r="665" spans="2:4" x14ac:dyDescent="0.25">
      <c r="B665" s="148">
        <v>43861</v>
      </c>
      <c r="C665" s="147">
        <v>30505000</v>
      </c>
      <c r="D665" s="518">
        <v>10.895771999999999</v>
      </c>
    </row>
    <row r="666" spans="2:4" x14ac:dyDescent="0.25">
      <c r="B666" s="148">
        <v>43860</v>
      </c>
      <c r="C666" s="147">
        <v>33247600</v>
      </c>
      <c r="D666" s="518">
        <v>11.111722</v>
      </c>
    </row>
    <row r="667" spans="2:4" x14ac:dyDescent="0.25">
      <c r="B667" s="148">
        <v>43859</v>
      </c>
      <c r="C667" s="147">
        <v>22382000</v>
      </c>
      <c r="D667" s="518">
        <v>11.082274999999999</v>
      </c>
    </row>
    <row r="668" spans="2:4" x14ac:dyDescent="0.25">
      <c r="B668" s="148">
        <v>43858</v>
      </c>
      <c r="C668" s="147">
        <v>47002000</v>
      </c>
      <c r="D668" s="518">
        <v>11.092091</v>
      </c>
    </row>
    <row r="669" spans="2:4" x14ac:dyDescent="0.25">
      <c r="B669" s="148">
        <v>43857</v>
      </c>
      <c r="C669" s="147">
        <v>44484900</v>
      </c>
      <c r="D669" s="518">
        <v>10.699449</v>
      </c>
    </row>
    <row r="670" spans="2:4" x14ac:dyDescent="0.25">
      <c r="B670" s="148">
        <v>43854</v>
      </c>
      <c r="C670" s="147">
        <v>29554000</v>
      </c>
      <c r="D670" s="518">
        <v>11.622156</v>
      </c>
    </row>
    <row r="671" spans="2:4" x14ac:dyDescent="0.25">
      <c r="B671" s="148">
        <v>43853</v>
      </c>
      <c r="C671" s="147">
        <v>57230700</v>
      </c>
      <c r="D671" s="518">
        <v>11.749764000000001</v>
      </c>
    </row>
    <row r="672" spans="2:4" x14ac:dyDescent="0.25">
      <c r="B672" s="148">
        <v>43852</v>
      </c>
      <c r="C672" s="147">
        <v>20845900</v>
      </c>
      <c r="D672" s="518">
        <v>12.093324000000001</v>
      </c>
    </row>
    <row r="673" spans="2:4" x14ac:dyDescent="0.25">
      <c r="B673" s="148">
        <v>43851</v>
      </c>
      <c r="C673" s="147">
        <v>28941600</v>
      </c>
      <c r="D673" s="518">
        <v>12.044244000000001</v>
      </c>
    </row>
    <row r="674" spans="2:4" x14ac:dyDescent="0.25">
      <c r="B674" s="148">
        <v>43847</v>
      </c>
      <c r="C674" s="147">
        <v>20145200</v>
      </c>
      <c r="D674" s="518">
        <v>12.633203999999999</v>
      </c>
    </row>
    <row r="675" spans="2:4" x14ac:dyDescent="0.25">
      <c r="B675" s="148">
        <v>43846</v>
      </c>
      <c r="C675" s="147">
        <v>16998900</v>
      </c>
      <c r="D675" s="518">
        <v>12.613572</v>
      </c>
    </row>
    <row r="676" spans="2:4" x14ac:dyDescent="0.25">
      <c r="B676" s="148">
        <v>43845</v>
      </c>
      <c r="C676" s="147">
        <v>20449800</v>
      </c>
      <c r="D676" s="518">
        <v>12.74118</v>
      </c>
    </row>
    <row r="677" spans="2:4" x14ac:dyDescent="0.25">
      <c r="B677" s="148">
        <v>43844</v>
      </c>
      <c r="C677" s="147">
        <v>26529300</v>
      </c>
      <c r="D677" s="518">
        <v>12.966949</v>
      </c>
    </row>
    <row r="678" spans="2:4" x14ac:dyDescent="0.25">
      <c r="B678" s="148">
        <v>43843</v>
      </c>
      <c r="C678" s="147">
        <v>28779700</v>
      </c>
      <c r="D678" s="518">
        <v>13.231982</v>
      </c>
    </row>
    <row r="679" spans="2:4" x14ac:dyDescent="0.25">
      <c r="B679" s="148">
        <v>43840</v>
      </c>
      <c r="C679" s="147">
        <v>12266100</v>
      </c>
      <c r="D679" s="518">
        <v>12.615857</v>
      </c>
    </row>
    <row r="680" spans="2:4" x14ac:dyDescent="0.25">
      <c r="B680" s="148">
        <v>43839</v>
      </c>
      <c r="C680" s="147">
        <v>16540900</v>
      </c>
      <c r="D680" s="518">
        <v>12.674537000000001</v>
      </c>
    </row>
    <row r="681" spans="2:4" x14ac:dyDescent="0.25">
      <c r="B681" s="148">
        <v>43838</v>
      </c>
      <c r="C681" s="147">
        <v>17484700</v>
      </c>
      <c r="D681" s="518">
        <v>12.889690999999999</v>
      </c>
    </row>
    <row r="682" spans="2:4" x14ac:dyDescent="0.25">
      <c r="B682" s="148">
        <v>43837</v>
      </c>
      <c r="C682" s="147">
        <v>20849500</v>
      </c>
      <c r="D682" s="518">
        <v>12.762554</v>
      </c>
    </row>
    <row r="683" spans="2:4" x14ac:dyDescent="0.25">
      <c r="B683" s="148">
        <v>43836</v>
      </c>
      <c r="C683" s="147">
        <v>19145300</v>
      </c>
      <c r="D683" s="518">
        <v>12.566958</v>
      </c>
    </row>
    <row r="684" spans="2:4" x14ac:dyDescent="0.25">
      <c r="B684" s="148">
        <v>43833</v>
      </c>
      <c r="C684" s="147">
        <v>20401300</v>
      </c>
      <c r="D684" s="518">
        <v>12.518060999999999</v>
      </c>
    </row>
    <row r="685" spans="2:4" x14ac:dyDescent="0.25">
      <c r="B685" s="148">
        <v>43832</v>
      </c>
      <c r="C685" s="147">
        <v>22771700</v>
      </c>
      <c r="D685" s="518">
        <v>12.909249000000001</v>
      </c>
    </row>
    <row r="686" spans="2:4" x14ac:dyDescent="0.25">
      <c r="B686" s="148">
        <v>43830</v>
      </c>
      <c r="C686" s="147">
        <v>11716400</v>
      </c>
      <c r="D686" s="518">
        <v>12.831013</v>
      </c>
    </row>
    <row r="687" spans="2:4" x14ac:dyDescent="0.25">
      <c r="B687" s="148">
        <v>43829</v>
      </c>
      <c r="C687" s="147">
        <v>8524300</v>
      </c>
      <c r="D687" s="518">
        <v>12.723433999999999</v>
      </c>
    </row>
    <row r="688" spans="2:4" x14ac:dyDescent="0.25">
      <c r="B688" s="148">
        <v>43826</v>
      </c>
      <c r="C688" s="147">
        <v>12060900</v>
      </c>
      <c r="D688" s="518">
        <v>12.742993</v>
      </c>
    </row>
    <row r="689" spans="2:4" x14ac:dyDescent="0.25">
      <c r="B689" s="148">
        <v>43825</v>
      </c>
      <c r="C689" s="147">
        <v>10464100</v>
      </c>
      <c r="D689" s="518">
        <v>12.879910000000001</v>
      </c>
    </row>
    <row r="690" spans="2:4" x14ac:dyDescent="0.25">
      <c r="B690" s="148">
        <v>43823</v>
      </c>
      <c r="C690" s="147">
        <v>9206400</v>
      </c>
      <c r="D690" s="518">
        <v>12.703875999999999</v>
      </c>
    </row>
    <row r="691" spans="2:4" x14ac:dyDescent="0.25">
      <c r="B691" s="148">
        <v>43822</v>
      </c>
      <c r="C691" s="147">
        <v>15808600</v>
      </c>
      <c r="D691" s="518">
        <v>12.566958</v>
      </c>
    </row>
    <row r="692" spans="2:4" x14ac:dyDescent="0.25">
      <c r="B692" s="148">
        <v>43819</v>
      </c>
      <c r="C692" s="147">
        <v>26321400</v>
      </c>
      <c r="D692" s="518">
        <v>12.430043</v>
      </c>
    </row>
    <row r="693" spans="2:4" x14ac:dyDescent="0.25">
      <c r="B693" s="148">
        <v>43818</v>
      </c>
      <c r="C693" s="147">
        <v>15473300</v>
      </c>
      <c r="D693" s="518">
        <v>12.713654999999999</v>
      </c>
    </row>
    <row r="694" spans="2:4" x14ac:dyDescent="0.25">
      <c r="B694" s="148">
        <v>43817</v>
      </c>
      <c r="C694" s="147">
        <v>20294900</v>
      </c>
      <c r="D694" s="518">
        <v>12.694096999999999</v>
      </c>
    </row>
    <row r="695" spans="2:4" x14ac:dyDescent="0.25">
      <c r="B695" s="148">
        <v>43816</v>
      </c>
      <c r="C695" s="147">
        <v>24572200</v>
      </c>
      <c r="D695" s="518">
        <v>12.674537000000001</v>
      </c>
    </row>
    <row r="696" spans="2:4" x14ac:dyDescent="0.25">
      <c r="B696" s="148">
        <v>43815</v>
      </c>
      <c r="C696" s="147">
        <v>22353600</v>
      </c>
      <c r="D696" s="518">
        <v>12.664756000000001</v>
      </c>
    </row>
    <row r="697" spans="2:4" x14ac:dyDescent="0.25">
      <c r="B697" s="148">
        <v>43812</v>
      </c>
      <c r="C697" s="147">
        <v>26652700</v>
      </c>
      <c r="D697" s="518">
        <v>12.586518</v>
      </c>
    </row>
    <row r="698" spans="2:4" x14ac:dyDescent="0.25">
      <c r="B698" s="148">
        <v>43811</v>
      </c>
      <c r="C698" s="147">
        <v>39236800</v>
      </c>
      <c r="D698" s="518">
        <v>12.772334000000001</v>
      </c>
    </row>
    <row r="699" spans="2:4" x14ac:dyDescent="0.25">
      <c r="B699" s="148">
        <v>43810</v>
      </c>
      <c r="C699" s="147">
        <v>33362100</v>
      </c>
      <c r="D699" s="518">
        <v>12.557179</v>
      </c>
    </row>
    <row r="700" spans="2:4" x14ac:dyDescent="0.25">
      <c r="B700" s="148">
        <v>43809</v>
      </c>
      <c r="C700" s="147">
        <v>17322900</v>
      </c>
      <c r="D700" s="518">
        <v>12.009515</v>
      </c>
    </row>
    <row r="701" spans="2:4" x14ac:dyDescent="0.25">
      <c r="B701" s="148">
        <v>43808</v>
      </c>
      <c r="C701" s="147">
        <v>31400000</v>
      </c>
      <c r="D701" s="518">
        <v>11.83348</v>
      </c>
    </row>
    <row r="702" spans="2:4" x14ac:dyDescent="0.25">
      <c r="B702" s="148">
        <v>43805</v>
      </c>
      <c r="C702" s="147">
        <v>18135100</v>
      </c>
      <c r="D702" s="518">
        <v>11.383611999999999</v>
      </c>
    </row>
    <row r="703" spans="2:4" x14ac:dyDescent="0.25">
      <c r="B703" s="148">
        <v>43804</v>
      </c>
      <c r="C703" s="147">
        <v>13960900</v>
      </c>
      <c r="D703" s="518">
        <v>11.080439999999999</v>
      </c>
    </row>
    <row r="704" spans="2:4" x14ac:dyDescent="0.25">
      <c r="B704" s="148">
        <v>43803</v>
      </c>
      <c r="C704" s="147">
        <v>17331900</v>
      </c>
      <c r="D704" s="518">
        <v>10.865285</v>
      </c>
    </row>
    <row r="705" spans="2:4" x14ac:dyDescent="0.25">
      <c r="B705" s="148">
        <v>43802</v>
      </c>
      <c r="C705" s="147">
        <v>29930400</v>
      </c>
      <c r="D705" s="518">
        <v>10.67947</v>
      </c>
    </row>
    <row r="706" spans="2:4" x14ac:dyDescent="0.25">
      <c r="B706" s="148">
        <v>43801</v>
      </c>
      <c r="C706" s="147">
        <v>24408400</v>
      </c>
      <c r="D706" s="518">
        <v>11.197794999999999</v>
      </c>
    </row>
    <row r="707" spans="2:4" x14ac:dyDescent="0.25">
      <c r="B707" s="148">
        <v>43798</v>
      </c>
      <c r="C707" s="147">
        <v>11141800</v>
      </c>
      <c r="D707" s="518">
        <v>11.129338000000001</v>
      </c>
    </row>
    <row r="708" spans="2:4" x14ac:dyDescent="0.25">
      <c r="B708" s="148">
        <v>43796</v>
      </c>
      <c r="C708" s="147">
        <v>13480100</v>
      </c>
      <c r="D708" s="518">
        <v>11.354272</v>
      </c>
    </row>
    <row r="709" spans="2:4" x14ac:dyDescent="0.25">
      <c r="B709" s="148">
        <v>43795</v>
      </c>
      <c r="C709" s="147">
        <v>28062500</v>
      </c>
      <c r="D709" s="518">
        <v>11.452069</v>
      </c>
    </row>
    <row r="710" spans="2:4" x14ac:dyDescent="0.25">
      <c r="B710" s="148">
        <v>43794</v>
      </c>
      <c r="C710" s="147">
        <v>28558500</v>
      </c>
      <c r="D710" s="518">
        <v>11.403169999999999</v>
      </c>
    </row>
    <row r="711" spans="2:4" x14ac:dyDescent="0.25">
      <c r="B711" s="148">
        <v>43791</v>
      </c>
      <c r="C711" s="147">
        <v>22244000</v>
      </c>
      <c r="D711" s="518">
        <v>11.099999</v>
      </c>
    </row>
    <row r="712" spans="2:4" x14ac:dyDescent="0.25">
      <c r="B712" s="148">
        <v>43790</v>
      </c>
      <c r="C712" s="147">
        <v>17158200</v>
      </c>
      <c r="D712" s="518">
        <v>10.767488</v>
      </c>
    </row>
    <row r="713" spans="2:4" x14ac:dyDescent="0.25">
      <c r="B713" s="148">
        <v>43789</v>
      </c>
      <c r="C713" s="147">
        <v>24073800</v>
      </c>
      <c r="D713" s="518">
        <v>10.787046999999999</v>
      </c>
    </row>
    <row r="714" spans="2:4" x14ac:dyDescent="0.25">
      <c r="B714" s="148">
        <v>43788</v>
      </c>
      <c r="C714" s="147">
        <v>20572000</v>
      </c>
      <c r="D714" s="518">
        <v>11.031541000000001</v>
      </c>
    </row>
    <row r="715" spans="2:4" x14ac:dyDescent="0.25">
      <c r="B715" s="148">
        <v>43787</v>
      </c>
      <c r="C715" s="147">
        <v>15201100</v>
      </c>
      <c r="D715" s="518">
        <v>10.767488</v>
      </c>
    </row>
    <row r="716" spans="2:4" x14ac:dyDescent="0.25">
      <c r="B716" s="148">
        <v>43784</v>
      </c>
      <c r="C716" s="147">
        <v>20827500</v>
      </c>
      <c r="D716" s="518">
        <v>10.914186000000001</v>
      </c>
    </row>
    <row r="717" spans="2:4" x14ac:dyDescent="0.25">
      <c r="B717" s="148">
        <v>43783</v>
      </c>
      <c r="C717" s="147">
        <v>14364000</v>
      </c>
      <c r="D717" s="518">
        <v>10.571895</v>
      </c>
    </row>
    <row r="718" spans="2:4" x14ac:dyDescent="0.25">
      <c r="B718" s="148">
        <v>43782</v>
      </c>
      <c r="C718" s="147">
        <v>22247000</v>
      </c>
      <c r="D718" s="518">
        <v>10.601233000000001</v>
      </c>
    </row>
    <row r="719" spans="2:4" x14ac:dyDescent="0.25">
      <c r="B719" s="148">
        <v>43781</v>
      </c>
      <c r="C719" s="147">
        <v>15505200</v>
      </c>
      <c r="D719" s="518">
        <v>10.796827</v>
      </c>
    </row>
    <row r="720" spans="2:4" x14ac:dyDescent="0.25">
      <c r="B720" s="148">
        <v>43780</v>
      </c>
      <c r="C720" s="147">
        <v>19063400</v>
      </c>
      <c r="D720" s="518">
        <v>10.845727</v>
      </c>
    </row>
    <row r="721" spans="2:4" x14ac:dyDescent="0.25">
      <c r="B721" s="148">
        <v>43777</v>
      </c>
      <c r="C721" s="147">
        <v>24304900</v>
      </c>
      <c r="D721" s="518">
        <v>11.266254</v>
      </c>
    </row>
    <row r="722" spans="2:4" x14ac:dyDescent="0.25">
      <c r="B722" s="148">
        <v>43776</v>
      </c>
      <c r="C722" s="147">
        <v>38830300</v>
      </c>
      <c r="D722" s="518">
        <v>11.021762000000001</v>
      </c>
    </row>
    <row r="723" spans="2:4" x14ac:dyDescent="0.25">
      <c r="B723" s="148">
        <v>43775</v>
      </c>
      <c r="C723" s="147">
        <v>21392100</v>
      </c>
      <c r="D723" s="518">
        <v>10.405638</v>
      </c>
    </row>
    <row r="724" spans="2:4" x14ac:dyDescent="0.25">
      <c r="B724" s="148">
        <v>43774</v>
      </c>
      <c r="C724" s="147">
        <v>34170400</v>
      </c>
      <c r="D724" s="518">
        <v>10.669691</v>
      </c>
    </row>
    <row r="725" spans="2:4" x14ac:dyDescent="0.25">
      <c r="B725" s="148">
        <v>43773</v>
      </c>
      <c r="C725" s="147">
        <v>28404600</v>
      </c>
      <c r="D725" s="518">
        <v>10.562113999999999</v>
      </c>
    </row>
    <row r="726" spans="2:4" x14ac:dyDescent="0.25">
      <c r="B726" s="148">
        <v>43770</v>
      </c>
      <c r="C726" s="147">
        <v>31504600</v>
      </c>
      <c r="D726" s="518">
        <v>10.28828</v>
      </c>
    </row>
    <row r="727" spans="2:4" x14ac:dyDescent="0.25">
      <c r="B727" s="148">
        <v>43769</v>
      </c>
      <c r="C727" s="147">
        <v>23321500</v>
      </c>
      <c r="D727" s="518">
        <v>9.6036999999999999</v>
      </c>
    </row>
    <row r="728" spans="2:4" x14ac:dyDescent="0.25">
      <c r="B728" s="148">
        <v>43768</v>
      </c>
      <c r="C728" s="147">
        <v>19786300</v>
      </c>
      <c r="D728" s="518">
        <v>9.9068710000000006</v>
      </c>
    </row>
    <row r="729" spans="2:4" x14ac:dyDescent="0.25">
      <c r="B729" s="148">
        <v>43767</v>
      </c>
      <c r="C729" s="147">
        <v>14533700</v>
      </c>
      <c r="D729" s="518">
        <v>10.004668000000001</v>
      </c>
    </row>
    <row r="730" spans="2:4" x14ac:dyDescent="0.25">
      <c r="B730" s="148">
        <v>43766</v>
      </c>
      <c r="C730" s="147">
        <v>17882100</v>
      </c>
      <c r="D730" s="518">
        <v>10.014449000000001</v>
      </c>
    </row>
    <row r="731" spans="2:4" x14ac:dyDescent="0.25">
      <c r="B731" s="148">
        <v>43763</v>
      </c>
      <c r="C731" s="147">
        <v>35421900</v>
      </c>
      <c r="D731" s="518">
        <v>9.9166500000000006</v>
      </c>
    </row>
    <row r="732" spans="2:4" x14ac:dyDescent="0.25">
      <c r="B732" s="148">
        <v>43762</v>
      </c>
      <c r="C732" s="147">
        <v>32498200</v>
      </c>
      <c r="D732" s="518">
        <v>9.3787640000000003</v>
      </c>
    </row>
    <row r="733" spans="2:4" x14ac:dyDescent="0.25">
      <c r="B733" s="148">
        <v>43761</v>
      </c>
      <c r="C733" s="147">
        <v>36496000</v>
      </c>
      <c r="D733" s="518">
        <v>9.9068710000000006</v>
      </c>
    </row>
    <row r="734" spans="2:4" x14ac:dyDescent="0.25">
      <c r="B734" s="148">
        <v>43760</v>
      </c>
      <c r="C734" s="147">
        <v>23467400</v>
      </c>
      <c r="D734" s="518">
        <v>9.7112770000000008</v>
      </c>
    </row>
    <row r="735" spans="2:4" x14ac:dyDescent="0.25">
      <c r="B735" s="148">
        <v>43759</v>
      </c>
      <c r="C735" s="147">
        <v>23376900</v>
      </c>
      <c r="D735" s="518">
        <v>9.6036999999999999</v>
      </c>
    </row>
    <row r="736" spans="2:4" x14ac:dyDescent="0.25">
      <c r="B736" s="148">
        <v>43756</v>
      </c>
      <c r="C736" s="147">
        <v>17182200</v>
      </c>
      <c r="D736" s="518">
        <v>9.3689859999999996</v>
      </c>
    </row>
    <row r="737" spans="2:4" x14ac:dyDescent="0.25">
      <c r="B737" s="148">
        <v>43755</v>
      </c>
      <c r="C737" s="147">
        <v>14449500</v>
      </c>
      <c r="D737" s="518">
        <v>9.2320709999999995</v>
      </c>
    </row>
    <row r="738" spans="2:4" x14ac:dyDescent="0.25">
      <c r="B738" s="148">
        <v>43754</v>
      </c>
      <c r="C738" s="147">
        <v>17311500</v>
      </c>
      <c r="D738" s="518">
        <v>9.2907489999999999</v>
      </c>
    </row>
    <row r="739" spans="2:4" x14ac:dyDescent="0.25">
      <c r="B739" s="148">
        <v>43753</v>
      </c>
      <c r="C739" s="147">
        <v>19444600</v>
      </c>
      <c r="D739" s="518">
        <v>9.3103079999999991</v>
      </c>
    </row>
    <row r="740" spans="2:4" x14ac:dyDescent="0.25">
      <c r="B740" s="148">
        <v>43752</v>
      </c>
      <c r="C740" s="147">
        <v>24309100</v>
      </c>
      <c r="D740" s="518">
        <v>9.2907489999999999</v>
      </c>
    </row>
    <row r="741" spans="2:4" x14ac:dyDescent="0.25">
      <c r="B741" s="148">
        <v>43749</v>
      </c>
      <c r="C741" s="147">
        <v>45962300</v>
      </c>
      <c r="D741" s="518">
        <v>9.3396469999999994</v>
      </c>
    </row>
    <row r="742" spans="2:4" x14ac:dyDescent="0.25">
      <c r="B742" s="148">
        <v>43748</v>
      </c>
      <c r="C742" s="147">
        <v>61232700</v>
      </c>
      <c r="D742" s="518">
        <v>8.7137440000000002</v>
      </c>
    </row>
    <row r="743" spans="2:4" x14ac:dyDescent="0.25">
      <c r="B743" s="148">
        <v>43747</v>
      </c>
      <c r="C743" s="147">
        <v>20374500</v>
      </c>
      <c r="D743" s="518">
        <v>8.3150130000000004</v>
      </c>
    </row>
    <row r="744" spans="2:4" x14ac:dyDescent="0.25">
      <c r="B744" s="148">
        <v>43746</v>
      </c>
      <c r="C744" s="147">
        <v>29695600</v>
      </c>
      <c r="D744" s="518">
        <v>8.2761119999999995</v>
      </c>
    </row>
    <row r="745" spans="2:4" x14ac:dyDescent="0.25">
      <c r="B745" s="148">
        <v>43745</v>
      </c>
      <c r="C745" s="147">
        <v>21117800</v>
      </c>
      <c r="D745" s="518">
        <v>8.5192409999999992</v>
      </c>
    </row>
    <row r="746" spans="2:4" x14ac:dyDescent="0.25">
      <c r="B746" s="148">
        <v>43742</v>
      </c>
      <c r="C746" s="147">
        <v>21138400</v>
      </c>
      <c r="D746" s="518">
        <v>8.5873170000000005</v>
      </c>
    </row>
    <row r="747" spans="2:4" x14ac:dyDescent="0.25">
      <c r="B747" s="148">
        <v>43741</v>
      </c>
      <c r="C747" s="147">
        <v>28429400</v>
      </c>
      <c r="D747" s="518">
        <v>8.6164930000000002</v>
      </c>
    </row>
    <row r="748" spans="2:4" x14ac:dyDescent="0.25">
      <c r="B748" s="148">
        <v>43740</v>
      </c>
      <c r="C748" s="147">
        <v>25488900</v>
      </c>
      <c r="D748" s="518">
        <v>8.6262170000000005</v>
      </c>
    </row>
    <row r="749" spans="2:4" x14ac:dyDescent="0.25">
      <c r="B749" s="148">
        <v>43739</v>
      </c>
      <c r="C749" s="147">
        <v>26848600</v>
      </c>
      <c r="D749" s="518">
        <v>8.9179729999999999</v>
      </c>
    </row>
    <row r="750" spans="2:4" x14ac:dyDescent="0.25">
      <c r="B750" s="148">
        <v>43738</v>
      </c>
      <c r="C750" s="147">
        <v>11988000</v>
      </c>
      <c r="D750" s="518">
        <v>9.3069790000000001</v>
      </c>
    </row>
    <row r="751" spans="2:4" x14ac:dyDescent="0.25">
      <c r="B751" s="148">
        <v>43735</v>
      </c>
      <c r="C751" s="147">
        <v>22210100</v>
      </c>
      <c r="D751" s="518">
        <v>9.3847799999999992</v>
      </c>
    </row>
    <row r="752" spans="2:4" x14ac:dyDescent="0.25">
      <c r="B752" s="148">
        <v>43734</v>
      </c>
      <c r="C752" s="147">
        <v>19347000</v>
      </c>
      <c r="D752" s="518">
        <v>9.5306569999999997</v>
      </c>
    </row>
    <row r="753" spans="2:4" x14ac:dyDescent="0.25">
      <c r="B753" s="148">
        <v>43733</v>
      </c>
      <c r="C753" s="147">
        <v>23425800</v>
      </c>
      <c r="D753" s="518">
        <v>9.7932369999999995</v>
      </c>
    </row>
    <row r="754" spans="2:4" x14ac:dyDescent="0.25">
      <c r="B754" s="148">
        <v>43732</v>
      </c>
      <c r="C754" s="147">
        <v>20225500</v>
      </c>
      <c r="D754" s="518">
        <v>9.7348859999999995</v>
      </c>
    </row>
    <row r="755" spans="2:4" x14ac:dyDescent="0.25">
      <c r="B755" s="148">
        <v>43731</v>
      </c>
      <c r="C755" s="147">
        <v>18743100</v>
      </c>
      <c r="D755" s="518">
        <v>10.046089</v>
      </c>
    </row>
    <row r="756" spans="2:4" x14ac:dyDescent="0.25">
      <c r="B756" s="148">
        <v>43728</v>
      </c>
      <c r="C756" s="147">
        <v>23390300</v>
      </c>
      <c r="D756" s="518">
        <v>10.182244000000001</v>
      </c>
    </row>
    <row r="757" spans="2:4" x14ac:dyDescent="0.25">
      <c r="B757" s="148">
        <v>43727</v>
      </c>
      <c r="C757" s="147">
        <v>19849600</v>
      </c>
      <c r="D757" s="518">
        <v>10.162793000000001</v>
      </c>
    </row>
    <row r="758" spans="2:4" x14ac:dyDescent="0.25">
      <c r="B758" s="148">
        <v>43726</v>
      </c>
      <c r="C758" s="147">
        <v>26245500</v>
      </c>
      <c r="D758" s="518">
        <v>10.075267</v>
      </c>
    </row>
    <row r="759" spans="2:4" x14ac:dyDescent="0.25">
      <c r="B759" s="148">
        <v>43725</v>
      </c>
      <c r="C759" s="147">
        <v>22280300</v>
      </c>
      <c r="D759" s="518">
        <v>10.123893000000001</v>
      </c>
    </row>
    <row r="760" spans="2:4" x14ac:dyDescent="0.25">
      <c r="B760" s="148">
        <v>43724</v>
      </c>
      <c r="C760" s="147">
        <v>21058100</v>
      </c>
      <c r="D760" s="518">
        <v>10.182244000000001</v>
      </c>
    </row>
    <row r="761" spans="2:4" x14ac:dyDescent="0.25">
      <c r="B761" s="148">
        <v>43721</v>
      </c>
      <c r="C761" s="147">
        <v>27450100</v>
      </c>
      <c r="D761" s="518">
        <v>10.464273</v>
      </c>
    </row>
    <row r="762" spans="2:4" x14ac:dyDescent="0.25">
      <c r="B762" s="148">
        <v>43720</v>
      </c>
      <c r="C762" s="147">
        <v>27660800</v>
      </c>
      <c r="D762" s="518">
        <v>10.084992</v>
      </c>
    </row>
    <row r="763" spans="2:4" x14ac:dyDescent="0.25">
      <c r="B763" s="148">
        <v>43719</v>
      </c>
      <c r="C763" s="147">
        <v>20235100</v>
      </c>
      <c r="D763" s="518">
        <v>9.8029609999999998</v>
      </c>
    </row>
    <row r="764" spans="2:4" x14ac:dyDescent="0.25">
      <c r="B764" s="148">
        <v>43718</v>
      </c>
      <c r="C764" s="147">
        <v>30521000</v>
      </c>
      <c r="D764" s="518">
        <v>9.841863</v>
      </c>
    </row>
    <row r="765" spans="2:4" x14ac:dyDescent="0.25">
      <c r="B765" s="148">
        <v>43717</v>
      </c>
      <c r="C765" s="147">
        <v>19778200</v>
      </c>
      <c r="D765" s="518">
        <v>9.4334050000000005</v>
      </c>
    </row>
    <row r="766" spans="2:4" x14ac:dyDescent="0.25">
      <c r="B766" s="148">
        <v>43714</v>
      </c>
      <c r="C766" s="147">
        <v>18782500</v>
      </c>
      <c r="D766" s="518">
        <v>9.1610999999999994</v>
      </c>
    </row>
    <row r="767" spans="2:4" x14ac:dyDescent="0.25">
      <c r="B767" s="148">
        <v>43713</v>
      </c>
      <c r="C767" s="147">
        <v>24776100</v>
      </c>
      <c r="D767" s="518">
        <v>9.2680769999999999</v>
      </c>
    </row>
    <row r="768" spans="2:4" x14ac:dyDescent="0.25">
      <c r="B768" s="148">
        <v>43712</v>
      </c>
      <c r="C768" s="147">
        <v>12091700</v>
      </c>
      <c r="D768" s="518">
        <v>9.0346740000000008</v>
      </c>
    </row>
    <row r="769" spans="2:4" x14ac:dyDescent="0.25">
      <c r="B769" s="148">
        <v>43711</v>
      </c>
      <c r="C769" s="147">
        <v>18071900</v>
      </c>
      <c r="D769" s="518">
        <v>8.8207210000000007</v>
      </c>
    </row>
    <row r="770" spans="2:4" x14ac:dyDescent="0.25">
      <c r="B770" s="148">
        <v>43707</v>
      </c>
      <c r="C770" s="147">
        <v>12318300</v>
      </c>
      <c r="D770" s="518">
        <v>8.9374210000000005</v>
      </c>
    </row>
    <row r="771" spans="2:4" x14ac:dyDescent="0.25">
      <c r="B771" s="148">
        <v>43706</v>
      </c>
      <c r="C771" s="147">
        <v>14882600</v>
      </c>
      <c r="D771" s="518">
        <v>8.8693469999999994</v>
      </c>
    </row>
    <row r="772" spans="2:4" x14ac:dyDescent="0.25">
      <c r="B772" s="148">
        <v>43705</v>
      </c>
      <c r="C772" s="147">
        <v>15456200</v>
      </c>
      <c r="D772" s="518">
        <v>8.7040199999999999</v>
      </c>
    </row>
    <row r="773" spans="2:4" x14ac:dyDescent="0.25">
      <c r="B773" s="148">
        <v>43704</v>
      </c>
      <c r="C773" s="147">
        <v>15942200</v>
      </c>
      <c r="D773" s="518">
        <v>8.4706139999999994</v>
      </c>
    </row>
    <row r="774" spans="2:4" x14ac:dyDescent="0.25">
      <c r="B774" s="148">
        <v>43703</v>
      </c>
      <c r="C774" s="147">
        <v>19840600</v>
      </c>
      <c r="D774" s="518">
        <v>8.5970420000000001</v>
      </c>
    </row>
    <row r="775" spans="2:4" x14ac:dyDescent="0.25">
      <c r="B775" s="148">
        <v>43700</v>
      </c>
      <c r="C775" s="147">
        <v>22529000</v>
      </c>
      <c r="D775" s="518">
        <v>8.5873170000000005</v>
      </c>
    </row>
    <row r="776" spans="2:4" x14ac:dyDescent="0.25">
      <c r="B776" s="148">
        <v>43699</v>
      </c>
      <c r="C776" s="147">
        <v>13827300</v>
      </c>
      <c r="D776" s="518">
        <v>8.8790709999999997</v>
      </c>
    </row>
    <row r="777" spans="2:4" x14ac:dyDescent="0.25">
      <c r="B777" s="148">
        <v>43698</v>
      </c>
      <c r="C777" s="147">
        <v>17332900</v>
      </c>
      <c r="D777" s="518">
        <v>8.8887970000000003</v>
      </c>
    </row>
    <row r="778" spans="2:4" x14ac:dyDescent="0.25">
      <c r="B778" s="148">
        <v>43697</v>
      </c>
      <c r="C778" s="147">
        <v>13179000</v>
      </c>
      <c r="D778" s="518">
        <v>8.9374210000000005</v>
      </c>
    </row>
    <row r="779" spans="2:4" x14ac:dyDescent="0.25">
      <c r="B779" s="148">
        <v>43696</v>
      </c>
      <c r="C779" s="147">
        <v>16936200</v>
      </c>
      <c r="D779" s="518">
        <v>8.9957729999999998</v>
      </c>
    </row>
    <row r="780" spans="2:4" x14ac:dyDescent="0.25">
      <c r="B780" s="148">
        <v>43693</v>
      </c>
      <c r="C780" s="147">
        <v>18373200</v>
      </c>
      <c r="D780" s="518">
        <v>8.8498959999999993</v>
      </c>
    </row>
    <row r="781" spans="2:4" x14ac:dyDescent="0.25">
      <c r="B781" s="148">
        <v>43692</v>
      </c>
      <c r="C781" s="147">
        <v>26881200</v>
      </c>
      <c r="D781" s="518">
        <v>8.7429190000000006</v>
      </c>
    </row>
    <row r="782" spans="2:4" x14ac:dyDescent="0.25">
      <c r="B782" s="148">
        <v>43691</v>
      </c>
      <c r="C782" s="147">
        <v>27274500</v>
      </c>
      <c r="D782" s="518">
        <v>9.1027489999999993</v>
      </c>
    </row>
    <row r="783" spans="2:4" x14ac:dyDescent="0.25">
      <c r="B783" s="148">
        <v>43690</v>
      </c>
      <c r="C783" s="147">
        <v>29866400</v>
      </c>
      <c r="D783" s="518">
        <v>9.6181839999999994</v>
      </c>
    </row>
    <row r="784" spans="2:4" x14ac:dyDescent="0.25">
      <c r="B784" s="148">
        <v>43689</v>
      </c>
      <c r="C784" s="147">
        <v>13866400</v>
      </c>
      <c r="D784" s="518">
        <v>9.2583529999999996</v>
      </c>
    </row>
    <row r="785" spans="2:4" x14ac:dyDescent="0.25">
      <c r="B785" s="148">
        <v>43686</v>
      </c>
      <c r="C785" s="147">
        <v>20112800</v>
      </c>
      <c r="D785" s="518">
        <v>9.4820329999999995</v>
      </c>
    </row>
    <row r="786" spans="2:4" x14ac:dyDescent="0.25">
      <c r="B786" s="148">
        <v>43685</v>
      </c>
      <c r="C786" s="147">
        <v>24263300</v>
      </c>
      <c r="D786" s="518">
        <v>9.841863</v>
      </c>
    </row>
    <row r="787" spans="2:4" x14ac:dyDescent="0.25">
      <c r="B787" s="148">
        <v>43684</v>
      </c>
      <c r="C787" s="147">
        <v>21874400</v>
      </c>
      <c r="D787" s="518">
        <v>9.8029609999999998</v>
      </c>
    </row>
    <row r="788" spans="2:4" x14ac:dyDescent="0.25">
      <c r="B788" s="148">
        <v>43683</v>
      </c>
      <c r="C788" s="147">
        <v>17080700</v>
      </c>
      <c r="D788" s="518">
        <v>9.8613110000000006</v>
      </c>
    </row>
    <row r="789" spans="2:4" x14ac:dyDescent="0.25">
      <c r="B789" s="148">
        <v>43682</v>
      </c>
      <c r="C789" s="147">
        <v>25537600</v>
      </c>
      <c r="D789" s="518">
        <v>9.7932369999999995</v>
      </c>
    </row>
    <row r="790" spans="2:4" x14ac:dyDescent="0.25">
      <c r="B790" s="148">
        <v>43679</v>
      </c>
      <c r="C790" s="147">
        <v>25816700</v>
      </c>
      <c r="D790" s="518">
        <v>10.016916</v>
      </c>
    </row>
    <row r="791" spans="2:4" x14ac:dyDescent="0.25">
      <c r="B791" s="148">
        <v>43678</v>
      </c>
      <c r="C791" s="147">
        <v>23839600</v>
      </c>
      <c r="D791" s="518">
        <v>10.405922</v>
      </c>
    </row>
    <row r="792" spans="2:4" x14ac:dyDescent="0.25">
      <c r="B792" s="148">
        <v>43677</v>
      </c>
      <c r="C792" s="147">
        <v>18292800</v>
      </c>
      <c r="D792" s="518">
        <v>10.756029</v>
      </c>
    </row>
    <row r="793" spans="2:4" x14ac:dyDescent="0.25">
      <c r="B793" s="148">
        <v>43676</v>
      </c>
      <c r="C793" s="147">
        <v>15139900</v>
      </c>
      <c r="D793" s="518">
        <v>11.154759</v>
      </c>
    </row>
    <row r="794" spans="2:4" x14ac:dyDescent="0.25">
      <c r="B794" s="148">
        <v>43675</v>
      </c>
      <c r="C794" s="147">
        <v>14526400</v>
      </c>
      <c r="D794" s="518">
        <v>11.290910999999999</v>
      </c>
    </row>
    <row r="795" spans="2:4" x14ac:dyDescent="0.25">
      <c r="B795" s="148">
        <v>43672</v>
      </c>
      <c r="C795" s="147">
        <v>14341700</v>
      </c>
      <c r="D795" s="518">
        <v>11.242285000000001</v>
      </c>
    </row>
    <row r="796" spans="2:4" x14ac:dyDescent="0.25">
      <c r="B796" s="148">
        <v>43671</v>
      </c>
      <c r="C796" s="147">
        <v>25283600</v>
      </c>
      <c r="D796" s="518">
        <v>11.106133</v>
      </c>
    </row>
    <row r="797" spans="2:4" x14ac:dyDescent="0.25">
      <c r="B797" s="148">
        <v>43670</v>
      </c>
      <c r="C797" s="147">
        <v>20942100</v>
      </c>
      <c r="D797" s="518">
        <v>11.611841</v>
      </c>
    </row>
    <row r="798" spans="2:4" x14ac:dyDescent="0.25">
      <c r="B798" s="148">
        <v>43669</v>
      </c>
      <c r="C798" s="147">
        <v>13936300</v>
      </c>
      <c r="D798" s="518">
        <v>11.329812</v>
      </c>
    </row>
    <row r="799" spans="2:4" x14ac:dyDescent="0.25">
      <c r="B799" s="148">
        <v>43668</v>
      </c>
      <c r="C799" s="147">
        <v>13686100</v>
      </c>
      <c r="D799" s="518">
        <v>11.174208999999999</v>
      </c>
    </row>
    <row r="800" spans="2:4" x14ac:dyDescent="0.25">
      <c r="B800" s="148">
        <v>43665</v>
      </c>
      <c r="C800" s="147">
        <v>30374500</v>
      </c>
      <c r="D800" s="518">
        <v>11.174208999999999</v>
      </c>
    </row>
    <row r="801" spans="2:4" x14ac:dyDescent="0.25">
      <c r="B801" s="148">
        <v>43664</v>
      </c>
      <c r="C801" s="147">
        <v>12662000</v>
      </c>
      <c r="D801" s="518">
        <v>10.843553999999999</v>
      </c>
    </row>
    <row r="802" spans="2:4" x14ac:dyDescent="0.25">
      <c r="B802" s="148">
        <v>43663</v>
      </c>
      <c r="C802" s="147">
        <v>18415100</v>
      </c>
      <c r="D802" s="518">
        <v>10.756029</v>
      </c>
    </row>
    <row r="803" spans="2:4" x14ac:dyDescent="0.25">
      <c r="B803" s="148">
        <v>43662</v>
      </c>
      <c r="C803" s="147">
        <v>19193700</v>
      </c>
      <c r="D803" s="518">
        <v>10.814378</v>
      </c>
    </row>
    <row r="804" spans="2:4" x14ac:dyDescent="0.25">
      <c r="B804" s="148">
        <v>43661</v>
      </c>
      <c r="C804" s="147">
        <v>14485100</v>
      </c>
      <c r="D804" s="518">
        <v>10.833828</v>
      </c>
    </row>
    <row r="805" spans="2:4" x14ac:dyDescent="0.25">
      <c r="B805" s="148">
        <v>43658</v>
      </c>
      <c r="C805" s="147">
        <v>11815000</v>
      </c>
      <c r="D805" s="518">
        <v>10.717127</v>
      </c>
    </row>
    <row r="806" spans="2:4" x14ac:dyDescent="0.25">
      <c r="B806" s="148">
        <v>43657</v>
      </c>
      <c r="C806" s="147">
        <v>19004900</v>
      </c>
      <c r="D806" s="518">
        <v>10.746304</v>
      </c>
    </row>
    <row r="807" spans="2:4" x14ac:dyDescent="0.25">
      <c r="B807" s="148">
        <v>43656</v>
      </c>
      <c r="C807" s="147">
        <v>16509400</v>
      </c>
      <c r="D807" s="518">
        <v>10.601082</v>
      </c>
    </row>
    <row r="808" spans="2:4" x14ac:dyDescent="0.25">
      <c r="B808" s="148">
        <v>43655</v>
      </c>
      <c r="C808" s="147">
        <v>24168600</v>
      </c>
      <c r="D808" s="518">
        <v>10.523631</v>
      </c>
    </row>
    <row r="809" spans="2:4" x14ac:dyDescent="0.25">
      <c r="B809" s="148">
        <v>43654</v>
      </c>
      <c r="C809" s="147">
        <v>15674300</v>
      </c>
      <c r="D809" s="518">
        <v>10.862479</v>
      </c>
    </row>
    <row r="810" spans="2:4" x14ac:dyDescent="0.25">
      <c r="B810" s="148">
        <v>43651</v>
      </c>
      <c r="C810" s="147">
        <v>11436900</v>
      </c>
      <c r="D810" s="518">
        <v>10.930248000000001</v>
      </c>
    </row>
    <row r="811" spans="2:4" x14ac:dyDescent="0.25">
      <c r="B811" s="148">
        <v>43649</v>
      </c>
      <c r="C811" s="147">
        <v>9252700</v>
      </c>
      <c r="D811" s="518">
        <v>10.949612</v>
      </c>
    </row>
    <row r="812" spans="2:4" x14ac:dyDescent="0.25">
      <c r="B812" s="148">
        <v>43648</v>
      </c>
      <c r="C812" s="147">
        <v>16519500</v>
      </c>
      <c r="D812" s="518">
        <v>11.085148999999999</v>
      </c>
    </row>
    <row r="813" spans="2:4" x14ac:dyDescent="0.25">
      <c r="B813" s="148">
        <v>43647</v>
      </c>
      <c r="C813" s="147">
        <v>39649200</v>
      </c>
      <c r="D813" s="518">
        <v>11.085148999999999</v>
      </c>
    </row>
    <row r="814" spans="2:4" x14ac:dyDescent="0.25">
      <c r="B814" s="148">
        <v>43644</v>
      </c>
      <c r="C814" s="147">
        <v>18130800</v>
      </c>
      <c r="D814" s="518">
        <v>11.24005</v>
      </c>
    </row>
    <row r="815" spans="2:4" x14ac:dyDescent="0.25">
      <c r="B815" s="148">
        <v>43643</v>
      </c>
      <c r="C815" s="147">
        <v>17177500</v>
      </c>
      <c r="D815" s="518">
        <v>11.191644999999999</v>
      </c>
    </row>
    <row r="816" spans="2:4" x14ac:dyDescent="0.25">
      <c r="B816" s="148">
        <v>43642</v>
      </c>
      <c r="C816" s="147">
        <v>15438800</v>
      </c>
      <c r="D816" s="518">
        <v>11.123874000000001</v>
      </c>
    </row>
    <row r="817" spans="2:4" x14ac:dyDescent="0.25">
      <c r="B817" s="148">
        <v>43641</v>
      </c>
      <c r="C817" s="147">
        <v>13721700</v>
      </c>
      <c r="D817" s="518">
        <v>10.978656000000001</v>
      </c>
    </row>
    <row r="818" spans="2:4" x14ac:dyDescent="0.25">
      <c r="B818" s="148">
        <v>43640</v>
      </c>
      <c r="C818" s="147">
        <v>14296500</v>
      </c>
      <c r="D818" s="518">
        <v>10.978656000000001</v>
      </c>
    </row>
    <row r="819" spans="2:4" x14ac:dyDescent="0.25">
      <c r="B819" s="148">
        <v>43637</v>
      </c>
      <c r="C819" s="147">
        <v>22171500</v>
      </c>
      <c r="D819" s="518">
        <v>10.978656000000001</v>
      </c>
    </row>
    <row r="820" spans="2:4" x14ac:dyDescent="0.25">
      <c r="B820" s="148">
        <v>43636</v>
      </c>
      <c r="C820" s="147">
        <v>22356400</v>
      </c>
      <c r="D820" s="518">
        <v>11.017379999999999</v>
      </c>
    </row>
    <row r="821" spans="2:4" x14ac:dyDescent="0.25">
      <c r="B821" s="148">
        <v>43635</v>
      </c>
      <c r="C821" s="147">
        <v>18815600</v>
      </c>
      <c r="D821" s="518">
        <v>10.833435</v>
      </c>
    </row>
    <row r="822" spans="2:4" x14ac:dyDescent="0.25">
      <c r="B822" s="148">
        <v>43634</v>
      </c>
      <c r="C822" s="147">
        <v>24961100</v>
      </c>
      <c r="D822" s="518">
        <v>10.775346000000001</v>
      </c>
    </row>
    <row r="823" spans="2:4" x14ac:dyDescent="0.25">
      <c r="B823" s="148">
        <v>43633</v>
      </c>
      <c r="C823" s="147">
        <v>12378700</v>
      </c>
      <c r="D823" s="518">
        <v>10.397774</v>
      </c>
    </row>
    <row r="824" spans="2:4" x14ac:dyDescent="0.25">
      <c r="B824" s="148">
        <v>43630</v>
      </c>
      <c r="C824" s="147">
        <v>14385700</v>
      </c>
      <c r="D824" s="518">
        <v>10.310639999999999</v>
      </c>
    </row>
    <row r="825" spans="2:4" x14ac:dyDescent="0.25">
      <c r="B825" s="148">
        <v>43629</v>
      </c>
      <c r="C825" s="147">
        <v>14470500</v>
      </c>
      <c r="D825" s="518">
        <v>10.484904999999999</v>
      </c>
    </row>
    <row r="826" spans="2:4" x14ac:dyDescent="0.25">
      <c r="B826" s="148">
        <v>43628</v>
      </c>
      <c r="C826" s="147">
        <v>12642800</v>
      </c>
      <c r="D826" s="518">
        <v>10.252552</v>
      </c>
    </row>
    <row r="827" spans="2:4" x14ac:dyDescent="0.25">
      <c r="B827" s="148">
        <v>43627</v>
      </c>
      <c r="C827" s="147">
        <v>28608100</v>
      </c>
      <c r="D827" s="518">
        <v>10.281596</v>
      </c>
    </row>
    <row r="828" spans="2:4" x14ac:dyDescent="0.25">
      <c r="B828" s="148">
        <v>43626</v>
      </c>
      <c r="C828" s="147">
        <v>19845300</v>
      </c>
      <c r="D828" s="518">
        <v>10.271915</v>
      </c>
    </row>
    <row r="829" spans="2:4" x14ac:dyDescent="0.25">
      <c r="B829" s="148">
        <v>43623</v>
      </c>
      <c r="C829" s="147">
        <v>31108800</v>
      </c>
      <c r="D829" s="518">
        <v>10.020201</v>
      </c>
    </row>
    <row r="830" spans="2:4" x14ac:dyDescent="0.25">
      <c r="B830" s="148">
        <v>43622</v>
      </c>
      <c r="C830" s="147">
        <v>20227700</v>
      </c>
      <c r="D830" s="518">
        <v>9.8652990000000003</v>
      </c>
    </row>
    <row r="831" spans="2:4" x14ac:dyDescent="0.25">
      <c r="B831" s="148">
        <v>43621</v>
      </c>
      <c r="C831" s="147">
        <v>25823500</v>
      </c>
      <c r="D831" s="518">
        <v>9.7781669999999998</v>
      </c>
    </row>
    <row r="832" spans="2:4" x14ac:dyDescent="0.25">
      <c r="B832" s="148">
        <v>43620</v>
      </c>
      <c r="C832" s="147">
        <v>29427600</v>
      </c>
      <c r="D832" s="518">
        <v>9.9911580000000004</v>
      </c>
    </row>
    <row r="833" spans="2:4" x14ac:dyDescent="0.25">
      <c r="B833" s="148">
        <v>43619</v>
      </c>
      <c r="C833" s="147">
        <v>24158300</v>
      </c>
      <c r="D833" s="518">
        <v>9.6039030000000007</v>
      </c>
    </row>
    <row r="834" spans="2:4" x14ac:dyDescent="0.25">
      <c r="B834" s="148">
        <v>43616</v>
      </c>
      <c r="C834" s="147">
        <v>22076200</v>
      </c>
      <c r="D834" s="518">
        <v>9.4005939999999999</v>
      </c>
    </row>
    <row r="835" spans="2:4" x14ac:dyDescent="0.25">
      <c r="B835" s="148">
        <v>43615</v>
      </c>
      <c r="C835" s="147">
        <v>15900300</v>
      </c>
      <c r="D835" s="518">
        <v>9.5070890000000006</v>
      </c>
    </row>
    <row r="836" spans="2:4" x14ac:dyDescent="0.25">
      <c r="B836" s="148">
        <v>43614</v>
      </c>
      <c r="C836" s="147">
        <v>14107300</v>
      </c>
      <c r="D836" s="518">
        <v>9.6716719999999992</v>
      </c>
    </row>
    <row r="837" spans="2:4" x14ac:dyDescent="0.25">
      <c r="B837" s="148">
        <v>43613</v>
      </c>
      <c r="C837" s="147">
        <v>15714800</v>
      </c>
      <c r="D837" s="518">
        <v>9.7103970000000004</v>
      </c>
    </row>
    <row r="838" spans="2:4" x14ac:dyDescent="0.25">
      <c r="B838" s="148">
        <v>43609</v>
      </c>
      <c r="C838" s="147">
        <v>16447000</v>
      </c>
      <c r="D838" s="518">
        <v>9.7588039999999996</v>
      </c>
    </row>
    <row r="839" spans="2:4" x14ac:dyDescent="0.25">
      <c r="B839" s="148">
        <v>43608</v>
      </c>
      <c r="C839" s="147">
        <v>22137200</v>
      </c>
      <c r="D839" s="518">
        <v>9.6329480000000007</v>
      </c>
    </row>
    <row r="840" spans="2:4" x14ac:dyDescent="0.25">
      <c r="B840" s="148">
        <v>43607</v>
      </c>
      <c r="C840" s="147">
        <v>18387100</v>
      </c>
      <c r="D840" s="518">
        <v>9.7394429999999996</v>
      </c>
    </row>
    <row r="841" spans="2:4" x14ac:dyDescent="0.25">
      <c r="B841" s="148">
        <v>43606</v>
      </c>
      <c r="C841" s="147">
        <v>19315300</v>
      </c>
      <c r="D841" s="518">
        <v>10.020201</v>
      </c>
    </row>
    <row r="842" spans="2:4" x14ac:dyDescent="0.25">
      <c r="B842" s="148">
        <v>43605</v>
      </c>
      <c r="C842" s="147">
        <v>14752000</v>
      </c>
      <c r="D842" s="518">
        <v>9.874981</v>
      </c>
    </row>
    <row r="843" spans="2:4" x14ac:dyDescent="0.25">
      <c r="B843" s="148">
        <v>43602</v>
      </c>
      <c r="C843" s="147">
        <v>25625100</v>
      </c>
      <c r="D843" s="518">
        <v>10.039564</v>
      </c>
    </row>
    <row r="844" spans="2:4" x14ac:dyDescent="0.25">
      <c r="B844" s="148">
        <v>43601</v>
      </c>
      <c r="C844" s="147">
        <v>15201300</v>
      </c>
      <c r="D844" s="518">
        <v>10.320325</v>
      </c>
    </row>
    <row r="845" spans="2:4" x14ac:dyDescent="0.25">
      <c r="B845" s="148">
        <v>43600</v>
      </c>
      <c r="C845" s="147">
        <v>16125900</v>
      </c>
      <c r="D845" s="518">
        <v>10.504269000000001</v>
      </c>
    </row>
    <row r="846" spans="2:4" x14ac:dyDescent="0.25">
      <c r="B846" s="148">
        <v>43599</v>
      </c>
      <c r="C846" s="147">
        <v>18222200</v>
      </c>
      <c r="D846" s="518">
        <v>10.513949999999999</v>
      </c>
    </row>
    <row r="847" spans="2:4" x14ac:dyDescent="0.25">
      <c r="B847" s="148">
        <v>43598</v>
      </c>
      <c r="C847" s="147">
        <v>28910500</v>
      </c>
      <c r="D847" s="518">
        <v>10.368729999999999</v>
      </c>
    </row>
    <row r="848" spans="2:4" x14ac:dyDescent="0.25">
      <c r="B848" s="148">
        <v>43595</v>
      </c>
      <c r="C848" s="147">
        <v>19163100</v>
      </c>
      <c r="D848" s="518">
        <v>11.007698</v>
      </c>
    </row>
    <row r="849" spans="2:4" x14ac:dyDescent="0.25">
      <c r="B849" s="148">
        <v>43594</v>
      </c>
      <c r="C849" s="147">
        <v>17882700</v>
      </c>
      <c r="D849" s="518">
        <v>10.920567</v>
      </c>
    </row>
    <row r="850" spans="2:4" x14ac:dyDescent="0.25">
      <c r="B850" s="148">
        <v>43593</v>
      </c>
      <c r="C850" s="147">
        <v>18093300</v>
      </c>
      <c r="D850" s="518">
        <v>11.007698</v>
      </c>
    </row>
    <row r="851" spans="2:4" x14ac:dyDescent="0.25">
      <c r="B851" s="148">
        <v>43592</v>
      </c>
      <c r="C851" s="147">
        <v>22783300</v>
      </c>
      <c r="D851" s="518">
        <v>11.075468000000001</v>
      </c>
    </row>
    <row r="852" spans="2:4" x14ac:dyDescent="0.25">
      <c r="B852" s="148">
        <v>43591</v>
      </c>
      <c r="C852" s="147">
        <v>19892000</v>
      </c>
      <c r="D852" s="518">
        <v>11.346545000000001</v>
      </c>
    </row>
    <row r="853" spans="2:4" x14ac:dyDescent="0.25">
      <c r="B853" s="148">
        <v>43588</v>
      </c>
      <c r="C853" s="147">
        <v>23411700</v>
      </c>
      <c r="D853" s="518">
        <v>11.569219</v>
      </c>
    </row>
    <row r="854" spans="2:4" x14ac:dyDescent="0.25">
      <c r="B854" s="148">
        <v>43587</v>
      </c>
      <c r="C854" s="147">
        <v>21879600</v>
      </c>
      <c r="D854" s="518">
        <v>11.143236999999999</v>
      </c>
    </row>
    <row r="855" spans="2:4" x14ac:dyDescent="0.25">
      <c r="B855" s="148">
        <v>43586</v>
      </c>
      <c r="C855" s="147">
        <v>31549800</v>
      </c>
      <c r="D855" s="518">
        <v>11.336864</v>
      </c>
    </row>
    <row r="856" spans="2:4" x14ac:dyDescent="0.25">
      <c r="B856" s="148">
        <v>43585</v>
      </c>
      <c r="C856" s="147">
        <v>19578600</v>
      </c>
      <c r="D856" s="518">
        <v>11.917747</v>
      </c>
    </row>
    <row r="857" spans="2:4" x14ac:dyDescent="0.25">
      <c r="B857" s="148">
        <v>43584</v>
      </c>
      <c r="C857" s="147">
        <v>15525500</v>
      </c>
      <c r="D857" s="518">
        <v>12.033923</v>
      </c>
    </row>
    <row r="858" spans="2:4" x14ac:dyDescent="0.25">
      <c r="B858" s="148">
        <v>43581</v>
      </c>
      <c r="C858" s="147">
        <v>23605200</v>
      </c>
      <c r="D858" s="518">
        <v>12.101694</v>
      </c>
    </row>
    <row r="859" spans="2:4" x14ac:dyDescent="0.25">
      <c r="B859" s="148">
        <v>43580</v>
      </c>
      <c r="C859" s="147">
        <v>46459300</v>
      </c>
      <c r="D859" s="518">
        <v>11.820932000000001</v>
      </c>
    </row>
    <row r="860" spans="2:4" x14ac:dyDescent="0.25">
      <c r="B860" s="148">
        <v>43579</v>
      </c>
      <c r="C860" s="147">
        <v>31512700</v>
      </c>
      <c r="D860" s="518">
        <v>13.147278</v>
      </c>
    </row>
    <row r="861" spans="2:4" x14ac:dyDescent="0.25">
      <c r="B861" s="148">
        <v>43578</v>
      </c>
      <c r="C861" s="147">
        <v>19119400</v>
      </c>
      <c r="D861" s="518">
        <v>13.0311</v>
      </c>
    </row>
    <row r="862" spans="2:4" x14ac:dyDescent="0.25">
      <c r="B862" s="148">
        <v>43577</v>
      </c>
      <c r="C862" s="147">
        <v>24351200</v>
      </c>
      <c r="D862" s="518">
        <v>13.215045999999999</v>
      </c>
    </row>
    <row r="863" spans="2:4" x14ac:dyDescent="0.25">
      <c r="B863" s="148">
        <v>43573</v>
      </c>
      <c r="C863" s="147">
        <v>27426700</v>
      </c>
      <c r="D863" s="518">
        <v>13.553893</v>
      </c>
    </row>
    <row r="864" spans="2:4" x14ac:dyDescent="0.25">
      <c r="B864" s="148">
        <v>43572</v>
      </c>
      <c r="C864" s="147">
        <v>31700500</v>
      </c>
      <c r="D864" s="518">
        <v>13.747522</v>
      </c>
    </row>
    <row r="865" spans="2:4" x14ac:dyDescent="0.25">
      <c r="B865" s="148">
        <v>43571</v>
      </c>
      <c r="C865" s="147">
        <v>20299800</v>
      </c>
      <c r="D865" s="518">
        <v>13.708797000000001</v>
      </c>
    </row>
    <row r="866" spans="2:4" x14ac:dyDescent="0.25">
      <c r="B866" s="148">
        <v>43570</v>
      </c>
      <c r="C866" s="147">
        <v>15439300</v>
      </c>
      <c r="D866" s="518">
        <v>13.253771</v>
      </c>
    </row>
    <row r="867" spans="2:4" x14ac:dyDescent="0.25">
      <c r="B867" s="148">
        <v>43567</v>
      </c>
      <c r="C867" s="147">
        <v>26915900</v>
      </c>
      <c r="D867" s="518">
        <v>13.263453999999999</v>
      </c>
    </row>
    <row r="868" spans="2:4" x14ac:dyDescent="0.25">
      <c r="B868" s="148">
        <v>43566</v>
      </c>
      <c r="C868" s="147">
        <v>16534500</v>
      </c>
      <c r="D868" s="518">
        <v>12.934288</v>
      </c>
    </row>
    <row r="869" spans="2:4" x14ac:dyDescent="0.25">
      <c r="B869" s="148">
        <v>43565</v>
      </c>
      <c r="C869" s="147">
        <v>12390500</v>
      </c>
      <c r="D869" s="518">
        <v>13.011450999999999</v>
      </c>
    </row>
    <row r="870" spans="2:4" x14ac:dyDescent="0.25">
      <c r="B870" s="148">
        <v>43564</v>
      </c>
      <c r="C870" s="147">
        <v>16000200</v>
      </c>
      <c r="D870" s="518">
        <v>12.905354000000001</v>
      </c>
    </row>
    <row r="871" spans="2:4" x14ac:dyDescent="0.25">
      <c r="B871" s="148">
        <v>43563</v>
      </c>
      <c r="C871" s="147">
        <v>17947100</v>
      </c>
      <c r="D871" s="518">
        <v>13.252582</v>
      </c>
    </row>
    <row r="872" spans="2:4" x14ac:dyDescent="0.25">
      <c r="B872" s="148">
        <v>43560</v>
      </c>
      <c r="C872" s="147">
        <v>14640900</v>
      </c>
      <c r="D872" s="518">
        <v>12.857125999999999</v>
      </c>
    </row>
    <row r="873" spans="2:4" x14ac:dyDescent="0.25">
      <c r="B873" s="148">
        <v>43559</v>
      </c>
      <c r="C873" s="147">
        <v>20719000</v>
      </c>
      <c r="D873" s="518">
        <v>13.078965999999999</v>
      </c>
    </row>
    <row r="874" spans="2:4" x14ac:dyDescent="0.25">
      <c r="B874" s="148">
        <v>43558</v>
      </c>
      <c r="C874" s="147">
        <v>20937800</v>
      </c>
      <c r="D874" s="518">
        <v>12.693155000000001</v>
      </c>
    </row>
    <row r="875" spans="2:4" x14ac:dyDescent="0.25">
      <c r="B875" s="148">
        <v>43557</v>
      </c>
      <c r="C875" s="147">
        <v>17950300</v>
      </c>
      <c r="D875" s="518">
        <v>12.654576</v>
      </c>
    </row>
    <row r="876" spans="2:4" x14ac:dyDescent="0.25">
      <c r="B876" s="148">
        <v>43556</v>
      </c>
      <c r="C876" s="147">
        <v>19060700</v>
      </c>
      <c r="D876" s="518">
        <v>12.635284</v>
      </c>
    </row>
    <row r="877" spans="2:4" x14ac:dyDescent="0.25">
      <c r="B877" s="148">
        <v>43553</v>
      </c>
      <c r="C877" s="147">
        <v>16889300</v>
      </c>
      <c r="D877" s="518">
        <v>12.432734999999999</v>
      </c>
    </row>
    <row r="878" spans="2:4" x14ac:dyDescent="0.25">
      <c r="B878" s="148">
        <v>43552</v>
      </c>
      <c r="C878" s="147">
        <v>9593400</v>
      </c>
      <c r="D878" s="518">
        <v>12.278409999999999</v>
      </c>
    </row>
    <row r="879" spans="2:4" x14ac:dyDescent="0.25">
      <c r="B879" s="148">
        <v>43551</v>
      </c>
      <c r="C879" s="147">
        <v>12661300</v>
      </c>
      <c r="D879" s="518">
        <v>12.259121</v>
      </c>
    </row>
    <row r="880" spans="2:4" x14ac:dyDescent="0.25">
      <c r="B880" s="148">
        <v>43550</v>
      </c>
      <c r="C880" s="147">
        <v>14315600</v>
      </c>
      <c r="D880" s="518">
        <v>12.249475</v>
      </c>
    </row>
    <row r="881" spans="2:4" x14ac:dyDescent="0.25">
      <c r="B881" s="148">
        <v>43549</v>
      </c>
      <c r="C881" s="147">
        <v>13195100</v>
      </c>
      <c r="D881" s="518">
        <v>11.940825999999999</v>
      </c>
    </row>
    <row r="882" spans="2:4" x14ac:dyDescent="0.25">
      <c r="B882" s="148">
        <v>43546</v>
      </c>
      <c r="C882" s="147">
        <v>20823900</v>
      </c>
      <c r="D882" s="518">
        <v>11.747923</v>
      </c>
    </row>
    <row r="883" spans="2:4" x14ac:dyDescent="0.25">
      <c r="B883" s="148">
        <v>43545</v>
      </c>
      <c r="C883" s="147">
        <v>18399400</v>
      </c>
      <c r="D883" s="518">
        <v>12.461672</v>
      </c>
    </row>
    <row r="884" spans="2:4" x14ac:dyDescent="0.25">
      <c r="B884" s="148">
        <v>43544</v>
      </c>
      <c r="C884" s="147">
        <v>22588400</v>
      </c>
      <c r="D884" s="518">
        <v>12.365218</v>
      </c>
    </row>
    <row r="885" spans="2:4" x14ac:dyDescent="0.25">
      <c r="B885" s="148">
        <v>43543</v>
      </c>
      <c r="C885" s="147">
        <v>14700800</v>
      </c>
      <c r="D885" s="518">
        <v>12.230186</v>
      </c>
    </row>
    <row r="886" spans="2:4" x14ac:dyDescent="0.25">
      <c r="B886" s="148">
        <v>43542</v>
      </c>
      <c r="C886" s="147">
        <v>12641600</v>
      </c>
      <c r="D886" s="518">
        <v>12.172313000000001</v>
      </c>
    </row>
    <row r="887" spans="2:4" x14ac:dyDescent="0.25">
      <c r="B887" s="148">
        <v>43539</v>
      </c>
      <c r="C887" s="147">
        <v>15387400</v>
      </c>
      <c r="D887" s="518">
        <v>11.911892</v>
      </c>
    </row>
    <row r="888" spans="2:4" x14ac:dyDescent="0.25">
      <c r="B888" s="148">
        <v>43538</v>
      </c>
      <c r="C888" s="147">
        <v>15132500</v>
      </c>
      <c r="D888" s="518">
        <v>11.882955000000001</v>
      </c>
    </row>
    <row r="889" spans="2:4" x14ac:dyDescent="0.25">
      <c r="B889" s="148">
        <v>43537</v>
      </c>
      <c r="C889" s="147">
        <v>12709900</v>
      </c>
      <c r="D889" s="518">
        <v>12.210894</v>
      </c>
    </row>
    <row r="890" spans="2:4" x14ac:dyDescent="0.25">
      <c r="B890" s="148">
        <v>43536</v>
      </c>
      <c r="C890" s="147">
        <v>13272700</v>
      </c>
      <c r="D890" s="518">
        <v>12.201247</v>
      </c>
    </row>
    <row r="891" spans="2:4" x14ac:dyDescent="0.25">
      <c r="B891" s="148">
        <v>43535</v>
      </c>
      <c r="C891" s="147">
        <v>13129200</v>
      </c>
      <c r="D891" s="518">
        <v>11.921535</v>
      </c>
    </row>
    <row r="892" spans="2:4" x14ac:dyDescent="0.25">
      <c r="B892" s="148">
        <v>43532</v>
      </c>
      <c r="C892" s="147">
        <v>16287900</v>
      </c>
      <c r="D892" s="518">
        <v>11.661114</v>
      </c>
    </row>
    <row r="893" spans="2:4" x14ac:dyDescent="0.25">
      <c r="B893" s="148">
        <v>43531</v>
      </c>
      <c r="C893" s="147">
        <v>12689900</v>
      </c>
      <c r="D893" s="518">
        <v>11.87331</v>
      </c>
    </row>
    <row r="894" spans="2:4" x14ac:dyDescent="0.25">
      <c r="B894" s="148">
        <v>43530</v>
      </c>
      <c r="C894" s="147">
        <v>13683700</v>
      </c>
      <c r="D894" s="518">
        <v>12.095151</v>
      </c>
    </row>
    <row r="895" spans="2:4" x14ac:dyDescent="0.25">
      <c r="B895" s="148">
        <v>43529</v>
      </c>
      <c r="C895" s="147">
        <v>17481200</v>
      </c>
      <c r="D895" s="518">
        <v>12.384509</v>
      </c>
    </row>
    <row r="896" spans="2:4" x14ac:dyDescent="0.25">
      <c r="B896" s="148">
        <v>43528</v>
      </c>
      <c r="C896" s="147">
        <v>18449000</v>
      </c>
      <c r="D896" s="518">
        <v>12.326636000000001</v>
      </c>
    </row>
    <row r="897" spans="2:4" x14ac:dyDescent="0.25">
      <c r="B897" s="148">
        <v>43525</v>
      </c>
      <c r="C897" s="147">
        <v>15988500</v>
      </c>
      <c r="D897" s="518">
        <v>12.413444</v>
      </c>
    </row>
    <row r="898" spans="2:4" x14ac:dyDescent="0.25">
      <c r="B898" s="148">
        <v>43524</v>
      </c>
      <c r="C898" s="147">
        <v>21053700</v>
      </c>
      <c r="D898" s="518">
        <v>12.44238</v>
      </c>
    </row>
    <row r="899" spans="2:4" x14ac:dyDescent="0.25">
      <c r="B899" s="148">
        <v>43523</v>
      </c>
      <c r="C899" s="147">
        <v>17655100</v>
      </c>
      <c r="D899" s="518">
        <v>12.693155000000001</v>
      </c>
    </row>
    <row r="900" spans="2:4" x14ac:dyDescent="0.25">
      <c r="B900" s="148">
        <v>43522</v>
      </c>
      <c r="C900" s="147">
        <v>13448100</v>
      </c>
      <c r="D900" s="518">
        <v>12.712448</v>
      </c>
    </row>
    <row r="901" spans="2:4" x14ac:dyDescent="0.25">
      <c r="B901" s="148">
        <v>43521</v>
      </c>
      <c r="C901" s="147">
        <v>20071800</v>
      </c>
      <c r="D901" s="518">
        <v>12.78961</v>
      </c>
    </row>
    <row r="902" spans="2:4" x14ac:dyDescent="0.25">
      <c r="B902" s="148">
        <v>43518</v>
      </c>
      <c r="C902" s="147">
        <v>23876800</v>
      </c>
      <c r="D902" s="518">
        <v>12.751028</v>
      </c>
    </row>
    <row r="903" spans="2:4" x14ac:dyDescent="0.25">
      <c r="B903" s="148">
        <v>43517</v>
      </c>
      <c r="C903" s="147">
        <v>20123200</v>
      </c>
      <c r="D903" s="518">
        <v>12.558125</v>
      </c>
    </row>
    <row r="904" spans="2:4" x14ac:dyDescent="0.25">
      <c r="B904" s="148">
        <v>43516</v>
      </c>
      <c r="C904" s="147">
        <v>38188400</v>
      </c>
      <c r="D904" s="518">
        <v>12.876416000000001</v>
      </c>
    </row>
    <row r="905" spans="2:4" x14ac:dyDescent="0.25">
      <c r="B905" s="148">
        <v>43515</v>
      </c>
      <c r="C905" s="147">
        <v>35617600</v>
      </c>
      <c r="D905" s="518">
        <v>12.625641999999999</v>
      </c>
    </row>
    <row r="906" spans="2:4" x14ac:dyDescent="0.25">
      <c r="B906" s="148">
        <v>43511</v>
      </c>
      <c r="C906" s="147">
        <v>16573400</v>
      </c>
      <c r="D906" s="518">
        <v>11.844374999999999</v>
      </c>
    </row>
    <row r="907" spans="2:4" x14ac:dyDescent="0.25">
      <c r="B907" s="148">
        <v>43510</v>
      </c>
      <c r="C907" s="147">
        <v>15313400</v>
      </c>
      <c r="D907" s="518">
        <v>11.728629</v>
      </c>
    </row>
    <row r="908" spans="2:4" x14ac:dyDescent="0.25">
      <c r="B908" s="148">
        <v>43509</v>
      </c>
      <c r="C908" s="147">
        <v>36169400</v>
      </c>
      <c r="D908" s="518">
        <v>11.85402</v>
      </c>
    </row>
    <row r="909" spans="2:4" x14ac:dyDescent="0.25">
      <c r="B909" s="148">
        <v>43508</v>
      </c>
      <c r="C909" s="147">
        <v>15617900</v>
      </c>
      <c r="D909" s="518">
        <v>11.082398</v>
      </c>
    </row>
    <row r="910" spans="2:4" x14ac:dyDescent="0.25">
      <c r="B910" s="148">
        <v>43507</v>
      </c>
      <c r="C910" s="147">
        <v>15561600</v>
      </c>
      <c r="D910" s="518">
        <v>11.120979999999999</v>
      </c>
    </row>
    <row r="911" spans="2:4" x14ac:dyDescent="0.25">
      <c r="B911" s="148">
        <v>43504</v>
      </c>
      <c r="C911" s="147">
        <v>23718200</v>
      </c>
      <c r="D911" s="518">
        <v>11.19814</v>
      </c>
    </row>
    <row r="912" spans="2:4" x14ac:dyDescent="0.25">
      <c r="B912" s="148">
        <v>43503</v>
      </c>
      <c r="C912" s="147">
        <v>25184000</v>
      </c>
      <c r="D912" s="518">
        <v>11.439272000000001</v>
      </c>
    </row>
    <row r="913" spans="2:4" x14ac:dyDescent="0.25">
      <c r="B913" s="148">
        <v>43502</v>
      </c>
      <c r="C913" s="147">
        <v>18136700</v>
      </c>
      <c r="D913" s="518">
        <v>11.487498</v>
      </c>
    </row>
    <row r="914" spans="2:4" x14ac:dyDescent="0.25">
      <c r="B914" s="148">
        <v>43501</v>
      </c>
      <c r="C914" s="147">
        <v>18497100</v>
      </c>
      <c r="D914" s="518">
        <v>11.448918000000001</v>
      </c>
    </row>
    <row r="915" spans="2:4" x14ac:dyDescent="0.25">
      <c r="B915" s="148">
        <v>43500</v>
      </c>
      <c r="C915" s="147">
        <v>21269300</v>
      </c>
      <c r="D915" s="518">
        <v>11.439272000000001</v>
      </c>
    </row>
    <row r="916" spans="2:4" x14ac:dyDescent="0.25">
      <c r="B916" s="148">
        <v>43497</v>
      </c>
      <c r="C916" s="147">
        <v>24240200</v>
      </c>
      <c r="D916" s="518">
        <v>11.101689</v>
      </c>
    </row>
    <row r="917" spans="2:4" x14ac:dyDescent="0.25">
      <c r="B917" s="148">
        <v>43496</v>
      </c>
      <c r="C917" s="147">
        <v>31833200</v>
      </c>
      <c r="D917" s="518">
        <v>11.227079</v>
      </c>
    </row>
    <row r="918" spans="2:4" x14ac:dyDescent="0.25">
      <c r="B918" s="148">
        <v>43495</v>
      </c>
      <c r="C918" s="147">
        <v>37813200</v>
      </c>
      <c r="D918" s="518">
        <v>10.870203999999999</v>
      </c>
    </row>
    <row r="919" spans="2:4" x14ac:dyDescent="0.25">
      <c r="B919" s="148">
        <v>43494</v>
      </c>
      <c r="C919" s="147">
        <v>38234100</v>
      </c>
      <c r="D919" s="518">
        <v>10.079292000000001</v>
      </c>
    </row>
    <row r="920" spans="2:4" x14ac:dyDescent="0.25">
      <c r="B920" s="148">
        <v>43493</v>
      </c>
      <c r="C920" s="147">
        <v>54798400</v>
      </c>
      <c r="D920" s="518">
        <v>9.9153219999999997</v>
      </c>
    </row>
    <row r="921" spans="2:4" x14ac:dyDescent="0.25">
      <c r="B921" s="148">
        <v>43490</v>
      </c>
      <c r="C921" s="147">
        <v>36134500</v>
      </c>
      <c r="D921" s="518">
        <v>10.841267</v>
      </c>
    </row>
    <row r="922" spans="2:4" x14ac:dyDescent="0.25">
      <c r="B922" s="148">
        <v>43489</v>
      </c>
      <c r="C922" s="147">
        <v>66363100</v>
      </c>
      <c r="D922" s="518">
        <v>10.320423</v>
      </c>
    </row>
    <row r="923" spans="2:4" x14ac:dyDescent="0.25">
      <c r="B923" s="148">
        <v>43488</v>
      </c>
      <c r="C923" s="147">
        <v>25720300</v>
      </c>
      <c r="D923" s="518">
        <v>11.87331</v>
      </c>
    </row>
    <row r="924" spans="2:4" x14ac:dyDescent="0.25">
      <c r="B924" s="148">
        <v>43487</v>
      </c>
      <c r="C924" s="147">
        <v>26656300</v>
      </c>
      <c r="D924" s="518">
        <v>11.940825999999999</v>
      </c>
    </row>
    <row r="925" spans="2:4" x14ac:dyDescent="0.25">
      <c r="B925" s="148">
        <v>43483</v>
      </c>
      <c r="C925" s="147">
        <v>31366400</v>
      </c>
      <c r="D925" s="518">
        <v>12.114440999999999</v>
      </c>
    </row>
    <row r="926" spans="2:4" x14ac:dyDescent="0.25">
      <c r="B926" s="148">
        <v>43482</v>
      </c>
      <c r="C926" s="147">
        <v>23115300</v>
      </c>
      <c r="D926" s="518">
        <v>11.699695999999999</v>
      </c>
    </row>
    <row r="927" spans="2:4" x14ac:dyDescent="0.25">
      <c r="B927" s="148">
        <v>43481</v>
      </c>
      <c r="C927" s="147">
        <v>22312700</v>
      </c>
      <c r="D927" s="518">
        <v>11.468209999999999</v>
      </c>
    </row>
    <row r="928" spans="2:4" x14ac:dyDescent="0.25">
      <c r="B928" s="148">
        <v>43480</v>
      </c>
      <c r="C928" s="147">
        <v>26038900</v>
      </c>
      <c r="D928" s="518">
        <v>11.159561</v>
      </c>
    </row>
    <row r="929" spans="2:4" x14ac:dyDescent="0.25">
      <c r="B929" s="148">
        <v>43479</v>
      </c>
      <c r="C929" s="147">
        <v>16085200</v>
      </c>
      <c r="D929" s="518">
        <v>11.140269999999999</v>
      </c>
    </row>
    <row r="930" spans="2:4" x14ac:dyDescent="0.25">
      <c r="B930" s="148">
        <v>43476</v>
      </c>
      <c r="C930" s="147">
        <v>21532900</v>
      </c>
      <c r="D930" s="518">
        <v>11.140269999999999</v>
      </c>
    </row>
    <row r="931" spans="2:4" x14ac:dyDescent="0.25">
      <c r="B931" s="148">
        <v>43475</v>
      </c>
      <c r="C931" s="147">
        <v>19481400</v>
      </c>
      <c r="D931" s="518">
        <v>11.053839</v>
      </c>
    </row>
    <row r="932" spans="2:4" x14ac:dyDescent="0.25">
      <c r="B932" s="148">
        <v>43474</v>
      </c>
      <c r="C932" s="147">
        <v>20616000</v>
      </c>
      <c r="D932" s="518">
        <v>11.053839</v>
      </c>
    </row>
    <row r="933" spans="2:4" x14ac:dyDescent="0.25">
      <c r="B933" s="148">
        <v>43473</v>
      </c>
      <c r="C933" s="147">
        <v>22809600</v>
      </c>
      <c r="D933" s="518">
        <v>10.756123000000001</v>
      </c>
    </row>
    <row r="934" spans="2:4" x14ac:dyDescent="0.25">
      <c r="B934" s="148">
        <v>43472</v>
      </c>
      <c r="C934" s="147">
        <v>16813100</v>
      </c>
      <c r="D934" s="518">
        <v>10.564050999999999</v>
      </c>
    </row>
    <row r="935" spans="2:4" x14ac:dyDescent="0.25">
      <c r="B935" s="148">
        <v>43469</v>
      </c>
      <c r="C935" s="147">
        <v>25597600</v>
      </c>
      <c r="D935" s="518">
        <v>10.391184000000001</v>
      </c>
    </row>
    <row r="936" spans="2:4" x14ac:dyDescent="0.25">
      <c r="B936" s="148">
        <v>43468</v>
      </c>
      <c r="C936" s="147">
        <v>22417600</v>
      </c>
      <c r="D936" s="518">
        <v>9.6709060000000004</v>
      </c>
    </row>
    <row r="937" spans="2:4" x14ac:dyDescent="0.25">
      <c r="B937" s="148">
        <v>43467</v>
      </c>
      <c r="C937" s="147">
        <v>17940900</v>
      </c>
      <c r="D937" s="518">
        <v>9.9494129999999998</v>
      </c>
    </row>
    <row r="938" spans="2:4" x14ac:dyDescent="0.25">
      <c r="B938" s="148">
        <v>43465</v>
      </c>
      <c r="C938" s="147">
        <v>16811000</v>
      </c>
      <c r="D938" s="518">
        <v>9.9013980000000004</v>
      </c>
    </row>
    <row r="939" spans="2:4" x14ac:dyDescent="0.25">
      <c r="B939" s="148">
        <v>43462</v>
      </c>
      <c r="C939" s="147">
        <v>20165600</v>
      </c>
      <c r="D939" s="518">
        <v>10.055054999999999</v>
      </c>
    </row>
    <row r="940" spans="2:4" x14ac:dyDescent="0.25">
      <c r="B940" s="148">
        <v>43461</v>
      </c>
      <c r="C940" s="147">
        <v>20161100</v>
      </c>
      <c r="D940" s="518">
        <v>10.247128</v>
      </c>
    </row>
    <row r="941" spans="2:4" x14ac:dyDescent="0.25">
      <c r="B941" s="148">
        <v>43460</v>
      </c>
      <c r="C941" s="147">
        <v>19614900</v>
      </c>
      <c r="D941" s="518">
        <v>9.9878289999999996</v>
      </c>
    </row>
    <row r="942" spans="2:4" x14ac:dyDescent="0.25">
      <c r="B942" s="148">
        <v>43458</v>
      </c>
      <c r="C942" s="147">
        <v>9724400</v>
      </c>
      <c r="D942" s="518">
        <v>9.3923989999999993</v>
      </c>
    </row>
    <row r="943" spans="2:4" x14ac:dyDescent="0.25">
      <c r="B943" s="148">
        <v>43455</v>
      </c>
      <c r="C943" s="147">
        <v>30525400</v>
      </c>
      <c r="D943" s="518">
        <v>9.6516990000000007</v>
      </c>
    </row>
    <row r="944" spans="2:4" x14ac:dyDescent="0.25">
      <c r="B944" s="148">
        <v>43454</v>
      </c>
      <c r="C944" s="147">
        <v>23589600</v>
      </c>
      <c r="D944" s="518">
        <v>9.834168</v>
      </c>
    </row>
    <row r="945" spans="2:4" x14ac:dyDescent="0.25">
      <c r="B945" s="148">
        <v>43453</v>
      </c>
      <c r="C945" s="147">
        <v>26465400</v>
      </c>
      <c r="D945" s="518">
        <v>9.7765470000000008</v>
      </c>
    </row>
    <row r="946" spans="2:4" x14ac:dyDescent="0.25">
      <c r="B946" s="148">
        <v>43452</v>
      </c>
      <c r="C946" s="147">
        <v>29402100</v>
      </c>
      <c r="D946" s="518">
        <v>10.179902999999999</v>
      </c>
    </row>
    <row r="947" spans="2:4" x14ac:dyDescent="0.25">
      <c r="B947" s="148">
        <v>43451</v>
      </c>
      <c r="C947" s="147">
        <v>16416800</v>
      </c>
      <c r="D947" s="518">
        <v>10.170296</v>
      </c>
    </row>
    <row r="948" spans="2:4" x14ac:dyDescent="0.25">
      <c r="B948" s="148">
        <v>43448</v>
      </c>
      <c r="C948" s="147">
        <v>26978300</v>
      </c>
      <c r="D948" s="518">
        <v>10.151092</v>
      </c>
    </row>
    <row r="949" spans="2:4" x14ac:dyDescent="0.25">
      <c r="B949" s="148">
        <v>43447</v>
      </c>
      <c r="C949" s="147">
        <v>17063900</v>
      </c>
      <c r="D949" s="518">
        <v>10.487220000000001</v>
      </c>
    </row>
    <row r="950" spans="2:4" x14ac:dyDescent="0.25">
      <c r="B950" s="148">
        <v>43446</v>
      </c>
      <c r="C950" s="147">
        <v>15313400</v>
      </c>
      <c r="D950" s="518">
        <v>10.631273999999999</v>
      </c>
    </row>
    <row r="951" spans="2:4" x14ac:dyDescent="0.25">
      <c r="B951" s="148">
        <v>43445</v>
      </c>
      <c r="C951" s="147">
        <v>19184200</v>
      </c>
      <c r="D951" s="518">
        <v>10.333561</v>
      </c>
    </row>
    <row r="952" spans="2:4" x14ac:dyDescent="0.25">
      <c r="B952" s="148">
        <v>43444</v>
      </c>
      <c r="C952" s="147">
        <v>17917900</v>
      </c>
      <c r="D952" s="518">
        <v>10.266335</v>
      </c>
    </row>
    <row r="953" spans="2:4" x14ac:dyDescent="0.25">
      <c r="B953" s="148">
        <v>43441</v>
      </c>
      <c r="C953" s="147">
        <v>21263900</v>
      </c>
      <c r="D953" s="518">
        <v>10.487220000000001</v>
      </c>
    </row>
    <row r="954" spans="2:4" x14ac:dyDescent="0.25">
      <c r="B954" s="148">
        <v>43440</v>
      </c>
      <c r="C954" s="147">
        <v>25177100</v>
      </c>
      <c r="D954" s="518">
        <v>10.708104000000001</v>
      </c>
    </row>
    <row r="955" spans="2:4" x14ac:dyDescent="0.25">
      <c r="B955" s="148">
        <v>43438</v>
      </c>
      <c r="C955" s="147">
        <v>22402700</v>
      </c>
      <c r="D955" s="518">
        <v>11.044233</v>
      </c>
    </row>
    <row r="956" spans="2:4" x14ac:dyDescent="0.25">
      <c r="B956" s="148">
        <v>43437</v>
      </c>
      <c r="C956" s="147">
        <v>27171000</v>
      </c>
      <c r="D956" s="518">
        <v>11.610851</v>
      </c>
    </row>
    <row r="957" spans="2:4" x14ac:dyDescent="0.25">
      <c r="B957" s="148">
        <v>43434</v>
      </c>
      <c r="C957" s="147">
        <v>17146000</v>
      </c>
      <c r="D957" s="518">
        <v>11.466794</v>
      </c>
    </row>
    <row r="958" spans="2:4" x14ac:dyDescent="0.25">
      <c r="B958" s="148">
        <v>43433</v>
      </c>
      <c r="C958" s="147">
        <v>19450700</v>
      </c>
      <c r="D958" s="518">
        <v>11.351552</v>
      </c>
    </row>
    <row r="959" spans="2:4" x14ac:dyDescent="0.25">
      <c r="B959" s="148">
        <v>43432</v>
      </c>
      <c r="C959" s="147">
        <v>29088100</v>
      </c>
      <c r="D959" s="518">
        <v>11.495606</v>
      </c>
    </row>
    <row r="960" spans="2:4" x14ac:dyDescent="0.25">
      <c r="B960" s="148">
        <v>43431</v>
      </c>
      <c r="C960" s="147">
        <v>20866200</v>
      </c>
      <c r="D960" s="518">
        <v>10.794537999999999</v>
      </c>
    </row>
    <row r="961" spans="2:4" x14ac:dyDescent="0.25">
      <c r="B961" s="148">
        <v>43430</v>
      </c>
      <c r="C961" s="147">
        <v>10586300</v>
      </c>
      <c r="D961" s="518">
        <v>10.650482999999999</v>
      </c>
    </row>
    <row r="962" spans="2:4" x14ac:dyDescent="0.25">
      <c r="B962" s="148">
        <v>43427</v>
      </c>
      <c r="C962" s="147">
        <v>7880800</v>
      </c>
      <c r="D962" s="518">
        <v>10.343164</v>
      </c>
    </row>
    <row r="963" spans="2:4" x14ac:dyDescent="0.25">
      <c r="B963" s="148">
        <v>43425</v>
      </c>
      <c r="C963" s="147">
        <v>17056200</v>
      </c>
      <c r="D963" s="518">
        <v>10.957800000000001</v>
      </c>
    </row>
    <row r="964" spans="2:4" x14ac:dyDescent="0.25">
      <c r="B964" s="148">
        <v>43424</v>
      </c>
      <c r="C964" s="147">
        <v>21391200</v>
      </c>
      <c r="D964" s="518">
        <v>10.448805999999999</v>
      </c>
    </row>
    <row r="965" spans="2:4" x14ac:dyDescent="0.25">
      <c r="B965" s="148">
        <v>43423</v>
      </c>
      <c r="C965" s="147">
        <v>16917600</v>
      </c>
      <c r="D965" s="518">
        <v>11.053839</v>
      </c>
    </row>
    <row r="966" spans="2:4" x14ac:dyDescent="0.25">
      <c r="B966" s="148">
        <v>43420</v>
      </c>
      <c r="C966" s="147">
        <v>15981800</v>
      </c>
      <c r="D966" s="518">
        <v>11.486003</v>
      </c>
    </row>
    <row r="967" spans="2:4" x14ac:dyDescent="0.25">
      <c r="B967" s="148">
        <v>43419</v>
      </c>
      <c r="C967" s="147">
        <v>23687300</v>
      </c>
      <c r="D967" s="518">
        <v>11.486003</v>
      </c>
    </row>
    <row r="968" spans="2:4" x14ac:dyDescent="0.25">
      <c r="B968" s="148">
        <v>43418</v>
      </c>
      <c r="C968" s="147">
        <v>16141900</v>
      </c>
      <c r="D968" s="518">
        <v>11.082648000000001</v>
      </c>
    </row>
    <row r="969" spans="2:4" x14ac:dyDescent="0.25">
      <c r="B969" s="148">
        <v>43417</v>
      </c>
      <c r="C969" s="147">
        <v>17216400</v>
      </c>
      <c r="D969" s="518">
        <v>10.80414</v>
      </c>
    </row>
    <row r="970" spans="2:4" x14ac:dyDescent="0.25">
      <c r="B970" s="148">
        <v>43416</v>
      </c>
      <c r="C970" s="147">
        <v>14531600</v>
      </c>
      <c r="D970" s="518">
        <v>10.717707000000001</v>
      </c>
    </row>
    <row r="971" spans="2:4" x14ac:dyDescent="0.25">
      <c r="B971" s="148">
        <v>43413</v>
      </c>
      <c r="C971" s="147">
        <v>21444400</v>
      </c>
      <c r="D971" s="518">
        <v>10.900178</v>
      </c>
    </row>
    <row r="972" spans="2:4" x14ac:dyDescent="0.25">
      <c r="B972" s="148">
        <v>43412</v>
      </c>
      <c r="C972" s="147">
        <v>14289300</v>
      </c>
      <c r="D972" s="518">
        <v>11.457191</v>
      </c>
    </row>
    <row r="973" spans="2:4" x14ac:dyDescent="0.25">
      <c r="B973" s="148">
        <v>43411</v>
      </c>
      <c r="C973" s="147">
        <v>14378300</v>
      </c>
      <c r="D973" s="518">
        <v>11.841340000000001</v>
      </c>
    </row>
    <row r="974" spans="2:4" x14ac:dyDescent="0.25">
      <c r="B974" s="148">
        <v>43410</v>
      </c>
      <c r="C974" s="147">
        <v>11479300</v>
      </c>
      <c r="D974" s="518">
        <v>11.71649</v>
      </c>
    </row>
    <row r="975" spans="2:4" x14ac:dyDescent="0.25">
      <c r="B975" s="148">
        <v>43409</v>
      </c>
      <c r="C975" s="147">
        <v>9791300</v>
      </c>
      <c r="D975" s="518">
        <v>11.735701000000001</v>
      </c>
    </row>
    <row r="976" spans="2:4" x14ac:dyDescent="0.25">
      <c r="B976" s="148">
        <v>43406</v>
      </c>
      <c r="C976" s="147">
        <v>19501300</v>
      </c>
      <c r="D976" s="518">
        <v>11.754904</v>
      </c>
    </row>
    <row r="977" spans="2:4" x14ac:dyDescent="0.25">
      <c r="B977" s="148">
        <v>43405</v>
      </c>
      <c r="C977" s="147">
        <v>21668100</v>
      </c>
      <c r="D977" s="518">
        <v>11.793321000000001</v>
      </c>
    </row>
    <row r="978" spans="2:4" x14ac:dyDescent="0.25">
      <c r="B978" s="148">
        <v>43404</v>
      </c>
      <c r="C978" s="147">
        <v>23361800</v>
      </c>
      <c r="D978" s="518">
        <v>11.188288999999999</v>
      </c>
    </row>
    <row r="979" spans="2:4" x14ac:dyDescent="0.25">
      <c r="B979" s="148">
        <v>43403</v>
      </c>
      <c r="C979" s="147">
        <v>22696200</v>
      </c>
      <c r="D979" s="518">
        <v>10.957800000000001</v>
      </c>
    </row>
    <row r="980" spans="2:4" x14ac:dyDescent="0.25">
      <c r="B980" s="148">
        <v>43402</v>
      </c>
      <c r="C980" s="147">
        <v>25835200</v>
      </c>
      <c r="D980" s="518">
        <v>10.650482999999999</v>
      </c>
    </row>
    <row r="981" spans="2:4" x14ac:dyDescent="0.25">
      <c r="B981" s="148">
        <v>43399</v>
      </c>
      <c r="C981" s="147">
        <v>28577600</v>
      </c>
      <c r="D981" s="518">
        <v>11.044233</v>
      </c>
    </row>
    <row r="982" spans="2:4" x14ac:dyDescent="0.25">
      <c r="B982" s="148">
        <v>43398</v>
      </c>
      <c r="C982" s="147">
        <v>34417700</v>
      </c>
      <c r="D982" s="518">
        <v>10.80414</v>
      </c>
    </row>
    <row r="983" spans="2:4" x14ac:dyDescent="0.25">
      <c r="B983" s="148">
        <v>43397</v>
      </c>
      <c r="C983" s="147">
        <v>45767700</v>
      </c>
      <c r="D983" s="518">
        <v>10.275938999999999</v>
      </c>
    </row>
    <row r="984" spans="2:4" x14ac:dyDescent="0.25">
      <c r="B984" s="148">
        <v>43396</v>
      </c>
      <c r="C984" s="147">
        <v>24002400</v>
      </c>
      <c r="D984" s="518">
        <v>11.149874000000001</v>
      </c>
    </row>
    <row r="985" spans="2:4" x14ac:dyDescent="0.25">
      <c r="B985" s="148">
        <v>43395</v>
      </c>
      <c r="C985" s="147">
        <v>12401600</v>
      </c>
      <c r="D985" s="518">
        <v>11.524418000000001</v>
      </c>
    </row>
    <row r="986" spans="2:4" x14ac:dyDescent="0.25">
      <c r="B986" s="148">
        <v>43392</v>
      </c>
      <c r="C986" s="147">
        <v>15817300</v>
      </c>
      <c r="D986" s="518">
        <v>11.543625</v>
      </c>
    </row>
    <row r="987" spans="2:4" x14ac:dyDescent="0.25">
      <c r="B987" s="148">
        <v>43391</v>
      </c>
      <c r="C987" s="147">
        <v>21377700</v>
      </c>
      <c r="D987" s="518">
        <v>11.65887</v>
      </c>
    </row>
    <row r="988" spans="2:4" x14ac:dyDescent="0.25">
      <c r="B988" s="148">
        <v>43390</v>
      </c>
      <c r="C988" s="147">
        <v>23013100</v>
      </c>
      <c r="D988" s="518">
        <v>11.908564</v>
      </c>
    </row>
    <row r="989" spans="2:4" x14ac:dyDescent="0.25">
      <c r="B989" s="148">
        <v>43389</v>
      </c>
      <c r="C989" s="147">
        <v>20373000</v>
      </c>
      <c r="D989" s="518">
        <v>12.177467999999999</v>
      </c>
    </row>
    <row r="990" spans="2:4" x14ac:dyDescent="0.25">
      <c r="B990" s="148">
        <v>43388</v>
      </c>
      <c r="C990" s="147">
        <v>19083600</v>
      </c>
      <c r="D990" s="518">
        <v>12.321524</v>
      </c>
    </row>
    <row r="991" spans="2:4" x14ac:dyDescent="0.25">
      <c r="B991" s="148">
        <v>43385</v>
      </c>
      <c r="C991" s="147">
        <v>31107300</v>
      </c>
      <c r="D991" s="518">
        <v>12.235089</v>
      </c>
    </row>
    <row r="992" spans="2:4" x14ac:dyDescent="0.25">
      <c r="B992" s="148">
        <v>43384</v>
      </c>
      <c r="C992" s="147">
        <v>31623400</v>
      </c>
      <c r="D992" s="518">
        <v>12.657653</v>
      </c>
    </row>
    <row r="993" spans="2:4" x14ac:dyDescent="0.25">
      <c r="B993" s="148">
        <v>43383</v>
      </c>
      <c r="C993" s="147">
        <v>26419400</v>
      </c>
      <c r="D993" s="518">
        <v>12.217551</v>
      </c>
    </row>
    <row r="994" spans="2:4" x14ac:dyDescent="0.25">
      <c r="B994" s="148">
        <v>43382</v>
      </c>
      <c r="C994" s="147">
        <v>11831100</v>
      </c>
      <c r="D994" s="518">
        <v>12.609816</v>
      </c>
    </row>
    <row r="995" spans="2:4" x14ac:dyDescent="0.25">
      <c r="B995" s="148">
        <v>43381</v>
      </c>
      <c r="C995" s="147">
        <v>16162200</v>
      </c>
      <c r="D995" s="518">
        <v>12.715055</v>
      </c>
    </row>
    <row r="996" spans="2:4" x14ac:dyDescent="0.25">
      <c r="B996" s="148">
        <v>43378</v>
      </c>
      <c r="C996" s="147">
        <v>19861600</v>
      </c>
      <c r="D996" s="518">
        <v>12.695924</v>
      </c>
    </row>
    <row r="997" spans="2:4" x14ac:dyDescent="0.25">
      <c r="B997" s="148">
        <v>43377</v>
      </c>
      <c r="C997" s="147">
        <v>23346400</v>
      </c>
      <c r="D997" s="518">
        <v>13.040347000000001</v>
      </c>
    </row>
    <row r="998" spans="2:4" x14ac:dyDescent="0.25">
      <c r="B998" s="148">
        <v>43376</v>
      </c>
      <c r="C998" s="147">
        <v>20127400</v>
      </c>
      <c r="D998" s="518">
        <v>13.346501999999999</v>
      </c>
    </row>
    <row r="999" spans="2:4" x14ac:dyDescent="0.25">
      <c r="B999" s="148">
        <v>43375</v>
      </c>
      <c r="C999" s="147">
        <v>14328200</v>
      </c>
      <c r="D999" s="518">
        <v>13.289099</v>
      </c>
    </row>
    <row r="1000" spans="2:4" x14ac:dyDescent="0.25">
      <c r="B1000" s="148">
        <v>43374</v>
      </c>
      <c r="C1000" s="147">
        <v>15925600</v>
      </c>
      <c r="D1000" s="518">
        <v>13.107317999999999</v>
      </c>
    </row>
    <row r="1001" spans="2:4" x14ac:dyDescent="0.25">
      <c r="B1001" s="148">
        <v>43371</v>
      </c>
      <c r="C1001" s="147">
        <v>16080600</v>
      </c>
      <c r="D1001" s="518">
        <v>13.317800999999999</v>
      </c>
    </row>
    <row r="1002" spans="2:4" x14ac:dyDescent="0.25">
      <c r="B1002" s="148">
        <v>43370</v>
      </c>
      <c r="C1002" s="147">
        <v>20502600</v>
      </c>
      <c r="D1002" s="518">
        <v>13.269964999999999</v>
      </c>
    </row>
    <row r="1003" spans="2:4" x14ac:dyDescent="0.25">
      <c r="B1003" s="148">
        <v>43369</v>
      </c>
      <c r="C1003" s="147">
        <v>16234500</v>
      </c>
      <c r="D1003" s="518">
        <v>13.39434</v>
      </c>
    </row>
    <row r="1004" spans="2:4" x14ac:dyDescent="0.25">
      <c r="B1004" s="148">
        <v>43368</v>
      </c>
      <c r="C1004" s="147">
        <v>15317800</v>
      </c>
      <c r="D1004" s="518">
        <v>13.863141000000001</v>
      </c>
    </row>
    <row r="1005" spans="2:4" x14ac:dyDescent="0.25">
      <c r="B1005" s="148">
        <v>43367</v>
      </c>
      <c r="C1005" s="147">
        <v>20775200</v>
      </c>
      <c r="D1005" s="518">
        <v>13.623957000000001</v>
      </c>
    </row>
    <row r="1006" spans="2:4" x14ac:dyDescent="0.25">
      <c r="B1006" s="148">
        <v>43364</v>
      </c>
      <c r="C1006" s="147">
        <v>52922200</v>
      </c>
      <c r="D1006" s="518">
        <v>13.97795</v>
      </c>
    </row>
    <row r="1007" spans="2:4" x14ac:dyDescent="0.25">
      <c r="B1007" s="148">
        <v>43363</v>
      </c>
      <c r="C1007" s="147">
        <v>23289900</v>
      </c>
      <c r="D1007" s="518">
        <v>13.767469999999999</v>
      </c>
    </row>
    <row r="1008" spans="2:4" x14ac:dyDescent="0.25">
      <c r="B1008" s="148">
        <v>43362</v>
      </c>
      <c r="C1008" s="147">
        <v>24725400</v>
      </c>
      <c r="D1008" s="518">
        <v>13.681362999999999</v>
      </c>
    </row>
    <row r="1009" spans="2:4" x14ac:dyDescent="0.25">
      <c r="B1009" s="148">
        <v>43361</v>
      </c>
      <c r="C1009" s="147">
        <v>21543100</v>
      </c>
      <c r="D1009" s="518">
        <v>13.403907999999999</v>
      </c>
    </row>
    <row r="1010" spans="2:4" x14ac:dyDescent="0.25">
      <c r="B1010" s="148">
        <v>43360</v>
      </c>
      <c r="C1010" s="147">
        <v>13739900</v>
      </c>
      <c r="D1010" s="518">
        <v>13.126455999999999</v>
      </c>
    </row>
    <row r="1011" spans="2:4" x14ac:dyDescent="0.25">
      <c r="B1011" s="148">
        <v>43357</v>
      </c>
      <c r="C1011" s="147">
        <v>13819800</v>
      </c>
      <c r="D1011" s="518">
        <v>13.097752</v>
      </c>
    </row>
    <row r="1012" spans="2:4" x14ac:dyDescent="0.25">
      <c r="B1012" s="148">
        <v>43356</v>
      </c>
      <c r="C1012" s="147">
        <v>15259600</v>
      </c>
      <c r="D1012" s="518">
        <v>12.992511</v>
      </c>
    </row>
    <row r="1013" spans="2:4" x14ac:dyDescent="0.25">
      <c r="B1013" s="148">
        <v>43355</v>
      </c>
      <c r="C1013" s="147">
        <v>25530600</v>
      </c>
      <c r="D1013" s="518">
        <v>13.040347000000001</v>
      </c>
    </row>
    <row r="1014" spans="2:4" x14ac:dyDescent="0.25">
      <c r="B1014" s="148">
        <v>43354</v>
      </c>
      <c r="C1014" s="147">
        <v>15438400</v>
      </c>
      <c r="D1014" s="518">
        <v>12.475868</v>
      </c>
    </row>
    <row r="1015" spans="2:4" x14ac:dyDescent="0.25">
      <c r="B1015" s="148">
        <v>43353</v>
      </c>
      <c r="C1015" s="147">
        <v>11848900</v>
      </c>
      <c r="D1015" s="518">
        <v>12.628949</v>
      </c>
    </row>
    <row r="1016" spans="2:4" x14ac:dyDescent="0.25">
      <c r="B1016" s="148">
        <v>43350</v>
      </c>
      <c r="C1016" s="147">
        <v>26776300</v>
      </c>
      <c r="D1016" s="518">
        <v>12.609816</v>
      </c>
    </row>
    <row r="1017" spans="2:4" x14ac:dyDescent="0.25">
      <c r="B1017" s="148">
        <v>43349</v>
      </c>
      <c r="C1017" s="147">
        <v>13986300</v>
      </c>
      <c r="D1017" s="518">
        <v>12.982944</v>
      </c>
    </row>
    <row r="1018" spans="2:4" x14ac:dyDescent="0.25">
      <c r="B1018" s="148">
        <v>43348</v>
      </c>
      <c r="C1018" s="147">
        <v>17341700</v>
      </c>
      <c r="D1018" s="518">
        <v>13.078616999999999</v>
      </c>
    </row>
    <row r="1019" spans="2:4" x14ac:dyDescent="0.25">
      <c r="B1019" s="148">
        <v>43347</v>
      </c>
      <c r="C1019" s="147">
        <v>19908400</v>
      </c>
      <c r="D1019" s="518">
        <v>12.896838000000001</v>
      </c>
    </row>
    <row r="1020" spans="2:4" x14ac:dyDescent="0.25">
      <c r="B1020" s="148">
        <v>43343</v>
      </c>
      <c r="C1020" s="147">
        <v>14284800</v>
      </c>
      <c r="D1020" s="518">
        <v>13.44218</v>
      </c>
    </row>
    <row r="1021" spans="2:4" x14ac:dyDescent="0.25">
      <c r="B1021" s="148">
        <v>43342</v>
      </c>
      <c r="C1021" s="147">
        <v>15530800</v>
      </c>
      <c r="D1021" s="518">
        <v>13.537852000000001</v>
      </c>
    </row>
    <row r="1022" spans="2:4" x14ac:dyDescent="0.25">
      <c r="B1022" s="148">
        <v>43341</v>
      </c>
      <c r="C1022" s="147">
        <v>10064100</v>
      </c>
      <c r="D1022" s="518">
        <v>14.035356</v>
      </c>
    </row>
    <row r="1023" spans="2:4" x14ac:dyDescent="0.25">
      <c r="B1023" s="148">
        <v>43340</v>
      </c>
      <c r="C1023" s="147">
        <v>12144200</v>
      </c>
      <c r="D1023" s="518">
        <v>14.025786</v>
      </c>
    </row>
    <row r="1024" spans="2:4" x14ac:dyDescent="0.25">
      <c r="B1024" s="148">
        <v>43339</v>
      </c>
      <c r="C1024" s="147">
        <v>10476700</v>
      </c>
      <c r="D1024" s="518">
        <v>14.092758</v>
      </c>
    </row>
    <row r="1025" spans="2:4" x14ac:dyDescent="0.25">
      <c r="B1025" s="148">
        <v>43336</v>
      </c>
      <c r="C1025" s="147">
        <v>13288900</v>
      </c>
      <c r="D1025" s="518">
        <v>13.844007</v>
      </c>
    </row>
    <row r="1026" spans="2:4" x14ac:dyDescent="0.25">
      <c r="B1026" s="148">
        <v>43335</v>
      </c>
      <c r="C1026" s="147">
        <v>17069100</v>
      </c>
      <c r="D1026" s="518">
        <v>13.566553000000001</v>
      </c>
    </row>
    <row r="1027" spans="2:4" x14ac:dyDescent="0.25">
      <c r="B1027" s="148">
        <v>43334</v>
      </c>
      <c r="C1027" s="147">
        <v>12230400</v>
      </c>
      <c r="D1027" s="518">
        <v>13.901412000000001</v>
      </c>
    </row>
    <row r="1028" spans="2:4" x14ac:dyDescent="0.25">
      <c r="B1028" s="148">
        <v>43333</v>
      </c>
      <c r="C1028" s="147">
        <v>15806000</v>
      </c>
      <c r="D1028" s="518">
        <v>13.700498</v>
      </c>
    </row>
    <row r="1029" spans="2:4" x14ac:dyDescent="0.25">
      <c r="B1029" s="148">
        <v>43332</v>
      </c>
      <c r="C1029" s="147">
        <v>12683000</v>
      </c>
      <c r="D1029" s="518">
        <v>13.509148</v>
      </c>
    </row>
    <row r="1030" spans="2:4" x14ac:dyDescent="0.25">
      <c r="B1030" s="148">
        <v>43329</v>
      </c>
      <c r="C1030" s="147">
        <v>21904700</v>
      </c>
      <c r="D1030" s="518">
        <v>13.365640000000001</v>
      </c>
    </row>
    <row r="1031" spans="2:4" x14ac:dyDescent="0.25">
      <c r="B1031" s="148">
        <v>43328</v>
      </c>
      <c r="C1031" s="147">
        <v>17867200</v>
      </c>
      <c r="D1031" s="518">
        <v>13.174291999999999</v>
      </c>
    </row>
    <row r="1032" spans="2:4" x14ac:dyDescent="0.25">
      <c r="B1032" s="148">
        <v>43327</v>
      </c>
      <c r="C1032" s="147">
        <v>35976400</v>
      </c>
      <c r="D1032" s="518">
        <v>13.069049</v>
      </c>
    </row>
    <row r="1033" spans="2:4" x14ac:dyDescent="0.25">
      <c r="B1033" s="148">
        <v>43326</v>
      </c>
      <c r="C1033" s="147">
        <v>16722600</v>
      </c>
      <c r="D1033" s="518">
        <v>14.159732</v>
      </c>
    </row>
    <row r="1034" spans="2:4" x14ac:dyDescent="0.25">
      <c r="B1034" s="148">
        <v>43325</v>
      </c>
      <c r="C1034" s="147">
        <v>16222300</v>
      </c>
      <c r="D1034" s="518">
        <v>14.27454</v>
      </c>
    </row>
    <row r="1035" spans="2:4" x14ac:dyDescent="0.25">
      <c r="B1035" s="148">
        <v>43322</v>
      </c>
      <c r="C1035" s="147">
        <v>13921800</v>
      </c>
      <c r="D1035" s="518">
        <v>14.45632</v>
      </c>
    </row>
    <row r="1036" spans="2:4" x14ac:dyDescent="0.25">
      <c r="B1036" s="148">
        <v>43321</v>
      </c>
      <c r="C1036" s="147">
        <v>15046400</v>
      </c>
      <c r="D1036" s="518">
        <v>14.647671000000001</v>
      </c>
    </row>
    <row r="1037" spans="2:4" x14ac:dyDescent="0.25">
      <c r="B1037" s="148">
        <v>43320</v>
      </c>
      <c r="C1037" s="147">
        <v>13128800</v>
      </c>
      <c r="D1037" s="518">
        <v>14.724207</v>
      </c>
    </row>
    <row r="1038" spans="2:4" x14ac:dyDescent="0.25">
      <c r="B1038" s="148">
        <v>43319</v>
      </c>
      <c r="C1038" s="147">
        <v>11081800</v>
      </c>
      <c r="D1038" s="518">
        <v>14.695506</v>
      </c>
    </row>
    <row r="1039" spans="2:4" x14ac:dyDescent="0.25">
      <c r="B1039" s="148">
        <v>43318</v>
      </c>
      <c r="C1039" s="147">
        <v>16632600</v>
      </c>
      <c r="D1039" s="518">
        <v>14.733774</v>
      </c>
    </row>
    <row r="1040" spans="2:4" x14ac:dyDescent="0.25">
      <c r="B1040" s="148">
        <v>43315</v>
      </c>
      <c r="C1040" s="147">
        <v>11971000</v>
      </c>
      <c r="D1040" s="518">
        <v>15.030362999999999</v>
      </c>
    </row>
    <row r="1041" spans="2:4" x14ac:dyDescent="0.25">
      <c r="B1041" s="148">
        <v>43314</v>
      </c>
      <c r="C1041" s="147">
        <v>20206500</v>
      </c>
      <c r="D1041" s="518">
        <v>14.762477000000001</v>
      </c>
    </row>
    <row r="1042" spans="2:4" x14ac:dyDescent="0.25">
      <c r="B1042" s="148">
        <v>43313</v>
      </c>
      <c r="C1042" s="147">
        <v>19388900</v>
      </c>
      <c r="D1042" s="518">
        <v>14.905989</v>
      </c>
    </row>
    <row r="1043" spans="2:4" x14ac:dyDescent="0.25">
      <c r="B1043" s="148">
        <v>43312</v>
      </c>
      <c r="C1043" s="147">
        <v>12271000</v>
      </c>
      <c r="D1043" s="518">
        <v>15.786184</v>
      </c>
    </row>
    <row r="1044" spans="2:4" x14ac:dyDescent="0.25">
      <c r="B1044" s="148">
        <v>43311</v>
      </c>
      <c r="C1044" s="147">
        <v>9135500</v>
      </c>
      <c r="D1044" s="518">
        <v>15.384357</v>
      </c>
    </row>
    <row r="1045" spans="2:4" x14ac:dyDescent="0.25">
      <c r="B1045" s="148">
        <v>43308</v>
      </c>
      <c r="C1045" s="147">
        <v>11573900</v>
      </c>
      <c r="D1045" s="518">
        <v>15.298249999999999</v>
      </c>
    </row>
    <row r="1046" spans="2:4" x14ac:dyDescent="0.25">
      <c r="B1046" s="148">
        <v>43307</v>
      </c>
      <c r="C1046" s="147">
        <v>13221200</v>
      </c>
      <c r="D1046" s="518">
        <v>15.279114999999999</v>
      </c>
    </row>
    <row r="1047" spans="2:4" x14ac:dyDescent="0.25">
      <c r="B1047" s="148">
        <v>43306</v>
      </c>
      <c r="C1047" s="147">
        <v>35148000</v>
      </c>
      <c r="D1047" s="518">
        <v>15.173875000000001</v>
      </c>
    </row>
    <row r="1048" spans="2:4" x14ac:dyDescent="0.25">
      <c r="B1048" s="148">
        <v>43305</v>
      </c>
      <c r="C1048" s="147">
        <v>28247000</v>
      </c>
      <c r="D1048" s="518">
        <v>15.374789</v>
      </c>
    </row>
    <row r="1049" spans="2:4" x14ac:dyDescent="0.25">
      <c r="B1049" s="148">
        <v>43304</v>
      </c>
      <c r="C1049" s="147">
        <v>21358500</v>
      </c>
      <c r="D1049" s="518">
        <v>15.145170999999999</v>
      </c>
    </row>
    <row r="1050" spans="2:4" x14ac:dyDescent="0.25">
      <c r="B1050" s="148">
        <v>43301</v>
      </c>
      <c r="C1050" s="147">
        <v>20405000</v>
      </c>
      <c r="D1050" s="518">
        <v>15.068633</v>
      </c>
    </row>
    <row r="1051" spans="2:4" x14ac:dyDescent="0.25">
      <c r="B1051" s="148">
        <v>43300</v>
      </c>
      <c r="C1051" s="147">
        <v>38238700</v>
      </c>
      <c r="D1051" s="518">
        <v>15.11647</v>
      </c>
    </row>
    <row r="1052" spans="2:4" x14ac:dyDescent="0.25">
      <c r="B1052" s="148">
        <v>43299</v>
      </c>
      <c r="C1052" s="147">
        <v>19202600</v>
      </c>
      <c r="D1052" s="518">
        <v>16.341093000000001</v>
      </c>
    </row>
    <row r="1053" spans="2:4" x14ac:dyDescent="0.25">
      <c r="B1053" s="148">
        <v>43298</v>
      </c>
      <c r="C1053" s="147">
        <v>15905000</v>
      </c>
      <c r="D1053" s="518">
        <v>16.044508</v>
      </c>
    </row>
    <row r="1054" spans="2:4" x14ac:dyDescent="0.25">
      <c r="B1054" s="148">
        <v>43297</v>
      </c>
      <c r="C1054" s="147">
        <v>15983200</v>
      </c>
      <c r="D1054" s="518">
        <v>16.044508</v>
      </c>
    </row>
    <row r="1055" spans="2:4" x14ac:dyDescent="0.25">
      <c r="B1055" s="148">
        <v>43294</v>
      </c>
      <c r="C1055" s="147">
        <v>26062200</v>
      </c>
      <c r="D1055" s="518">
        <v>16.07321</v>
      </c>
    </row>
    <row r="1056" spans="2:4" x14ac:dyDescent="0.25">
      <c r="B1056" s="148">
        <v>43293</v>
      </c>
      <c r="C1056" s="147">
        <v>20100400</v>
      </c>
      <c r="D1056" s="518">
        <v>16.542010999999999</v>
      </c>
    </row>
    <row r="1057" spans="2:4" x14ac:dyDescent="0.25">
      <c r="B1057" s="148">
        <v>43292</v>
      </c>
      <c r="C1057" s="147">
        <v>26590600</v>
      </c>
      <c r="D1057" s="518">
        <v>16.608984</v>
      </c>
    </row>
    <row r="1058" spans="2:4" x14ac:dyDescent="0.25">
      <c r="B1058" s="148">
        <v>43291</v>
      </c>
      <c r="C1058" s="147">
        <v>15083800</v>
      </c>
      <c r="D1058" s="518">
        <v>17.276775000000001</v>
      </c>
    </row>
    <row r="1059" spans="2:4" x14ac:dyDescent="0.25">
      <c r="B1059" s="148">
        <v>43290</v>
      </c>
      <c r="C1059" s="147">
        <v>16786000</v>
      </c>
      <c r="D1059" s="518">
        <v>17.276775000000001</v>
      </c>
    </row>
    <row r="1060" spans="2:4" x14ac:dyDescent="0.25">
      <c r="B1060" s="148">
        <v>43287</v>
      </c>
      <c r="C1060" s="147">
        <v>15283900</v>
      </c>
      <c r="D1060" s="518">
        <v>16.704381999999999</v>
      </c>
    </row>
    <row r="1061" spans="2:4" x14ac:dyDescent="0.25">
      <c r="B1061" s="148">
        <v>43286</v>
      </c>
      <c r="C1061" s="147">
        <v>17618100</v>
      </c>
      <c r="D1061" s="518">
        <v>16.189226000000001</v>
      </c>
    </row>
    <row r="1062" spans="2:4" x14ac:dyDescent="0.25">
      <c r="B1062" s="148">
        <v>43284</v>
      </c>
      <c r="C1062" s="147">
        <v>8460000</v>
      </c>
      <c r="D1062" s="518">
        <v>16.284625999999999</v>
      </c>
    </row>
    <row r="1063" spans="2:4" x14ac:dyDescent="0.25">
      <c r="B1063" s="148">
        <v>43283</v>
      </c>
      <c r="C1063" s="147">
        <v>14426400</v>
      </c>
      <c r="D1063" s="518">
        <v>16.370481000000002</v>
      </c>
    </row>
    <row r="1064" spans="2:4" x14ac:dyDescent="0.25">
      <c r="B1064" s="148">
        <v>43280</v>
      </c>
      <c r="C1064" s="147">
        <v>19795500</v>
      </c>
      <c r="D1064" s="518">
        <v>16.465885</v>
      </c>
    </row>
    <row r="1065" spans="2:4" x14ac:dyDescent="0.25">
      <c r="B1065" s="148">
        <v>43279</v>
      </c>
      <c r="C1065" s="147">
        <v>17572300</v>
      </c>
      <c r="D1065" s="518">
        <v>16.017509</v>
      </c>
    </row>
    <row r="1066" spans="2:4" x14ac:dyDescent="0.25">
      <c r="B1066" s="148">
        <v>43278</v>
      </c>
      <c r="C1066" s="147">
        <v>24679200</v>
      </c>
      <c r="D1066" s="518">
        <v>16.122444000000002</v>
      </c>
    </row>
    <row r="1067" spans="2:4" x14ac:dyDescent="0.25">
      <c r="B1067" s="148">
        <v>43277</v>
      </c>
      <c r="C1067" s="147">
        <v>16300000</v>
      </c>
      <c r="D1067" s="518">
        <v>15.502352999999999</v>
      </c>
    </row>
    <row r="1068" spans="2:4" x14ac:dyDescent="0.25">
      <c r="B1068" s="148">
        <v>43276</v>
      </c>
      <c r="C1068" s="147">
        <v>14838900</v>
      </c>
      <c r="D1068" s="518">
        <v>15.015817</v>
      </c>
    </row>
    <row r="1069" spans="2:4" x14ac:dyDescent="0.25">
      <c r="B1069" s="148">
        <v>43273</v>
      </c>
      <c r="C1069" s="147">
        <v>19348900</v>
      </c>
      <c r="D1069" s="518">
        <v>15.68361</v>
      </c>
    </row>
    <row r="1070" spans="2:4" x14ac:dyDescent="0.25">
      <c r="B1070" s="148">
        <v>43272</v>
      </c>
      <c r="C1070" s="147">
        <v>12194700</v>
      </c>
      <c r="D1070" s="518">
        <v>15.607291</v>
      </c>
    </row>
    <row r="1071" spans="2:4" x14ac:dyDescent="0.25">
      <c r="B1071" s="148">
        <v>43271</v>
      </c>
      <c r="C1071" s="147">
        <v>11160300</v>
      </c>
      <c r="D1071" s="518">
        <v>15.550053</v>
      </c>
    </row>
    <row r="1072" spans="2:4" x14ac:dyDescent="0.25">
      <c r="B1072" s="148">
        <v>43270</v>
      </c>
      <c r="C1072" s="147">
        <v>17789100</v>
      </c>
      <c r="D1072" s="518">
        <v>15.511892</v>
      </c>
    </row>
    <row r="1073" spans="2:4" x14ac:dyDescent="0.25">
      <c r="B1073" s="148">
        <v>43269</v>
      </c>
      <c r="C1073" s="147">
        <v>13392700</v>
      </c>
      <c r="D1073" s="518">
        <v>16.027045999999999</v>
      </c>
    </row>
    <row r="1074" spans="2:4" x14ac:dyDescent="0.25">
      <c r="B1074" s="148">
        <v>43266</v>
      </c>
      <c r="C1074" s="147">
        <v>22848300</v>
      </c>
      <c r="D1074" s="518">
        <v>16.112905999999999</v>
      </c>
    </row>
    <row r="1075" spans="2:4" x14ac:dyDescent="0.25">
      <c r="B1075" s="148">
        <v>43265</v>
      </c>
      <c r="C1075" s="147">
        <v>12549400</v>
      </c>
      <c r="D1075" s="518">
        <v>16.771158</v>
      </c>
    </row>
    <row r="1076" spans="2:4" x14ac:dyDescent="0.25">
      <c r="B1076" s="148">
        <v>43264</v>
      </c>
      <c r="C1076" s="147">
        <v>9608100</v>
      </c>
      <c r="D1076" s="518">
        <v>16.990577999999999</v>
      </c>
    </row>
    <row r="1077" spans="2:4" x14ac:dyDescent="0.25">
      <c r="B1077" s="148">
        <v>43263</v>
      </c>
      <c r="C1077" s="147">
        <v>11926300</v>
      </c>
      <c r="D1077" s="518">
        <v>17.03828</v>
      </c>
    </row>
    <row r="1078" spans="2:4" x14ac:dyDescent="0.25">
      <c r="B1078" s="148">
        <v>43262</v>
      </c>
      <c r="C1078" s="147">
        <v>12672600</v>
      </c>
      <c r="D1078" s="518">
        <v>17.353092</v>
      </c>
    </row>
    <row r="1079" spans="2:4" x14ac:dyDescent="0.25">
      <c r="B1079" s="148">
        <v>43259</v>
      </c>
      <c r="C1079" s="147">
        <v>10326200</v>
      </c>
      <c r="D1079" s="518">
        <v>17.200453</v>
      </c>
    </row>
    <row r="1080" spans="2:4" x14ac:dyDescent="0.25">
      <c r="B1080" s="148">
        <v>43258</v>
      </c>
      <c r="C1080" s="147">
        <v>15733500</v>
      </c>
      <c r="D1080" s="518">
        <v>17.105060999999999</v>
      </c>
    </row>
    <row r="1081" spans="2:4" x14ac:dyDescent="0.25">
      <c r="B1081" s="148">
        <v>43257</v>
      </c>
      <c r="C1081" s="147">
        <v>20784800</v>
      </c>
      <c r="D1081" s="518">
        <v>17.362635000000001</v>
      </c>
    </row>
    <row r="1082" spans="2:4" x14ac:dyDescent="0.25">
      <c r="B1082" s="148">
        <v>43256</v>
      </c>
      <c r="C1082" s="147">
        <v>14530800</v>
      </c>
      <c r="D1082" s="518">
        <v>16.837938000000001</v>
      </c>
    </row>
    <row r="1083" spans="2:4" x14ac:dyDescent="0.25">
      <c r="B1083" s="148">
        <v>43255</v>
      </c>
      <c r="C1083" s="147">
        <v>9196300</v>
      </c>
      <c r="D1083" s="518">
        <v>16.418184</v>
      </c>
    </row>
    <row r="1084" spans="2:4" x14ac:dyDescent="0.25">
      <c r="B1084" s="148">
        <v>43252</v>
      </c>
      <c r="C1084" s="147">
        <v>12802000</v>
      </c>
      <c r="D1084" s="518">
        <v>16.332326999999999</v>
      </c>
    </row>
    <row r="1085" spans="2:4" x14ac:dyDescent="0.25">
      <c r="B1085" s="148">
        <v>43251</v>
      </c>
      <c r="C1085" s="147">
        <v>15414400</v>
      </c>
      <c r="D1085" s="518">
        <v>16.122444000000002</v>
      </c>
    </row>
    <row r="1086" spans="2:4" x14ac:dyDescent="0.25">
      <c r="B1086" s="148">
        <v>43250</v>
      </c>
      <c r="C1086" s="147">
        <v>13255700</v>
      </c>
      <c r="D1086" s="518">
        <v>16.332326999999999</v>
      </c>
    </row>
    <row r="1087" spans="2:4" x14ac:dyDescent="0.25">
      <c r="B1087" s="148">
        <v>43249</v>
      </c>
      <c r="C1087" s="147">
        <v>12993400</v>
      </c>
      <c r="D1087" s="518">
        <v>15.883946</v>
      </c>
    </row>
    <row r="1088" spans="2:4" x14ac:dyDescent="0.25">
      <c r="B1088" s="148">
        <v>43245</v>
      </c>
      <c r="C1088" s="147">
        <v>9003300</v>
      </c>
      <c r="D1088" s="518">
        <v>16.294163000000001</v>
      </c>
    </row>
    <row r="1089" spans="2:4" x14ac:dyDescent="0.25">
      <c r="B1089" s="148">
        <v>43244</v>
      </c>
      <c r="C1089" s="147">
        <v>13010000</v>
      </c>
      <c r="D1089" s="518">
        <v>16.580362000000001</v>
      </c>
    </row>
    <row r="1090" spans="2:4" x14ac:dyDescent="0.25">
      <c r="B1090" s="148">
        <v>43243</v>
      </c>
      <c r="C1090" s="147">
        <v>18864500</v>
      </c>
      <c r="D1090" s="518">
        <v>16.551742999999998</v>
      </c>
    </row>
    <row r="1091" spans="2:4" x14ac:dyDescent="0.25">
      <c r="B1091" s="148">
        <v>43242</v>
      </c>
      <c r="C1091" s="147">
        <v>27675900</v>
      </c>
      <c r="D1091" s="518">
        <v>16.380022</v>
      </c>
    </row>
    <row r="1092" spans="2:4" x14ac:dyDescent="0.25">
      <c r="B1092" s="148">
        <v>43241</v>
      </c>
      <c r="C1092" s="147">
        <v>13431100</v>
      </c>
      <c r="D1092" s="518">
        <v>15.92211</v>
      </c>
    </row>
    <row r="1093" spans="2:4" x14ac:dyDescent="0.25">
      <c r="B1093" s="148">
        <v>43238</v>
      </c>
      <c r="C1093" s="147">
        <v>16113200</v>
      </c>
      <c r="D1093" s="518">
        <v>16.093826</v>
      </c>
    </row>
    <row r="1094" spans="2:4" x14ac:dyDescent="0.25">
      <c r="B1094" s="148">
        <v>43237</v>
      </c>
      <c r="C1094" s="147">
        <v>18221800</v>
      </c>
      <c r="D1094" s="518">
        <v>16.007971000000001</v>
      </c>
    </row>
    <row r="1095" spans="2:4" x14ac:dyDescent="0.25">
      <c r="B1095" s="148">
        <v>43236</v>
      </c>
      <c r="C1095" s="147">
        <v>18976000</v>
      </c>
      <c r="D1095" s="518">
        <v>15.874409</v>
      </c>
    </row>
    <row r="1096" spans="2:4" x14ac:dyDescent="0.25">
      <c r="B1096" s="148">
        <v>43235</v>
      </c>
      <c r="C1096" s="147">
        <v>14673800</v>
      </c>
      <c r="D1096" s="518">
        <v>15.225694000000001</v>
      </c>
    </row>
    <row r="1097" spans="2:4" x14ac:dyDescent="0.25">
      <c r="B1097" s="148">
        <v>43234</v>
      </c>
      <c r="C1097" s="147">
        <v>10837300</v>
      </c>
      <c r="D1097" s="518">
        <v>15.454653</v>
      </c>
    </row>
    <row r="1098" spans="2:4" x14ac:dyDescent="0.25">
      <c r="B1098" s="148">
        <v>43231</v>
      </c>
      <c r="C1098" s="147">
        <v>12881800</v>
      </c>
      <c r="D1098" s="518">
        <v>15.521433</v>
      </c>
    </row>
    <row r="1099" spans="2:4" x14ac:dyDescent="0.25">
      <c r="B1099" s="148">
        <v>43230</v>
      </c>
      <c r="C1099" s="147">
        <v>19718600</v>
      </c>
      <c r="D1099" s="518">
        <v>15.473734</v>
      </c>
    </row>
    <row r="1100" spans="2:4" x14ac:dyDescent="0.25">
      <c r="B1100" s="148">
        <v>43229</v>
      </c>
      <c r="C1100" s="147">
        <v>14097200</v>
      </c>
      <c r="D1100" s="518">
        <v>14.958576000000001</v>
      </c>
    </row>
    <row r="1101" spans="2:4" x14ac:dyDescent="0.25">
      <c r="B1101" s="148">
        <v>43228</v>
      </c>
      <c r="C1101" s="147">
        <v>12799300</v>
      </c>
      <c r="D1101" s="518">
        <v>14.596062</v>
      </c>
    </row>
    <row r="1102" spans="2:4" x14ac:dyDescent="0.25">
      <c r="B1102" s="148">
        <v>43227</v>
      </c>
      <c r="C1102" s="147">
        <v>13111300</v>
      </c>
      <c r="D1102" s="518">
        <v>14.557902</v>
      </c>
    </row>
    <row r="1103" spans="2:4" x14ac:dyDescent="0.25">
      <c r="B1103" s="148">
        <v>43224</v>
      </c>
      <c r="C1103" s="147">
        <v>15428800</v>
      </c>
      <c r="D1103" s="518">
        <v>14.710539000000001</v>
      </c>
    </row>
    <row r="1104" spans="2:4" x14ac:dyDescent="0.25">
      <c r="B1104" s="148">
        <v>43223</v>
      </c>
      <c r="C1104" s="147">
        <v>18971900</v>
      </c>
      <c r="D1104" s="518">
        <v>14.510201</v>
      </c>
    </row>
    <row r="1105" spans="2:4" x14ac:dyDescent="0.25">
      <c r="B1105" s="148">
        <v>43222</v>
      </c>
      <c r="C1105" s="147">
        <v>20459700</v>
      </c>
      <c r="D1105" s="518">
        <v>14.414802999999999</v>
      </c>
    </row>
    <row r="1106" spans="2:4" x14ac:dyDescent="0.25">
      <c r="B1106" s="148">
        <v>43221</v>
      </c>
      <c r="C1106" s="147">
        <v>19461300</v>
      </c>
      <c r="D1106" s="518">
        <v>14.262164</v>
      </c>
    </row>
    <row r="1107" spans="2:4" x14ac:dyDescent="0.25">
      <c r="B1107" s="148">
        <v>43220</v>
      </c>
      <c r="C1107" s="147">
        <v>17564400</v>
      </c>
      <c r="D1107" s="518">
        <v>14.510201</v>
      </c>
    </row>
    <row r="1108" spans="2:4" x14ac:dyDescent="0.25">
      <c r="B1108" s="148">
        <v>43217</v>
      </c>
      <c r="C1108" s="147">
        <v>16203700</v>
      </c>
      <c r="D1108" s="518">
        <v>14.615138999999999</v>
      </c>
    </row>
    <row r="1109" spans="2:4" x14ac:dyDescent="0.25">
      <c r="B1109" s="148">
        <v>43216</v>
      </c>
      <c r="C1109" s="147">
        <v>31647200</v>
      </c>
      <c r="D1109" s="518">
        <v>14.910879</v>
      </c>
    </row>
    <row r="1110" spans="2:4" x14ac:dyDescent="0.25">
      <c r="B1110" s="148">
        <v>43215</v>
      </c>
      <c r="C1110" s="147">
        <v>39947100</v>
      </c>
      <c r="D1110" s="518">
        <v>14.662839</v>
      </c>
    </row>
    <row r="1111" spans="2:4" x14ac:dyDescent="0.25">
      <c r="B1111" s="148">
        <v>43214</v>
      </c>
      <c r="C1111" s="147">
        <v>77549000</v>
      </c>
      <c r="D1111" s="518">
        <v>15.340173</v>
      </c>
    </row>
    <row r="1112" spans="2:4" x14ac:dyDescent="0.25">
      <c r="B1112" s="148">
        <v>43213</v>
      </c>
      <c r="C1112" s="147">
        <v>14924600</v>
      </c>
      <c r="D1112" s="518">
        <v>17.944573999999999</v>
      </c>
    </row>
    <row r="1113" spans="2:4" x14ac:dyDescent="0.25">
      <c r="B1113" s="148">
        <v>43210</v>
      </c>
      <c r="C1113" s="147">
        <v>13230200</v>
      </c>
      <c r="D1113" s="518">
        <v>18.469266999999999</v>
      </c>
    </row>
    <row r="1114" spans="2:4" x14ac:dyDescent="0.25">
      <c r="B1114" s="148">
        <v>43209</v>
      </c>
      <c r="C1114" s="147">
        <v>22122700</v>
      </c>
      <c r="D1114" s="518">
        <v>18.669599999999999</v>
      </c>
    </row>
    <row r="1115" spans="2:4" x14ac:dyDescent="0.25">
      <c r="B1115" s="148">
        <v>43208</v>
      </c>
      <c r="C1115" s="147">
        <v>19424200</v>
      </c>
      <c r="D1115" s="518">
        <v>18.297550000000001</v>
      </c>
    </row>
    <row r="1116" spans="2:4" x14ac:dyDescent="0.25">
      <c r="B1116" s="148">
        <v>43207</v>
      </c>
      <c r="C1116" s="147">
        <v>10121700</v>
      </c>
      <c r="D1116" s="518">
        <v>17.458030999999998</v>
      </c>
    </row>
    <row r="1117" spans="2:4" x14ac:dyDescent="0.25">
      <c r="B1117" s="148">
        <v>43206</v>
      </c>
      <c r="C1117" s="147">
        <v>12325600</v>
      </c>
      <c r="D1117" s="518">
        <v>17.324473999999999</v>
      </c>
    </row>
    <row r="1118" spans="2:4" x14ac:dyDescent="0.25">
      <c r="B1118" s="148">
        <v>43203</v>
      </c>
      <c r="C1118" s="147">
        <v>9707000</v>
      </c>
      <c r="D1118" s="518">
        <v>17.047819</v>
      </c>
    </row>
    <row r="1119" spans="2:4" x14ac:dyDescent="0.25">
      <c r="B1119" s="148">
        <v>43202</v>
      </c>
      <c r="C1119" s="147">
        <v>12857700</v>
      </c>
      <c r="D1119" s="518">
        <v>17.03828</v>
      </c>
    </row>
    <row r="1120" spans="2:4" x14ac:dyDescent="0.25">
      <c r="B1120" s="148">
        <v>43201</v>
      </c>
      <c r="C1120" s="147">
        <v>11123700</v>
      </c>
      <c r="D1120" s="518">
        <v>17.105060999999999</v>
      </c>
    </row>
    <row r="1121" spans="2:4" x14ac:dyDescent="0.25">
      <c r="B1121" s="148">
        <v>43200</v>
      </c>
      <c r="C1121" s="147">
        <v>14184900</v>
      </c>
      <c r="D1121" s="518">
        <v>17.314354000000002</v>
      </c>
    </row>
    <row r="1122" spans="2:4" x14ac:dyDescent="0.25">
      <c r="B1122" s="148">
        <v>43199</v>
      </c>
      <c r="C1122" s="147">
        <v>14785100</v>
      </c>
      <c r="D1122" s="518">
        <v>16.58182</v>
      </c>
    </row>
    <row r="1123" spans="2:4" x14ac:dyDescent="0.25">
      <c r="B1123" s="148">
        <v>43196</v>
      </c>
      <c r="C1123" s="147">
        <v>16346600</v>
      </c>
      <c r="D1123" s="518">
        <v>16.486688999999998</v>
      </c>
    </row>
    <row r="1124" spans="2:4" x14ac:dyDescent="0.25">
      <c r="B1124" s="148">
        <v>43195</v>
      </c>
      <c r="C1124" s="147">
        <v>17297500</v>
      </c>
      <c r="D1124" s="518">
        <v>17.228735</v>
      </c>
    </row>
    <row r="1125" spans="2:4" x14ac:dyDescent="0.25">
      <c r="B1125" s="148">
        <v>43194</v>
      </c>
      <c r="C1125" s="147">
        <v>16268900</v>
      </c>
      <c r="D1125" s="518">
        <v>16.496200999999999</v>
      </c>
    </row>
    <row r="1126" spans="2:4" x14ac:dyDescent="0.25">
      <c r="B1126" s="148">
        <v>43193</v>
      </c>
      <c r="C1126" s="147">
        <v>12783400</v>
      </c>
      <c r="D1126" s="518">
        <v>16.534251999999999</v>
      </c>
    </row>
    <row r="1127" spans="2:4" x14ac:dyDescent="0.25">
      <c r="B1127" s="148">
        <v>43192</v>
      </c>
      <c r="C1127" s="147">
        <v>14724900</v>
      </c>
      <c r="D1127" s="518">
        <v>16.305933</v>
      </c>
    </row>
    <row r="1128" spans="2:4" x14ac:dyDescent="0.25">
      <c r="B1128" s="148">
        <v>43188</v>
      </c>
      <c r="C1128" s="147">
        <v>16127800</v>
      </c>
      <c r="D1128" s="518">
        <v>16.715009999999999</v>
      </c>
    </row>
    <row r="1129" spans="2:4" x14ac:dyDescent="0.25">
      <c r="B1129" s="148">
        <v>43187</v>
      </c>
      <c r="C1129" s="147">
        <v>19249200</v>
      </c>
      <c r="D1129" s="518">
        <v>15.934911</v>
      </c>
    </row>
    <row r="1130" spans="2:4" x14ac:dyDescent="0.25">
      <c r="B1130" s="148">
        <v>43186</v>
      </c>
      <c r="C1130" s="147">
        <v>15943300</v>
      </c>
      <c r="D1130" s="518">
        <v>16.401070000000001</v>
      </c>
    </row>
    <row r="1131" spans="2:4" x14ac:dyDescent="0.25">
      <c r="B1131" s="148">
        <v>43185</v>
      </c>
      <c r="C1131" s="147">
        <v>12987800</v>
      </c>
      <c r="D1131" s="518">
        <v>16.886247999999998</v>
      </c>
    </row>
    <row r="1132" spans="2:4" x14ac:dyDescent="0.25">
      <c r="B1132" s="148">
        <v>43182</v>
      </c>
      <c r="C1132" s="147">
        <v>16437500</v>
      </c>
      <c r="D1132" s="518">
        <v>16.667439999999999</v>
      </c>
    </row>
    <row r="1133" spans="2:4" x14ac:dyDescent="0.25">
      <c r="B1133" s="148">
        <v>43181</v>
      </c>
      <c r="C1133" s="147">
        <v>17976600</v>
      </c>
      <c r="D1133" s="518">
        <v>17.171648000000001</v>
      </c>
    </row>
    <row r="1134" spans="2:4" x14ac:dyDescent="0.25">
      <c r="B1134" s="148">
        <v>43180</v>
      </c>
      <c r="C1134" s="147">
        <v>15725900</v>
      </c>
      <c r="D1134" s="518">
        <v>18.246666000000001</v>
      </c>
    </row>
    <row r="1135" spans="2:4" x14ac:dyDescent="0.25">
      <c r="B1135" s="148">
        <v>43179</v>
      </c>
      <c r="C1135" s="147">
        <v>16664700</v>
      </c>
      <c r="D1135" s="518">
        <v>17.590240000000001</v>
      </c>
    </row>
    <row r="1136" spans="2:4" x14ac:dyDescent="0.25">
      <c r="B1136" s="148">
        <v>43178</v>
      </c>
      <c r="C1136" s="147">
        <v>11531500</v>
      </c>
      <c r="D1136" s="518">
        <v>17.171648000000001</v>
      </c>
    </row>
    <row r="1137" spans="2:4" x14ac:dyDescent="0.25">
      <c r="B1137" s="148">
        <v>43175</v>
      </c>
      <c r="C1137" s="147">
        <v>15208200</v>
      </c>
      <c r="D1137" s="518">
        <v>17.466567999999999</v>
      </c>
    </row>
    <row r="1138" spans="2:4" x14ac:dyDescent="0.25">
      <c r="B1138" s="148">
        <v>43174</v>
      </c>
      <c r="C1138" s="147">
        <v>10488800</v>
      </c>
      <c r="D1138" s="518">
        <v>17.514133000000001</v>
      </c>
    </row>
    <row r="1139" spans="2:4" x14ac:dyDescent="0.25">
      <c r="B1139" s="148">
        <v>43173</v>
      </c>
      <c r="C1139" s="147">
        <v>12497300</v>
      </c>
      <c r="D1139" s="518">
        <v>17.751968000000002</v>
      </c>
    </row>
    <row r="1140" spans="2:4" x14ac:dyDescent="0.25">
      <c r="B1140" s="148">
        <v>43172</v>
      </c>
      <c r="C1140" s="147">
        <v>12003000</v>
      </c>
      <c r="D1140" s="518">
        <v>17.580725000000001</v>
      </c>
    </row>
    <row r="1141" spans="2:4" x14ac:dyDescent="0.25">
      <c r="B1141" s="148">
        <v>43171</v>
      </c>
      <c r="C1141" s="147">
        <v>10999100</v>
      </c>
      <c r="D1141" s="518">
        <v>17.656832000000001</v>
      </c>
    </row>
    <row r="1142" spans="2:4" x14ac:dyDescent="0.25">
      <c r="B1142" s="148">
        <v>43168</v>
      </c>
      <c r="C1142" s="147">
        <v>15467400</v>
      </c>
      <c r="D1142" s="518">
        <v>17.533161</v>
      </c>
    </row>
    <row r="1143" spans="2:4" x14ac:dyDescent="0.25">
      <c r="B1143" s="148">
        <v>43167</v>
      </c>
      <c r="C1143" s="147">
        <v>12134400</v>
      </c>
      <c r="D1143" s="518">
        <v>17.000409999999999</v>
      </c>
    </row>
    <row r="1144" spans="2:4" x14ac:dyDescent="0.25">
      <c r="B1144" s="148">
        <v>43166</v>
      </c>
      <c r="C1144" s="147">
        <v>13955300</v>
      </c>
      <c r="D1144" s="518">
        <v>17.238244999999999</v>
      </c>
    </row>
    <row r="1145" spans="2:4" x14ac:dyDescent="0.25">
      <c r="B1145" s="148">
        <v>43165</v>
      </c>
      <c r="C1145" s="147">
        <v>18429800</v>
      </c>
      <c r="D1145" s="518">
        <v>17.790018</v>
      </c>
    </row>
    <row r="1146" spans="2:4" x14ac:dyDescent="0.25">
      <c r="B1146" s="148">
        <v>43164</v>
      </c>
      <c r="C1146" s="147">
        <v>16410800</v>
      </c>
      <c r="D1146" s="518">
        <v>17.304838</v>
      </c>
    </row>
    <row r="1147" spans="2:4" x14ac:dyDescent="0.25">
      <c r="B1147" s="148">
        <v>43161</v>
      </c>
      <c r="C1147" s="147">
        <v>16260600</v>
      </c>
      <c r="D1147" s="518">
        <v>17.428512999999999</v>
      </c>
    </row>
    <row r="1148" spans="2:4" x14ac:dyDescent="0.25">
      <c r="B1148" s="148">
        <v>43160</v>
      </c>
      <c r="C1148" s="147">
        <v>15127700</v>
      </c>
      <c r="D1148" s="518">
        <v>17.637806000000001</v>
      </c>
    </row>
    <row r="1149" spans="2:4" x14ac:dyDescent="0.25">
      <c r="B1149" s="148">
        <v>43159</v>
      </c>
      <c r="C1149" s="147">
        <v>17068400</v>
      </c>
      <c r="D1149" s="518">
        <v>17.694889</v>
      </c>
    </row>
    <row r="1150" spans="2:4" x14ac:dyDescent="0.25">
      <c r="B1150" s="148">
        <v>43158</v>
      </c>
      <c r="C1150" s="147">
        <v>15050400</v>
      </c>
      <c r="D1150" s="518">
        <v>18.161041000000001</v>
      </c>
    </row>
    <row r="1151" spans="2:4" x14ac:dyDescent="0.25">
      <c r="B1151" s="148">
        <v>43157</v>
      </c>
      <c r="C1151" s="147">
        <v>13857800</v>
      </c>
      <c r="D1151" s="518">
        <v>18.579633999999999</v>
      </c>
    </row>
    <row r="1152" spans="2:4" x14ac:dyDescent="0.25">
      <c r="B1152" s="148">
        <v>43154</v>
      </c>
      <c r="C1152" s="147">
        <v>15111700</v>
      </c>
      <c r="D1152" s="518">
        <v>18.598652000000001</v>
      </c>
    </row>
    <row r="1153" spans="2:4" x14ac:dyDescent="0.25">
      <c r="B1153" s="148">
        <v>43153</v>
      </c>
      <c r="C1153" s="147">
        <v>16885300</v>
      </c>
      <c r="D1153" s="518">
        <v>18.227637999999999</v>
      </c>
    </row>
    <row r="1154" spans="2:4" x14ac:dyDescent="0.25">
      <c r="B1154" s="148">
        <v>43152</v>
      </c>
      <c r="C1154" s="147">
        <v>16481500</v>
      </c>
      <c r="D1154" s="518">
        <v>17.818560000000002</v>
      </c>
    </row>
    <row r="1155" spans="2:4" x14ac:dyDescent="0.25">
      <c r="B1155" s="148">
        <v>43151</v>
      </c>
      <c r="C1155" s="147">
        <v>12946500</v>
      </c>
      <c r="D1155" s="518">
        <v>17.533161</v>
      </c>
    </row>
    <row r="1156" spans="2:4" x14ac:dyDescent="0.25">
      <c r="B1156" s="148">
        <v>43147</v>
      </c>
      <c r="C1156" s="147">
        <v>16549400</v>
      </c>
      <c r="D1156" s="518">
        <v>17.818560000000002</v>
      </c>
    </row>
    <row r="1157" spans="2:4" x14ac:dyDescent="0.25">
      <c r="B1157" s="148">
        <v>43146</v>
      </c>
      <c r="C1157" s="147">
        <v>21663100</v>
      </c>
      <c r="D1157" s="518">
        <v>18.189582999999999</v>
      </c>
    </row>
    <row r="1158" spans="2:4" x14ac:dyDescent="0.25">
      <c r="B1158" s="148">
        <v>43145</v>
      </c>
      <c r="C1158" s="147">
        <v>35128700</v>
      </c>
      <c r="D1158" s="518">
        <v>18.189582999999999</v>
      </c>
    </row>
    <row r="1159" spans="2:4" x14ac:dyDescent="0.25">
      <c r="B1159" s="148">
        <v>43144</v>
      </c>
      <c r="C1159" s="147">
        <v>23234600</v>
      </c>
      <c r="D1159" s="518">
        <v>16.933817000000001</v>
      </c>
    </row>
    <row r="1160" spans="2:4" x14ac:dyDescent="0.25">
      <c r="B1160" s="148">
        <v>43143</v>
      </c>
      <c r="C1160" s="147">
        <v>26314100</v>
      </c>
      <c r="D1160" s="518">
        <v>16.715009999999999</v>
      </c>
    </row>
    <row r="1161" spans="2:4" x14ac:dyDescent="0.25">
      <c r="B1161" s="148">
        <v>43140</v>
      </c>
      <c r="C1161" s="147">
        <v>34794800</v>
      </c>
      <c r="D1161" s="518">
        <v>16.715009999999999</v>
      </c>
    </row>
    <row r="1162" spans="2:4" x14ac:dyDescent="0.25">
      <c r="B1162" s="148">
        <v>43139</v>
      </c>
      <c r="C1162" s="147">
        <v>29904000</v>
      </c>
      <c r="D1162" s="518">
        <v>16.324963</v>
      </c>
    </row>
    <row r="1163" spans="2:4" x14ac:dyDescent="0.25">
      <c r="B1163" s="148">
        <v>43138</v>
      </c>
      <c r="C1163" s="147">
        <v>31024200</v>
      </c>
      <c r="D1163" s="518">
        <v>16.990898000000001</v>
      </c>
    </row>
    <row r="1164" spans="2:4" x14ac:dyDescent="0.25">
      <c r="B1164" s="148">
        <v>43137</v>
      </c>
      <c r="C1164" s="147">
        <v>38602400</v>
      </c>
      <c r="D1164" s="518">
        <v>17.82807</v>
      </c>
    </row>
    <row r="1165" spans="2:4" x14ac:dyDescent="0.25">
      <c r="B1165" s="148">
        <v>43136</v>
      </c>
      <c r="C1165" s="147">
        <v>29892000</v>
      </c>
      <c r="D1165" s="518">
        <v>16.791117</v>
      </c>
    </row>
    <row r="1166" spans="2:4" x14ac:dyDescent="0.25">
      <c r="B1166" s="148">
        <v>43133</v>
      </c>
      <c r="C1166" s="147">
        <v>25449200</v>
      </c>
      <c r="D1166" s="518">
        <v>17.095542999999999</v>
      </c>
    </row>
    <row r="1167" spans="2:4" x14ac:dyDescent="0.25">
      <c r="B1167" s="148">
        <v>43132</v>
      </c>
      <c r="C1167" s="147">
        <v>10716700</v>
      </c>
      <c r="D1167" s="518">
        <v>18.503526999999998</v>
      </c>
    </row>
    <row r="1168" spans="2:4" x14ac:dyDescent="0.25">
      <c r="B1168" s="148">
        <v>43131</v>
      </c>
      <c r="C1168" s="147">
        <v>15107600</v>
      </c>
      <c r="D1168" s="518">
        <v>18.551089999999999</v>
      </c>
    </row>
    <row r="1169" spans="2:4" x14ac:dyDescent="0.25">
      <c r="B1169" s="148">
        <v>43130</v>
      </c>
      <c r="C1169" s="147">
        <v>16342600</v>
      </c>
      <c r="D1169" s="518">
        <v>18.199096999999998</v>
      </c>
    </row>
    <row r="1170" spans="2:4" x14ac:dyDescent="0.25">
      <c r="B1170" s="148">
        <v>43129</v>
      </c>
      <c r="C1170" s="147">
        <v>17668900</v>
      </c>
      <c r="D1170" s="518">
        <v>18.674766999999999</v>
      </c>
    </row>
    <row r="1171" spans="2:4" x14ac:dyDescent="0.25">
      <c r="B1171" s="148">
        <v>43126</v>
      </c>
      <c r="C1171" s="147">
        <v>18346700</v>
      </c>
      <c r="D1171" s="518">
        <v>18.589148999999999</v>
      </c>
    </row>
    <row r="1172" spans="2:4" x14ac:dyDescent="0.25">
      <c r="B1172" s="148">
        <v>43125</v>
      </c>
      <c r="C1172" s="147">
        <v>31662900</v>
      </c>
      <c r="D1172" s="518">
        <v>18.855516000000001</v>
      </c>
    </row>
    <row r="1173" spans="2:4" x14ac:dyDescent="0.25">
      <c r="B1173" s="148">
        <v>43124</v>
      </c>
      <c r="C1173" s="147">
        <v>26371300</v>
      </c>
      <c r="D1173" s="518">
        <v>18.646225000000001</v>
      </c>
    </row>
    <row r="1174" spans="2:4" x14ac:dyDescent="0.25">
      <c r="B1174" s="148">
        <v>43123</v>
      </c>
      <c r="C1174" s="147">
        <v>27792100</v>
      </c>
      <c r="D1174" s="518">
        <v>18.598652000000001</v>
      </c>
    </row>
    <row r="1175" spans="2:4" x14ac:dyDescent="0.25">
      <c r="B1175" s="148">
        <v>43122</v>
      </c>
      <c r="C1175" s="147">
        <v>17637600</v>
      </c>
      <c r="D1175" s="518">
        <v>19.017244000000002</v>
      </c>
    </row>
    <row r="1176" spans="2:4" x14ac:dyDescent="0.25">
      <c r="B1176" s="148">
        <v>43119</v>
      </c>
      <c r="C1176" s="147">
        <v>22636100</v>
      </c>
      <c r="D1176" s="518">
        <v>18.988700999999999</v>
      </c>
    </row>
    <row r="1177" spans="2:4" x14ac:dyDescent="0.25">
      <c r="B1177" s="148">
        <v>43118</v>
      </c>
      <c r="C1177" s="147">
        <v>23341000</v>
      </c>
      <c r="D1177" s="518">
        <v>18.455956</v>
      </c>
    </row>
    <row r="1178" spans="2:4" x14ac:dyDescent="0.25">
      <c r="B1178" s="148">
        <v>43117</v>
      </c>
      <c r="C1178" s="147">
        <v>16886600</v>
      </c>
      <c r="D1178" s="518">
        <v>18.807955</v>
      </c>
    </row>
    <row r="1179" spans="2:4" x14ac:dyDescent="0.25">
      <c r="B1179" s="148">
        <v>43116</v>
      </c>
      <c r="C1179" s="147">
        <v>22835400</v>
      </c>
      <c r="D1179" s="518">
        <v>18.379847000000002</v>
      </c>
    </row>
    <row r="1180" spans="2:4" x14ac:dyDescent="0.25">
      <c r="B1180" s="148">
        <v>43112</v>
      </c>
      <c r="C1180" s="147">
        <v>14187600</v>
      </c>
      <c r="D1180" s="518">
        <v>18.788927000000001</v>
      </c>
    </row>
    <row r="1181" spans="2:4" x14ac:dyDescent="0.25">
      <c r="B1181" s="148">
        <v>43111</v>
      </c>
      <c r="C1181" s="147">
        <v>21236100</v>
      </c>
      <c r="D1181" s="518">
        <v>18.912600000000001</v>
      </c>
    </row>
    <row r="1182" spans="2:4" x14ac:dyDescent="0.25">
      <c r="B1182" s="148">
        <v>43110</v>
      </c>
      <c r="C1182" s="147">
        <v>28035200</v>
      </c>
      <c r="D1182" s="518">
        <v>18.560606</v>
      </c>
    </row>
    <row r="1183" spans="2:4" x14ac:dyDescent="0.25">
      <c r="B1183" s="148">
        <v>43109</v>
      </c>
      <c r="C1183" s="147">
        <v>32628500</v>
      </c>
      <c r="D1183" s="518">
        <v>17.999319</v>
      </c>
    </row>
    <row r="1184" spans="2:4" x14ac:dyDescent="0.25">
      <c r="B1184" s="148">
        <v>43108</v>
      </c>
      <c r="C1184" s="147">
        <v>15237200</v>
      </c>
      <c r="D1184" s="518">
        <v>18.846005999999999</v>
      </c>
    </row>
    <row r="1185" spans="2:4" x14ac:dyDescent="0.25">
      <c r="B1185" s="148">
        <v>43105</v>
      </c>
      <c r="C1185" s="147">
        <v>13870600</v>
      </c>
      <c r="D1185" s="518">
        <v>18.931622000000001</v>
      </c>
    </row>
    <row r="1186" spans="2:4" x14ac:dyDescent="0.25">
      <c r="B1186" s="148">
        <v>43104</v>
      </c>
      <c r="C1186" s="147">
        <v>19540500</v>
      </c>
      <c r="D1186" s="518">
        <v>18.779415</v>
      </c>
    </row>
    <row r="1187" spans="2:4" x14ac:dyDescent="0.25">
      <c r="B1187" s="148">
        <v>43103</v>
      </c>
      <c r="C1187" s="147">
        <v>20673600</v>
      </c>
      <c r="D1187" s="518">
        <v>18.522549000000001</v>
      </c>
    </row>
    <row r="1188" spans="2:4" x14ac:dyDescent="0.25">
      <c r="B1188" s="148">
        <v>43102</v>
      </c>
      <c r="C1188" s="147">
        <v>21899900</v>
      </c>
      <c r="D1188" s="518">
        <v>18.807955</v>
      </c>
    </row>
    <row r="1189" spans="2:4" x14ac:dyDescent="0.25">
      <c r="B1189" s="148">
        <v>43098</v>
      </c>
      <c r="C1189" s="147">
        <v>15589700</v>
      </c>
      <c r="D1189" s="518">
        <v>18.037371</v>
      </c>
    </row>
    <row r="1190" spans="2:4" x14ac:dyDescent="0.25">
      <c r="B1190" s="148">
        <v>43097</v>
      </c>
      <c r="C1190" s="147">
        <v>18291700</v>
      </c>
      <c r="D1190" s="518">
        <v>18.332283</v>
      </c>
    </row>
    <row r="1191" spans="2:4" x14ac:dyDescent="0.25">
      <c r="B1191" s="148">
        <v>43096</v>
      </c>
      <c r="C1191" s="147">
        <v>17299500</v>
      </c>
      <c r="D1191" s="518">
        <v>17.78051</v>
      </c>
    </row>
    <row r="1192" spans="2:4" x14ac:dyDescent="0.25">
      <c r="B1192" s="148">
        <v>43095</v>
      </c>
      <c r="C1192" s="147">
        <v>16561200</v>
      </c>
      <c r="D1192" s="518">
        <v>17.761479999999999</v>
      </c>
    </row>
    <row r="1193" spans="2:4" x14ac:dyDescent="0.25">
      <c r="B1193" s="148">
        <v>43091</v>
      </c>
      <c r="C1193" s="147">
        <v>13649100</v>
      </c>
      <c r="D1193" s="518">
        <v>17.219214999999998</v>
      </c>
    </row>
    <row r="1194" spans="2:4" x14ac:dyDescent="0.25">
      <c r="B1194" s="148">
        <v>43090</v>
      </c>
      <c r="C1194" s="147">
        <v>20761700</v>
      </c>
      <c r="D1194" s="518">
        <v>17.295324000000001</v>
      </c>
    </row>
    <row r="1195" spans="2:4" x14ac:dyDescent="0.25">
      <c r="B1195" s="148">
        <v>43089</v>
      </c>
      <c r="C1195" s="147">
        <v>20886500</v>
      </c>
      <c r="D1195" s="518">
        <v>16.800625</v>
      </c>
    </row>
    <row r="1196" spans="2:4" x14ac:dyDescent="0.25">
      <c r="B1196" s="148">
        <v>43088</v>
      </c>
      <c r="C1196" s="147">
        <v>17764800</v>
      </c>
      <c r="D1196" s="518">
        <v>16.486688999999998</v>
      </c>
    </row>
    <row r="1197" spans="2:4" x14ac:dyDescent="0.25">
      <c r="B1197" s="148">
        <v>43087</v>
      </c>
      <c r="C1197" s="147">
        <v>25429200</v>
      </c>
      <c r="D1197" s="518">
        <v>16.505714000000001</v>
      </c>
    </row>
    <row r="1198" spans="2:4" x14ac:dyDescent="0.25">
      <c r="B1198" s="148">
        <v>43084</v>
      </c>
      <c r="C1198" s="147">
        <v>36566000</v>
      </c>
      <c r="D1198" s="518">
        <v>16.153722999999999</v>
      </c>
    </row>
    <row r="1199" spans="2:4" x14ac:dyDescent="0.25">
      <c r="B1199" s="148">
        <v>43083</v>
      </c>
      <c r="C1199" s="147">
        <v>23485200</v>
      </c>
      <c r="D1199" s="518">
        <v>15.402164000000001</v>
      </c>
    </row>
    <row r="1200" spans="2:4" x14ac:dyDescent="0.25">
      <c r="B1200" s="148">
        <v>43082</v>
      </c>
      <c r="C1200" s="147">
        <v>27314300</v>
      </c>
      <c r="D1200" s="518">
        <v>15.525839</v>
      </c>
    </row>
    <row r="1201" spans="2:4" x14ac:dyDescent="0.25">
      <c r="B1201" s="148">
        <v>43081</v>
      </c>
      <c r="C1201" s="147">
        <v>24138500</v>
      </c>
      <c r="D1201" s="518">
        <v>14.945520999999999</v>
      </c>
    </row>
    <row r="1202" spans="2:4" x14ac:dyDescent="0.25">
      <c r="B1202" s="148">
        <v>43080</v>
      </c>
      <c r="C1202" s="147">
        <v>15509000</v>
      </c>
      <c r="D1202" s="518">
        <v>14.289097</v>
      </c>
    </row>
    <row r="1203" spans="2:4" x14ac:dyDescent="0.25">
      <c r="B1203" s="148">
        <v>43077</v>
      </c>
      <c r="C1203" s="147">
        <v>12024500</v>
      </c>
      <c r="D1203" s="518">
        <v>14.241529999999999</v>
      </c>
    </row>
    <row r="1204" spans="2:4" x14ac:dyDescent="0.25">
      <c r="B1204" s="148">
        <v>43076</v>
      </c>
      <c r="C1204" s="147">
        <v>20610000</v>
      </c>
      <c r="D1204" s="518">
        <v>14.117858</v>
      </c>
    </row>
    <row r="1205" spans="2:4" x14ac:dyDescent="0.25">
      <c r="B1205" s="148">
        <v>43075</v>
      </c>
      <c r="C1205" s="147">
        <v>22659400</v>
      </c>
      <c r="D1205" s="518">
        <v>13.651700999999999</v>
      </c>
    </row>
    <row r="1206" spans="2:4" x14ac:dyDescent="0.25">
      <c r="B1206" s="148">
        <v>43074</v>
      </c>
      <c r="C1206" s="147">
        <v>19535200</v>
      </c>
      <c r="D1206" s="518">
        <v>13.423379000000001</v>
      </c>
    </row>
    <row r="1207" spans="2:4" x14ac:dyDescent="0.25">
      <c r="B1207" s="148">
        <v>43073</v>
      </c>
      <c r="C1207" s="147">
        <v>16979000</v>
      </c>
      <c r="D1207" s="518">
        <v>13.604134</v>
      </c>
    </row>
    <row r="1208" spans="2:4" x14ac:dyDescent="0.25">
      <c r="B1208" s="148">
        <v>43070</v>
      </c>
      <c r="C1208" s="147">
        <v>13706100</v>
      </c>
      <c r="D1208" s="518">
        <v>13.423379000000001</v>
      </c>
    </row>
    <row r="1209" spans="2:4" x14ac:dyDescent="0.25">
      <c r="B1209" s="148">
        <v>43069</v>
      </c>
      <c r="C1209" s="147">
        <v>18073300</v>
      </c>
      <c r="D1209" s="518">
        <v>13.242623</v>
      </c>
    </row>
    <row r="1210" spans="2:4" x14ac:dyDescent="0.25">
      <c r="B1210" s="148">
        <v>43068</v>
      </c>
      <c r="C1210" s="147">
        <v>11271300</v>
      </c>
      <c r="D1210" s="518">
        <v>13.328246999999999</v>
      </c>
    </row>
    <row r="1211" spans="2:4" x14ac:dyDescent="0.25">
      <c r="B1211" s="148">
        <v>43067</v>
      </c>
      <c r="C1211" s="147">
        <v>11794100</v>
      </c>
      <c r="D1211" s="518">
        <v>13.518511999999999</v>
      </c>
    </row>
    <row r="1212" spans="2:4" x14ac:dyDescent="0.25">
      <c r="B1212" s="148">
        <v>43066</v>
      </c>
      <c r="C1212" s="147">
        <v>11047400</v>
      </c>
      <c r="D1212" s="518">
        <v>13.404351999999999</v>
      </c>
    </row>
    <row r="1213" spans="2:4" x14ac:dyDescent="0.25">
      <c r="B1213" s="148">
        <v>43063</v>
      </c>
      <c r="C1213" s="147">
        <v>6136300</v>
      </c>
      <c r="D1213" s="518">
        <v>13.651700999999999</v>
      </c>
    </row>
    <row r="1214" spans="2:4" x14ac:dyDescent="0.25">
      <c r="B1214" s="148">
        <v>43061</v>
      </c>
      <c r="C1214" s="147">
        <v>9338900</v>
      </c>
      <c r="D1214" s="518">
        <v>13.547051</v>
      </c>
    </row>
    <row r="1215" spans="2:4" x14ac:dyDescent="0.25">
      <c r="B1215" s="148">
        <v>43060</v>
      </c>
      <c r="C1215" s="147">
        <v>12985300</v>
      </c>
      <c r="D1215" s="518">
        <v>13.461433</v>
      </c>
    </row>
    <row r="1216" spans="2:4" x14ac:dyDescent="0.25">
      <c r="B1216" s="148">
        <v>43059</v>
      </c>
      <c r="C1216" s="147">
        <v>13823700</v>
      </c>
      <c r="D1216" s="518">
        <v>13.271165</v>
      </c>
    </row>
    <row r="1217" spans="2:4" x14ac:dyDescent="0.25">
      <c r="B1217" s="148">
        <v>43056</v>
      </c>
      <c r="C1217" s="147">
        <v>15334600</v>
      </c>
      <c r="D1217" s="518">
        <v>13.185544999999999</v>
      </c>
    </row>
    <row r="1218" spans="2:4" x14ac:dyDescent="0.25">
      <c r="B1218" s="148">
        <v>43055</v>
      </c>
      <c r="C1218" s="147">
        <v>13654200</v>
      </c>
      <c r="D1218" s="518">
        <v>12.957223000000001</v>
      </c>
    </row>
    <row r="1219" spans="2:4" x14ac:dyDescent="0.25">
      <c r="B1219" s="148">
        <v>43054</v>
      </c>
      <c r="C1219" s="147">
        <v>17992800</v>
      </c>
      <c r="D1219" s="518">
        <v>12.966737</v>
      </c>
    </row>
    <row r="1220" spans="2:4" x14ac:dyDescent="0.25">
      <c r="B1220" s="148">
        <v>43053</v>
      </c>
      <c r="C1220" s="147">
        <v>27677700</v>
      </c>
      <c r="D1220" s="518">
        <v>13.128463999999999</v>
      </c>
    </row>
    <row r="1221" spans="2:4" x14ac:dyDescent="0.25">
      <c r="B1221" s="148">
        <v>43052</v>
      </c>
      <c r="C1221" s="147">
        <v>9908200</v>
      </c>
      <c r="D1221" s="518">
        <v>13.727808</v>
      </c>
    </row>
    <row r="1222" spans="2:4" x14ac:dyDescent="0.25">
      <c r="B1222" s="148">
        <v>43049</v>
      </c>
      <c r="C1222" s="147">
        <v>13518200</v>
      </c>
      <c r="D1222" s="518">
        <v>13.708781</v>
      </c>
    </row>
    <row r="1223" spans="2:4" x14ac:dyDescent="0.25">
      <c r="B1223" s="148">
        <v>43048</v>
      </c>
      <c r="C1223" s="147">
        <v>15859900</v>
      </c>
      <c r="D1223" s="518">
        <v>14.003696</v>
      </c>
    </row>
    <row r="1224" spans="2:4" x14ac:dyDescent="0.25">
      <c r="B1224" s="148">
        <v>43047</v>
      </c>
      <c r="C1224" s="147">
        <v>15949400</v>
      </c>
      <c r="D1224" s="518">
        <v>14.136882</v>
      </c>
    </row>
    <row r="1225" spans="2:4" x14ac:dyDescent="0.25">
      <c r="B1225" s="148">
        <v>43046</v>
      </c>
      <c r="C1225" s="147">
        <v>10559000</v>
      </c>
      <c r="D1225" s="518">
        <v>13.84197</v>
      </c>
    </row>
    <row r="1226" spans="2:4" x14ac:dyDescent="0.25">
      <c r="B1226" s="148">
        <v>43045</v>
      </c>
      <c r="C1226" s="147">
        <v>14020600</v>
      </c>
      <c r="D1226" s="518">
        <v>13.927588999999999</v>
      </c>
    </row>
    <row r="1227" spans="2:4" x14ac:dyDescent="0.25">
      <c r="B1227" s="148">
        <v>43042</v>
      </c>
      <c r="C1227" s="147">
        <v>8681300</v>
      </c>
      <c r="D1227" s="518">
        <v>13.461433</v>
      </c>
    </row>
    <row r="1228" spans="2:4" x14ac:dyDescent="0.25">
      <c r="B1228" s="148">
        <v>43041</v>
      </c>
      <c r="C1228" s="147">
        <v>13059600</v>
      </c>
      <c r="D1228" s="518">
        <v>13.537539000000001</v>
      </c>
    </row>
    <row r="1229" spans="2:4" x14ac:dyDescent="0.25">
      <c r="B1229" s="148">
        <v>43040</v>
      </c>
      <c r="C1229" s="147">
        <v>18478800</v>
      </c>
      <c r="D1229" s="518">
        <v>13.680241000000001</v>
      </c>
    </row>
    <row r="1230" spans="2:4" x14ac:dyDescent="0.25">
      <c r="B1230" s="148">
        <v>43039</v>
      </c>
      <c r="C1230" s="147">
        <v>14397600</v>
      </c>
      <c r="D1230" s="518">
        <v>13.299706</v>
      </c>
    </row>
    <row r="1231" spans="2:4" x14ac:dyDescent="0.25">
      <c r="B1231" s="148">
        <v>43038</v>
      </c>
      <c r="C1231" s="147">
        <v>15066100</v>
      </c>
      <c r="D1231" s="518">
        <v>13.261652</v>
      </c>
    </row>
    <row r="1232" spans="2:4" x14ac:dyDescent="0.25">
      <c r="B1232" s="148">
        <v>43035</v>
      </c>
      <c r="C1232" s="147">
        <v>22874000</v>
      </c>
      <c r="D1232" s="518">
        <v>13.442408</v>
      </c>
    </row>
    <row r="1233" spans="2:4" x14ac:dyDescent="0.25">
      <c r="B1233" s="148">
        <v>43034</v>
      </c>
      <c r="C1233" s="147">
        <v>16863100</v>
      </c>
      <c r="D1233" s="518">
        <v>13.975154</v>
      </c>
    </row>
    <row r="1234" spans="2:4" x14ac:dyDescent="0.25">
      <c r="B1234" s="148">
        <v>43033</v>
      </c>
      <c r="C1234" s="147">
        <v>30437900</v>
      </c>
      <c r="D1234" s="518">
        <v>13.984669999999999</v>
      </c>
    </row>
    <row r="1235" spans="2:4" x14ac:dyDescent="0.25">
      <c r="B1235" s="148">
        <v>43032</v>
      </c>
      <c r="C1235" s="147">
        <v>20956000</v>
      </c>
      <c r="D1235" s="518">
        <v>14.488877</v>
      </c>
    </row>
    <row r="1236" spans="2:4" x14ac:dyDescent="0.25">
      <c r="B1236" s="148">
        <v>43031</v>
      </c>
      <c r="C1236" s="147">
        <v>16018400</v>
      </c>
      <c r="D1236" s="518">
        <v>14.089316</v>
      </c>
    </row>
    <row r="1237" spans="2:4" x14ac:dyDescent="0.25">
      <c r="B1237" s="148">
        <v>43028</v>
      </c>
      <c r="C1237" s="147">
        <v>14307100</v>
      </c>
      <c r="D1237" s="518">
        <v>14.108344000000001</v>
      </c>
    </row>
    <row r="1238" spans="2:4" x14ac:dyDescent="0.25">
      <c r="B1238" s="148">
        <v>43027</v>
      </c>
      <c r="C1238" s="147">
        <v>15985600</v>
      </c>
      <c r="D1238" s="518">
        <v>14.089316</v>
      </c>
    </row>
    <row r="1239" spans="2:4" x14ac:dyDescent="0.25">
      <c r="B1239" s="148">
        <v>43026</v>
      </c>
      <c r="C1239" s="147">
        <v>15252000</v>
      </c>
      <c r="D1239" s="518">
        <v>14.108344000000001</v>
      </c>
    </row>
    <row r="1240" spans="2:4" x14ac:dyDescent="0.25">
      <c r="B1240" s="148">
        <v>43025</v>
      </c>
      <c r="C1240" s="147">
        <v>22915200</v>
      </c>
      <c r="D1240" s="518">
        <v>14.203476</v>
      </c>
    </row>
    <row r="1241" spans="2:4" x14ac:dyDescent="0.25">
      <c r="B1241" s="148">
        <v>43024</v>
      </c>
      <c r="C1241" s="147">
        <v>26132000</v>
      </c>
      <c r="D1241" s="518">
        <v>14.526932</v>
      </c>
    </row>
    <row r="1242" spans="2:4" x14ac:dyDescent="0.25">
      <c r="B1242" s="148">
        <v>43021</v>
      </c>
      <c r="C1242" s="147">
        <v>13737500</v>
      </c>
      <c r="D1242" s="518">
        <v>14.032237</v>
      </c>
    </row>
    <row r="1243" spans="2:4" x14ac:dyDescent="0.25">
      <c r="B1243" s="148">
        <v>43020</v>
      </c>
      <c r="C1243" s="147">
        <v>14161500</v>
      </c>
      <c r="D1243" s="518">
        <v>13.803913</v>
      </c>
    </row>
    <row r="1244" spans="2:4" x14ac:dyDescent="0.25">
      <c r="B1244" s="148">
        <v>43019</v>
      </c>
      <c r="C1244" s="147">
        <v>14389000</v>
      </c>
      <c r="D1244" s="518">
        <v>13.727808</v>
      </c>
    </row>
    <row r="1245" spans="2:4" x14ac:dyDescent="0.25">
      <c r="B1245" s="148">
        <v>43018</v>
      </c>
      <c r="C1245" s="147">
        <v>13056000</v>
      </c>
      <c r="D1245" s="518">
        <v>13.708781</v>
      </c>
    </row>
    <row r="1246" spans="2:4" x14ac:dyDescent="0.25">
      <c r="B1246" s="148">
        <v>43017</v>
      </c>
      <c r="C1246" s="147">
        <v>9521700</v>
      </c>
      <c r="D1246" s="518">
        <v>13.623158999999999</v>
      </c>
    </row>
    <row r="1247" spans="2:4" x14ac:dyDescent="0.25">
      <c r="B1247" s="148">
        <v>43014</v>
      </c>
      <c r="C1247" s="147">
        <v>16569700</v>
      </c>
      <c r="D1247" s="518">
        <v>13.632675000000001</v>
      </c>
    </row>
    <row r="1248" spans="2:4" x14ac:dyDescent="0.25">
      <c r="B1248" s="148">
        <v>43013</v>
      </c>
      <c r="C1248" s="147">
        <v>25633000</v>
      </c>
      <c r="D1248" s="518">
        <v>14.032237</v>
      </c>
    </row>
    <row r="1249" spans="2:4" x14ac:dyDescent="0.25">
      <c r="B1249" s="148">
        <v>43012</v>
      </c>
      <c r="C1249" s="147">
        <v>15923700</v>
      </c>
      <c r="D1249" s="518">
        <v>13.822941</v>
      </c>
    </row>
    <row r="1250" spans="2:4" x14ac:dyDescent="0.25">
      <c r="B1250" s="148">
        <v>43011</v>
      </c>
      <c r="C1250" s="147">
        <v>13404400</v>
      </c>
      <c r="D1250" s="518">
        <v>13.927588999999999</v>
      </c>
    </row>
    <row r="1251" spans="2:4" x14ac:dyDescent="0.25">
      <c r="B1251" s="148">
        <v>43010</v>
      </c>
      <c r="C1251" s="147">
        <v>14783800</v>
      </c>
      <c r="D1251" s="518">
        <v>13.642187</v>
      </c>
    </row>
    <row r="1252" spans="2:4" x14ac:dyDescent="0.25">
      <c r="B1252" s="148">
        <v>43007</v>
      </c>
      <c r="C1252" s="147">
        <v>15716600</v>
      </c>
      <c r="D1252" s="518">
        <v>13.356788</v>
      </c>
    </row>
    <row r="1253" spans="2:4" x14ac:dyDescent="0.25">
      <c r="B1253" s="148">
        <v>43006</v>
      </c>
      <c r="C1253" s="147">
        <v>20050600</v>
      </c>
      <c r="D1253" s="518">
        <v>13.718294999999999</v>
      </c>
    </row>
    <row r="1254" spans="2:4" x14ac:dyDescent="0.25">
      <c r="B1254" s="148">
        <v>43005</v>
      </c>
      <c r="C1254" s="147">
        <v>11806200</v>
      </c>
      <c r="D1254" s="518">
        <v>13.318731</v>
      </c>
    </row>
    <row r="1255" spans="2:4" x14ac:dyDescent="0.25">
      <c r="B1255" s="148">
        <v>43004</v>
      </c>
      <c r="C1255" s="147">
        <v>13522200</v>
      </c>
      <c r="D1255" s="518">
        <v>13.30922</v>
      </c>
    </row>
    <row r="1256" spans="2:4" x14ac:dyDescent="0.25">
      <c r="B1256" s="148">
        <v>43003</v>
      </c>
      <c r="C1256" s="147">
        <v>15655900</v>
      </c>
      <c r="D1256" s="518">
        <v>13.214085000000001</v>
      </c>
    </row>
    <row r="1257" spans="2:4" x14ac:dyDescent="0.25">
      <c r="B1257" s="148">
        <v>43000</v>
      </c>
      <c r="C1257" s="147">
        <v>12562800</v>
      </c>
      <c r="D1257" s="518">
        <v>13.375812</v>
      </c>
    </row>
    <row r="1258" spans="2:4" x14ac:dyDescent="0.25">
      <c r="B1258" s="148">
        <v>42999</v>
      </c>
      <c r="C1258" s="147">
        <v>16535200</v>
      </c>
      <c r="D1258" s="518">
        <v>13.299706</v>
      </c>
    </row>
    <row r="1259" spans="2:4" x14ac:dyDescent="0.25">
      <c r="B1259" s="148">
        <v>42998</v>
      </c>
      <c r="C1259" s="147">
        <v>18449500</v>
      </c>
      <c r="D1259" s="518">
        <v>13.489972</v>
      </c>
    </row>
    <row r="1260" spans="2:4" x14ac:dyDescent="0.25">
      <c r="B1260" s="148">
        <v>42997</v>
      </c>
      <c r="C1260" s="147">
        <v>21264600</v>
      </c>
      <c r="D1260" s="518">
        <v>13.775373999999999</v>
      </c>
    </row>
    <row r="1261" spans="2:4" x14ac:dyDescent="0.25">
      <c r="B1261" s="148">
        <v>42996</v>
      </c>
      <c r="C1261" s="147">
        <v>14095900</v>
      </c>
      <c r="D1261" s="518">
        <v>13.442408</v>
      </c>
    </row>
    <row r="1262" spans="2:4" x14ac:dyDescent="0.25">
      <c r="B1262" s="148">
        <v>42993</v>
      </c>
      <c r="C1262" s="147">
        <v>21270500</v>
      </c>
      <c r="D1262" s="518">
        <v>13.204573</v>
      </c>
    </row>
    <row r="1263" spans="2:4" x14ac:dyDescent="0.25">
      <c r="B1263" s="148">
        <v>42992</v>
      </c>
      <c r="C1263" s="147">
        <v>17270200</v>
      </c>
      <c r="D1263" s="518">
        <v>13.185544999999999</v>
      </c>
    </row>
    <row r="1264" spans="2:4" x14ac:dyDescent="0.25">
      <c r="B1264" s="148">
        <v>42991</v>
      </c>
      <c r="C1264" s="147">
        <v>23721600</v>
      </c>
      <c r="D1264" s="518">
        <v>13.261652</v>
      </c>
    </row>
    <row r="1265" spans="2:4" x14ac:dyDescent="0.25">
      <c r="B1265" s="148">
        <v>42990</v>
      </c>
      <c r="C1265" s="147">
        <v>20798600</v>
      </c>
      <c r="D1265" s="518">
        <v>13.604134</v>
      </c>
    </row>
    <row r="1266" spans="2:4" x14ac:dyDescent="0.25">
      <c r="B1266" s="148">
        <v>42989</v>
      </c>
      <c r="C1266" s="147">
        <v>19728100</v>
      </c>
      <c r="D1266" s="518">
        <v>13.689755</v>
      </c>
    </row>
    <row r="1267" spans="2:4" x14ac:dyDescent="0.25">
      <c r="B1267" s="148">
        <v>42986</v>
      </c>
      <c r="C1267" s="147">
        <v>27484000</v>
      </c>
      <c r="D1267" s="518">
        <v>13.547051</v>
      </c>
    </row>
    <row r="1268" spans="2:4" x14ac:dyDescent="0.25">
      <c r="B1268" s="148">
        <v>42985</v>
      </c>
      <c r="C1268" s="147">
        <v>15432400</v>
      </c>
      <c r="D1268" s="518">
        <v>14.469851</v>
      </c>
    </row>
    <row r="1269" spans="2:4" x14ac:dyDescent="0.25">
      <c r="B1269" s="148">
        <v>42984</v>
      </c>
      <c r="C1269" s="147">
        <v>15729800</v>
      </c>
      <c r="D1269" s="518">
        <v>14.327152</v>
      </c>
    </row>
    <row r="1270" spans="2:4" x14ac:dyDescent="0.25">
      <c r="B1270" s="148">
        <v>42983</v>
      </c>
      <c r="C1270" s="147">
        <v>20255000</v>
      </c>
      <c r="D1270" s="518">
        <v>14.070289000000001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F3CF-48AE-44B9-BB1C-83B72D1A63DD}">
  <dimension ref="A1:M1006"/>
  <sheetViews>
    <sheetView showGridLines="0" workbookViewId="0">
      <selection activeCell="D15" sqref="D15"/>
    </sheetView>
  </sheetViews>
  <sheetFormatPr defaultColWidth="14.42578125" defaultRowHeight="15" customHeight="1" x14ac:dyDescent="0.25"/>
  <cols>
    <col min="1" max="1" width="43" style="272" bestFit="1" customWidth="1"/>
    <col min="2" max="2" width="11.42578125" style="272" bestFit="1" customWidth="1"/>
    <col min="3" max="3" width="10.5703125" style="272" bestFit="1" customWidth="1"/>
    <col min="4" max="6" width="9.5703125" style="272" bestFit="1" customWidth="1"/>
    <col min="7" max="7" width="8.7109375" style="272" customWidth="1"/>
    <col min="8" max="8" width="43" style="272" bestFit="1" customWidth="1"/>
    <col min="9" max="15" width="8.7109375" style="272" customWidth="1"/>
    <col min="16" max="16384" width="14.42578125" style="272"/>
  </cols>
  <sheetData>
    <row r="1" spans="1:6" ht="15" customHeight="1" x14ac:dyDescent="0.25">
      <c r="A1" s="275" t="s">
        <v>312</v>
      </c>
    </row>
    <row r="2" spans="1:6" ht="15" customHeight="1" x14ac:dyDescent="0.25">
      <c r="A2" s="274"/>
    </row>
    <row r="3" spans="1:6" ht="15" customHeight="1" x14ac:dyDescent="0.25">
      <c r="A3" s="424" t="s">
        <v>313</v>
      </c>
      <c r="B3" s="279" t="s">
        <v>315</v>
      </c>
      <c r="C3" s="280" t="s">
        <v>314</v>
      </c>
    </row>
    <row r="4" spans="1:6" ht="15" customHeight="1" x14ac:dyDescent="0.25">
      <c r="A4" s="425"/>
      <c r="B4" s="281">
        <v>1</v>
      </c>
      <c r="C4" s="282">
        <v>2200</v>
      </c>
    </row>
    <row r="5" spans="1:6" ht="15" customHeight="1" x14ac:dyDescent="0.25">
      <c r="A5" s="274"/>
    </row>
    <row r="6" spans="1:6" x14ac:dyDescent="0.25">
      <c r="A6" s="278" t="s">
        <v>309</v>
      </c>
      <c r="B6" s="321" t="s">
        <v>57</v>
      </c>
      <c r="C6" s="321" t="s">
        <v>58</v>
      </c>
      <c r="D6" s="321" t="s">
        <v>59</v>
      </c>
      <c r="E6" s="321" t="s">
        <v>60</v>
      </c>
      <c r="F6" s="321" t="s">
        <v>61</v>
      </c>
    </row>
    <row r="7" spans="1:6" x14ac:dyDescent="0.25">
      <c r="A7" s="272" t="s">
        <v>308</v>
      </c>
      <c r="B7" s="393">
        <v>3.864752318181818</v>
      </c>
      <c r="C7" s="393">
        <v>3.5</v>
      </c>
      <c r="D7" s="393">
        <v>4.1818181818181817</v>
      </c>
      <c r="E7" s="393">
        <v>4.4545454545454541</v>
      </c>
      <c r="F7" s="393">
        <v>4.7272727272727275</v>
      </c>
    </row>
    <row r="8" spans="1:6" x14ac:dyDescent="0.25">
      <c r="A8" s="272" t="s">
        <v>307</v>
      </c>
      <c r="B8" s="393">
        <v>3.8522727272727271</v>
      </c>
      <c r="C8" s="393">
        <v>4</v>
      </c>
      <c r="D8" s="393">
        <v>6.3636363636363633</v>
      </c>
      <c r="E8" s="393"/>
      <c r="F8" s="393"/>
    </row>
    <row r="9" spans="1:6" x14ac:dyDescent="0.25">
      <c r="A9" s="272" t="s">
        <v>306</v>
      </c>
      <c r="B9" s="393">
        <v>3.8659090909090907</v>
      </c>
      <c r="C9" s="393">
        <v>3.4772727272727271</v>
      </c>
      <c r="D9" s="393">
        <v>4.3181818181818183</v>
      </c>
      <c r="E9" s="393"/>
      <c r="F9" s="393"/>
    </row>
    <row r="10" spans="1:6" x14ac:dyDescent="0.25">
      <c r="A10" s="272" t="s">
        <v>305</v>
      </c>
      <c r="B10" s="393">
        <v>4.3045454545454547</v>
      </c>
      <c r="C10" s="393">
        <v>4.3545454545454545</v>
      </c>
      <c r="D10" s="393">
        <v>4.4545454545454541</v>
      </c>
      <c r="E10" s="393">
        <v>4.6363636363636367</v>
      </c>
      <c r="F10" s="393">
        <v>4.7272727272727275</v>
      </c>
    </row>
    <row r="11" spans="1:6" x14ac:dyDescent="0.25">
      <c r="A11" s="272" t="s">
        <v>304</v>
      </c>
      <c r="B11" s="393">
        <v>4</v>
      </c>
      <c r="C11" s="393"/>
      <c r="D11" s="393"/>
      <c r="E11" s="393"/>
      <c r="F11" s="393"/>
    </row>
    <row r="12" spans="1:6" x14ac:dyDescent="0.25">
      <c r="A12" s="272" t="s">
        <v>303</v>
      </c>
      <c r="B12" s="393">
        <v>3.9477272727272728</v>
      </c>
      <c r="C12" s="393">
        <v>3.5227272727272729</v>
      </c>
      <c r="D12" s="393">
        <v>3.4090909090909092</v>
      </c>
      <c r="E12" s="393"/>
      <c r="F12" s="393"/>
    </row>
    <row r="13" spans="1:6" x14ac:dyDescent="0.25">
      <c r="A13" s="272" t="s">
        <v>302</v>
      </c>
      <c r="B13" s="393">
        <v>4.2393576818181815</v>
      </c>
      <c r="C13" s="393">
        <v>3.7272727272727271</v>
      </c>
      <c r="D13" s="393">
        <v>4.1818181818181817</v>
      </c>
      <c r="E13" s="393">
        <v>4.2336363636363634</v>
      </c>
      <c r="F13" s="393">
        <v>4.330909090909091</v>
      </c>
    </row>
    <row r="14" spans="1:6" x14ac:dyDescent="0.25">
      <c r="A14" s="272" t="s">
        <v>301</v>
      </c>
      <c r="B14" s="393">
        <v>4.2149999999999999</v>
      </c>
      <c r="C14" s="393">
        <v>4.3409090909090908</v>
      </c>
      <c r="D14" s="393">
        <v>4.5</v>
      </c>
      <c r="E14" s="393">
        <v>4.5454545454545459</v>
      </c>
      <c r="F14" s="393">
        <v>4.5454545454545459</v>
      </c>
    </row>
    <row r="15" spans="1:6" x14ac:dyDescent="0.25">
      <c r="A15" s="272" t="s">
        <v>300</v>
      </c>
      <c r="B15" s="393">
        <v>4.5636363636363635</v>
      </c>
      <c r="C15" s="393">
        <v>4.2777272727272724</v>
      </c>
      <c r="D15" s="393">
        <v>4.166818181818182</v>
      </c>
      <c r="E15" s="393">
        <v>3.5072727272727273</v>
      </c>
      <c r="F15" s="393"/>
    </row>
    <row r="16" spans="1:6" x14ac:dyDescent="0.25">
      <c r="A16" s="272" t="s">
        <v>299</v>
      </c>
      <c r="B16" s="393">
        <v>4.0681818181818183</v>
      </c>
      <c r="C16" s="393">
        <v>3.9772727272727271</v>
      </c>
      <c r="D16" s="393"/>
      <c r="E16" s="393"/>
      <c r="F16" s="393"/>
    </row>
    <row r="17" spans="1:13" x14ac:dyDescent="0.25">
      <c r="A17" s="272" t="s">
        <v>298</v>
      </c>
      <c r="B17" s="393">
        <v>4.5795454545454541</v>
      </c>
      <c r="C17" s="393">
        <v>4.1854545454545455</v>
      </c>
      <c r="D17" s="393">
        <v>3.7681818181818181</v>
      </c>
      <c r="E17" s="393">
        <v>3.5345454545454547</v>
      </c>
      <c r="F17" s="393"/>
    </row>
    <row r="18" spans="1:13" x14ac:dyDescent="0.25">
      <c r="A18" s="272" t="s">
        <v>297</v>
      </c>
      <c r="B18" s="393">
        <v>5.001363636363636</v>
      </c>
      <c r="C18" s="393">
        <v>5.5954545454545457</v>
      </c>
      <c r="D18" s="393">
        <v>5.2272727272727275</v>
      </c>
      <c r="E18" s="393"/>
      <c r="F18" s="393"/>
    </row>
    <row r="19" spans="1:13" s="276" customFormat="1" x14ac:dyDescent="0.25">
      <c r="A19" s="276" t="s">
        <v>296</v>
      </c>
      <c r="B19" s="393">
        <v>4.5340909090909092</v>
      </c>
      <c r="C19" s="393">
        <v>3.8636363636363638</v>
      </c>
      <c r="D19" s="393"/>
      <c r="E19" s="393"/>
      <c r="F19" s="393"/>
    </row>
    <row r="20" spans="1:13" x14ac:dyDescent="0.25">
      <c r="B20" s="273"/>
      <c r="C20" s="273"/>
      <c r="D20" s="273"/>
      <c r="E20" s="273"/>
      <c r="F20" s="273"/>
    </row>
    <row r="21" spans="1:13" x14ac:dyDescent="0.25">
      <c r="A21" s="400" t="s">
        <v>310</v>
      </c>
      <c r="B21" s="394">
        <f>MIN(B7:B19)</f>
        <v>3.8522727272727271</v>
      </c>
      <c r="C21" s="394">
        <f>MIN(C7:C19)</f>
        <v>3.4772727272727271</v>
      </c>
      <c r="D21" s="394">
        <f>MIN(D7:D19)</f>
        <v>3.4090909090909092</v>
      </c>
      <c r="E21" s="394">
        <f>MIN(E7:E19)</f>
        <v>3.5072727272727273</v>
      </c>
      <c r="F21" s="397">
        <f>MIN(F7:F19)</f>
        <v>4.330909090909091</v>
      </c>
    </row>
    <row r="22" spans="1:13" ht="15" customHeight="1" x14ac:dyDescent="0.25">
      <c r="A22" s="401" t="s">
        <v>311</v>
      </c>
      <c r="B22" s="395">
        <f>MAX(B7:B19)</f>
        <v>5.001363636363636</v>
      </c>
      <c r="C22" s="395">
        <f>MAX(C7:C19)</f>
        <v>5.5954545454545457</v>
      </c>
      <c r="D22" s="395">
        <f>MAX(D7:D19)</f>
        <v>6.3636363636363633</v>
      </c>
      <c r="E22" s="395">
        <f>MAX(E7:E19)</f>
        <v>4.6363636363636367</v>
      </c>
      <c r="F22" s="398">
        <f>MAX(F7:F19)</f>
        <v>4.7272727272727275</v>
      </c>
    </row>
    <row r="23" spans="1:13" ht="15" customHeight="1" x14ac:dyDescent="0.25">
      <c r="A23" s="315" t="s">
        <v>16</v>
      </c>
      <c r="B23" s="395">
        <f>MEDIAN(B7:B19)</f>
        <v>4.2149999999999999</v>
      </c>
      <c r="C23" s="395">
        <f>MEDIAN(C7:C19)</f>
        <v>3.9886363636363633</v>
      </c>
      <c r="D23" s="395">
        <f>MEDIAN(D7:D19)</f>
        <v>4.25</v>
      </c>
      <c r="E23" s="395">
        <f>MEDIAN(E7:E19)</f>
        <v>4.3440909090909088</v>
      </c>
      <c r="F23" s="398">
        <f>MEDIAN(F7:F19)</f>
        <v>4.6363636363636367</v>
      </c>
    </row>
    <row r="24" spans="1:13" ht="15" customHeight="1" x14ac:dyDescent="0.25">
      <c r="A24" s="399" t="s">
        <v>17</v>
      </c>
      <c r="B24" s="319">
        <f>AVERAGE(B7:B19)</f>
        <v>4.2335679020979011</v>
      </c>
      <c r="C24" s="319">
        <f>AVERAGE(C7:C19)</f>
        <v>4.068522727272728</v>
      </c>
      <c r="D24" s="319">
        <f>AVERAGE(D7:D19)</f>
        <v>4.457136363636363</v>
      </c>
      <c r="E24" s="319">
        <f>AVERAGE(E7:E19)</f>
        <v>4.1519696969696973</v>
      </c>
      <c r="F24" s="320">
        <f>AVERAGE(F7:F19)</f>
        <v>4.582727272727273</v>
      </c>
      <c r="H24" s="396"/>
      <c r="I24" s="277"/>
      <c r="J24" s="277"/>
      <c r="K24" s="277"/>
      <c r="L24" s="277"/>
      <c r="M24" s="277"/>
    </row>
    <row r="25" spans="1:13" ht="15" customHeight="1" x14ac:dyDescent="0.25">
      <c r="C25" s="51"/>
      <c r="D25" s="51"/>
      <c r="E25" s="51"/>
      <c r="F25" s="51"/>
    </row>
    <row r="26" spans="1:13" ht="15" customHeight="1" x14ac:dyDescent="0.25">
      <c r="A26" s="424" t="s">
        <v>360</v>
      </c>
      <c r="B26" s="446" t="s">
        <v>57</v>
      </c>
      <c r="C26" s="375" t="s">
        <v>58</v>
      </c>
      <c r="D26" s="375" t="s">
        <v>59</v>
      </c>
      <c r="E26" s="375" t="s">
        <v>60</v>
      </c>
      <c r="F26" s="376" t="s">
        <v>61</v>
      </c>
    </row>
    <row r="27" spans="1:13" ht="15.75" customHeight="1" x14ac:dyDescent="0.25">
      <c r="A27" s="426"/>
      <c r="B27" s="447">
        <f>(B23+B24)/2</f>
        <v>4.2242839510489505</v>
      </c>
      <c r="C27" s="317">
        <f>(C23+C24)/2</f>
        <v>4.0285795454545461</v>
      </c>
      <c r="D27" s="317">
        <f>(D23+D24)/2</f>
        <v>4.3535681818181811</v>
      </c>
      <c r="E27" s="317">
        <f>(E23+E24)/2</f>
        <v>4.248030303030303</v>
      </c>
      <c r="F27" s="318">
        <f>(F23+F24)/2</f>
        <v>4.6095454545454544</v>
      </c>
    </row>
    <row r="28" spans="1:13" ht="15.75" customHeight="1" x14ac:dyDescent="0.25">
      <c r="A28" s="425"/>
      <c r="B28" s="448"/>
      <c r="C28" s="314">
        <f>C27/B27-1</f>
        <v>-4.6328421067861281E-2</v>
      </c>
      <c r="D28" s="314">
        <f t="shared" ref="D28:F28" si="0">D27/C27-1</f>
        <v>8.0670775566618724E-2</v>
      </c>
      <c r="E28" s="314">
        <f t="shared" si="0"/>
        <v>-2.4241696553332082E-2</v>
      </c>
      <c r="F28" s="316">
        <f t="shared" si="0"/>
        <v>8.5101829725006128E-2</v>
      </c>
    </row>
    <row r="29" spans="1:13" ht="15.75" customHeight="1" x14ac:dyDescent="0.25"/>
    <row r="30" spans="1:13" ht="15.75" customHeight="1" x14ac:dyDescent="0.25"/>
    <row r="31" spans="1:13" ht="15.75" customHeight="1" x14ac:dyDescent="0.25"/>
    <row r="32" spans="1:13"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sheetData>
  <mergeCells count="2">
    <mergeCell ref="A3:A4"/>
    <mergeCell ref="A26:A28"/>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E5D4-E5E1-4467-AC2A-7406EED3A8D6}">
  <dimension ref="B2:K4675"/>
  <sheetViews>
    <sheetView showGridLines="0" zoomScale="130" zoomScaleNormal="130" workbookViewId="0">
      <selection activeCell="I23" sqref="I23"/>
    </sheetView>
  </sheetViews>
  <sheetFormatPr defaultRowHeight="15" x14ac:dyDescent="0.25"/>
  <cols>
    <col min="1" max="1" width="3.7109375" style="208" customWidth="1"/>
    <col min="2" max="2" width="11.28515625" style="449" bestFit="1" customWidth="1"/>
    <col min="3" max="3" width="14.7109375" style="208" bestFit="1" customWidth="1"/>
    <col min="4" max="4" width="22.5703125" style="208" bestFit="1" customWidth="1"/>
    <col min="5" max="5" width="13.42578125" style="208" bestFit="1" customWidth="1"/>
    <col min="6" max="6" width="16.5703125" style="208" bestFit="1" customWidth="1"/>
    <col min="7" max="7" width="22.7109375" style="208" bestFit="1" customWidth="1"/>
    <col min="8" max="8" width="26" style="208" bestFit="1" customWidth="1"/>
    <col min="9" max="9" width="15.42578125" style="208" customWidth="1"/>
    <col min="10" max="16384" width="9.140625" style="208"/>
  </cols>
  <sheetData>
    <row r="2" spans="2:11" x14ac:dyDescent="0.25">
      <c r="B2" s="450" t="s">
        <v>226</v>
      </c>
      <c r="C2" s="313" t="s">
        <v>358</v>
      </c>
      <c r="D2" s="313" t="s">
        <v>368</v>
      </c>
      <c r="E2" s="313" t="s">
        <v>369</v>
      </c>
      <c r="F2" s="313" t="s">
        <v>370</v>
      </c>
      <c r="G2" s="313" t="s">
        <v>372</v>
      </c>
      <c r="H2" s="358" t="s">
        <v>371</v>
      </c>
    </row>
    <row r="3" spans="2:11" x14ac:dyDescent="0.25">
      <c r="B3" s="451">
        <v>44817</v>
      </c>
      <c r="C3" s="363">
        <v>31.05</v>
      </c>
      <c r="D3" s="363">
        <v>3.63375</v>
      </c>
      <c r="E3" s="215">
        <f>C3/C4-1</f>
        <v>-3.4815045073049444E-2</v>
      </c>
      <c r="F3" s="215">
        <f>D3/D4-1</f>
        <v>-1.0551395507147676E-2</v>
      </c>
      <c r="G3" s="223">
        <f>C3/$C$4675</f>
        <v>6.9971830985915497</v>
      </c>
      <c r="H3" s="223">
        <f>D3/$D$4675</f>
        <v>4.0574800152264947</v>
      </c>
      <c r="K3" s="33"/>
    </row>
    <row r="4" spans="2:11" x14ac:dyDescent="0.25">
      <c r="B4" s="451">
        <v>44816</v>
      </c>
      <c r="C4" s="363">
        <v>32.17</v>
      </c>
      <c r="D4" s="363">
        <v>3.6724999999999999</v>
      </c>
      <c r="E4" s="215">
        <f>C4/C5-1</f>
        <v>0</v>
      </c>
      <c r="F4" s="215">
        <f t="shared" ref="F4:F67" si="0">D4/D5-1</f>
        <v>1.9623927309439626E-2</v>
      </c>
      <c r="G4" s="223">
        <f t="shared" ref="G4:G67" si="1">C4/$C$4675</f>
        <v>7.2495774647887332</v>
      </c>
      <c r="H4" s="223">
        <f t="shared" ref="H4:H67" si="2">D4/$D$4675</f>
        <v>4.1007486359599037</v>
      </c>
      <c r="J4" s="452"/>
      <c r="K4" s="33"/>
    </row>
    <row r="5" spans="2:11" x14ac:dyDescent="0.25">
      <c r="B5" s="451">
        <v>44813</v>
      </c>
      <c r="C5" s="363">
        <v>32.17</v>
      </c>
      <c r="D5" s="363">
        <v>3.601818181818182</v>
      </c>
      <c r="E5" s="215">
        <f t="shared" ref="E4:E67" si="3">C5/C6-1</f>
        <v>5.0620509470933994E-2</v>
      </c>
      <c r="F5" s="215">
        <f t="shared" si="0"/>
        <v>6.3139285263291711E-4</v>
      </c>
      <c r="G5" s="223">
        <f t="shared" si="1"/>
        <v>7.2495774647887332</v>
      </c>
      <c r="H5" s="223">
        <f t="shared" si="2"/>
        <v>4.0218246415429517</v>
      </c>
      <c r="J5" s="452"/>
      <c r="K5" s="33"/>
    </row>
    <row r="6" spans="2:11" x14ac:dyDescent="0.25">
      <c r="B6" s="451">
        <v>44812</v>
      </c>
      <c r="C6" s="363">
        <v>30.62</v>
      </c>
      <c r="D6" s="363">
        <v>3.5995454545454546</v>
      </c>
      <c r="E6" s="215">
        <f t="shared" si="3"/>
        <v>7.8928823114869706E-2</v>
      </c>
      <c r="F6" s="215">
        <f t="shared" si="0"/>
        <v>2.8641943235695244E-2</v>
      </c>
      <c r="G6" s="223">
        <f t="shared" si="1"/>
        <v>6.9002816901408455</v>
      </c>
      <c r="H6" s="223">
        <f t="shared" si="2"/>
        <v>4.0192868925263294</v>
      </c>
      <c r="J6" s="452"/>
      <c r="K6" s="33"/>
    </row>
    <row r="7" spans="2:11" x14ac:dyDescent="0.25">
      <c r="B7" s="451">
        <v>44811</v>
      </c>
      <c r="C7" s="363">
        <v>28.38</v>
      </c>
      <c r="D7" s="363">
        <v>3.499318181818182</v>
      </c>
      <c r="E7" s="215">
        <f t="shared" si="3"/>
        <v>9.2460881934566252E-3</v>
      </c>
      <c r="F7" s="215">
        <f t="shared" si="0"/>
        <v>-6.7733195716680461E-3</v>
      </c>
      <c r="G7" s="223">
        <f t="shared" si="1"/>
        <v>6.3954929577464785</v>
      </c>
      <c r="H7" s="223">
        <f t="shared" si="2"/>
        <v>3.9073721608932881</v>
      </c>
      <c r="J7" s="452"/>
      <c r="K7" s="33"/>
    </row>
    <row r="8" spans="2:11" x14ac:dyDescent="0.25">
      <c r="B8" s="451">
        <v>44810</v>
      </c>
      <c r="C8" s="363">
        <v>28.12</v>
      </c>
      <c r="D8" s="363">
        <v>3.523181818181818</v>
      </c>
      <c r="E8" s="215">
        <f t="shared" si="3"/>
        <v>1.0679957280170793E-3</v>
      </c>
      <c r="F8" s="215">
        <f t="shared" si="0"/>
        <v>7.8013262254581495E-3</v>
      </c>
      <c r="G8" s="223">
        <f t="shared" si="1"/>
        <v>6.3369014084507045</v>
      </c>
      <c r="H8" s="223">
        <f t="shared" si="2"/>
        <v>3.9340185255678213</v>
      </c>
      <c r="J8" s="452"/>
      <c r="K8" s="33"/>
    </row>
    <row r="9" spans="2:11" x14ac:dyDescent="0.25">
      <c r="B9" s="451">
        <v>44805</v>
      </c>
      <c r="C9" s="363">
        <v>28.09</v>
      </c>
      <c r="D9" s="363">
        <v>3.4959090909090911</v>
      </c>
      <c r="E9" s="215">
        <f t="shared" si="3"/>
        <v>-5.1013513513513575E-2</v>
      </c>
      <c r="F9" s="215">
        <f t="shared" si="0"/>
        <v>5.0967067433351776E-3</v>
      </c>
      <c r="G9" s="223">
        <f t="shared" si="1"/>
        <v>6.3301408450704226</v>
      </c>
      <c r="H9" s="223">
        <f t="shared" si="2"/>
        <v>3.9035655373683547</v>
      </c>
      <c r="J9" s="452"/>
      <c r="K9" s="33"/>
    </row>
    <row r="10" spans="2:11" x14ac:dyDescent="0.25">
      <c r="B10" s="451">
        <v>44804</v>
      </c>
      <c r="C10" s="363">
        <v>29.6</v>
      </c>
      <c r="D10" s="363">
        <v>3.478181818181818</v>
      </c>
      <c r="E10" s="215">
        <f t="shared" si="3"/>
        <v>-5.3763440860215006E-3</v>
      </c>
      <c r="F10" s="215">
        <f t="shared" si="0"/>
        <v>-2.4663820024217742E-2</v>
      </c>
      <c r="G10" s="223">
        <f t="shared" si="1"/>
        <v>6.6704225352112676</v>
      </c>
      <c r="H10" s="223">
        <f t="shared" si="2"/>
        <v>3.8837710950387008</v>
      </c>
      <c r="J10" s="452"/>
      <c r="K10" s="33"/>
    </row>
    <row r="11" spans="2:11" x14ac:dyDescent="0.25">
      <c r="B11" s="451">
        <v>44803</v>
      </c>
      <c r="C11" s="363">
        <v>29.76</v>
      </c>
      <c r="D11" s="363">
        <v>3.5661363636363634</v>
      </c>
      <c r="E11" s="215">
        <f t="shared" si="3"/>
        <v>-5.5238095238095197E-2</v>
      </c>
      <c r="F11" s="215">
        <f t="shared" si="0"/>
        <v>-6.0179906246041748E-3</v>
      </c>
      <c r="G11" s="223">
        <f t="shared" si="1"/>
        <v>6.7064788732394369</v>
      </c>
      <c r="H11" s="223">
        <f t="shared" si="2"/>
        <v>3.9819819819819822</v>
      </c>
    </row>
    <row r="12" spans="2:11" x14ac:dyDescent="0.25">
      <c r="B12" s="451">
        <v>44802</v>
      </c>
      <c r="C12" s="363">
        <v>31.5</v>
      </c>
      <c r="D12" s="363">
        <v>3.5877272727272729</v>
      </c>
      <c r="E12" s="215">
        <f t="shared" si="3"/>
        <v>-2.1435228331780021E-2</v>
      </c>
      <c r="F12" s="215">
        <f t="shared" si="0"/>
        <v>-3.605776570085184E-2</v>
      </c>
      <c r="G12" s="223">
        <f t="shared" si="1"/>
        <v>7.098591549295775</v>
      </c>
      <c r="H12" s="223">
        <f t="shared" si="2"/>
        <v>4.0060905976398935</v>
      </c>
    </row>
    <row r="13" spans="2:11" x14ac:dyDescent="0.25">
      <c r="B13" s="451">
        <v>44799</v>
      </c>
      <c r="C13" s="363">
        <v>32.19</v>
      </c>
      <c r="D13" s="363">
        <v>3.7219318181818184</v>
      </c>
      <c r="E13" s="215">
        <f t="shared" si="3"/>
        <v>-3.1297020764369576E-2</v>
      </c>
      <c r="F13" s="215">
        <f t="shared" si="0"/>
        <v>2.601934614913759E-3</v>
      </c>
      <c r="G13" s="223">
        <f t="shared" si="1"/>
        <v>7.2540845070422533</v>
      </c>
      <c r="H13" s="223">
        <f t="shared" si="2"/>
        <v>4.1559446770714379</v>
      </c>
    </row>
    <row r="14" spans="2:11" x14ac:dyDescent="0.25">
      <c r="B14" s="451">
        <v>44798</v>
      </c>
      <c r="C14" s="363">
        <v>33.229999999999997</v>
      </c>
      <c r="D14" s="363">
        <v>3.7122727272727274</v>
      </c>
      <c r="E14" s="215">
        <f t="shared" si="3"/>
        <v>6.0983397190293553E-2</v>
      </c>
      <c r="F14" s="215">
        <f t="shared" si="0"/>
        <v>1.3495485992616407E-2</v>
      </c>
      <c r="G14" s="223">
        <f t="shared" si="1"/>
        <v>7.4884507042253512</v>
      </c>
      <c r="H14" s="223">
        <f t="shared" si="2"/>
        <v>4.1451592437507934</v>
      </c>
    </row>
    <row r="15" spans="2:11" x14ac:dyDescent="0.25">
      <c r="B15" s="451">
        <v>44797</v>
      </c>
      <c r="C15" s="363">
        <v>31.32</v>
      </c>
      <c r="D15" s="363">
        <v>3.6628409090909089</v>
      </c>
      <c r="E15" s="215">
        <f t="shared" si="3"/>
        <v>-1.478452343504244E-2</v>
      </c>
      <c r="F15" s="215">
        <f t="shared" si="0"/>
        <v>-1.3768625891136144E-2</v>
      </c>
      <c r="G15" s="223">
        <f t="shared" si="1"/>
        <v>7.0580281690140847</v>
      </c>
      <c r="H15" s="223">
        <f t="shared" si="2"/>
        <v>4.0899632026392592</v>
      </c>
    </row>
    <row r="16" spans="2:11" x14ac:dyDescent="0.25">
      <c r="B16" s="451">
        <v>44796</v>
      </c>
      <c r="C16" s="363">
        <v>31.79</v>
      </c>
      <c r="D16" s="363">
        <v>3.7139772727272726</v>
      </c>
      <c r="E16" s="215">
        <f t="shared" si="3"/>
        <v>6.4634963161420034E-2</v>
      </c>
      <c r="F16" s="215">
        <f t="shared" si="0"/>
        <v>1.1719765728507525E-2</v>
      </c>
      <c r="G16" s="223">
        <f t="shared" si="1"/>
        <v>7.1639436619718309</v>
      </c>
      <c r="H16" s="223">
        <f t="shared" si="2"/>
        <v>4.1470625555132603</v>
      </c>
    </row>
    <row r="17" spans="2:8" x14ac:dyDescent="0.25">
      <c r="B17" s="451">
        <v>44795</v>
      </c>
      <c r="C17" s="363">
        <v>29.86</v>
      </c>
      <c r="D17" s="363">
        <v>3.6709545454545456</v>
      </c>
      <c r="E17" s="215">
        <f t="shared" si="3"/>
        <v>-1.9376026272577951E-2</v>
      </c>
      <c r="F17" s="215">
        <f t="shared" si="0"/>
        <v>-3.0552349444811222E-3</v>
      </c>
      <c r="G17" s="223">
        <f t="shared" si="1"/>
        <v>6.7290140845070425</v>
      </c>
      <c r="H17" s="223">
        <f t="shared" si="2"/>
        <v>4.0990229666286009</v>
      </c>
    </row>
    <row r="18" spans="2:8" x14ac:dyDescent="0.25">
      <c r="B18" s="451">
        <v>44792</v>
      </c>
      <c r="C18" s="363">
        <v>30.45</v>
      </c>
      <c r="D18" s="363">
        <v>3.6822045454545456</v>
      </c>
      <c r="E18" s="215">
        <f t="shared" si="3"/>
        <v>-2.4975984630163373E-2</v>
      </c>
      <c r="F18" s="215">
        <f t="shared" si="0"/>
        <v>6.910910164382722E-3</v>
      </c>
      <c r="G18" s="223">
        <f t="shared" si="1"/>
        <v>6.8619718309859152</v>
      </c>
      <c r="H18" s="223">
        <f t="shared" si="2"/>
        <v>4.1115848242608806</v>
      </c>
    </row>
    <row r="19" spans="2:8" x14ac:dyDescent="0.25">
      <c r="B19" s="451">
        <v>44791</v>
      </c>
      <c r="C19" s="363">
        <v>31.23</v>
      </c>
      <c r="D19" s="363">
        <v>3.656931818181818</v>
      </c>
      <c r="E19" s="215">
        <f t="shared" si="3"/>
        <v>3.2396694214876121E-2</v>
      </c>
      <c r="F19" s="215">
        <f t="shared" si="0"/>
        <v>1.5141478186808E-2</v>
      </c>
      <c r="G19" s="223">
        <f t="shared" si="1"/>
        <v>7.0377464788732391</v>
      </c>
      <c r="H19" s="223">
        <f t="shared" si="2"/>
        <v>4.0833650551960412</v>
      </c>
    </row>
    <row r="20" spans="2:8" x14ac:dyDescent="0.25">
      <c r="B20" s="451">
        <v>44790</v>
      </c>
      <c r="C20" s="363">
        <v>30.25</v>
      </c>
      <c r="D20" s="363">
        <v>3.6023863636363638</v>
      </c>
      <c r="E20" s="215">
        <f t="shared" si="3"/>
        <v>-3.6317298502707929E-2</v>
      </c>
      <c r="F20" s="215">
        <f t="shared" si="0"/>
        <v>-6.2382445141065945E-3</v>
      </c>
      <c r="G20" s="223">
        <f t="shared" si="1"/>
        <v>6.816901408450704</v>
      </c>
      <c r="H20" s="223">
        <f t="shared" si="2"/>
        <v>4.0224590787971071</v>
      </c>
    </row>
    <row r="21" spans="2:8" x14ac:dyDescent="0.25">
      <c r="B21" s="451">
        <v>44789</v>
      </c>
      <c r="C21" s="363">
        <v>31.39</v>
      </c>
      <c r="D21" s="363">
        <v>3.625</v>
      </c>
      <c r="E21" s="215">
        <f t="shared" si="3"/>
        <v>2.9180327868852496E-2</v>
      </c>
      <c r="F21" s="215">
        <f t="shared" si="0"/>
        <v>3.7631710988472733E-4</v>
      </c>
      <c r="G21" s="223">
        <f t="shared" si="1"/>
        <v>7.0738028169014084</v>
      </c>
      <c r="H21" s="223">
        <f t="shared" si="2"/>
        <v>4.0477096815124991</v>
      </c>
    </row>
    <row r="22" spans="2:8" x14ac:dyDescent="0.25">
      <c r="B22" s="451">
        <v>44788</v>
      </c>
      <c r="C22" s="363">
        <v>30.5</v>
      </c>
      <c r="D22" s="363">
        <v>3.6236363636363635</v>
      </c>
      <c r="E22" s="215">
        <f t="shared" si="3"/>
        <v>-3.5420619860847546E-2</v>
      </c>
      <c r="F22" s="215">
        <f t="shared" si="0"/>
        <v>-1.3976499690785404E-2</v>
      </c>
      <c r="G22" s="223">
        <f t="shared" si="1"/>
        <v>6.873239436619718</v>
      </c>
      <c r="H22" s="223">
        <f t="shared" si="2"/>
        <v>4.0461870321025248</v>
      </c>
    </row>
    <row r="23" spans="2:8" x14ac:dyDescent="0.25">
      <c r="B23" s="451">
        <v>44785</v>
      </c>
      <c r="C23" s="363">
        <v>31.62</v>
      </c>
      <c r="D23" s="363">
        <v>3.6749999999999998</v>
      </c>
      <c r="E23" s="215">
        <f t="shared" si="3"/>
        <v>-1.578781180928357E-3</v>
      </c>
      <c r="F23" s="215">
        <f t="shared" si="0"/>
        <v>-9.8585512216030624E-3</v>
      </c>
      <c r="G23" s="223">
        <f t="shared" si="1"/>
        <v>7.1256338028169015</v>
      </c>
      <c r="H23" s="223">
        <f t="shared" si="2"/>
        <v>4.1035401598781878</v>
      </c>
    </row>
    <row r="24" spans="2:8" x14ac:dyDescent="0.25">
      <c r="B24" s="451">
        <v>44784</v>
      </c>
      <c r="C24" s="363">
        <v>31.67</v>
      </c>
      <c r="D24" s="363">
        <v>3.7115909090909089</v>
      </c>
      <c r="E24" s="215">
        <f t="shared" si="3"/>
        <v>8.5987261146498462E-3</v>
      </c>
      <c r="F24" s="215">
        <f t="shared" si="0"/>
        <v>1.0459127482062902E-2</v>
      </c>
      <c r="G24" s="223">
        <f t="shared" si="1"/>
        <v>7.1369014084507043</v>
      </c>
      <c r="H24" s="223">
        <f t="shared" si="2"/>
        <v>4.1443979190458062</v>
      </c>
    </row>
    <row r="25" spans="2:8" x14ac:dyDescent="0.25">
      <c r="B25" s="451">
        <v>44783</v>
      </c>
      <c r="C25" s="363">
        <v>31.4</v>
      </c>
      <c r="D25" s="363">
        <v>3.673172727272727</v>
      </c>
      <c r="E25" s="215">
        <f t="shared" si="3"/>
        <v>4.4925124792013271E-2</v>
      </c>
      <c r="F25" s="215">
        <f t="shared" si="0"/>
        <v>1.2590689806402988E-2</v>
      </c>
      <c r="G25" s="223">
        <f t="shared" si="1"/>
        <v>7.0760563380281685</v>
      </c>
      <c r="H25" s="223">
        <f t="shared" si="2"/>
        <v>4.101499809668824</v>
      </c>
    </row>
    <row r="26" spans="2:8" x14ac:dyDescent="0.25">
      <c r="B26" s="451">
        <v>44782</v>
      </c>
      <c r="C26" s="363">
        <v>30.05</v>
      </c>
      <c r="D26" s="363">
        <v>3.6274999999999999</v>
      </c>
      <c r="E26" s="215">
        <f t="shared" si="3"/>
        <v>-1.8615284128020937E-2</v>
      </c>
      <c r="F26" s="215">
        <f t="shared" si="0"/>
        <v>-7.8254609196481972E-4</v>
      </c>
      <c r="G26" s="223">
        <f t="shared" si="1"/>
        <v>6.7718309859154928</v>
      </c>
      <c r="H26" s="223">
        <f t="shared" si="2"/>
        <v>4.0505012054307832</v>
      </c>
    </row>
    <row r="27" spans="2:8" x14ac:dyDescent="0.25">
      <c r="B27" s="451">
        <v>44781</v>
      </c>
      <c r="C27" s="363">
        <v>30.62</v>
      </c>
      <c r="D27" s="363">
        <v>3.6303409090909091</v>
      </c>
      <c r="E27" s="215">
        <f t="shared" si="3"/>
        <v>1.156260323752889E-2</v>
      </c>
      <c r="F27" s="215">
        <f t="shared" si="0"/>
        <v>1.5802861685214609E-2</v>
      </c>
      <c r="G27" s="223">
        <f t="shared" si="1"/>
        <v>6.9002816901408455</v>
      </c>
      <c r="H27" s="223">
        <f t="shared" si="2"/>
        <v>4.0536733917015608</v>
      </c>
    </row>
    <row r="28" spans="2:8" x14ac:dyDescent="0.25">
      <c r="B28" s="451">
        <v>44778</v>
      </c>
      <c r="C28" s="363">
        <v>30.27</v>
      </c>
      <c r="D28" s="363">
        <v>3.5738636363636362</v>
      </c>
      <c r="E28" s="215">
        <f t="shared" si="3"/>
        <v>5.2503477051460301E-2</v>
      </c>
      <c r="F28" s="215">
        <f t="shared" si="0"/>
        <v>1.8432164969819365E-2</v>
      </c>
      <c r="G28" s="223">
        <f t="shared" si="1"/>
        <v>6.821408450704225</v>
      </c>
      <c r="H28" s="223">
        <f t="shared" si="2"/>
        <v>3.990610328638498</v>
      </c>
    </row>
    <row r="29" spans="2:8" x14ac:dyDescent="0.25">
      <c r="B29" s="451">
        <v>44777</v>
      </c>
      <c r="C29" s="363">
        <v>28.76</v>
      </c>
      <c r="D29" s="363">
        <v>3.5091818181818182</v>
      </c>
      <c r="E29" s="215">
        <f t="shared" si="3"/>
        <v>2.439874520739016E-3</v>
      </c>
      <c r="F29" s="215">
        <f t="shared" si="0"/>
        <v>6.3153778472968547E-3</v>
      </c>
      <c r="G29" s="223">
        <f t="shared" si="1"/>
        <v>6.4811267605633809</v>
      </c>
      <c r="H29" s="223">
        <f t="shared" si="2"/>
        <v>3.9183859916254287</v>
      </c>
    </row>
    <row r="30" spans="2:8" x14ac:dyDescent="0.25">
      <c r="B30" s="451">
        <v>44776</v>
      </c>
      <c r="C30" s="363">
        <v>28.69</v>
      </c>
      <c r="D30" s="363">
        <v>3.487159090909091</v>
      </c>
      <c r="E30" s="215">
        <f t="shared" si="3"/>
        <v>-2.1820661438799793E-2</v>
      </c>
      <c r="F30" s="215">
        <f t="shared" si="0"/>
        <v>-1.754442132223466E-2</v>
      </c>
      <c r="G30" s="223">
        <f t="shared" si="1"/>
        <v>6.4653521126760563</v>
      </c>
      <c r="H30" s="223">
        <f t="shared" si="2"/>
        <v>3.893795203654359</v>
      </c>
    </row>
    <row r="31" spans="2:8" x14ac:dyDescent="0.25">
      <c r="B31" s="451">
        <v>44775</v>
      </c>
      <c r="C31" s="363">
        <v>29.33</v>
      </c>
      <c r="D31" s="363">
        <v>3.5494318181818181</v>
      </c>
      <c r="E31" s="215">
        <f t="shared" si="3"/>
        <v>-2.1681120747164884E-2</v>
      </c>
      <c r="F31" s="215">
        <f t="shared" si="0"/>
        <v>-1.5982100047946535E-3</v>
      </c>
      <c r="G31" s="223">
        <f t="shared" si="1"/>
        <v>6.6095774647887318</v>
      </c>
      <c r="H31" s="223">
        <f t="shared" si="2"/>
        <v>3.9633295267098085</v>
      </c>
    </row>
    <row r="32" spans="2:8" x14ac:dyDescent="0.25">
      <c r="B32" s="451">
        <v>44774</v>
      </c>
      <c r="C32" s="363">
        <v>29.98</v>
      </c>
      <c r="D32" s="363">
        <v>3.5551136363636364</v>
      </c>
      <c r="E32" s="215">
        <f t="shared" si="3"/>
        <v>-4.9762282091917576E-2</v>
      </c>
      <c r="F32" s="215">
        <f t="shared" si="0"/>
        <v>-1.3869188337273353E-2</v>
      </c>
      <c r="G32" s="223">
        <f t="shared" si="1"/>
        <v>6.7560563380281691</v>
      </c>
      <c r="H32" s="223">
        <f t="shared" si="2"/>
        <v>3.9696738992513643</v>
      </c>
    </row>
    <row r="33" spans="2:8" x14ac:dyDescent="0.25">
      <c r="B33" s="451">
        <v>44771</v>
      </c>
      <c r="C33" s="363">
        <v>31.55</v>
      </c>
      <c r="D33" s="363">
        <v>3.6051136363636362</v>
      </c>
      <c r="E33" s="215">
        <f t="shared" si="3"/>
        <v>5.7660073751257146E-2</v>
      </c>
      <c r="F33" s="215">
        <f t="shared" si="0"/>
        <v>2.131152818465698E-2</v>
      </c>
      <c r="G33" s="223">
        <f t="shared" si="1"/>
        <v>7.1098591549295778</v>
      </c>
      <c r="H33" s="223">
        <f t="shared" si="2"/>
        <v>4.0255043776170538</v>
      </c>
    </row>
    <row r="34" spans="2:8" x14ac:dyDescent="0.25">
      <c r="B34" s="451">
        <v>44770</v>
      </c>
      <c r="C34" s="363">
        <v>29.83</v>
      </c>
      <c r="D34" s="363">
        <v>3.5298863636363635</v>
      </c>
      <c r="E34" s="215">
        <f t="shared" si="3"/>
        <v>1.8436326391259694E-2</v>
      </c>
      <c r="F34" s="215">
        <f t="shared" si="0"/>
        <v>1.81585761578551E-2</v>
      </c>
      <c r="G34" s="223">
        <f t="shared" si="1"/>
        <v>6.7222535211267598</v>
      </c>
      <c r="H34" s="223">
        <f t="shared" si="2"/>
        <v>3.9415048851668573</v>
      </c>
    </row>
    <row r="35" spans="2:8" x14ac:dyDescent="0.25">
      <c r="B35" s="451">
        <v>44769</v>
      </c>
      <c r="C35" s="363">
        <v>29.29</v>
      </c>
      <c r="D35" s="363">
        <v>3.4669318181818181</v>
      </c>
      <c r="E35" s="215">
        <f t="shared" si="3"/>
        <v>4.8693161475116264E-2</v>
      </c>
      <c r="F35" s="215">
        <f t="shared" si="0"/>
        <v>1.422825039061193E-2</v>
      </c>
      <c r="G35" s="223">
        <f t="shared" si="1"/>
        <v>6.6005633802816899</v>
      </c>
      <c r="H35" s="223">
        <f t="shared" si="2"/>
        <v>3.8712092374064206</v>
      </c>
    </row>
    <row r="36" spans="2:8" x14ac:dyDescent="0.25">
      <c r="B36" s="451">
        <v>44768</v>
      </c>
      <c r="C36" s="363">
        <v>27.93</v>
      </c>
      <c r="D36" s="363">
        <v>3.4182954545454547</v>
      </c>
      <c r="E36" s="215">
        <f t="shared" si="3"/>
        <v>-1.2725344644750725E-2</v>
      </c>
      <c r="F36" s="215">
        <f t="shared" si="0"/>
        <v>7.5699212862168075E-3</v>
      </c>
      <c r="G36" s="223">
        <f t="shared" si="1"/>
        <v>6.2940845070422533</v>
      </c>
      <c r="H36" s="223">
        <f t="shared" si="2"/>
        <v>3.8169014084507045</v>
      </c>
    </row>
    <row r="37" spans="2:8" x14ac:dyDescent="0.25">
      <c r="B37" s="451">
        <v>44767</v>
      </c>
      <c r="C37" s="363">
        <v>28.29</v>
      </c>
      <c r="D37" s="363">
        <v>3.3926136363636363</v>
      </c>
      <c r="E37" s="215">
        <f t="shared" si="3"/>
        <v>1.9092219020172774E-2</v>
      </c>
      <c r="F37" s="215">
        <f t="shared" si="0"/>
        <v>4.1369568142068935E-3</v>
      </c>
      <c r="G37" s="223">
        <f t="shared" si="1"/>
        <v>6.3752112676056338</v>
      </c>
      <c r="H37" s="223">
        <f t="shared" si="2"/>
        <v>3.788224844562873</v>
      </c>
    </row>
    <row r="38" spans="2:8" x14ac:dyDescent="0.25">
      <c r="B38" s="451">
        <v>44764</v>
      </c>
      <c r="C38" s="363">
        <v>27.76</v>
      </c>
      <c r="D38" s="363">
        <v>3.3786363636363634</v>
      </c>
      <c r="E38" s="215">
        <f t="shared" si="3"/>
        <v>-3.9778623313732275E-2</v>
      </c>
      <c r="F38" s="215">
        <f t="shared" si="0"/>
        <v>1.766155531215774E-2</v>
      </c>
      <c r="G38" s="223">
        <f t="shared" si="1"/>
        <v>6.255774647887324</v>
      </c>
      <c r="H38" s="223">
        <f t="shared" si="2"/>
        <v>3.7726176881106457</v>
      </c>
    </row>
    <row r="39" spans="2:8" x14ac:dyDescent="0.25">
      <c r="B39" s="451">
        <v>44763</v>
      </c>
      <c r="C39" s="363">
        <v>28.91</v>
      </c>
      <c r="D39" s="363">
        <v>3.32</v>
      </c>
      <c r="E39" s="215">
        <f t="shared" si="3"/>
        <v>1.1900595029751493E-2</v>
      </c>
      <c r="F39" s="215">
        <f t="shared" si="0"/>
        <v>-7.3389508018484317E-3</v>
      </c>
      <c r="G39" s="223">
        <f t="shared" si="1"/>
        <v>6.5149295774647884</v>
      </c>
      <c r="H39" s="223">
        <f t="shared" si="2"/>
        <v>3.7071437634817919</v>
      </c>
    </row>
    <row r="40" spans="2:8" x14ac:dyDescent="0.25">
      <c r="B40" s="451">
        <v>44762</v>
      </c>
      <c r="C40" s="363">
        <v>28.57</v>
      </c>
      <c r="D40" s="363">
        <v>3.3445454545454547</v>
      </c>
      <c r="E40" s="215">
        <f t="shared" si="3"/>
        <v>2.4561403508771562E-3</v>
      </c>
      <c r="F40" s="215">
        <f t="shared" si="0"/>
        <v>1.4267006685505734E-2</v>
      </c>
      <c r="G40" s="223">
        <f t="shared" si="1"/>
        <v>6.4383098591549297</v>
      </c>
      <c r="H40" s="223">
        <f t="shared" si="2"/>
        <v>3.7345514528613126</v>
      </c>
    </row>
    <row r="41" spans="2:8" x14ac:dyDescent="0.25">
      <c r="B41" s="451">
        <v>44761</v>
      </c>
      <c r="C41" s="363">
        <v>28.5</v>
      </c>
      <c r="D41" s="363">
        <v>3.2974999999999999</v>
      </c>
      <c r="E41" s="215">
        <f t="shared" si="3"/>
        <v>3.9387308533916698E-2</v>
      </c>
      <c r="F41" s="215">
        <f t="shared" si="0"/>
        <v>-2.1117258129807137E-2</v>
      </c>
      <c r="G41" s="223">
        <f t="shared" si="1"/>
        <v>6.422535211267606</v>
      </c>
      <c r="H41" s="223">
        <f t="shared" si="2"/>
        <v>3.6820200482172316</v>
      </c>
    </row>
    <row r="42" spans="2:8" x14ac:dyDescent="0.25">
      <c r="B42" s="451">
        <v>44760</v>
      </c>
      <c r="C42" s="363">
        <v>27.42</v>
      </c>
      <c r="D42" s="363">
        <v>3.3686363636363637</v>
      </c>
      <c r="E42" s="215">
        <f t="shared" si="3"/>
        <v>6.1967467079783178E-2</v>
      </c>
      <c r="F42" s="215">
        <f t="shared" si="0"/>
        <v>3.2424337408142767E-2</v>
      </c>
      <c r="G42" s="223">
        <f t="shared" si="1"/>
        <v>6.1791549295774653</v>
      </c>
      <c r="H42" s="223">
        <f t="shared" si="2"/>
        <v>3.761451592437508</v>
      </c>
    </row>
    <row r="43" spans="2:8" x14ac:dyDescent="0.25">
      <c r="B43" s="451">
        <v>44757</v>
      </c>
      <c r="C43" s="363">
        <v>25.82</v>
      </c>
      <c r="D43" s="363">
        <v>3.262840909090909</v>
      </c>
      <c r="E43" s="215">
        <f t="shared" si="3"/>
        <v>2.9095257074531755E-2</v>
      </c>
      <c r="F43" s="215">
        <f t="shared" si="0"/>
        <v>2.5488826815642796E-3</v>
      </c>
      <c r="G43" s="223">
        <f t="shared" si="1"/>
        <v>5.8185915492957747</v>
      </c>
      <c r="H43" s="223">
        <f t="shared" si="2"/>
        <v>3.6433193757137419</v>
      </c>
    </row>
    <row r="44" spans="2:8" x14ac:dyDescent="0.25">
      <c r="B44" s="451">
        <v>44756</v>
      </c>
      <c r="C44" s="363">
        <v>25.09</v>
      </c>
      <c r="D44" s="363">
        <v>3.2545454545454544</v>
      </c>
      <c r="E44" s="215">
        <f t="shared" si="3"/>
        <v>-5.1059001512859359E-2</v>
      </c>
      <c r="F44" s="215">
        <f t="shared" si="0"/>
        <v>-2.0586827166404476E-2</v>
      </c>
      <c r="G44" s="223">
        <f t="shared" si="1"/>
        <v>5.6540845070422536</v>
      </c>
      <c r="H44" s="223">
        <f t="shared" si="2"/>
        <v>3.6340565918030707</v>
      </c>
    </row>
    <row r="45" spans="2:8" x14ac:dyDescent="0.25">
      <c r="B45" s="451">
        <v>44755</v>
      </c>
      <c r="C45" s="363">
        <v>26.44</v>
      </c>
      <c r="D45" s="363">
        <v>3.3229545454545453</v>
      </c>
      <c r="E45" s="215">
        <f t="shared" si="3"/>
        <v>5.3231939163498332E-3</v>
      </c>
      <c r="F45" s="215">
        <f t="shared" si="0"/>
        <v>-3.3401499659169165E-3</v>
      </c>
      <c r="G45" s="223">
        <f t="shared" si="1"/>
        <v>5.9583098591549302</v>
      </c>
      <c r="H45" s="223">
        <f t="shared" si="2"/>
        <v>3.7104428372034004</v>
      </c>
    </row>
    <row r="46" spans="2:8" x14ac:dyDescent="0.25">
      <c r="B46" s="451">
        <v>44754</v>
      </c>
      <c r="C46" s="363">
        <v>26.3</v>
      </c>
      <c r="D46" s="363">
        <v>3.334090909090909</v>
      </c>
      <c r="E46" s="215">
        <f t="shared" si="3"/>
        <v>-2.2668153102935684E-2</v>
      </c>
      <c r="F46" s="215">
        <f t="shared" si="0"/>
        <v>-3.1331506487503713E-2</v>
      </c>
      <c r="G46" s="223">
        <f t="shared" si="1"/>
        <v>5.9267605633802818</v>
      </c>
      <c r="H46" s="223">
        <f t="shared" si="2"/>
        <v>3.7228778073848496</v>
      </c>
    </row>
    <row r="47" spans="2:8" x14ac:dyDescent="0.25">
      <c r="B47" s="451">
        <v>44753</v>
      </c>
      <c r="C47" s="363">
        <v>26.91</v>
      </c>
      <c r="D47" s="363">
        <v>3.4419318181818181</v>
      </c>
      <c r="E47" s="215">
        <f t="shared" si="3"/>
        <v>-3.8928571428571423E-2</v>
      </c>
      <c r="F47" s="215">
        <f t="shared" si="0"/>
        <v>-2.857601026298906E-2</v>
      </c>
      <c r="G47" s="223">
        <f t="shared" si="1"/>
        <v>6.0642253521126763</v>
      </c>
      <c r="H47" s="223">
        <f t="shared" si="2"/>
        <v>3.8432939982235759</v>
      </c>
    </row>
    <row r="48" spans="2:8" x14ac:dyDescent="0.25">
      <c r="B48" s="451">
        <v>44750</v>
      </c>
      <c r="C48" s="363">
        <v>28</v>
      </c>
      <c r="D48" s="363">
        <v>3.543181818181818</v>
      </c>
      <c r="E48" s="215">
        <f t="shared" si="3"/>
        <v>-4.1752224503764479E-2</v>
      </c>
      <c r="F48" s="215">
        <f t="shared" si="0"/>
        <v>-3.0056916288290214E-3</v>
      </c>
      <c r="G48" s="223">
        <f t="shared" si="1"/>
        <v>6.3098591549295771</v>
      </c>
      <c r="H48" s="223">
        <f t="shared" si="2"/>
        <v>3.956350716914097</v>
      </c>
    </row>
    <row r="49" spans="2:8" x14ac:dyDescent="0.25">
      <c r="B49" s="451">
        <v>44749</v>
      </c>
      <c r="C49" s="363">
        <v>29.22</v>
      </c>
      <c r="D49" s="363">
        <v>3.5538636363636362</v>
      </c>
      <c r="E49" s="215">
        <f t="shared" si="3"/>
        <v>6.7202337472607843E-2</v>
      </c>
      <c r="F49" s="215">
        <f t="shared" si="0"/>
        <v>4.1598667776852505E-2</v>
      </c>
      <c r="G49" s="223">
        <f t="shared" si="1"/>
        <v>6.5847887323943661</v>
      </c>
      <c r="H49" s="223">
        <f t="shared" si="2"/>
        <v>3.9682781372922218</v>
      </c>
    </row>
    <row r="50" spans="2:8" x14ac:dyDescent="0.25">
      <c r="B50" s="451">
        <v>44748</v>
      </c>
      <c r="C50" s="363">
        <v>27.38</v>
      </c>
      <c r="D50" s="363">
        <v>3.4119318181818183</v>
      </c>
      <c r="E50" s="215">
        <f t="shared" si="3"/>
        <v>4.4020542920029104E-3</v>
      </c>
      <c r="F50" s="215">
        <f t="shared" si="0"/>
        <v>-1.9783879076752275E-2</v>
      </c>
      <c r="G50" s="223">
        <f t="shared" si="1"/>
        <v>6.1701408450704225</v>
      </c>
      <c r="H50" s="223">
        <f t="shared" si="2"/>
        <v>3.8097957112041625</v>
      </c>
    </row>
    <row r="51" spans="2:8" x14ac:dyDescent="0.25">
      <c r="B51" s="451">
        <v>44747</v>
      </c>
      <c r="C51" s="363">
        <v>27.26</v>
      </c>
      <c r="D51" s="363">
        <v>3.4807954545454547</v>
      </c>
      <c r="E51" s="215">
        <f t="shared" si="3"/>
        <v>-6.8352699931647276E-2</v>
      </c>
      <c r="F51" s="215">
        <f t="shared" si="0"/>
        <v>-4.7573147601131849E-2</v>
      </c>
      <c r="G51" s="223">
        <f t="shared" si="1"/>
        <v>6.1430985915492959</v>
      </c>
      <c r="H51" s="223">
        <f t="shared" si="2"/>
        <v>3.8866895064078166</v>
      </c>
    </row>
    <row r="52" spans="2:8" x14ac:dyDescent="0.25">
      <c r="B52" s="451">
        <v>44742</v>
      </c>
      <c r="C52" s="363">
        <v>29.26</v>
      </c>
      <c r="D52" s="363">
        <v>3.654659090909091</v>
      </c>
      <c r="E52" s="215">
        <f t="shared" si="3"/>
        <v>-3.4004621987454575E-2</v>
      </c>
      <c r="F52" s="215">
        <f t="shared" si="0"/>
        <v>-2.5926038101584004E-2</v>
      </c>
      <c r="G52" s="223">
        <f t="shared" si="1"/>
        <v>6.5938028169014089</v>
      </c>
      <c r="H52" s="223">
        <f t="shared" si="2"/>
        <v>4.0808273061794189</v>
      </c>
    </row>
    <row r="53" spans="2:8" x14ac:dyDescent="0.25">
      <c r="B53" s="451">
        <v>44741</v>
      </c>
      <c r="C53" s="363">
        <v>30.29</v>
      </c>
      <c r="D53" s="363">
        <v>3.7519318181818182</v>
      </c>
      <c r="E53" s="215">
        <f t="shared" si="3"/>
        <v>-1.5919428200130037E-2</v>
      </c>
      <c r="F53" s="215">
        <f t="shared" si="0"/>
        <v>-1.7263446141024485E-2</v>
      </c>
      <c r="G53" s="223">
        <f t="shared" si="1"/>
        <v>6.8259154929577459</v>
      </c>
      <c r="H53" s="223">
        <f t="shared" si="2"/>
        <v>4.1894429640908513</v>
      </c>
    </row>
    <row r="54" spans="2:8" x14ac:dyDescent="0.25">
      <c r="B54" s="451">
        <v>44740</v>
      </c>
      <c r="C54" s="363">
        <v>30.78</v>
      </c>
      <c r="D54" s="363">
        <v>3.8178409090909091</v>
      </c>
      <c r="E54" s="215">
        <f t="shared" si="3"/>
        <v>-7.7369439071566237E-3</v>
      </c>
      <c r="F54" s="215">
        <f t="shared" si="0"/>
        <v>4.694976076555113E-3</v>
      </c>
      <c r="G54" s="223">
        <f t="shared" si="1"/>
        <v>6.9363380281690139</v>
      </c>
      <c r="H54" s="223">
        <f t="shared" si="2"/>
        <v>4.2630376855728969</v>
      </c>
    </row>
    <row r="55" spans="2:8" x14ac:dyDescent="0.25">
      <c r="B55" s="451">
        <v>44739</v>
      </c>
      <c r="C55" s="363">
        <v>31.02</v>
      </c>
      <c r="D55" s="363">
        <v>3.8</v>
      </c>
      <c r="E55" s="215">
        <f t="shared" si="3"/>
        <v>4.9036185322962389E-2</v>
      </c>
      <c r="F55" s="215">
        <f t="shared" si="0"/>
        <v>-2.5056675814342233E-3</v>
      </c>
      <c r="G55" s="223">
        <f t="shared" si="1"/>
        <v>6.9904225352112679</v>
      </c>
      <c r="H55" s="223">
        <f t="shared" si="2"/>
        <v>4.2431163557924121</v>
      </c>
    </row>
    <row r="56" spans="2:8" x14ac:dyDescent="0.25">
      <c r="B56" s="451">
        <v>44735</v>
      </c>
      <c r="C56" s="363">
        <v>29.57</v>
      </c>
      <c r="D56" s="363">
        <v>3.8095454545454546</v>
      </c>
      <c r="E56" s="215">
        <f t="shared" si="3"/>
        <v>-5.5874840357598932E-2</v>
      </c>
      <c r="F56" s="215">
        <f t="shared" si="0"/>
        <v>-1.9054424199118625E-3</v>
      </c>
      <c r="G56" s="223">
        <f t="shared" si="1"/>
        <v>6.6636619718309857</v>
      </c>
      <c r="H56" s="223">
        <f t="shared" si="2"/>
        <v>4.2537749016622257</v>
      </c>
    </row>
    <row r="57" spans="2:8" x14ac:dyDescent="0.25">
      <c r="B57" s="451">
        <v>44734</v>
      </c>
      <c r="C57" s="363">
        <v>31.32</v>
      </c>
      <c r="D57" s="363">
        <v>3.8168181818181819</v>
      </c>
      <c r="E57" s="215">
        <f t="shared" si="3"/>
        <v>-7.9635615633264822E-2</v>
      </c>
      <c r="F57" s="215">
        <f t="shared" si="0"/>
        <v>-4.2913318515985566E-2</v>
      </c>
      <c r="G57" s="223">
        <f t="shared" si="1"/>
        <v>7.0580281690140847</v>
      </c>
      <c r="H57" s="223">
        <f t="shared" si="2"/>
        <v>4.2618956985154171</v>
      </c>
    </row>
    <row r="58" spans="2:8" x14ac:dyDescent="0.25">
      <c r="B58" s="451">
        <v>44733</v>
      </c>
      <c r="C58" s="363">
        <v>34.03</v>
      </c>
      <c r="D58" s="363">
        <v>3.9879545454545453</v>
      </c>
      <c r="E58" s="215">
        <f t="shared" si="3"/>
        <v>6.2093435836783062E-3</v>
      </c>
      <c r="F58" s="215">
        <f t="shared" si="0"/>
        <v>-2.4028032704822233E-2</v>
      </c>
      <c r="G58" s="223">
        <f t="shared" si="1"/>
        <v>7.6687323943661978</v>
      </c>
      <c r="H58" s="223">
        <f t="shared" si="2"/>
        <v>4.4529881994670726</v>
      </c>
    </row>
    <row r="59" spans="2:8" x14ac:dyDescent="0.25">
      <c r="B59" s="451">
        <v>44729</v>
      </c>
      <c r="C59" s="363">
        <v>33.82</v>
      </c>
      <c r="D59" s="363">
        <v>4.0861363636363635</v>
      </c>
      <c r="E59" s="215">
        <f t="shared" si="3"/>
        <v>-8.3468834688346871E-2</v>
      </c>
      <c r="F59" s="215">
        <f t="shared" si="0"/>
        <v>2.509200401471956E-3</v>
      </c>
      <c r="G59" s="223">
        <f t="shared" si="1"/>
        <v>7.6214084507042257</v>
      </c>
      <c r="H59" s="223">
        <f t="shared" si="2"/>
        <v>4.5626189569851539</v>
      </c>
    </row>
    <row r="60" spans="2:8" x14ac:dyDescent="0.25">
      <c r="B60" s="451">
        <v>44727</v>
      </c>
      <c r="C60" s="363">
        <v>36.9</v>
      </c>
      <c r="D60" s="363">
        <v>4.0759090909090911</v>
      </c>
      <c r="E60" s="215">
        <f t="shared" si="3"/>
        <v>2.1727322107549796E-3</v>
      </c>
      <c r="F60" s="215">
        <f t="shared" si="0"/>
        <v>-1.2417742779261443E-2</v>
      </c>
      <c r="G60" s="223">
        <f t="shared" si="1"/>
        <v>8.3154929577464785</v>
      </c>
      <c r="H60" s="223">
        <f t="shared" si="2"/>
        <v>4.5511990864103549</v>
      </c>
    </row>
    <row r="61" spans="2:8" x14ac:dyDescent="0.25">
      <c r="B61" s="451">
        <v>44726</v>
      </c>
      <c r="C61" s="363">
        <v>36.82</v>
      </c>
      <c r="D61" s="363">
        <v>4.1271590909090907</v>
      </c>
      <c r="E61" s="215">
        <f t="shared" si="3"/>
        <v>-9.4161958568738102E-3</v>
      </c>
      <c r="F61" s="215">
        <f t="shared" si="0"/>
        <v>-1.5691907420456563E-2</v>
      </c>
      <c r="G61" s="223">
        <f t="shared" si="1"/>
        <v>8.2974647887323947</v>
      </c>
      <c r="H61" s="223">
        <f t="shared" si="2"/>
        <v>4.608425326735186</v>
      </c>
    </row>
    <row r="62" spans="2:8" x14ac:dyDescent="0.25">
      <c r="B62" s="451">
        <v>44725</v>
      </c>
      <c r="C62" s="363">
        <v>37.17</v>
      </c>
      <c r="D62" s="363">
        <v>4.1929545454545458</v>
      </c>
      <c r="E62" s="215">
        <f t="shared" si="3"/>
        <v>-7.5603083809997473E-2</v>
      </c>
      <c r="F62" s="215">
        <f t="shared" si="0"/>
        <v>-6.5693823703623089E-3</v>
      </c>
      <c r="G62" s="223">
        <f t="shared" si="1"/>
        <v>8.3763380281690143</v>
      </c>
      <c r="H62" s="223">
        <f t="shared" si="2"/>
        <v>4.6818931607664007</v>
      </c>
    </row>
    <row r="63" spans="2:8" x14ac:dyDescent="0.25">
      <c r="B63" s="451">
        <v>44722</v>
      </c>
      <c r="C63" s="363">
        <v>40.21</v>
      </c>
      <c r="D63" s="363">
        <v>4.2206818181818182</v>
      </c>
      <c r="E63" s="215">
        <f t="shared" si="3"/>
        <v>-4.7156398104265418E-2</v>
      </c>
      <c r="F63" s="215">
        <f t="shared" si="0"/>
        <v>-1.7121384529889538E-2</v>
      </c>
      <c r="G63" s="223">
        <f t="shared" si="1"/>
        <v>9.0614084507042261</v>
      </c>
      <c r="H63" s="223">
        <f t="shared" si="2"/>
        <v>4.7128536987691918</v>
      </c>
    </row>
    <row r="64" spans="2:8" x14ac:dyDescent="0.25">
      <c r="B64" s="451">
        <v>44720</v>
      </c>
      <c r="C64" s="363">
        <v>42.2</v>
      </c>
      <c r="D64" s="363">
        <v>4.2942045454545452</v>
      </c>
      <c r="E64" s="215">
        <f t="shared" si="3"/>
        <v>-2.7425674118460419E-2</v>
      </c>
      <c r="F64" s="215">
        <f t="shared" si="0"/>
        <v>-1.7967588694504322E-2</v>
      </c>
      <c r="G64" s="223">
        <f t="shared" si="1"/>
        <v>9.5098591549295772</v>
      </c>
      <c r="H64" s="223">
        <f t="shared" si="2"/>
        <v>4.7949498794569214</v>
      </c>
    </row>
    <row r="65" spans="2:8" x14ac:dyDescent="0.25">
      <c r="B65" s="451">
        <v>44719</v>
      </c>
      <c r="C65" s="363">
        <v>43.39</v>
      </c>
      <c r="D65" s="363">
        <v>4.3727727272727277</v>
      </c>
      <c r="E65" s="215">
        <f t="shared" si="3"/>
        <v>1.4258999532491767E-2</v>
      </c>
      <c r="F65" s="215">
        <f t="shared" si="0"/>
        <v>-1.1934718527571886E-2</v>
      </c>
      <c r="G65" s="223">
        <f t="shared" si="1"/>
        <v>9.7780281690140853</v>
      </c>
      <c r="H65" s="223">
        <f t="shared" si="2"/>
        <v>4.8826798629615542</v>
      </c>
    </row>
    <row r="66" spans="2:8" x14ac:dyDescent="0.25">
      <c r="B66" s="451">
        <v>44718</v>
      </c>
      <c r="C66" s="363">
        <v>42.78</v>
      </c>
      <c r="D66" s="363">
        <v>4.4255909090909089</v>
      </c>
      <c r="E66" s="215">
        <f t="shared" si="3"/>
        <v>3.5083474473748044E-2</v>
      </c>
      <c r="F66" s="215">
        <f t="shared" si="0"/>
        <v>-6.8767320127272047E-4</v>
      </c>
      <c r="G66" s="223">
        <f t="shared" si="1"/>
        <v>9.6405633802816908</v>
      </c>
      <c r="H66" s="223">
        <f t="shared" si="2"/>
        <v>4.9416571501078543</v>
      </c>
    </row>
    <row r="67" spans="2:8" x14ac:dyDescent="0.25">
      <c r="B67" s="451">
        <v>44715</v>
      </c>
      <c r="C67" s="363">
        <v>41.33</v>
      </c>
      <c r="D67" s="363">
        <v>4.4286363636363637</v>
      </c>
      <c r="E67" s="215">
        <f t="shared" si="3"/>
        <v>4.2633703329969741E-2</v>
      </c>
      <c r="F67" s="215">
        <f t="shared" si="0"/>
        <v>2.5740906458914692E-2</v>
      </c>
      <c r="G67" s="223">
        <f t="shared" si="1"/>
        <v>9.3138028169014078</v>
      </c>
      <c r="H67" s="223">
        <f t="shared" si="2"/>
        <v>4.9450577337901285</v>
      </c>
    </row>
    <row r="68" spans="2:8" x14ac:dyDescent="0.25">
      <c r="B68" s="451">
        <v>44713</v>
      </c>
      <c r="C68" s="363">
        <v>39.64</v>
      </c>
      <c r="D68" s="363">
        <v>4.3174999999999999</v>
      </c>
      <c r="E68" s="215">
        <f t="shared" ref="E68:E131" si="4">C68/C69-1</f>
        <v>1.4329580348004134E-2</v>
      </c>
      <c r="F68" s="215">
        <f t="shared" ref="F68:F131" si="5">D68/D69-1</f>
        <v>5.6111375787413209E-3</v>
      </c>
      <c r="G68" s="223">
        <f t="shared" ref="G68:G131" si="6">C68/$C$4675</f>
        <v>8.9329577464788734</v>
      </c>
      <c r="H68" s="223">
        <f t="shared" ref="H68:H131" si="7">D68/$D$4675</f>
        <v>4.8209618068772997</v>
      </c>
    </row>
    <row r="69" spans="2:8" x14ac:dyDescent="0.25">
      <c r="B69" s="451">
        <v>44712</v>
      </c>
      <c r="C69" s="363">
        <v>39.08</v>
      </c>
      <c r="D69" s="363">
        <v>4.2934090909090905</v>
      </c>
      <c r="E69" s="215">
        <f t="shared" si="4"/>
        <v>1.5328656793972328E-2</v>
      </c>
      <c r="F69" s="215">
        <f t="shared" si="5"/>
        <v>-8.462474215898963E-4</v>
      </c>
      <c r="G69" s="223">
        <f t="shared" si="6"/>
        <v>8.8067605633802817</v>
      </c>
      <c r="H69" s="223">
        <f t="shared" si="7"/>
        <v>4.7940616673011034</v>
      </c>
    </row>
    <row r="70" spans="2:8" x14ac:dyDescent="0.25">
      <c r="B70" s="451">
        <v>44707</v>
      </c>
      <c r="C70" s="363">
        <v>38.49</v>
      </c>
      <c r="D70" s="363">
        <v>4.2970454545454544</v>
      </c>
      <c r="E70" s="215">
        <f t="shared" si="4"/>
        <v>1.7446471054718637E-2</v>
      </c>
      <c r="F70" s="215">
        <f t="shared" si="5"/>
        <v>1.1556364025466781E-2</v>
      </c>
      <c r="G70" s="223">
        <f t="shared" si="6"/>
        <v>8.673802816901409</v>
      </c>
      <c r="H70" s="223">
        <f t="shared" si="7"/>
        <v>4.7981220657276999</v>
      </c>
    </row>
    <row r="71" spans="2:8" x14ac:dyDescent="0.25">
      <c r="B71" s="451">
        <v>44706</v>
      </c>
      <c r="C71" s="363">
        <v>37.83</v>
      </c>
      <c r="D71" s="363">
        <v>4.2479545454545455</v>
      </c>
      <c r="E71" s="215">
        <f t="shared" si="4"/>
        <v>9.3383137673426209E-3</v>
      </c>
      <c r="F71" s="215">
        <f t="shared" si="5"/>
        <v>-2.2952919824916762E-3</v>
      </c>
      <c r="G71" s="223">
        <f t="shared" si="6"/>
        <v>8.5250704225352116</v>
      </c>
      <c r="H71" s="223">
        <f t="shared" si="7"/>
        <v>4.7433066869686593</v>
      </c>
    </row>
    <row r="72" spans="2:8" x14ac:dyDescent="0.25">
      <c r="B72" s="451">
        <v>44705</v>
      </c>
      <c r="C72" s="363">
        <v>37.479999999999997</v>
      </c>
      <c r="D72" s="363">
        <v>4.2577272727272728</v>
      </c>
      <c r="E72" s="215">
        <f t="shared" si="4"/>
        <v>-2.268578878748384E-2</v>
      </c>
      <c r="F72" s="215">
        <f t="shared" si="5"/>
        <v>-9.7261867004969638E-3</v>
      </c>
      <c r="G72" s="223">
        <f t="shared" si="6"/>
        <v>8.4461971830985902</v>
      </c>
      <c r="H72" s="223">
        <f t="shared" si="7"/>
        <v>4.7542190077401347</v>
      </c>
    </row>
    <row r="73" spans="2:8" x14ac:dyDescent="0.25">
      <c r="B73" s="451">
        <v>44704</v>
      </c>
      <c r="C73" s="363">
        <v>38.35</v>
      </c>
      <c r="D73" s="363">
        <v>4.2995454545454548</v>
      </c>
      <c r="E73" s="215">
        <f t="shared" si="4"/>
        <v>4.4389978213507764E-2</v>
      </c>
      <c r="F73" s="215">
        <f t="shared" si="5"/>
        <v>8.4647127288128843E-4</v>
      </c>
      <c r="G73" s="223">
        <f t="shared" si="6"/>
        <v>8.6422535211267615</v>
      </c>
      <c r="H73" s="223">
        <f t="shared" si="7"/>
        <v>4.8009135896459849</v>
      </c>
    </row>
    <row r="74" spans="2:8" x14ac:dyDescent="0.25">
      <c r="B74" s="451">
        <v>44700</v>
      </c>
      <c r="C74" s="363">
        <v>36.72</v>
      </c>
      <c r="D74" s="363">
        <v>4.2959090909090909</v>
      </c>
      <c r="E74" s="215">
        <f t="shared" si="4"/>
        <v>3.9049235993208642E-2</v>
      </c>
      <c r="F74" s="215">
        <f t="shared" si="5"/>
        <v>-1.0041752550076222E-3</v>
      </c>
      <c r="G74" s="223">
        <f t="shared" si="6"/>
        <v>8.2749295774647891</v>
      </c>
      <c r="H74" s="223">
        <f t="shared" si="7"/>
        <v>4.7968531912193884</v>
      </c>
    </row>
    <row r="75" spans="2:8" x14ac:dyDescent="0.25">
      <c r="B75" s="451">
        <v>44699</v>
      </c>
      <c r="C75" s="363">
        <v>35.340000000000003</v>
      </c>
      <c r="D75" s="363">
        <v>4.3002272727272723</v>
      </c>
      <c r="E75" s="215">
        <f t="shared" si="4"/>
        <v>-6.1105207226354818E-2</v>
      </c>
      <c r="F75" s="215">
        <f t="shared" si="5"/>
        <v>2.2745700046485906E-2</v>
      </c>
      <c r="G75" s="223">
        <f t="shared" si="6"/>
        <v>7.9639436619718316</v>
      </c>
      <c r="H75" s="223">
        <f t="shared" si="7"/>
        <v>4.8016749143509703</v>
      </c>
    </row>
    <row r="76" spans="2:8" x14ac:dyDescent="0.25">
      <c r="B76" s="451">
        <v>44698</v>
      </c>
      <c r="C76" s="363">
        <v>37.64</v>
      </c>
      <c r="D76" s="363">
        <v>4.2045909090909088</v>
      </c>
      <c r="E76" s="215">
        <f t="shared" si="4"/>
        <v>7.083926031294463E-2</v>
      </c>
      <c r="F76" s="215">
        <f t="shared" si="5"/>
        <v>-1.4505260354241711E-2</v>
      </c>
      <c r="G76" s="223">
        <f t="shared" si="6"/>
        <v>8.4822535211267613</v>
      </c>
      <c r="H76" s="223">
        <f t="shared" si="7"/>
        <v>4.6948864357315063</v>
      </c>
    </row>
    <row r="77" spans="2:8" x14ac:dyDescent="0.25">
      <c r="B77" s="451">
        <v>44697</v>
      </c>
      <c r="C77" s="363">
        <v>35.15</v>
      </c>
      <c r="D77" s="363">
        <v>4.2664772727272728</v>
      </c>
      <c r="E77" s="215">
        <f t="shared" si="4"/>
        <v>2.3587652882935295E-2</v>
      </c>
      <c r="F77" s="215">
        <f t="shared" si="5"/>
        <v>2.1955229405744348E-2</v>
      </c>
      <c r="G77" s="223">
        <f t="shared" si="6"/>
        <v>7.9211267605633804</v>
      </c>
      <c r="H77" s="223">
        <f t="shared" si="7"/>
        <v>4.7639893414541303</v>
      </c>
    </row>
    <row r="78" spans="2:8" x14ac:dyDescent="0.25">
      <c r="B78" s="451">
        <v>44693</v>
      </c>
      <c r="C78" s="363">
        <v>34.340000000000003</v>
      </c>
      <c r="D78" s="363">
        <v>4.174818181818182</v>
      </c>
      <c r="E78" s="215">
        <f t="shared" si="4"/>
        <v>-4.3720412141464604E-2</v>
      </c>
      <c r="F78" s="215">
        <f t="shared" si="5"/>
        <v>8.9086615038174166E-3</v>
      </c>
      <c r="G78" s="223">
        <f t="shared" si="6"/>
        <v>7.7385915492957755</v>
      </c>
      <c r="H78" s="223">
        <f t="shared" si="7"/>
        <v>4.6616419236137547</v>
      </c>
    </row>
    <row r="79" spans="2:8" x14ac:dyDescent="0.25">
      <c r="B79" s="451">
        <v>44692</v>
      </c>
      <c r="C79" s="363">
        <v>35.909999999999997</v>
      </c>
      <c r="D79" s="363">
        <v>4.1379545454545452</v>
      </c>
      <c r="E79" s="215">
        <f t="shared" si="4"/>
        <v>-4.4358192403660679E-3</v>
      </c>
      <c r="F79" s="215">
        <f t="shared" si="5"/>
        <v>-2.7273941498597631E-2</v>
      </c>
      <c r="G79" s="223">
        <f t="shared" si="6"/>
        <v>8.0923943661971816</v>
      </c>
      <c r="H79" s="223">
        <f t="shared" si="7"/>
        <v>4.6204796345641412</v>
      </c>
    </row>
    <row r="80" spans="2:8" x14ac:dyDescent="0.25">
      <c r="B80" s="451">
        <v>44691</v>
      </c>
      <c r="C80" s="363">
        <v>36.07</v>
      </c>
      <c r="D80" s="363">
        <v>4.2539772727272727</v>
      </c>
      <c r="E80" s="215">
        <f t="shared" si="4"/>
        <v>1.5484234234234062E-2</v>
      </c>
      <c r="F80" s="215">
        <f t="shared" si="5"/>
        <v>1.3317813929567102E-2</v>
      </c>
      <c r="G80" s="223">
        <f t="shared" si="6"/>
        <v>8.1284507042253527</v>
      </c>
      <c r="H80" s="223">
        <f t="shared" si="7"/>
        <v>4.7500317218627082</v>
      </c>
    </row>
    <row r="81" spans="2:8" x14ac:dyDescent="0.25">
      <c r="B81" s="451">
        <v>44690</v>
      </c>
      <c r="C81" s="363">
        <v>35.520000000000003</v>
      </c>
      <c r="D81" s="363">
        <v>4.198068181818182</v>
      </c>
      <c r="E81" s="215">
        <f t="shared" si="4"/>
        <v>-0.10393541876892021</v>
      </c>
      <c r="F81" s="215">
        <f t="shared" si="5"/>
        <v>-1.8621825523323698E-2</v>
      </c>
      <c r="G81" s="223">
        <f t="shared" si="6"/>
        <v>8.0045070422535218</v>
      </c>
      <c r="H81" s="223">
        <f t="shared" si="7"/>
        <v>4.6876030960538007</v>
      </c>
    </row>
    <row r="82" spans="2:8" x14ac:dyDescent="0.25">
      <c r="B82" s="451">
        <v>44686</v>
      </c>
      <c r="C82" s="363">
        <v>39.64</v>
      </c>
      <c r="D82" s="363">
        <v>4.2777272727272724</v>
      </c>
      <c r="E82" s="215">
        <f t="shared" si="4"/>
        <v>-4.0193704600484215E-2</v>
      </c>
      <c r="F82" s="215">
        <f t="shared" si="5"/>
        <v>-1.0670170827858261E-2</v>
      </c>
      <c r="G82" s="223">
        <f t="shared" si="6"/>
        <v>8.9329577464788734</v>
      </c>
      <c r="H82" s="223">
        <f t="shared" si="7"/>
        <v>4.77655119908641</v>
      </c>
    </row>
    <row r="83" spans="2:8" x14ac:dyDescent="0.25">
      <c r="B83" s="451">
        <v>44685</v>
      </c>
      <c r="C83" s="363">
        <v>41.3</v>
      </c>
      <c r="D83" s="363">
        <v>4.3238636363636367</v>
      </c>
      <c r="E83" s="215">
        <f t="shared" si="4"/>
        <v>2.8642590286425795E-2</v>
      </c>
      <c r="F83" s="215">
        <f t="shared" si="5"/>
        <v>4.7000422475709236E-3</v>
      </c>
      <c r="G83" s="223">
        <f t="shared" si="6"/>
        <v>9.3070422535211268</v>
      </c>
      <c r="H83" s="223">
        <f t="shared" si="7"/>
        <v>4.828067504123843</v>
      </c>
    </row>
    <row r="84" spans="2:8" x14ac:dyDescent="0.25">
      <c r="B84" s="451">
        <v>44684</v>
      </c>
      <c r="C84" s="363">
        <v>40.15</v>
      </c>
      <c r="D84" s="363">
        <v>4.3036363636363637</v>
      </c>
      <c r="E84" s="215">
        <f t="shared" si="4"/>
        <v>-7.4664011946246056E-4</v>
      </c>
      <c r="F84" s="215">
        <f t="shared" si="5"/>
        <v>6.6182920022326286E-3</v>
      </c>
      <c r="G84" s="223">
        <f t="shared" si="6"/>
        <v>9.0478873239436624</v>
      </c>
      <c r="H84" s="223">
        <f t="shared" si="7"/>
        <v>4.8054815378759042</v>
      </c>
    </row>
    <row r="85" spans="2:8" x14ac:dyDescent="0.25">
      <c r="B85" s="451">
        <v>44683</v>
      </c>
      <c r="C85" s="363">
        <v>40.18</v>
      </c>
      <c r="D85" s="363">
        <v>4.2753409090909091</v>
      </c>
      <c r="E85" s="215">
        <f t="shared" si="4"/>
        <v>-9.1245376078914475E-3</v>
      </c>
      <c r="F85" s="215">
        <f t="shared" si="5"/>
        <v>-3.733176398341953E-2</v>
      </c>
      <c r="G85" s="223">
        <f t="shared" si="6"/>
        <v>9.0546478873239433</v>
      </c>
      <c r="H85" s="223">
        <f t="shared" si="7"/>
        <v>4.7738865626189577</v>
      </c>
    </row>
    <row r="86" spans="2:8" x14ac:dyDescent="0.25">
      <c r="B86" s="451">
        <v>44680</v>
      </c>
      <c r="C86" s="363">
        <v>40.549999999999997</v>
      </c>
      <c r="D86" s="363">
        <v>4.4411363636363639</v>
      </c>
      <c r="E86" s="215">
        <f t="shared" si="4"/>
        <v>-3.0831739961759252E-2</v>
      </c>
      <c r="F86" s="215">
        <f t="shared" si="5"/>
        <v>7.6835808580859588E-3</v>
      </c>
      <c r="G86" s="223">
        <f t="shared" si="6"/>
        <v>9.138028169014083</v>
      </c>
      <c r="H86" s="223">
        <f t="shared" si="7"/>
        <v>4.9590153533815515</v>
      </c>
    </row>
    <row r="87" spans="2:8" x14ac:dyDescent="0.25">
      <c r="B87" s="451">
        <v>44679</v>
      </c>
      <c r="C87" s="363">
        <v>41.84</v>
      </c>
      <c r="D87" s="363">
        <v>4.4072727272727272</v>
      </c>
      <c r="E87" s="215">
        <f t="shared" si="4"/>
        <v>3.5979851283283182E-3</v>
      </c>
      <c r="F87" s="215">
        <f t="shared" si="5"/>
        <v>-1.728069730907611E-2</v>
      </c>
      <c r="G87" s="223">
        <f t="shared" si="6"/>
        <v>9.4287323943661985</v>
      </c>
      <c r="H87" s="223">
        <f t="shared" si="7"/>
        <v>4.9212028930338789</v>
      </c>
    </row>
    <row r="88" spans="2:8" x14ac:dyDescent="0.25">
      <c r="B88" s="451">
        <v>44678</v>
      </c>
      <c r="C88" s="363">
        <v>41.69</v>
      </c>
      <c r="D88" s="363">
        <v>4.4847727272727269</v>
      </c>
      <c r="E88" s="215">
        <f t="shared" si="4"/>
        <v>3.7580886012941628E-2</v>
      </c>
      <c r="F88" s="215">
        <f t="shared" si="5"/>
        <v>3.0415167029951284E-4</v>
      </c>
      <c r="G88" s="223">
        <f t="shared" si="6"/>
        <v>9.3949295774647883</v>
      </c>
      <c r="H88" s="223">
        <f t="shared" si="7"/>
        <v>5.0077401345006978</v>
      </c>
    </row>
    <row r="89" spans="2:8" x14ac:dyDescent="0.25">
      <c r="B89" s="451">
        <v>44677</v>
      </c>
      <c r="C89" s="363">
        <v>40.18</v>
      </c>
      <c r="D89" s="363">
        <v>4.4834090909090909</v>
      </c>
      <c r="E89" s="215">
        <f t="shared" si="4"/>
        <v>-3.5294117647058809E-2</v>
      </c>
      <c r="F89" s="215">
        <f t="shared" si="5"/>
        <v>8.1461190948302065E-3</v>
      </c>
      <c r="G89" s="223">
        <f t="shared" si="6"/>
        <v>9.0546478873239433</v>
      </c>
      <c r="H89" s="223">
        <f t="shared" si="7"/>
        <v>5.0062174850907244</v>
      </c>
    </row>
    <row r="90" spans="2:8" x14ac:dyDescent="0.25">
      <c r="B90" s="451">
        <v>44676</v>
      </c>
      <c r="C90" s="363">
        <v>41.65</v>
      </c>
      <c r="D90" s="363">
        <v>4.4471818181818179</v>
      </c>
      <c r="E90" s="215">
        <f t="shared" si="4"/>
        <v>-6.2037699832975246E-3</v>
      </c>
      <c r="F90" s="215">
        <f t="shared" si="5"/>
        <v>-3.2576075939979687E-2</v>
      </c>
      <c r="G90" s="223">
        <f t="shared" si="6"/>
        <v>9.3859154929577464</v>
      </c>
      <c r="H90" s="223">
        <f t="shared" si="7"/>
        <v>4.9657657657657657</v>
      </c>
    </row>
    <row r="91" spans="2:8" x14ac:dyDescent="0.25">
      <c r="B91" s="451">
        <v>44673</v>
      </c>
      <c r="C91" s="363">
        <v>41.91</v>
      </c>
      <c r="D91" s="363">
        <v>4.596931818181818</v>
      </c>
      <c r="E91" s="215">
        <f t="shared" si="4"/>
        <v>-6.7630700778643082E-2</v>
      </c>
      <c r="F91" s="215">
        <f t="shared" si="5"/>
        <v>-1.5454633956386354E-2</v>
      </c>
      <c r="G91" s="223">
        <f t="shared" si="6"/>
        <v>9.4445070422535196</v>
      </c>
      <c r="H91" s="223">
        <f t="shared" si="7"/>
        <v>5.1329780484710064</v>
      </c>
    </row>
    <row r="92" spans="2:8" x14ac:dyDescent="0.25">
      <c r="B92" s="451">
        <v>44672</v>
      </c>
      <c r="C92" s="363">
        <v>44.95</v>
      </c>
      <c r="D92" s="363">
        <v>4.669090909090909</v>
      </c>
      <c r="E92" s="215">
        <f t="shared" si="4"/>
        <v>-9.9198396793587107E-2</v>
      </c>
      <c r="F92" s="215">
        <f t="shared" si="5"/>
        <v>7.4539034915652724E-3</v>
      </c>
      <c r="G92" s="223">
        <f t="shared" si="6"/>
        <v>10.129577464788733</v>
      </c>
      <c r="H92" s="223">
        <f t="shared" si="7"/>
        <v>5.2135515797487626</v>
      </c>
    </row>
    <row r="93" spans="2:8" x14ac:dyDescent="0.25">
      <c r="B93" s="451">
        <v>44671</v>
      </c>
      <c r="C93" s="363">
        <v>49.9</v>
      </c>
      <c r="D93" s="363">
        <v>4.6345454545454547</v>
      </c>
      <c r="E93" s="215">
        <f t="shared" si="4"/>
        <v>-1.4612954186413951E-2</v>
      </c>
      <c r="F93" s="215">
        <f t="shared" si="5"/>
        <v>-8.3159072119827204E-3</v>
      </c>
      <c r="G93" s="223">
        <f t="shared" si="6"/>
        <v>11.24507042253521</v>
      </c>
      <c r="H93" s="223">
        <f t="shared" si="7"/>
        <v>5.1749777946961055</v>
      </c>
    </row>
    <row r="94" spans="2:8" x14ac:dyDescent="0.25">
      <c r="B94" s="451">
        <v>44670</v>
      </c>
      <c r="C94" s="363">
        <v>50.64</v>
      </c>
      <c r="D94" s="363">
        <v>4.6734090909090913</v>
      </c>
      <c r="E94" s="215">
        <f t="shared" si="4"/>
        <v>2.9477536084570044E-2</v>
      </c>
      <c r="F94" s="215">
        <f t="shared" si="5"/>
        <v>-2.4309607156747237E-4</v>
      </c>
      <c r="G94" s="223">
        <f t="shared" si="6"/>
        <v>11.411830985915493</v>
      </c>
      <c r="H94" s="223">
        <f t="shared" si="7"/>
        <v>5.2183733028803463</v>
      </c>
    </row>
    <row r="95" spans="2:8" x14ac:dyDescent="0.25">
      <c r="B95" s="451">
        <v>44665</v>
      </c>
      <c r="C95" s="363">
        <v>49.19</v>
      </c>
      <c r="D95" s="363">
        <v>4.6745454545454548</v>
      </c>
      <c r="E95" s="215">
        <f t="shared" si="4"/>
        <v>-4.8553510014162082E-3</v>
      </c>
      <c r="F95" s="215">
        <f t="shared" si="5"/>
        <v>-4.091514344510272E-3</v>
      </c>
      <c r="G95" s="223">
        <f t="shared" si="6"/>
        <v>11.08507042253521</v>
      </c>
      <c r="H95" s="223">
        <f t="shared" si="7"/>
        <v>5.219642177388657</v>
      </c>
    </row>
    <row r="96" spans="2:8" x14ac:dyDescent="0.25">
      <c r="B96" s="451">
        <v>44664</v>
      </c>
      <c r="C96" s="363">
        <v>49.43</v>
      </c>
      <c r="D96" s="363">
        <v>4.6937499999999996</v>
      </c>
      <c r="E96" s="215">
        <f t="shared" si="4"/>
        <v>2.9791666666666661E-2</v>
      </c>
      <c r="F96" s="215">
        <f t="shared" si="5"/>
        <v>1.4192059321825656E-2</v>
      </c>
      <c r="G96" s="223">
        <f t="shared" si="6"/>
        <v>11.139154929577465</v>
      </c>
      <c r="H96" s="223">
        <f t="shared" si="7"/>
        <v>5.2410861565791143</v>
      </c>
    </row>
    <row r="97" spans="2:8" x14ac:dyDescent="0.25">
      <c r="B97" s="451">
        <v>44663</v>
      </c>
      <c r="C97" s="363">
        <v>48</v>
      </c>
      <c r="D97" s="363">
        <v>4.6280681818181817</v>
      </c>
      <c r="E97" s="215">
        <f t="shared" si="4"/>
        <v>-1.9808045742291225E-2</v>
      </c>
      <c r="F97" s="215">
        <f t="shared" si="5"/>
        <v>-1.2870231227883111E-2</v>
      </c>
      <c r="G97" s="223">
        <f t="shared" si="6"/>
        <v>10.816901408450704</v>
      </c>
      <c r="H97" s="223">
        <f t="shared" si="7"/>
        <v>5.1677452099987313</v>
      </c>
    </row>
    <row r="98" spans="2:8" x14ac:dyDescent="0.25">
      <c r="B98" s="451">
        <v>44659</v>
      </c>
      <c r="C98" s="363">
        <v>48.97</v>
      </c>
      <c r="D98" s="363">
        <v>4.688409090909091</v>
      </c>
      <c r="E98" s="215">
        <f t="shared" si="4"/>
        <v>1.0107260726072598E-2</v>
      </c>
      <c r="F98" s="215">
        <f t="shared" si="5"/>
        <v>2.6976450287992115E-3</v>
      </c>
      <c r="G98" s="223">
        <f t="shared" si="6"/>
        <v>11.035492957746479</v>
      </c>
      <c r="H98" s="223">
        <f t="shared" si="7"/>
        <v>5.2351224463900525</v>
      </c>
    </row>
    <row r="99" spans="2:8" x14ac:dyDescent="0.25">
      <c r="B99" s="451">
        <v>44658</v>
      </c>
      <c r="C99" s="363">
        <v>48.48</v>
      </c>
      <c r="D99" s="363">
        <v>4.6757954545454545</v>
      </c>
      <c r="E99" s="215">
        <f t="shared" si="4"/>
        <v>8.7390761548062912E-3</v>
      </c>
      <c r="F99" s="215">
        <f t="shared" si="5"/>
        <v>-1.40180197450398E-2</v>
      </c>
      <c r="G99" s="223">
        <f t="shared" si="6"/>
        <v>10.92507042253521</v>
      </c>
      <c r="H99" s="223">
        <f t="shared" si="7"/>
        <v>5.2210379393477986</v>
      </c>
    </row>
    <row r="100" spans="2:8" x14ac:dyDescent="0.25">
      <c r="B100" s="451">
        <v>44657</v>
      </c>
      <c r="C100" s="363">
        <v>48.06</v>
      </c>
      <c r="D100" s="363">
        <v>4.7422727272727272</v>
      </c>
      <c r="E100" s="215">
        <f t="shared" si="4"/>
        <v>-2.0981870034630257E-2</v>
      </c>
      <c r="F100" s="215">
        <f t="shared" si="5"/>
        <v>-1.7939579496256686E-3</v>
      </c>
      <c r="G100" s="223">
        <f t="shared" si="6"/>
        <v>10.830422535211268</v>
      </c>
      <c r="H100" s="223">
        <f t="shared" si="7"/>
        <v>5.2952670980839995</v>
      </c>
    </row>
    <row r="101" spans="2:8" x14ac:dyDescent="0.25">
      <c r="B101" s="451">
        <v>44656</v>
      </c>
      <c r="C101" s="363">
        <v>49.09</v>
      </c>
      <c r="D101" s="363">
        <v>4.7507954545454547</v>
      </c>
      <c r="E101" s="215">
        <f t="shared" si="4"/>
        <v>-3.6695447409733073E-2</v>
      </c>
      <c r="F101" s="215">
        <f t="shared" si="5"/>
        <v>8.1253840121688903E-3</v>
      </c>
      <c r="G101" s="223">
        <f t="shared" si="6"/>
        <v>11.062535211267607</v>
      </c>
      <c r="H101" s="223">
        <f t="shared" si="7"/>
        <v>5.3047836568963334</v>
      </c>
    </row>
    <row r="102" spans="2:8" x14ac:dyDescent="0.25">
      <c r="B102" s="451">
        <v>44652</v>
      </c>
      <c r="C102" s="363">
        <v>50.96</v>
      </c>
      <c r="D102" s="363">
        <v>4.7125045454545456</v>
      </c>
      <c r="E102" s="215">
        <f t="shared" si="4"/>
        <v>2.4527543224768689E-2</v>
      </c>
      <c r="F102" s="215">
        <f t="shared" si="5"/>
        <v>6.7660827180171523E-4</v>
      </c>
      <c r="G102" s="223">
        <f t="shared" si="6"/>
        <v>11.483943661971832</v>
      </c>
      <c r="H102" s="223">
        <f t="shared" si="7"/>
        <v>5.2620276614642814</v>
      </c>
    </row>
    <row r="103" spans="2:8" x14ac:dyDescent="0.25">
      <c r="B103" s="451">
        <v>44651</v>
      </c>
      <c r="C103" s="363">
        <v>49.74</v>
      </c>
      <c r="D103" s="363">
        <v>4.7093181818181815</v>
      </c>
      <c r="E103" s="215">
        <f t="shared" si="4"/>
        <v>-2.048050413548641E-2</v>
      </c>
      <c r="F103" s="215">
        <f t="shared" si="5"/>
        <v>4.459741141112028E-3</v>
      </c>
      <c r="G103" s="223">
        <f t="shared" si="6"/>
        <v>11.209014084507043</v>
      </c>
      <c r="H103" s="223">
        <f t="shared" si="7"/>
        <v>5.2584697373429767</v>
      </c>
    </row>
    <row r="104" spans="2:8" x14ac:dyDescent="0.25">
      <c r="B104" s="451">
        <v>44650</v>
      </c>
      <c r="C104" s="363">
        <v>50.78</v>
      </c>
      <c r="D104" s="363">
        <v>4.688409090909091</v>
      </c>
      <c r="E104" s="215">
        <f t="shared" si="4"/>
        <v>1.3775204631663041E-2</v>
      </c>
      <c r="F104" s="215">
        <f t="shared" si="5"/>
        <v>-2.562614834155208E-3</v>
      </c>
      <c r="G104" s="223">
        <f t="shared" si="6"/>
        <v>11.443380281690141</v>
      </c>
      <c r="H104" s="223">
        <f t="shared" si="7"/>
        <v>5.2351224463900525</v>
      </c>
    </row>
    <row r="105" spans="2:8" x14ac:dyDescent="0.25">
      <c r="B105" s="451">
        <v>44649</v>
      </c>
      <c r="C105" s="363">
        <v>50.09</v>
      </c>
      <c r="D105" s="363">
        <v>4.7004545454545452</v>
      </c>
      <c r="E105" s="215">
        <f t="shared" si="4"/>
        <v>-3.5432312728673088E-2</v>
      </c>
      <c r="F105" s="215">
        <f t="shared" si="5"/>
        <v>1.3556696039507266E-3</v>
      </c>
      <c r="G105" s="223">
        <f t="shared" si="6"/>
        <v>11.287887323943663</v>
      </c>
      <c r="H105" s="223">
        <f t="shared" si="7"/>
        <v>5.2485725161781502</v>
      </c>
    </row>
    <row r="106" spans="2:8" x14ac:dyDescent="0.25">
      <c r="B106" s="451">
        <v>44645</v>
      </c>
      <c r="C106" s="363">
        <v>51.93</v>
      </c>
      <c r="D106" s="363">
        <v>4.6940909090909093</v>
      </c>
      <c r="E106" s="215">
        <f t="shared" si="4"/>
        <v>9.3294460641399901E-3</v>
      </c>
      <c r="F106" s="215">
        <f t="shared" si="5"/>
        <v>-1.1107919180312176E-2</v>
      </c>
      <c r="G106" s="223">
        <f t="shared" si="6"/>
        <v>11.702535211267605</v>
      </c>
      <c r="H106" s="223">
        <f t="shared" si="7"/>
        <v>5.2414668189316078</v>
      </c>
    </row>
    <row r="107" spans="2:8" x14ac:dyDescent="0.25">
      <c r="B107" s="451">
        <v>44644</v>
      </c>
      <c r="C107" s="363">
        <v>51.45</v>
      </c>
      <c r="D107" s="363">
        <v>4.746818181818182</v>
      </c>
      <c r="E107" s="215">
        <f t="shared" si="4"/>
        <v>3.2925115438666941E-2</v>
      </c>
      <c r="F107" s="215">
        <f t="shared" si="5"/>
        <v>1.7885861884107568E-2</v>
      </c>
      <c r="G107" s="223">
        <f t="shared" si="6"/>
        <v>11.594366197183099</v>
      </c>
      <c r="H107" s="223">
        <f t="shared" si="7"/>
        <v>5.300342596117245</v>
      </c>
    </row>
    <row r="108" spans="2:8" x14ac:dyDescent="0.25">
      <c r="B108" s="451">
        <v>44643</v>
      </c>
      <c r="C108" s="363">
        <v>49.81</v>
      </c>
      <c r="D108" s="363">
        <v>4.6634090909090906</v>
      </c>
      <c r="E108" s="215">
        <f t="shared" si="4"/>
        <v>-1.0028078620135661E-3</v>
      </c>
      <c r="F108" s="215">
        <f t="shared" si="5"/>
        <v>-2.4356923735117109E-3</v>
      </c>
      <c r="G108" s="223">
        <f t="shared" si="6"/>
        <v>11.224788732394368</v>
      </c>
      <c r="H108" s="223">
        <f t="shared" si="7"/>
        <v>5.2072072072072073</v>
      </c>
    </row>
    <row r="109" spans="2:8" x14ac:dyDescent="0.25">
      <c r="B109" s="451">
        <v>44642</v>
      </c>
      <c r="C109" s="363">
        <v>49.86</v>
      </c>
      <c r="D109" s="363">
        <v>4.6747954545454542</v>
      </c>
      <c r="E109" s="215">
        <f t="shared" si="4"/>
        <v>3.7021630615640566E-2</v>
      </c>
      <c r="F109" s="215">
        <f t="shared" si="5"/>
        <v>5.1849679910080937E-3</v>
      </c>
      <c r="G109" s="223">
        <f t="shared" si="6"/>
        <v>11.236056338028169</v>
      </c>
      <c r="H109" s="223">
        <f t="shared" si="7"/>
        <v>5.219921329780485</v>
      </c>
    </row>
    <row r="110" spans="2:8" x14ac:dyDescent="0.25">
      <c r="B110" s="451">
        <v>44638</v>
      </c>
      <c r="C110" s="363">
        <v>48.08</v>
      </c>
      <c r="D110" s="363">
        <v>4.6506818181818179</v>
      </c>
      <c r="E110" s="215">
        <f t="shared" si="4"/>
        <v>-1.0495986828565673E-2</v>
      </c>
      <c r="F110" s="215">
        <f t="shared" si="5"/>
        <v>1.7452267303102564E-2</v>
      </c>
      <c r="G110" s="223">
        <f t="shared" si="6"/>
        <v>10.834929577464788</v>
      </c>
      <c r="H110" s="223">
        <f t="shared" si="7"/>
        <v>5.1929958127141225</v>
      </c>
    </row>
    <row r="111" spans="2:8" x14ac:dyDescent="0.25">
      <c r="B111" s="451">
        <v>44637</v>
      </c>
      <c r="C111" s="363">
        <v>48.59</v>
      </c>
      <c r="D111" s="363">
        <v>4.5709090909090913</v>
      </c>
      <c r="E111" s="215">
        <f t="shared" si="4"/>
        <v>4.6747091770788396E-2</v>
      </c>
      <c r="F111" s="215">
        <f t="shared" si="5"/>
        <v>2.0162824317127015E-2</v>
      </c>
      <c r="G111" s="223">
        <f t="shared" si="6"/>
        <v>10.949859154929579</v>
      </c>
      <c r="H111" s="223">
        <f t="shared" si="7"/>
        <v>5.1039208222306822</v>
      </c>
    </row>
    <row r="112" spans="2:8" x14ac:dyDescent="0.25">
      <c r="B112" s="451">
        <v>44636</v>
      </c>
      <c r="C112" s="363">
        <v>46.42</v>
      </c>
      <c r="D112" s="363">
        <v>4.4805681818181817</v>
      </c>
      <c r="E112" s="215">
        <f t="shared" si="4"/>
        <v>4.832881662149946E-2</v>
      </c>
      <c r="F112" s="215">
        <f t="shared" si="5"/>
        <v>-3.7647177724997594E-3</v>
      </c>
      <c r="G112" s="223">
        <f t="shared" si="6"/>
        <v>10.460845070422536</v>
      </c>
      <c r="H112" s="223">
        <f t="shared" si="7"/>
        <v>5.0030452988199468</v>
      </c>
    </row>
    <row r="113" spans="2:8" x14ac:dyDescent="0.25">
      <c r="B113" s="451">
        <v>44635</v>
      </c>
      <c r="C113" s="363">
        <v>44.28</v>
      </c>
      <c r="D113" s="363">
        <v>4.4974999999999996</v>
      </c>
      <c r="E113" s="215">
        <f t="shared" si="4"/>
        <v>-5.6467078627743472E-2</v>
      </c>
      <c r="F113" s="215">
        <f t="shared" si="5"/>
        <v>-1.9861317483903074E-2</v>
      </c>
      <c r="G113" s="223">
        <f t="shared" si="6"/>
        <v>9.9785915492957749</v>
      </c>
      <c r="H113" s="223">
        <f t="shared" si="7"/>
        <v>5.0219515289937826</v>
      </c>
    </row>
    <row r="114" spans="2:8" x14ac:dyDescent="0.25">
      <c r="B114" s="451">
        <v>44631</v>
      </c>
      <c r="C114" s="363">
        <v>46.93</v>
      </c>
      <c r="D114" s="363">
        <v>4.5886363636363638</v>
      </c>
      <c r="E114" s="215">
        <f t="shared" si="4"/>
        <v>-1.6348773841961872E-2</v>
      </c>
      <c r="F114" s="215">
        <f t="shared" si="5"/>
        <v>1.3147330389401857E-2</v>
      </c>
      <c r="G114" s="223">
        <f t="shared" si="6"/>
        <v>10.575774647887323</v>
      </c>
      <c r="H114" s="223">
        <f t="shared" si="7"/>
        <v>5.1237152645603352</v>
      </c>
    </row>
    <row r="115" spans="2:8" x14ac:dyDescent="0.25">
      <c r="B115" s="451">
        <v>44630</v>
      </c>
      <c r="C115" s="363">
        <v>47.71</v>
      </c>
      <c r="D115" s="363">
        <v>4.5290909090909093</v>
      </c>
      <c r="E115" s="215">
        <f t="shared" si="4"/>
        <v>1.5322409023196482E-2</v>
      </c>
      <c r="F115" s="215">
        <f t="shared" si="5"/>
        <v>-1.9363728071254527E-2</v>
      </c>
      <c r="G115" s="223">
        <f t="shared" si="6"/>
        <v>10.751549295774648</v>
      </c>
      <c r="H115" s="223">
        <f t="shared" si="7"/>
        <v>5.057226240324832</v>
      </c>
    </row>
    <row r="116" spans="2:8" x14ac:dyDescent="0.25">
      <c r="B116" s="451">
        <v>44629</v>
      </c>
      <c r="C116" s="363">
        <v>46.99</v>
      </c>
      <c r="D116" s="363">
        <v>4.6185227272727269</v>
      </c>
      <c r="E116" s="215">
        <f t="shared" si="4"/>
        <v>6.8566530962073102E-3</v>
      </c>
      <c r="F116" s="215">
        <f t="shared" si="5"/>
        <v>-9.2389449563649029E-3</v>
      </c>
      <c r="G116" s="223">
        <f t="shared" si="6"/>
        <v>10.589295774647887</v>
      </c>
      <c r="H116" s="223">
        <f t="shared" si="7"/>
        <v>5.1570866641289177</v>
      </c>
    </row>
    <row r="117" spans="2:8" x14ac:dyDescent="0.25">
      <c r="B117" s="451">
        <v>44628</v>
      </c>
      <c r="C117" s="363">
        <v>46.67</v>
      </c>
      <c r="D117" s="363">
        <v>4.6615909090909087</v>
      </c>
      <c r="E117" s="215">
        <f t="shared" si="4"/>
        <v>-6.8648972261025731E-2</v>
      </c>
      <c r="F117" s="215">
        <f t="shared" si="5"/>
        <v>-1.2327249963885123E-2</v>
      </c>
      <c r="G117" s="223">
        <f t="shared" si="6"/>
        <v>10.51718309859155</v>
      </c>
      <c r="H117" s="223">
        <f t="shared" si="7"/>
        <v>5.2051770079939095</v>
      </c>
    </row>
    <row r="118" spans="2:8" x14ac:dyDescent="0.25">
      <c r="B118" s="451">
        <v>44624</v>
      </c>
      <c r="C118" s="363">
        <v>50.11</v>
      </c>
      <c r="D118" s="363">
        <v>4.7197727272727272</v>
      </c>
      <c r="E118" s="215">
        <f t="shared" si="4"/>
        <v>2.0778162558565905E-2</v>
      </c>
      <c r="F118" s="215">
        <f t="shared" si="5"/>
        <v>1.856438678666894E-2</v>
      </c>
      <c r="G118" s="223">
        <f t="shared" si="6"/>
        <v>11.292394366197183</v>
      </c>
      <c r="H118" s="223">
        <f t="shared" si="7"/>
        <v>5.2701433828194393</v>
      </c>
    </row>
    <row r="119" spans="2:8" x14ac:dyDescent="0.25">
      <c r="B119" s="451">
        <v>44623</v>
      </c>
      <c r="C119" s="363">
        <v>49.09</v>
      </c>
      <c r="D119" s="363">
        <v>4.63375</v>
      </c>
      <c r="E119" s="215">
        <f t="shared" si="4"/>
        <v>1.9310631229235931E-2</v>
      </c>
      <c r="F119" s="215">
        <f t="shared" si="5"/>
        <v>1.0131787554498617E-2</v>
      </c>
      <c r="G119" s="223">
        <f t="shared" si="6"/>
        <v>11.062535211267607</v>
      </c>
      <c r="H119" s="223">
        <f t="shared" si="7"/>
        <v>5.1740895825402875</v>
      </c>
    </row>
    <row r="120" spans="2:8" x14ac:dyDescent="0.25">
      <c r="B120" s="451">
        <v>44622</v>
      </c>
      <c r="C120" s="363">
        <v>48.16</v>
      </c>
      <c r="D120" s="363">
        <v>4.5872727272727269</v>
      </c>
      <c r="E120" s="215">
        <f t="shared" si="4"/>
        <v>5.2181173032770367E-3</v>
      </c>
      <c r="F120" s="215">
        <f t="shared" si="5"/>
        <v>1.744127432200826E-2</v>
      </c>
      <c r="G120" s="223">
        <f t="shared" si="6"/>
        <v>10.852957746478873</v>
      </c>
      <c r="H120" s="223">
        <f t="shared" si="7"/>
        <v>5.1221926151503618</v>
      </c>
    </row>
    <row r="121" spans="2:8" x14ac:dyDescent="0.25">
      <c r="B121" s="451">
        <v>44621</v>
      </c>
      <c r="C121" s="363">
        <v>47.91</v>
      </c>
      <c r="D121" s="363">
        <v>4.5086363636363638</v>
      </c>
      <c r="E121" s="215">
        <f t="shared" si="4"/>
        <v>3.3880017263702822E-2</v>
      </c>
      <c r="F121" s="215">
        <f t="shared" si="5"/>
        <v>5.0410848414506049E-5</v>
      </c>
      <c r="G121" s="223">
        <f t="shared" si="6"/>
        <v>10.796619718309858</v>
      </c>
      <c r="H121" s="223">
        <f t="shared" si="7"/>
        <v>5.0343864991752323</v>
      </c>
    </row>
    <row r="122" spans="2:8" x14ac:dyDescent="0.25">
      <c r="B122" s="451">
        <v>44617</v>
      </c>
      <c r="C122" s="363">
        <v>46.34</v>
      </c>
      <c r="D122" s="363">
        <v>4.5084090909090913</v>
      </c>
      <c r="E122" s="215">
        <f t="shared" si="4"/>
        <v>5.9926806953339629E-2</v>
      </c>
      <c r="F122" s="215">
        <f t="shared" si="5"/>
        <v>1.2113258971382379E-3</v>
      </c>
      <c r="G122" s="223">
        <f t="shared" si="6"/>
        <v>10.442816901408451</v>
      </c>
      <c r="H122" s="223">
        <f t="shared" si="7"/>
        <v>5.0341327242735696</v>
      </c>
    </row>
    <row r="123" spans="2:8" x14ac:dyDescent="0.25">
      <c r="B123" s="451">
        <v>44616</v>
      </c>
      <c r="C123" s="363">
        <v>43.72</v>
      </c>
      <c r="D123" s="363">
        <v>4.5029545454545454</v>
      </c>
      <c r="E123" s="215">
        <f t="shared" si="4"/>
        <v>2.9674988224210885E-2</v>
      </c>
      <c r="F123" s="215">
        <f t="shared" si="5"/>
        <v>-5.5961253732841332E-3</v>
      </c>
      <c r="G123" s="223">
        <f t="shared" si="6"/>
        <v>9.8523943661971831</v>
      </c>
      <c r="H123" s="223">
        <f t="shared" si="7"/>
        <v>5.0280421266336761</v>
      </c>
    </row>
    <row r="124" spans="2:8" x14ac:dyDescent="0.25">
      <c r="B124" s="451">
        <v>44615</v>
      </c>
      <c r="C124" s="363">
        <v>42.46</v>
      </c>
      <c r="D124" s="363">
        <v>4.5282954545454546</v>
      </c>
      <c r="E124" s="215">
        <f t="shared" si="4"/>
        <v>2.3607176581681433E-3</v>
      </c>
      <c r="F124" s="215">
        <f t="shared" si="5"/>
        <v>1.6338226422683011E-3</v>
      </c>
      <c r="G124" s="223">
        <f t="shared" si="6"/>
        <v>9.5684507042253522</v>
      </c>
      <c r="H124" s="223">
        <f t="shared" si="7"/>
        <v>5.056338028169014</v>
      </c>
    </row>
    <row r="125" spans="2:8" x14ac:dyDescent="0.25">
      <c r="B125" s="451">
        <v>44614</v>
      </c>
      <c r="C125" s="363">
        <v>42.36</v>
      </c>
      <c r="D125" s="363">
        <v>4.5209090909090905</v>
      </c>
      <c r="E125" s="215">
        <f t="shared" si="4"/>
        <v>-1.5341701534170249E-2</v>
      </c>
      <c r="F125" s="215">
        <f t="shared" si="5"/>
        <v>-6.3936063936064214E-3</v>
      </c>
      <c r="G125" s="223">
        <f t="shared" si="6"/>
        <v>9.5459154929577466</v>
      </c>
      <c r="H125" s="223">
        <f t="shared" si="7"/>
        <v>5.0480903438649918</v>
      </c>
    </row>
    <row r="126" spans="2:8" x14ac:dyDescent="0.25">
      <c r="B126" s="451">
        <v>44610</v>
      </c>
      <c r="C126" s="363">
        <v>43.02</v>
      </c>
      <c r="D126" s="363">
        <v>4.55</v>
      </c>
      <c r="E126" s="215">
        <f t="shared" si="4"/>
        <v>-4.3971302939134205E-3</v>
      </c>
      <c r="F126" s="215">
        <f t="shared" si="5"/>
        <v>2.8050490883591017E-3</v>
      </c>
      <c r="G126" s="223">
        <f t="shared" si="6"/>
        <v>9.6946478873239439</v>
      </c>
      <c r="H126" s="223">
        <f t="shared" si="7"/>
        <v>5.0805735312777571</v>
      </c>
    </row>
    <row r="127" spans="2:8" x14ac:dyDescent="0.25">
      <c r="B127" s="451">
        <v>44609</v>
      </c>
      <c r="C127" s="363">
        <v>43.21</v>
      </c>
      <c r="D127" s="363">
        <v>4.5372727272727271</v>
      </c>
      <c r="E127" s="215">
        <f t="shared" si="4"/>
        <v>-2.3502824858756988E-2</v>
      </c>
      <c r="F127" s="215">
        <f t="shared" si="5"/>
        <v>-5.2567328533347224E-3</v>
      </c>
      <c r="G127" s="223">
        <f t="shared" si="6"/>
        <v>9.7374647887323942</v>
      </c>
      <c r="H127" s="223">
        <f t="shared" si="7"/>
        <v>5.0663621367846723</v>
      </c>
    </row>
    <row r="128" spans="2:8" x14ac:dyDescent="0.25">
      <c r="B128" s="451">
        <v>44608</v>
      </c>
      <c r="C128" s="363">
        <v>44.25</v>
      </c>
      <c r="D128" s="363">
        <v>4.5612500000000002</v>
      </c>
      <c r="E128" s="215">
        <f t="shared" si="4"/>
        <v>1.3281428898557213E-2</v>
      </c>
      <c r="F128" s="215">
        <f t="shared" si="5"/>
        <v>2.5226035266496805E-3</v>
      </c>
      <c r="G128" s="223">
        <f t="shared" si="6"/>
        <v>9.9718309859154921</v>
      </c>
      <c r="H128" s="223">
        <f t="shared" si="7"/>
        <v>5.0931353889100377</v>
      </c>
    </row>
    <row r="129" spans="2:8" x14ac:dyDescent="0.25">
      <c r="B129" s="451">
        <v>44607</v>
      </c>
      <c r="C129" s="363">
        <v>43.67</v>
      </c>
      <c r="D129" s="363">
        <v>4.5497727272727273</v>
      </c>
      <c r="E129" s="215">
        <f t="shared" si="4"/>
        <v>2.8739693757361628E-2</v>
      </c>
      <c r="F129" s="215">
        <f t="shared" si="5"/>
        <v>2.5038810155741942E-3</v>
      </c>
      <c r="G129" s="223">
        <f t="shared" si="6"/>
        <v>9.8411267605633803</v>
      </c>
      <c r="H129" s="223">
        <f t="shared" si="7"/>
        <v>5.0803197563760945</v>
      </c>
    </row>
    <row r="130" spans="2:8" x14ac:dyDescent="0.25">
      <c r="B130" s="451">
        <v>44606</v>
      </c>
      <c r="C130" s="363">
        <v>42.45</v>
      </c>
      <c r="D130" s="363">
        <v>4.5384090909090906</v>
      </c>
      <c r="E130" s="215">
        <f t="shared" si="4"/>
        <v>-8.1775700934577644E-3</v>
      </c>
      <c r="F130" s="215">
        <f t="shared" si="5"/>
        <v>9.1214594335093935E-3</v>
      </c>
      <c r="G130" s="223">
        <f t="shared" si="6"/>
        <v>9.566197183098593</v>
      </c>
      <c r="H130" s="223">
        <f t="shared" si="7"/>
        <v>5.067631011292983</v>
      </c>
    </row>
    <row r="131" spans="2:8" x14ac:dyDescent="0.25">
      <c r="B131" s="451">
        <v>44603</v>
      </c>
      <c r="C131" s="363">
        <v>42.8</v>
      </c>
      <c r="D131" s="363">
        <v>4.4973863636363633</v>
      </c>
      <c r="E131" s="215">
        <f t="shared" si="4"/>
        <v>-2.5278979731268469E-2</v>
      </c>
      <c r="F131" s="215">
        <f t="shared" si="5"/>
        <v>-3.9859291606016645E-2</v>
      </c>
      <c r="G131" s="223">
        <f t="shared" si="6"/>
        <v>9.6450704225352109</v>
      </c>
      <c r="H131" s="223">
        <f t="shared" si="7"/>
        <v>5.0218246415429517</v>
      </c>
    </row>
    <row r="132" spans="2:8" x14ac:dyDescent="0.25">
      <c r="B132" s="451">
        <v>44602</v>
      </c>
      <c r="C132" s="363">
        <v>43.91</v>
      </c>
      <c r="D132" s="363">
        <v>4.6840909090909095</v>
      </c>
      <c r="E132" s="215">
        <f t="shared" ref="E132:E195" si="8">C132/C133-1</f>
        <v>8.0348943985306676E-3</v>
      </c>
      <c r="F132" s="215">
        <f t="shared" ref="F132:F195" si="9">D132/D133-1</f>
        <v>1.9994061169949617E-2</v>
      </c>
      <c r="G132" s="223">
        <f t="shared" ref="G132:G195" si="10">C132/$C$4675</f>
        <v>9.8952112676056334</v>
      </c>
      <c r="H132" s="223">
        <f t="shared" ref="H132:H195" si="11">D132/$D$4675</f>
        <v>5.2303007232584706</v>
      </c>
    </row>
    <row r="133" spans="2:8" x14ac:dyDescent="0.25">
      <c r="B133" s="451">
        <v>44601</v>
      </c>
      <c r="C133" s="363">
        <v>43.56</v>
      </c>
      <c r="D133" s="363">
        <v>4.5922727272727268</v>
      </c>
      <c r="E133" s="215">
        <f t="shared" si="8"/>
        <v>7.2114201329067207E-2</v>
      </c>
      <c r="F133" s="215">
        <f t="shared" si="9"/>
        <v>2.9946224227132445E-2</v>
      </c>
      <c r="G133" s="223">
        <f t="shared" si="10"/>
        <v>9.8163380281690138</v>
      </c>
      <c r="H133" s="223">
        <f t="shared" si="11"/>
        <v>5.12777566298693</v>
      </c>
    </row>
    <row r="134" spans="2:8" x14ac:dyDescent="0.25">
      <c r="B134" s="451">
        <v>44600</v>
      </c>
      <c r="C134" s="363">
        <v>40.630000000000003</v>
      </c>
      <c r="D134" s="363">
        <v>4.4587500000000002</v>
      </c>
      <c r="E134" s="215">
        <f t="shared" si="8"/>
        <v>4.4473007712082291E-2</v>
      </c>
      <c r="F134" s="215">
        <f t="shared" si="9"/>
        <v>2.549264537181628E-4</v>
      </c>
      <c r="G134" s="223">
        <f t="shared" si="10"/>
        <v>9.1560563380281703</v>
      </c>
      <c r="H134" s="223">
        <f t="shared" si="11"/>
        <v>4.9786829082603736</v>
      </c>
    </row>
    <row r="135" spans="2:8" x14ac:dyDescent="0.25">
      <c r="B135" s="451">
        <v>44599</v>
      </c>
      <c r="C135" s="363">
        <v>38.9</v>
      </c>
      <c r="D135" s="363">
        <v>4.4576136363636367</v>
      </c>
      <c r="E135" s="215">
        <f t="shared" si="8"/>
        <v>1.2493492972410092E-2</v>
      </c>
      <c r="F135" s="215">
        <f t="shared" si="9"/>
        <v>-6.4586393799704878E-3</v>
      </c>
      <c r="G135" s="223">
        <f t="shared" si="10"/>
        <v>8.7661971830985905</v>
      </c>
      <c r="H135" s="223">
        <f t="shared" si="11"/>
        <v>4.9774140337520629</v>
      </c>
    </row>
    <row r="136" spans="2:8" x14ac:dyDescent="0.25">
      <c r="B136" s="451">
        <v>44596</v>
      </c>
      <c r="C136" s="363">
        <v>38.42</v>
      </c>
      <c r="D136" s="363">
        <v>4.4865909090909089</v>
      </c>
      <c r="E136" s="215">
        <f t="shared" si="8"/>
        <v>5.7591623036647999E-3</v>
      </c>
      <c r="F136" s="215">
        <f t="shared" si="9"/>
        <v>2.0266504534638408E-4</v>
      </c>
      <c r="G136" s="223">
        <f t="shared" si="10"/>
        <v>8.6580281690140843</v>
      </c>
      <c r="H136" s="223">
        <f t="shared" si="11"/>
        <v>5.0097703337139956</v>
      </c>
    </row>
    <row r="137" spans="2:8" x14ac:dyDescent="0.25">
      <c r="B137" s="451">
        <v>44595</v>
      </c>
      <c r="C137" s="363">
        <v>38.200000000000003</v>
      </c>
      <c r="D137" s="363">
        <v>4.4856818181818179</v>
      </c>
      <c r="E137" s="215">
        <f t="shared" si="8"/>
        <v>-3.0210713379030141E-2</v>
      </c>
      <c r="F137" s="215">
        <f t="shared" si="9"/>
        <v>-9.3644807775061789E-4</v>
      </c>
      <c r="G137" s="223">
        <f t="shared" si="10"/>
        <v>8.6084507042253531</v>
      </c>
      <c r="H137" s="223">
        <f t="shared" si="11"/>
        <v>5.0087552341073467</v>
      </c>
    </row>
    <row r="138" spans="2:8" x14ac:dyDescent="0.25">
      <c r="B138" s="451">
        <v>44594</v>
      </c>
      <c r="C138" s="363">
        <v>39.39</v>
      </c>
      <c r="D138" s="363">
        <v>4.489886363636364</v>
      </c>
      <c r="E138" s="215">
        <f t="shared" si="8"/>
        <v>9.4823167606354897E-3</v>
      </c>
      <c r="F138" s="215">
        <f t="shared" si="9"/>
        <v>1.4403080872914087E-2</v>
      </c>
      <c r="G138" s="223">
        <f t="shared" si="10"/>
        <v>8.8766197183098594</v>
      </c>
      <c r="H138" s="223">
        <f t="shared" si="11"/>
        <v>5.0134500697880986</v>
      </c>
    </row>
    <row r="139" spans="2:8" x14ac:dyDescent="0.25">
      <c r="B139" s="451">
        <v>44593</v>
      </c>
      <c r="C139" s="363">
        <v>39.020000000000003</v>
      </c>
      <c r="D139" s="363">
        <v>4.4261363636363633</v>
      </c>
      <c r="E139" s="215">
        <f t="shared" si="8"/>
        <v>4.8361096184847074E-2</v>
      </c>
      <c r="F139" s="215">
        <f t="shared" si="9"/>
        <v>1.6652745875965769E-2</v>
      </c>
      <c r="G139" s="223">
        <f t="shared" si="10"/>
        <v>8.7932394366197197</v>
      </c>
      <c r="H139" s="223">
        <f t="shared" si="11"/>
        <v>4.9422662098718435</v>
      </c>
    </row>
    <row r="140" spans="2:8" x14ac:dyDescent="0.25">
      <c r="B140" s="451">
        <v>44592</v>
      </c>
      <c r="C140" s="363">
        <v>37.22</v>
      </c>
      <c r="D140" s="363">
        <v>4.3536363636363635</v>
      </c>
      <c r="E140" s="215">
        <f t="shared" si="8"/>
        <v>3.2741398446170855E-2</v>
      </c>
      <c r="F140" s="215">
        <f t="shared" si="9"/>
        <v>2.2497776382566226E-3</v>
      </c>
      <c r="G140" s="223">
        <f t="shared" si="10"/>
        <v>8.3876056338028171</v>
      </c>
      <c r="H140" s="223">
        <f t="shared" si="11"/>
        <v>4.8613120162415937</v>
      </c>
    </row>
    <row r="141" spans="2:8" x14ac:dyDescent="0.25">
      <c r="B141" s="451">
        <v>44589</v>
      </c>
      <c r="C141" s="363">
        <v>36.04</v>
      </c>
      <c r="D141" s="363">
        <v>4.3438636363636363</v>
      </c>
      <c r="E141" s="215">
        <f t="shared" si="8"/>
        <v>-2.8571428571428581E-2</v>
      </c>
      <c r="F141" s="215">
        <f t="shared" si="9"/>
        <v>-2.8490100897145987E-2</v>
      </c>
      <c r="G141" s="223">
        <f t="shared" si="10"/>
        <v>8.1216901408450699</v>
      </c>
      <c r="H141" s="223">
        <f t="shared" si="11"/>
        <v>4.8503996954701183</v>
      </c>
    </row>
    <row r="142" spans="2:8" x14ac:dyDescent="0.25">
      <c r="B142" s="451">
        <v>44588</v>
      </c>
      <c r="C142" s="363">
        <v>37.1</v>
      </c>
      <c r="D142" s="363">
        <v>4.4712500000000004</v>
      </c>
      <c r="E142" s="215">
        <f t="shared" si="8"/>
        <v>-3.4608378870673917E-2</v>
      </c>
      <c r="F142" s="215">
        <f t="shared" si="9"/>
        <v>-1.1630243657372308E-2</v>
      </c>
      <c r="G142" s="223">
        <f t="shared" si="10"/>
        <v>8.3605633802816897</v>
      </c>
      <c r="H142" s="223">
        <f t="shared" si="11"/>
        <v>4.9926405278517958</v>
      </c>
    </row>
    <row r="143" spans="2:8" x14ac:dyDescent="0.25">
      <c r="B143" s="451">
        <v>44587</v>
      </c>
      <c r="C143" s="363">
        <v>38.43</v>
      </c>
      <c r="D143" s="363">
        <v>4.523863636363636</v>
      </c>
      <c r="E143" s="215">
        <f t="shared" si="8"/>
        <v>-3.0280090840272611E-2</v>
      </c>
      <c r="F143" s="215">
        <f t="shared" si="9"/>
        <v>1.186996416135E-2</v>
      </c>
      <c r="G143" s="223">
        <f t="shared" si="10"/>
        <v>8.6602816901408453</v>
      </c>
      <c r="H143" s="223">
        <f t="shared" si="11"/>
        <v>5.0513894175866003</v>
      </c>
    </row>
    <row r="144" spans="2:8" x14ac:dyDescent="0.25">
      <c r="B144" s="451">
        <v>44586</v>
      </c>
      <c r="C144" s="363">
        <v>39.630000000000003</v>
      </c>
      <c r="D144" s="363">
        <v>4.4707954545454545</v>
      </c>
      <c r="E144" s="215">
        <f t="shared" si="8"/>
        <v>-8.2582582582582109E-3</v>
      </c>
      <c r="F144" s="215">
        <f t="shared" si="9"/>
        <v>7.4516029908839876E-3</v>
      </c>
      <c r="G144" s="223">
        <f t="shared" si="10"/>
        <v>8.9307042253521125</v>
      </c>
      <c r="H144" s="223">
        <f t="shared" si="11"/>
        <v>4.9921329780484713</v>
      </c>
    </row>
    <row r="145" spans="2:8" x14ac:dyDescent="0.25">
      <c r="B145" s="451">
        <v>44585</v>
      </c>
      <c r="C145" s="363">
        <v>39.96</v>
      </c>
      <c r="D145" s="363">
        <v>4.4377272727272725</v>
      </c>
      <c r="E145" s="215">
        <f t="shared" si="8"/>
        <v>-2.5128080019516941E-2</v>
      </c>
      <c r="F145" s="215">
        <f t="shared" si="9"/>
        <v>-2.2135416666666741E-2</v>
      </c>
      <c r="G145" s="223">
        <f t="shared" si="10"/>
        <v>9.0050704225352121</v>
      </c>
      <c r="H145" s="223">
        <f t="shared" si="11"/>
        <v>4.9552087298566176</v>
      </c>
    </row>
    <row r="146" spans="2:8" x14ac:dyDescent="0.25">
      <c r="B146" s="451">
        <v>44582</v>
      </c>
      <c r="C146" s="363">
        <v>40.99</v>
      </c>
      <c r="D146" s="363">
        <v>4.5381818181818181</v>
      </c>
      <c r="E146" s="215">
        <f t="shared" si="8"/>
        <v>-5.093771706413508E-2</v>
      </c>
      <c r="F146" s="215">
        <f t="shared" si="9"/>
        <v>-3.4187607616100735E-3</v>
      </c>
      <c r="G146" s="223">
        <f t="shared" si="10"/>
        <v>9.2371830985915491</v>
      </c>
      <c r="H146" s="223">
        <f t="shared" si="11"/>
        <v>5.0673772363913212</v>
      </c>
    </row>
    <row r="147" spans="2:8" x14ac:dyDescent="0.25">
      <c r="B147" s="451">
        <v>44581</v>
      </c>
      <c r="C147" s="363">
        <v>43.19</v>
      </c>
      <c r="D147" s="363">
        <v>4.55375</v>
      </c>
      <c r="E147" s="215">
        <f t="shared" si="8"/>
        <v>-2.0190562613430107E-2</v>
      </c>
      <c r="F147" s="215">
        <f t="shared" si="9"/>
        <v>1.5637672343876696E-2</v>
      </c>
      <c r="G147" s="223">
        <f t="shared" si="10"/>
        <v>9.7329577464788724</v>
      </c>
      <c r="H147" s="223">
        <f t="shared" si="11"/>
        <v>5.0847608171551837</v>
      </c>
    </row>
    <row r="148" spans="2:8" x14ac:dyDescent="0.25">
      <c r="B148" s="451">
        <v>44580</v>
      </c>
      <c r="C148" s="363">
        <v>44.08</v>
      </c>
      <c r="D148" s="363">
        <v>4.4836363636363634</v>
      </c>
      <c r="E148" s="215">
        <f t="shared" si="8"/>
        <v>-4.7414766312937617E-3</v>
      </c>
      <c r="F148" s="215">
        <f t="shared" si="9"/>
        <v>1.8429611274585644E-2</v>
      </c>
      <c r="G148" s="223">
        <f t="shared" si="10"/>
        <v>9.9335211267605636</v>
      </c>
      <c r="H148" s="223">
        <f t="shared" si="11"/>
        <v>5.0064712599923871</v>
      </c>
    </row>
    <row r="149" spans="2:8" x14ac:dyDescent="0.25">
      <c r="B149" s="451">
        <v>44579</v>
      </c>
      <c r="C149" s="363">
        <v>44.29</v>
      </c>
      <c r="D149" s="363">
        <v>4.4024999999999999</v>
      </c>
      <c r="E149" s="215">
        <f t="shared" si="8"/>
        <v>-9.0232348296859222E-4</v>
      </c>
      <c r="F149" s="215">
        <f t="shared" si="9"/>
        <v>-4.5990596336168421E-3</v>
      </c>
      <c r="G149" s="223">
        <f t="shared" si="10"/>
        <v>9.9808450704225358</v>
      </c>
      <c r="H149" s="223">
        <f t="shared" si="11"/>
        <v>4.9158736200989726</v>
      </c>
    </row>
    <row r="150" spans="2:8" x14ac:dyDescent="0.25">
      <c r="B150" s="451">
        <v>44574</v>
      </c>
      <c r="C150" s="363">
        <v>44.33</v>
      </c>
      <c r="D150" s="363">
        <v>4.4228409090909091</v>
      </c>
      <c r="E150" s="215">
        <f t="shared" si="8"/>
        <v>-1.8161683277962304E-2</v>
      </c>
      <c r="F150" s="215">
        <f t="shared" si="9"/>
        <v>-2.426734187369961E-2</v>
      </c>
      <c r="G150" s="223">
        <f t="shared" si="10"/>
        <v>9.9898591549295777</v>
      </c>
      <c r="H150" s="223">
        <f t="shared" si="11"/>
        <v>4.9385864737977414</v>
      </c>
    </row>
    <row r="151" spans="2:8" x14ac:dyDescent="0.25">
      <c r="B151" s="451">
        <v>44573</v>
      </c>
      <c r="C151" s="363">
        <v>45.15</v>
      </c>
      <c r="D151" s="363">
        <v>4.5328409090909094</v>
      </c>
      <c r="E151" s="215">
        <f t="shared" si="8"/>
        <v>5.0244242847173659E-2</v>
      </c>
      <c r="F151" s="215">
        <f t="shared" si="9"/>
        <v>-1.0787620275766185E-2</v>
      </c>
      <c r="G151" s="223">
        <f t="shared" si="10"/>
        <v>10.174647887323943</v>
      </c>
      <c r="H151" s="223">
        <f t="shared" si="11"/>
        <v>5.0614135262022595</v>
      </c>
    </row>
    <row r="152" spans="2:8" x14ac:dyDescent="0.25">
      <c r="B152" s="451">
        <v>44572</v>
      </c>
      <c r="C152" s="363">
        <v>42.99</v>
      </c>
      <c r="D152" s="363">
        <v>4.5822727272727271</v>
      </c>
      <c r="E152" s="215">
        <f t="shared" si="8"/>
        <v>3.2916866890917884E-2</v>
      </c>
      <c r="F152" s="215">
        <f t="shared" si="9"/>
        <v>3.5595048538702434E-2</v>
      </c>
      <c r="G152" s="223">
        <f t="shared" si="10"/>
        <v>9.6878873239436629</v>
      </c>
      <c r="H152" s="223">
        <f t="shared" si="11"/>
        <v>5.1166095673137928</v>
      </c>
    </row>
    <row r="153" spans="2:8" x14ac:dyDescent="0.25">
      <c r="B153" s="451">
        <v>44571</v>
      </c>
      <c r="C153" s="363">
        <v>41.62</v>
      </c>
      <c r="D153" s="363">
        <v>4.4247727272727273</v>
      </c>
      <c r="E153" s="215">
        <f t="shared" si="8"/>
        <v>2.6893659018011329E-2</v>
      </c>
      <c r="F153" s="215">
        <f t="shared" si="9"/>
        <v>4.3850598431696142E-3</v>
      </c>
      <c r="G153" s="223">
        <f t="shared" si="10"/>
        <v>9.3791549295774637</v>
      </c>
      <c r="H153" s="223">
        <f t="shared" si="11"/>
        <v>4.940743560461871</v>
      </c>
    </row>
    <row r="154" spans="2:8" x14ac:dyDescent="0.25">
      <c r="B154" s="451">
        <v>44567</v>
      </c>
      <c r="C154" s="363">
        <v>40.53</v>
      </c>
      <c r="D154" s="363">
        <v>4.4054545454545453</v>
      </c>
      <c r="E154" s="215">
        <f t="shared" si="8"/>
        <v>-2.7591170825335909E-2</v>
      </c>
      <c r="F154" s="215">
        <f t="shared" si="9"/>
        <v>1.5640145660317906E-2</v>
      </c>
      <c r="G154" s="223">
        <f t="shared" si="10"/>
        <v>9.1335211267605629</v>
      </c>
      <c r="H154" s="223">
        <f t="shared" si="11"/>
        <v>4.9191726938205811</v>
      </c>
    </row>
    <row r="155" spans="2:8" x14ac:dyDescent="0.25">
      <c r="B155" s="451">
        <v>44566</v>
      </c>
      <c r="C155" s="363">
        <v>41.68</v>
      </c>
      <c r="D155" s="363">
        <v>4.3376136363636366</v>
      </c>
      <c r="E155" s="215">
        <f t="shared" si="8"/>
        <v>-1.1150652431791142E-2</v>
      </c>
      <c r="F155" s="215">
        <f t="shared" si="9"/>
        <v>-1.7047356629670607E-2</v>
      </c>
      <c r="G155" s="223">
        <f t="shared" si="10"/>
        <v>9.3926760563380274</v>
      </c>
      <c r="H155" s="223">
        <f t="shared" si="11"/>
        <v>4.8434208856744076</v>
      </c>
    </row>
    <row r="156" spans="2:8" x14ac:dyDescent="0.25">
      <c r="B156" s="451">
        <v>44565</v>
      </c>
      <c r="C156" s="363">
        <v>42.15</v>
      </c>
      <c r="D156" s="363">
        <v>4.4128409090909093</v>
      </c>
      <c r="E156" s="215">
        <f t="shared" si="8"/>
        <v>1.6152362584378022E-2</v>
      </c>
      <c r="F156" s="215">
        <f t="shared" si="9"/>
        <v>-8.198396077029102E-3</v>
      </c>
      <c r="G156" s="223">
        <f t="shared" si="10"/>
        <v>9.4985915492957744</v>
      </c>
      <c r="H156" s="223">
        <f t="shared" si="11"/>
        <v>4.9274203781246042</v>
      </c>
    </row>
    <row r="157" spans="2:8" x14ac:dyDescent="0.25">
      <c r="B157" s="451">
        <v>44564</v>
      </c>
      <c r="C157" s="363">
        <v>41.48</v>
      </c>
      <c r="D157" s="363">
        <v>4.4493181818181817</v>
      </c>
      <c r="E157" s="215">
        <f t="shared" si="8"/>
        <v>-5.990893841361089E-3</v>
      </c>
      <c r="F157" s="215">
        <f t="shared" si="9"/>
        <v>4.9144665180795855E-3</v>
      </c>
      <c r="G157" s="223">
        <f t="shared" si="10"/>
        <v>9.3476056338028162</v>
      </c>
      <c r="H157" s="223">
        <f t="shared" si="11"/>
        <v>4.9681512498413909</v>
      </c>
    </row>
    <row r="158" spans="2:8" x14ac:dyDescent="0.25">
      <c r="B158" s="451">
        <v>44561</v>
      </c>
      <c r="C158" s="363">
        <v>41.73</v>
      </c>
      <c r="D158" s="363">
        <v>4.4275590909090905</v>
      </c>
      <c r="E158" s="215">
        <f t="shared" si="8"/>
        <v>2.6429601153290516E-3</v>
      </c>
      <c r="F158" s="215">
        <f t="shared" si="9"/>
        <v>1.7102015631427214E-3</v>
      </c>
      <c r="G158" s="223">
        <f t="shared" si="10"/>
        <v>9.4039436619718302</v>
      </c>
      <c r="H158" s="223">
        <f t="shared" si="11"/>
        <v>4.9438548407562495</v>
      </c>
    </row>
    <row r="159" spans="2:8" x14ac:dyDescent="0.25">
      <c r="B159" s="451">
        <v>44560</v>
      </c>
      <c r="C159" s="363">
        <v>41.62</v>
      </c>
      <c r="D159" s="363">
        <v>4.42</v>
      </c>
      <c r="E159" s="215">
        <f t="shared" si="8"/>
        <v>-8.5755121486421615E-3</v>
      </c>
      <c r="F159" s="215">
        <f t="shared" si="9"/>
        <v>-1.5423371549028175E-4</v>
      </c>
      <c r="G159" s="223">
        <f t="shared" si="10"/>
        <v>9.3791549295774637</v>
      </c>
      <c r="H159" s="223">
        <f t="shared" si="11"/>
        <v>4.9354142875269638</v>
      </c>
    </row>
    <row r="160" spans="2:8" x14ac:dyDescent="0.25">
      <c r="B160" s="451">
        <v>44559</v>
      </c>
      <c r="C160" s="363">
        <v>41.98</v>
      </c>
      <c r="D160" s="363">
        <v>4.4206818181818184</v>
      </c>
      <c r="E160" s="215">
        <f t="shared" si="8"/>
        <v>-2.3815194093845804E-4</v>
      </c>
      <c r="F160" s="215">
        <f t="shared" si="9"/>
        <v>1.360083376758725E-2</v>
      </c>
      <c r="G160" s="223">
        <f t="shared" si="10"/>
        <v>9.4602816901408442</v>
      </c>
      <c r="H160" s="223">
        <f t="shared" si="11"/>
        <v>4.9361756122319509</v>
      </c>
    </row>
    <row r="161" spans="2:8" x14ac:dyDescent="0.25">
      <c r="B161" s="451">
        <v>44557</v>
      </c>
      <c r="C161" s="363">
        <v>41.99</v>
      </c>
      <c r="D161" s="363">
        <v>4.3613636363636363</v>
      </c>
      <c r="E161" s="215">
        <f t="shared" si="8"/>
        <v>2.0909311937758357E-2</v>
      </c>
      <c r="F161" s="215">
        <f t="shared" si="9"/>
        <v>-4.5647888785145252E-3</v>
      </c>
      <c r="G161" s="223">
        <f t="shared" si="10"/>
        <v>9.4625352112676069</v>
      </c>
      <c r="H161" s="223">
        <f t="shared" si="11"/>
        <v>4.8699403628981095</v>
      </c>
    </row>
    <row r="162" spans="2:8" x14ac:dyDescent="0.25">
      <c r="B162" s="451">
        <v>44553</v>
      </c>
      <c r="C162" s="363">
        <v>41.13</v>
      </c>
      <c r="D162" s="363">
        <v>4.3813636363636368</v>
      </c>
      <c r="E162" s="215">
        <f t="shared" si="8"/>
        <v>2.4663677130044803E-2</v>
      </c>
      <c r="F162" s="215">
        <f t="shared" si="9"/>
        <v>8.3163345363250762E-3</v>
      </c>
      <c r="G162" s="223">
        <f t="shared" si="10"/>
        <v>9.2687323943661983</v>
      </c>
      <c r="H162" s="223">
        <f t="shared" si="11"/>
        <v>4.8922725542443857</v>
      </c>
    </row>
    <row r="163" spans="2:8" x14ac:dyDescent="0.25">
      <c r="B163" s="451">
        <v>44552</v>
      </c>
      <c r="C163" s="363">
        <v>40.14</v>
      </c>
      <c r="D163" s="363">
        <v>4.3452272727272732</v>
      </c>
      <c r="E163" s="215">
        <f t="shared" si="8"/>
        <v>2.4502297090352343E-2</v>
      </c>
      <c r="F163" s="215">
        <f t="shared" si="9"/>
        <v>1.0197611751030289E-2</v>
      </c>
      <c r="G163" s="223">
        <f t="shared" si="10"/>
        <v>9.0456338028169014</v>
      </c>
      <c r="H163" s="223">
        <f t="shared" si="11"/>
        <v>4.8519223448800926</v>
      </c>
    </row>
    <row r="164" spans="2:8" x14ac:dyDescent="0.25">
      <c r="B164" s="451">
        <v>44551</v>
      </c>
      <c r="C164" s="363">
        <v>39.18</v>
      </c>
      <c r="D164" s="363">
        <v>4.3013636363636367</v>
      </c>
      <c r="E164" s="215">
        <f t="shared" si="8"/>
        <v>3.1052631578947443E-2</v>
      </c>
      <c r="F164" s="215">
        <f t="shared" si="9"/>
        <v>-6.4570318651896441E-3</v>
      </c>
      <c r="G164" s="223">
        <f t="shared" si="10"/>
        <v>8.8292957746478873</v>
      </c>
      <c r="H164" s="223">
        <f t="shared" si="11"/>
        <v>4.8029437888592827</v>
      </c>
    </row>
    <row r="165" spans="2:8" x14ac:dyDescent="0.25">
      <c r="B165" s="451">
        <v>44547</v>
      </c>
      <c r="C165" s="363">
        <v>38</v>
      </c>
      <c r="D165" s="363">
        <v>4.3293181818181816</v>
      </c>
      <c r="E165" s="215">
        <f t="shared" si="8"/>
        <v>-7.3145245559038674E-3</v>
      </c>
      <c r="F165" s="215">
        <f t="shared" si="9"/>
        <v>3.3642628466004521E-2</v>
      </c>
      <c r="G165" s="223">
        <f t="shared" si="10"/>
        <v>8.5633802816901401</v>
      </c>
      <c r="H165" s="223">
        <f t="shared" si="11"/>
        <v>4.8341581017637356</v>
      </c>
    </row>
    <row r="166" spans="2:8" x14ac:dyDescent="0.25">
      <c r="B166" s="451">
        <v>44546</v>
      </c>
      <c r="C166" s="363">
        <v>38.28</v>
      </c>
      <c r="D166" s="363">
        <v>4.188409090909091</v>
      </c>
      <c r="E166" s="215">
        <f t="shared" si="8"/>
        <v>2.765100671140952E-2</v>
      </c>
      <c r="F166" s="215">
        <f t="shared" si="9"/>
        <v>-2.0411417636740481E-2</v>
      </c>
      <c r="G166" s="223">
        <f t="shared" si="10"/>
        <v>8.6264788732394369</v>
      </c>
      <c r="H166" s="223">
        <f t="shared" si="11"/>
        <v>4.6768176627331561</v>
      </c>
    </row>
    <row r="167" spans="2:8" x14ac:dyDescent="0.25">
      <c r="B167" s="451">
        <v>44545</v>
      </c>
      <c r="C167" s="363">
        <v>37.25</v>
      </c>
      <c r="D167" s="363">
        <v>4.2756818181818179</v>
      </c>
      <c r="E167" s="215">
        <f t="shared" si="8"/>
        <v>-1.8703898840885191E-2</v>
      </c>
      <c r="F167" s="215">
        <f t="shared" si="9"/>
        <v>-3.0206677265501858E-3</v>
      </c>
      <c r="G167" s="223">
        <f t="shared" si="10"/>
        <v>8.3943661971830981</v>
      </c>
      <c r="H167" s="223">
        <f t="shared" si="11"/>
        <v>4.7742672249714504</v>
      </c>
    </row>
    <row r="168" spans="2:8" x14ac:dyDescent="0.25">
      <c r="B168" s="451">
        <v>44544</v>
      </c>
      <c r="C168" s="363">
        <v>37.96</v>
      </c>
      <c r="D168" s="363">
        <v>4.288636363636364</v>
      </c>
      <c r="E168" s="215">
        <f t="shared" si="8"/>
        <v>-1.0685431326557082E-2</v>
      </c>
      <c r="F168" s="215">
        <f t="shared" si="9"/>
        <v>-1.1187675216810189E-2</v>
      </c>
      <c r="G168" s="223">
        <f t="shared" si="10"/>
        <v>8.5543661971830982</v>
      </c>
      <c r="H168" s="223">
        <f t="shared" si="11"/>
        <v>4.7887323943661979</v>
      </c>
    </row>
    <row r="169" spans="2:8" x14ac:dyDescent="0.25">
      <c r="B169" s="451">
        <v>44540</v>
      </c>
      <c r="C169" s="363">
        <v>38.369999999999997</v>
      </c>
      <c r="D169" s="363">
        <v>4.3371590909090907</v>
      </c>
      <c r="E169" s="215">
        <f t="shared" si="8"/>
        <v>-2.5994281258123753E-3</v>
      </c>
      <c r="F169" s="215">
        <f t="shared" si="9"/>
        <v>-1.1704083482223848E-2</v>
      </c>
      <c r="G169" s="223">
        <f t="shared" si="10"/>
        <v>8.6467605633802815</v>
      </c>
      <c r="H169" s="223">
        <f t="shared" si="11"/>
        <v>4.8429133358710823</v>
      </c>
    </row>
    <row r="170" spans="2:8" x14ac:dyDescent="0.25">
      <c r="B170" s="451">
        <v>44539</v>
      </c>
      <c r="C170" s="363">
        <v>38.47</v>
      </c>
      <c r="D170" s="363">
        <v>4.3885227272727274</v>
      </c>
      <c r="E170" s="215">
        <f t="shared" si="8"/>
        <v>-6.4566115702479054E-3</v>
      </c>
      <c r="F170" s="215">
        <f t="shared" si="9"/>
        <v>4.3953185955787344E-3</v>
      </c>
      <c r="G170" s="223">
        <f t="shared" si="10"/>
        <v>8.6692957746478871</v>
      </c>
      <c r="H170" s="223">
        <f t="shared" si="11"/>
        <v>4.9002664636467461</v>
      </c>
    </row>
    <row r="171" spans="2:8" x14ac:dyDescent="0.25">
      <c r="B171" s="451">
        <v>44538</v>
      </c>
      <c r="C171" s="363">
        <v>38.72</v>
      </c>
      <c r="D171" s="363">
        <v>4.3693181818181817</v>
      </c>
      <c r="E171" s="215">
        <f t="shared" si="8"/>
        <v>-1.2896569512510503E-3</v>
      </c>
      <c r="F171" s="215">
        <f t="shared" si="9"/>
        <v>5.6757251588941404E-3</v>
      </c>
      <c r="G171" s="223">
        <f t="shared" si="10"/>
        <v>8.7256338028169012</v>
      </c>
      <c r="H171" s="223">
        <f t="shared" si="11"/>
        <v>4.8788224844562871</v>
      </c>
    </row>
    <row r="172" spans="2:8" x14ac:dyDescent="0.25">
      <c r="B172" s="451">
        <v>44537</v>
      </c>
      <c r="C172" s="363">
        <v>38.770000000000003</v>
      </c>
      <c r="D172" s="363">
        <v>4.344659090909091</v>
      </c>
      <c r="E172" s="215">
        <f t="shared" si="8"/>
        <v>6.0448577680525251E-2</v>
      </c>
      <c r="F172" s="215">
        <f t="shared" si="9"/>
        <v>-3.3107403545360459E-3</v>
      </c>
      <c r="G172" s="223">
        <f t="shared" si="10"/>
        <v>8.7369014084507057</v>
      </c>
      <c r="H172" s="223">
        <f t="shared" si="11"/>
        <v>4.8512879076259363</v>
      </c>
    </row>
    <row r="173" spans="2:8" x14ac:dyDescent="0.25">
      <c r="B173" s="451">
        <v>44533</v>
      </c>
      <c r="C173" s="363">
        <v>36.56</v>
      </c>
      <c r="D173" s="363">
        <v>4.3590909090909093</v>
      </c>
      <c r="E173" s="215">
        <f t="shared" si="8"/>
        <v>-1.4555256064689992E-2</v>
      </c>
      <c r="F173" s="215">
        <f t="shared" si="9"/>
        <v>1.0324483775811188E-2</v>
      </c>
      <c r="G173" s="223">
        <f t="shared" si="10"/>
        <v>8.2388732394366198</v>
      </c>
      <c r="H173" s="223">
        <f t="shared" si="11"/>
        <v>4.8674026138814881</v>
      </c>
    </row>
    <row r="174" spans="2:8" x14ac:dyDescent="0.25">
      <c r="B174" s="451">
        <v>44532</v>
      </c>
      <c r="C174" s="363">
        <v>37.1</v>
      </c>
      <c r="D174" s="363">
        <v>4.3145454545454545</v>
      </c>
      <c r="E174" s="215">
        <f t="shared" si="8"/>
        <v>2.4013248688931954E-2</v>
      </c>
      <c r="F174" s="215">
        <f t="shared" si="9"/>
        <v>-2.4696547737901309E-3</v>
      </c>
      <c r="G174" s="223">
        <f t="shared" si="10"/>
        <v>8.3605633802816897</v>
      </c>
      <c r="H174" s="223">
        <f t="shared" si="11"/>
        <v>4.8176627331556912</v>
      </c>
    </row>
    <row r="175" spans="2:8" x14ac:dyDescent="0.25">
      <c r="B175" s="451">
        <v>44531</v>
      </c>
      <c r="C175" s="363">
        <v>36.229999999999997</v>
      </c>
      <c r="D175" s="363">
        <v>4.3252272727272727</v>
      </c>
      <c r="E175" s="215">
        <f t="shared" si="8"/>
        <v>-2.2923408845738957E-2</v>
      </c>
      <c r="F175" s="215">
        <f t="shared" si="9"/>
        <v>-1.5213454075032273E-2</v>
      </c>
      <c r="G175" s="223">
        <f t="shared" si="10"/>
        <v>8.1645070422535202</v>
      </c>
      <c r="H175" s="223">
        <f t="shared" si="11"/>
        <v>4.8295901535338155</v>
      </c>
    </row>
    <row r="176" spans="2:8" x14ac:dyDescent="0.25">
      <c r="B176" s="451">
        <v>44530</v>
      </c>
      <c r="C176" s="363">
        <v>37.08</v>
      </c>
      <c r="D176" s="363">
        <v>4.3920454545454541</v>
      </c>
      <c r="E176" s="215">
        <f t="shared" si="8"/>
        <v>-4.2964554242750363E-3</v>
      </c>
      <c r="F176" s="215">
        <f t="shared" si="9"/>
        <v>-2.3151190416013878E-2</v>
      </c>
      <c r="G176" s="223">
        <f t="shared" si="10"/>
        <v>8.3560563380281678</v>
      </c>
      <c r="H176" s="223">
        <f t="shared" si="11"/>
        <v>4.90419997462251</v>
      </c>
    </row>
    <row r="177" spans="2:8" x14ac:dyDescent="0.25">
      <c r="B177" s="451">
        <v>44526</v>
      </c>
      <c r="C177" s="363">
        <v>37.24</v>
      </c>
      <c r="D177" s="363">
        <v>4.4961363636363636</v>
      </c>
      <c r="E177" s="215">
        <f t="shared" si="8"/>
        <v>-3.6481241914618323E-2</v>
      </c>
      <c r="F177" s="215">
        <f t="shared" si="9"/>
        <v>-3.5371399696826344E-4</v>
      </c>
      <c r="G177" s="223">
        <f t="shared" si="10"/>
        <v>8.3921126760563389</v>
      </c>
      <c r="H177" s="223">
        <f t="shared" si="11"/>
        <v>5.0204288795838092</v>
      </c>
    </row>
    <row r="178" spans="2:8" x14ac:dyDescent="0.25">
      <c r="B178" s="451">
        <v>44524</v>
      </c>
      <c r="C178" s="363">
        <v>38.65</v>
      </c>
      <c r="D178" s="363">
        <v>4.497727272727273</v>
      </c>
      <c r="E178" s="215">
        <f t="shared" si="8"/>
        <v>-7.755946225439514E-4</v>
      </c>
      <c r="F178" s="215">
        <f t="shared" si="9"/>
        <v>9.1789903110657267E-3</v>
      </c>
      <c r="G178" s="223">
        <f t="shared" si="10"/>
        <v>8.7098591549295765</v>
      </c>
      <c r="H178" s="223">
        <f t="shared" si="11"/>
        <v>5.0222053038954453</v>
      </c>
    </row>
    <row r="179" spans="2:8" x14ac:dyDescent="0.25">
      <c r="B179" s="451">
        <v>44523</v>
      </c>
      <c r="C179" s="363">
        <v>38.68</v>
      </c>
      <c r="D179" s="363">
        <v>4.456818181818182</v>
      </c>
      <c r="E179" s="215">
        <f t="shared" si="8"/>
        <v>2.490726020137779E-2</v>
      </c>
      <c r="F179" s="215">
        <f t="shared" si="9"/>
        <v>-3.1010116415026712E-3</v>
      </c>
      <c r="G179" s="223">
        <f t="shared" si="10"/>
        <v>8.7166197183098593</v>
      </c>
      <c r="H179" s="223">
        <f t="shared" si="11"/>
        <v>4.9765258215962449</v>
      </c>
    </row>
    <row r="180" spans="2:8" x14ac:dyDescent="0.25">
      <c r="B180" s="451">
        <v>44522</v>
      </c>
      <c r="C180" s="363">
        <v>37.74</v>
      </c>
      <c r="D180" s="363">
        <v>4.4706818181818182</v>
      </c>
      <c r="E180" s="215">
        <f t="shared" si="8"/>
        <v>-1.4106583072100332E-2</v>
      </c>
      <c r="F180" s="215">
        <f t="shared" si="9"/>
        <v>8.4589357120885555E-3</v>
      </c>
      <c r="G180" s="223">
        <f t="shared" si="10"/>
        <v>8.5047887323943669</v>
      </c>
      <c r="H180" s="223">
        <f t="shared" si="11"/>
        <v>4.9920060905976404</v>
      </c>
    </row>
    <row r="181" spans="2:8" x14ac:dyDescent="0.25">
      <c r="B181" s="451">
        <v>44519</v>
      </c>
      <c r="C181" s="363">
        <v>38.28</v>
      </c>
      <c r="D181" s="363">
        <v>4.4331818181818186</v>
      </c>
      <c r="E181" s="215">
        <f t="shared" si="8"/>
        <v>-1.314771848414531E-2</v>
      </c>
      <c r="F181" s="215">
        <f t="shared" si="9"/>
        <v>2.5713834989746109E-2</v>
      </c>
      <c r="G181" s="223">
        <f t="shared" si="10"/>
        <v>8.6264788732394369</v>
      </c>
      <c r="H181" s="223">
        <f t="shared" si="11"/>
        <v>4.9501332318233731</v>
      </c>
    </row>
    <row r="182" spans="2:8" x14ac:dyDescent="0.25">
      <c r="B182" s="451">
        <v>44518</v>
      </c>
      <c r="C182" s="363">
        <v>38.79</v>
      </c>
      <c r="D182" s="363">
        <v>4.3220454545454547</v>
      </c>
      <c r="E182" s="215">
        <f t="shared" si="8"/>
        <v>-2.0581425263699327E-3</v>
      </c>
      <c r="F182" s="215">
        <f t="shared" si="9"/>
        <v>9.2449105228522566E-3</v>
      </c>
      <c r="G182" s="223">
        <f t="shared" si="10"/>
        <v>8.7414084507042258</v>
      </c>
      <c r="H182" s="223">
        <f t="shared" si="11"/>
        <v>4.8260373049105452</v>
      </c>
    </row>
    <row r="183" spans="2:8" x14ac:dyDescent="0.25">
      <c r="B183" s="451">
        <v>44517</v>
      </c>
      <c r="C183" s="363">
        <v>38.869999999999997</v>
      </c>
      <c r="D183" s="363">
        <v>4.2824545454545451</v>
      </c>
      <c r="E183" s="215">
        <f t="shared" si="8"/>
        <v>-1.8434343434343581E-2</v>
      </c>
      <c r="F183" s="215">
        <f t="shared" si="9"/>
        <v>-1.6195896204249993E-2</v>
      </c>
      <c r="G183" s="223">
        <f t="shared" si="10"/>
        <v>8.7594366197183096</v>
      </c>
      <c r="H183" s="223">
        <f t="shared" si="11"/>
        <v>4.7818297170409849</v>
      </c>
    </row>
    <row r="184" spans="2:8" x14ac:dyDescent="0.25">
      <c r="B184" s="451">
        <v>44516</v>
      </c>
      <c r="C184" s="363">
        <v>39.6</v>
      </c>
      <c r="D184" s="363">
        <v>4.3529545454545451</v>
      </c>
      <c r="E184" s="215">
        <f t="shared" si="8"/>
        <v>-3.083700440528625E-2</v>
      </c>
      <c r="F184" s="215">
        <f t="shared" si="9"/>
        <v>-1.3291432692803085E-2</v>
      </c>
      <c r="G184" s="223">
        <f t="shared" si="10"/>
        <v>8.9239436619718315</v>
      </c>
      <c r="H184" s="223">
        <f t="shared" si="11"/>
        <v>4.8605506915366066</v>
      </c>
    </row>
    <row r="185" spans="2:8" x14ac:dyDescent="0.25">
      <c r="B185" s="451">
        <v>44515</v>
      </c>
      <c r="C185" s="363">
        <v>40.86</v>
      </c>
      <c r="D185" s="363">
        <v>4.4115909090909087</v>
      </c>
      <c r="E185" s="215">
        <f t="shared" si="8"/>
        <v>-8.9740480232839426E-3</v>
      </c>
      <c r="F185" s="215">
        <f t="shared" si="9"/>
        <v>-1.3768925922162611E-2</v>
      </c>
      <c r="G185" s="223">
        <f t="shared" si="10"/>
        <v>9.2078873239436625</v>
      </c>
      <c r="H185" s="223">
        <f t="shared" si="11"/>
        <v>4.9260246161654608</v>
      </c>
    </row>
    <row r="186" spans="2:8" x14ac:dyDescent="0.25">
      <c r="B186" s="451">
        <v>44512</v>
      </c>
      <c r="C186" s="363">
        <v>41.23</v>
      </c>
      <c r="D186" s="363">
        <v>4.4731818181818186</v>
      </c>
      <c r="E186" s="215">
        <f t="shared" si="8"/>
        <v>8.0684596577016432E-3</v>
      </c>
      <c r="F186" s="215">
        <f t="shared" si="9"/>
        <v>3.1089139187607806E-3</v>
      </c>
      <c r="G186" s="223">
        <f t="shared" si="10"/>
        <v>9.2912676056338022</v>
      </c>
      <c r="H186" s="223">
        <f t="shared" si="11"/>
        <v>4.9947976145159254</v>
      </c>
    </row>
    <row r="187" spans="2:8" x14ac:dyDescent="0.25">
      <c r="B187" s="451">
        <v>44511</v>
      </c>
      <c r="C187" s="363">
        <v>40.9</v>
      </c>
      <c r="D187" s="363">
        <v>4.4593181818181815</v>
      </c>
      <c r="E187" s="215">
        <f t="shared" si="8"/>
        <v>9.0085287846481732E-2</v>
      </c>
      <c r="F187" s="215">
        <f t="shared" si="9"/>
        <v>1.0818608005769947E-2</v>
      </c>
      <c r="G187" s="223">
        <f t="shared" si="10"/>
        <v>9.2169014084507044</v>
      </c>
      <c r="H187" s="223">
        <f t="shared" si="11"/>
        <v>4.979317345514529</v>
      </c>
    </row>
    <row r="188" spans="2:8" x14ac:dyDescent="0.25">
      <c r="B188" s="451">
        <v>44510</v>
      </c>
      <c r="C188" s="363">
        <v>37.520000000000003</v>
      </c>
      <c r="D188" s="363">
        <v>4.4115909090909087</v>
      </c>
      <c r="E188" s="215">
        <f t="shared" si="8"/>
        <v>-4.2857142857142816E-2</v>
      </c>
      <c r="F188" s="215">
        <f t="shared" si="9"/>
        <v>-6.1440786442066297E-3</v>
      </c>
      <c r="G188" s="223">
        <f t="shared" si="10"/>
        <v>8.4552112676056339</v>
      </c>
      <c r="H188" s="223">
        <f t="shared" si="11"/>
        <v>4.9260246161654608</v>
      </c>
    </row>
    <row r="189" spans="2:8" x14ac:dyDescent="0.25">
      <c r="B189" s="451">
        <v>44509</v>
      </c>
      <c r="C189" s="363">
        <v>39.200000000000003</v>
      </c>
      <c r="D189" s="363">
        <v>4.438863636363636</v>
      </c>
      <c r="E189" s="215">
        <f t="shared" si="8"/>
        <v>-5.8331219883336338E-3</v>
      </c>
      <c r="F189" s="215">
        <f t="shared" si="9"/>
        <v>-1.433257633106233E-2</v>
      </c>
      <c r="G189" s="223">
        <f t="shared" si="10"/>
        <v>8.8338028169014091</v>
      </c>
      <c r="H189" s="223">
        <f t="shared" si="11"/>
        <v>4.9564776043649283</v>
      </c>
    </row>
    <row r="190" spans="2:8" x14ac:dyDescent="0.25">
      <c r="B190" s="451">
        <v>44508</v>
      </c>
      <c r="C190" s="363">
        <v>39.43</v>
      </c>
      <c r="D190" s="363">
        <v>4.5034090909090905</v>
      </c>
      <c r="E190" s="215">
        <f t="shared" si="8"/>
        <v>6.4524838012959052E-2</v>
      </c>
      <c r="F190" s="215">
        <f t="shared" si="9"/>
        <v>1.5841279606274794E-2</v>
      </c>
      <c r="G190" s="223">
        <f t="shared" si="10"/>
        <v>8.8856338028169013</v>
      </c>
      <c r="H190" s="223">
        <f t="shared" si="11"/>
        <v>5.0285496764370006</v>
      </c>
    </row>
    <row r="191" spans="2:8" x14ac:dyDescent="0.25">
      <c r="B191" s="451">
        <v>44505</v>
      </c>
      <c r="C191" s="363">
        <v>37.04</v>
      </c>
      <c r="D191" s="363">
        <v>4.4331818181818186</v>
      </c>
      <c r="E191" s="215">
        <f t="shared" si="8"/>
        <v>1.08108108108107E-3</v>
      </c>
      <c r="F191" s="215">
        <f t="shared" si="9"/>
        <v>5.5675842870401837E-3</v>
      </c>
      <c r="G191" s="223">
        <f t="shared" si="10"/>
        <v>8.3470422535211259</v>
      </c>
      <c r="H191" s="223">
        <f t="shared" si="11"/>
        <v>4.9501332318233731</v>
      </c>
    </row>
    <row r="192" spans="2:8" x14ac:dyDescent="0.25">
      <c r="B192" s="451">
        <v>44504</v>
      </c>
      <c r="C192" s="363">
        <v>37</v>
      </c>
      <c r="D192" s="363">
        <v>4.4086363636363632</v>
      </c>
      <c r="E192" s="215">
        <f t="shared" si="8"/>
        <v>-3.2173685587235101E-2</v>
      </c>
      <c r="F192" s="215">
        <f t="shared" si="9"/>
        <v>5.2339741928795203E-3</v>
      </c>
      <c r="G192" s="223">
        <f t="shared" si="10"/>
        <v>8.3380281690140841</v>
      </c>
      <c r="H192" s="223">
        <f t="shared" si="11"/>
        <v>4.9227255424438523</v>
      </c>
    </row>
    <row r="193" spans="2:8" x14ac:dyDescent="0.25">
      <c r="B193" s="451">
        <v>44503</v>
      </c>
      <c r="C193" s="363">
        <v>38.229999999999997</v>
      </c>
      <c r="D193" s="363">
        <v>4.3856818181818182</v>
      </c>
      <c r="E193" s="215">
        <f t="shared" si="8"/>
        <v>-8.3009079118028239E-3</v>
      </c>
      <c r="F193" s="215">
        <f t="shared" si="9"/>
        <v>-1.2486566705900426E-2</v>
      </c>
      <c r="G193" s="223">
        <f t="shared" si="10"/>
        <v>8.6152112676056323</v>
      </c>
      <c r="H193" s="223">
        <f t="shared" si="11"/>
        <v>4.8970942773759676</v>
      </c>
    </row>
    <row r="194" spans="2:8" x14ac:dyDescent="0.25">
      <c r="B194" s="451">
        <v>44502</v>
      </c>
      <c r="C194" s="363">
        <v>38.549999999999997</v>
      </c>
      <c r="D194" s="363">
        <v>4.4411363636363639</v>
      </c>
      <c r="E194" s="215">
        <f t="shared" si="8"/>
        <v>5.7396295330027769E-3</v>
      </c>
      <c r="F194" s="215">
        <f t="shared" si="9"/>
        <v>-2.2265585910136942E-2</v>
      </c>
      <c r="G194" s="223">
        <f t="shared" si="10"/>
        <v>8.6873239436619709</v>
      </c>
      <c r="H194" s="223">
        <f t="shared" si="11"/>
        <v>4.9590153533815515</v>
      </c>
    </row>
    <row r="195" spans="2:8" x14ac:dyDescent="0.25">
      <c r="B195" s="451">
        <v>44501</v>
      </c>
      <c r="C195" s="363">
        <v>38.33</v>
      </c>
      <c r="D195" s="363">
        <v>4.542272727272727</v>
      </c>
      <c r="E195" s="215">
        <f t="shared" si="8"/>
        <v>1.6171792152704034E-2</v>
      </c>
      <c r="F195" s="215">
        <f t="shared" si="9"/>
        <v>1.8810215629301075E-2</v>
      </c>
      <c r="G195" s="223">
        <f t="shared" si="10"/>
        <v>8.6377464788732397</v>
      </c>
      <c r="H195" s="223">
        <f t="shared" si="11"/>
        <v>5.0719451846212413</v>
      </c>
    </row>
    <row r="196" spans="2:8" x14ac:dyDescent="0.25">
      <c r="B196" s="451">
        <v>44498</v>
      </c>
      <c r="C196" s="363">
        <v>37.72</v>
      </c>
      <c r="D196" s="363">
        <v>4.4584090909090905</v>
      </c>
      <c r="E196" s="215">
        <f t="shared" ref="E196:E259" si="12">C196/C197-1</f>
        <v>-9.9737532808399365E-3</v>
      </c>
      <c r="F196" s="215">
        <f t="shared" ref="F196:F259" si="13">D196/D197-1</f>
        <v>-4.7689107604891312E-3</v>
      </c>
      <c r="G196" s="223">
        <f t="shared" ref="G196:G259" si="14">C196/$C$4675</f>
        <v>8.5002816901408451</v>
      </c>
      <c r="H196" s="223">
        <f t="shared" ref="H196:H259" si="15">D196/$D$4675</f>
        <v>4.9783022459078792</v>
      </c>
    </row>
    <row r="197" spans="2:8" x14ac:dyDescent="0.25">
      <c r="B197" s="451">
        <v>44497</v>
      </c>
      <c r="C197" s="363">
        <v>38.1</v>
      </c>
      <c r="D197" s="363">
        <v>4.479772727272727</v>
      </c>
      <c r="E197" s="215">
        <f t="shared" si="12"/>
        <v>2.972972972972987E-2</v>
      </c>
      <c r="F197" s="215">
        <f t="shared" si="13"/>
        <v>1.9499327609392658E-2</v>
      </c>
      <c r="G197" s="223">
        <f t="shared" si="14"/>
        <v>8.5859154929577475</v>
      </c>
      <c r="H197" s="223">
        <f t="shared" si="15"/>
        <v>5.0021570866641287</v>
      </c>
    </row>
    <row r="198" spans="2:8" x14ac:dyDescent="0.25">
      <c r="B198" s="451">
        <v>44496</v>
      </c>
      <c r="C198" s="363">
        <v>37</v>
      </c>
      <c r="D198" s="363">
        <v>4.3940909090909095</v>
      </c>
      <c r="E198" s="215">
        <f t="shared" si="12"/>
        <v>-4.7619047619047672E-2</v>
      </c>
      <c r="F198" s="215">
        <f t="shared" si="13"/>
        <v>-2.8978956355783181E-2</v>
      </c>
      <c r="G198" s="223">
        <f t="shared" si="14"/>
        <v>8.3380281690140841</v>
      </c>
      <c r="H198" s="223">
        <f t="shared" si="15"/>
        <v>4.9064839487374705</v>
      </c>
    </row>
    <row r="199" spans="2:8" x14ac:dyDescent="0.25">
      <c r="B199" s="451">
        <v>44495</v>
      </c>
      <c r="C199" s="363">
        <v>38.85</v>
      </c>
      <c r="D199" s="363">
        <v>4.5252272727272729</v>
      </c>
      <c r="E199" s="215">
        <f t="shared" si="12"/>
        <v>-1.2455516014234891E-2</v>
      </c>
      <c r="F199" s="215">
        <f t="shared" si="13"/>
        <v>-1.1444033463247405E-2</v>
      </c>
      <c r="G199" s="223">
        <f t="shared" si="14"/>
        <v>8.7549295774647895</v>
      </c>
      <c r="H199" s="223">
        <f t="shared" si="15"/>
        <v>5.0529120669965746</v>
      </c>
    </row>
    <row r="200" spans="2:8" x14ac:dyDescent="0.25">
      <c r="B200" s="451">
        <v>44494</v>
      </c>
      <c r="C200" s="363">
        <v>39.340000000000003</v>
      </c>
      <c r="D200" s="363">
        <v>4.5776136363636359</v>
      </c>
      <c r="E200" s="215">
        <f t="shared" si="12"/>
        <v>4.4332359968144441E-2</v>
      </c>
      <c r="F200" s="215">
        <f t="shared" si="13"/>
        <v>2.1685096885462052E-2</v>
      </c>
      <c r="G200" s="223">
        <f t="shared" si="14"/>
        <v>8.8653521126760566</v>
      </c>
      <c r="H200" s="223">
        <f t="shared" si="15"/>
        <v>5.1114071818297173</v>
      </c>
    </row>
    <row r="201" spans="2:8" x14ac:dyDescent="0.25">
      <c r="B201" s="451">
        <v>44491</v>
      </c>
      <c r="C201" s="363">
        <v>37.67</v>
      </c>
      <c r="D201" s="363">
        <v>4.4804545454545455</v>
      </c>
      <c r="E201" s="215">
        <f t="shared" si="12"/>
        <v>-1.9521082769390907E-2</v>
      </c>
      <c r="F201" s="215">
        <f t="shared" si="13"/>
        <v>-2.1977476807064522E-2</v>
      </c>
      <c r="G201" s="223">
        <f t="shared" si="14"/>
        <v>8.4890140845070423</v>
      </c>
      <c r="H201" s="223">
        <f t="shared" si="15"/>
        <v>5.0029184113691159</v>
      </c>
    </row>
    <row r="202" spans="2:8" x14ac:dyDescent="0.25">
      <c r="B202" s="451">
        <v>44490</v>
      </c>
      <c r="C202" s="363">
        <v>38.42</v>
      </c>
      <c r="D202" s="363">
        <v>4.5811363636363636</v>
      </c>
      <c r="E202" s="215">
        <f t="shared" si="12"/>
        <v>-1.3100436681222627E-2</v>
      </c>
      <c r="F202" s="215">
        <f t="shared" si="13"/>
        <v>-3.8425760286225463E-2</v>
      </c>
      <c r="G202" s="223">
        <f t="shared" si="14"/>
        <v>8.6580281690140843</v>
      </c>
      <c r="H202" s="223">
        <f t="shared" si="15"/>
        <v>5.1153406928054821</v>
      </c>
    </row>
    <row r="203" spans="2:8" x14ac:dyDescent="0.25">
      <c r="B203" s="451">
        <v>44489</v>
      </c>
      <c r="C203" s="363">
        <v>38.93</v>
      </c>
      <c r="D203" s="363">
        <v>4.7642045454545459</v>
      </c>
      <c r="E203" s="215">
        <f t="shared" si="12"/>
        <v>2.0592020592020699E-3</v>
      </c>
      <c r="F203" s="215">
        <f t="shared" si="13"/>
        <v>-5.9594755661485088E-4</v>
      </c>
      <c r="G203" s="223">
        <f t="shared" si="14"/>
        <v>8.7729577464788733</v>
      </c>
      <c r="H203" s="223">
        <f t="shared" si="15"/>
        <v>5.3197563760944053</v>
      </c>
    </row>
    <row r="204" spans="2:8" x14ac:dyDescent="0.25">
      <c r="B204" s="451">
        <v>44488</v>
      </c>
      <c r="C204" s="363">
        <v>38.85</v>
      </c>
      <c r="D204" s="363">
        <v>4.7670454545454541</v>
      </c>
      <c r="E204" s="215">
        <f t="shared" si="12"/>
        <v>8.0435910742087113E-3</v>
      </c>
      <c r="F204" s="215">
        <f t="shared" si="13"/>
        <v>-7.1861586795875954E-2</v>
      </c>
      <c r="G204" s="223">
        <f t="shared" si="14"/>
        <v>8.7549295774647895</v>
      </c>
      <c r="H204" s="223">
        <f t="shared" si="15"/>
        <v>5.3229285623651821</v>
      </c>
    </row>
    <row r="205" spans="2:8" x14ac:dyDescent="0.25">
      <c r="B205" s="451">
        <v>44487</v>
      </c>
      <c r="C205" s="363">
        <v>38.54</v>
      </c>
      <c r="D205" s="363">
        <v>5.1361363636363633</v>
      </c>
      <c r="E205" s="215">
        <f t="shared" si="12"/>
        <v>-2.5879917184264967E-3</v>
      </c>
      <c r="F205" s="215">
        <f t="shared" si="13"/>
        <v>7.2262288859366031E-2</v>
      </c>
      <c r="G205" s="223">
        <f t="shared" si="14"/>
        <v>8.6850704225352118</v>
      </c>
      <c r="H205" s="223">
        <f t="shared" si="15"/>
        <v>5.7350590026646362</v>
      </c>
    </row>
    <row r="206" spans="2:8" x14ac:dyDescent="0.25">
      <c r="B206" s="451">
        <v>44484</v>
      </c>
      <c r="C206" s="363">
        <v>38.64</v>
      </c>
      <c r="D206" s="363">
        <v>4.79</v>
      </c>
      <c r="E206" s="215">
        <f t="shared" si="12"/>
        <v>4.0667923511984894E-2</v>
      </c>
      <c r="F206" s="215">
        <f t="shared" si="13"/>
        <v>4.0173724212812179E-2</v>
      </c>
      <c r="G206" s="223">
        <f t="shared" si="14"/>
        <v>8.7076056338028174</v>
      </c>
      <c r="H206" s="223">
        <f t="shared" si="15"/>
        <v>5.3485598274330677</v>
      </c>
    </row>
    <row r="207" spans="2:8" x14ac:dyDescent="0.25">
      <c r="B207" s="451">
        <v>44483</v>
      </c>
      <c r="C207" s="363">
        <v>37.130000000000003</v>
      </c>
      <c r="D207" s="363">
        <v>4.6050000000000004</v>
      </c>
      <c r="E207" s="215">
        <f t="shared" si="12"/>
        <v>3.6571747627023976E-2</v>
      </c>
      <c r="F207" s="215">
        <f t="shared" si="13"/>
        <v>3.8065474665710308E-2</v>
      </c>
      <c r="G207" s="223">
        <f t="shared" si="14"/>
        <v>8.3673239436619724</v>
      </c>
      <c r="H207" s="223">
        <f t="shared" si="15"/>
        <v>5.1419870574800157</v>
      </c>
    </row>
    <row r="208" spans="2:8" x14ac:dyDescent="0.25">
      <c r="B208" s="451">
        <v>44482</v>
      </c>
      <c r="C208" s="363">
        <v>35.82</v>
      </c>
      <c r="D208" s="363">
        <v>4.436136363636364</v>
      </c>
      <c r="E208" s="215">
        <f t="shared" si="12"/>
        <v>3.4960993932389606E-2</v>
      </c>
      <c r="F208" s="215">
        <f t="shared" si="13"/>
        <v>2.5157563025210106E-2</v>
      </c>
      <c r="G208" s="223">
        <f t="shared" si="14"/>
        <v>8.0721126760563386</v>
      </c>
      <c r="H208" s="223">
        <f t="shared" si="15"/>
        <v>4.9534323055449825</v>
      </c>
    </row>
    <row r="209" spans="2:8" x14ac:dyDescent="0.25">
      <c r="B209" s="451">
        <v>44481</v>
      </c>
      <c r="C209" s="363">
        <v>34.61</v>
      </c>
      <c r="D209" s="363">
        <v>4.3272727272727272</v>
      </c>
      <c r="E209" s="215">
        <f t="shared" si="12"/>
        <v>-1.7598637524836702E-2</v>
      </c>
      <c r="F209" s="215">
        <f t="shared" si="13"/>
        <v>-8.82375907753985E-3</v>
      </c>
      <c r="G209" s="223">
        <f t="shared" si="14"/>
        <v>7.7994366197183096</v>
      </c>
      <c r="H209" s="223">
        <f t="shared" si="15"/>
        <v>4.831874127648776</v>
      </c>
    </row>
    <row r="210" spans="2:8" x14ac:dyDescent="0.25">
      <c r="B210" s="451">
        <v>44480</v>
      </c>
      <c r="C210" s="363">
        <v>35.229999999999997</v>
      </c>
      <c r="D210" s="363">
        <v>4.3657954545454549</v>
      </c>
      <c r="E210" s="215">
        <f t="shared" si="12"/>
        <v>3.222970993261054E-2</v>
      </c>
      <c r="F210" s="215">
        <f t="shared" si="13"/>
        <v>2.3115229953929228E-2</v>
      </c>
      <c r="G210" s="223">
        <f t="shared" si="14"/>
        <v>7.9391549295774642</v>
      </c>
      <c r="H210" s="223">
        <f t="shared" si="15"/>
        <v>4.8748889734805232</v>
      </c>
    </row>
    <row r="211" spans="2:8" x14ac:dyDescent="0.25">
      <c r="B211" s="451">
        <v>44477</v>
      </c>
      <c r="C211" s="363">
        <v>34.130000000000003</v>
      </c>
      <c r="D211" s="363">
        <v>4.2671590909090913</v>
      </c>
      <c r="E211" s="215">
        <f t="shared" si="12"/>
        <v>-5.5361305361304458E-3</v>
      </c>
      <c r="F211" s="215">
        <f t="shared" si="13"/>
        <v>1.0576457290489394E-2</v>
      </c>
      <c r="G211" s="223">
        <f t="shared" si="14"/>
        <v>7.6912676056338034</v>
      </c>
      <c r="H211" s="223">
        <f t="shared" si="15"/>
        <v>4.7647506661591175</v>
      </c>
    </row>
    <row r="212" spans="2:8" x14ac:dyDescent="0.25">
      <c r="B212" s="451">
        <v>44476</v>
      </c>
      <c r="C212" s="363">
        <v>34.32</v>
      </c>
      <c r="D212" s="363">
        <v>4.2225000000000001</v>
      </c>
      <c r="E212" s="215">
        <f t="shared" si="12"/>
        <v>8.2308420056764309E-2</v>
      </c>
      <c r="F212" s="215">
        <f t="shared" si="13"/>
        <v>2.6169277334688212E-2</v>
      </c>
      <c r="G212" s="223">
        <f t="shared" si="14"/>
        <v>7.7340845070422537</v>
      </c>
      <c r="H212" s="223">
        <f t="shared" si="15"/>
        <v>4.7148838979824896</v>
      </c>
    </row>
    <row r="213" spans="2:8" x14ac:dyDescent="0.25">
      <c r="B213" s="451">
        <v>44475</v>
      </c>
      <c r="C213" s="363">
        <v>31.71</v>
      </c>
      <c r="D213" s="363">
        <v>4.1148181818181824</v>
      </c>
      <c r="E213" s="215">
        <f t="shared" si="12"/>
        <v>-1.5217391304347849E-2</v>
      </c>
      <c r="F213" s="215">
        <f t="shared" si="13"/>
        <v>-1.355562820093692E-2</v>
      </c>
      <c r="G213" s="223">
        <f t="shared" si="14"/>
        <v>7.1459154929577471</v>
      </c>
      <c r="H213" s="223">
        <f t="shared" si="15"/>
        <v>4.594645349574928</v>
      </c>
    </row>
    <row r="214" spans="2:8" x14ac:dyDescent="0.25">
      <c r="B214" s="451">
        <v>44474</v>
      </c>
      <c r="C214" s="363">
        <v>32.200000000000003</v>
      </c>
      <c r="D214" s="363">
        <v>4.1713636363636359</v>
      </c>
      <c r="E214" s="215">
        <f t="shared" si="12"/>
        <v>-1.5591562213390309E-2</v>
      </c>
      <c r="F214" s="215">
        <f t="shared" si="13"/>
        <v>-8.6956521739131043E-3</v>
      </c>
      <c r="G214" s="223">
        <f t="shared" si="14"/>
        <v>7.2563380281690151</v>
      </c>
      <c r="H214" s="223">
        <f t="shared" si="15"/>
        <v>4.6577845451084885</v>
      </c>
    </row>
    <row r="215" spans="2:8" x14ac:dyDescent="0.25">
      <c r="B215" s="451">
        <v>44473</v>
      </c>
      <c r="C215" s="363">
        <v>32.71</v>
      </c>
      <c r="D215" s="363">
        <v>4.2079545454545455</v>
      </c>
      <c r="E215" s="215">
        <f t="shared" si="12"/>
        <v>-3.9585870889160546E-3</v>
      </c>
      <c r="F215" s="215">
        <f t="shared" si="13"/>
        <v>1.3409961685823646E-2</v>
      </c>
      <c r="G215" s="223">
        <f t="shared" si="14"/>
        <v>7.3712676056338031</v>
      </c>
      <c r="H215" s="223">
        <f t="shared" si="15"/>
        <v>4.6986423042761079</v>
      </c>
    </row>
    <row r="216" spans="2:8" x14ac:dyDescent="0.25">
      <c r="B216" s="451">
        <v>44470</v>
      </c>
      <c r="C216" s="363">
        <v>32.840000000000003</v>
      </c>
      <c r="D216" s="363">
        <v>4.1522727272727273</v>
      </c>
      <c r="E216" s="215">
        <f t="shared" si="12"/>
        <v>9.5296649246849885E-3</v>
      </c>
      <c r="F216" s="215">
        <f t="shared" si="13"/>
        <v>2.1298004360221334E-2</v>
      </c>
      <c r="G216" s="223">
        <f t="shared" si="14"/>
        <v>7.4005633802816906</v>
      </c>
      <c r="H216" s="223">
        <f t="shared" si="15"/>
        <v>4.6364674533688621</v>
      </c>
    </row>
    <row r="217" spans="2:8" x14ac:dyDescent="0.25">
      <c r="B217" s="451">
        <v>44469</v>
      </c>
      <c r="C217" s="363">
        <v>32.53</v>
      </c>
      <c r="D217" s="363">
        <v>4.065681818181818</v>
      </c>
      <c r="E217" s="215">
        <f t="shared" si="12"/>
        <v>-1.751736635457557E-2</v>
      </c>
      <c r="F217" s="215">
        <f t="shared" si="13"/>
        <v>-2.5016350555918887E-2</v>
      </c>
      <c r="G217" s="223">
        <f t="shared" si="14"/>
        <v>7.3307042253521129</v>
      </c>
      <c r="H217" s="223">
        <f t="shared" si="15"/>
        <v>4.5397792158355541</v>
      </c>
    </row>
    <row r="218" spans="2:8" x14ac:dyDescent="0.25">
      <c r="B218" s="451">
        <v>44468</v>
      </c>
      <c r="C218" s="363">
        <v>33.11</v>
      </c>
      <c r="D218" s="363">
        <v>4.17</v>
      </c>
      <c r="E218" s="215">
        <f t="shared" si="12"/>
        <v>-1.370271075364915E-2</v>
      </c>
      <c r="F218" s="215">
        <f t="shared" si="13"/>
        <v>-1.1539580437663677E-2</v>
      </c>
      <c r="G218" s="223">
        <f t="shared" si="14"/>
        <v>7.4614084507042255</v>
      </c>
      <c r="H218" s="223">
        <f t="shared" si="15"/>
        <v>4.656261895698516</v>
      </c>
    </row>
    <row r="219" spans="2:8" x14ac:dyDescent="0.25">
      <c r="B219" s="451">
        <v>44467</v>
      </c>
      <c r="C219" s="363">
        <v>33.57</v>
      </c>
      <c r="D219" s="363">
        <v>4.2186818181818184</v>
      </c>
      <c r="E219" s="215">
        <f t="shared" si="12"/>
        <v>-1.0026540843408926E-2</v>
      </c>
      <c r="F219" s="215">
        <f t="shared" si="13"/>
        <v>-9.7519338490262841E-3</v>
      </c>
      <c r="G219" s="223">
        <f t="shared" si="14"/>
        <v>7.5650704225352117</v>
      </c>
      <c r="H219" s="223">
        <f t="shared" si="15"/>
        <v>4.7106204796345645</v>
      </c>
    </row>
    <row r="220" spans="2:8" x14ac:dyDescent="0.25">
      <c r="B220" s="451">
        <v>44466</v>
      </c>
      <c r="C220" s="363">
        <v>33.909999999999997</v>
      </c>
      <c r="D220" s="363">
        <v>4.2602272727272723</v>
      </c>
      <c r="E220" s="215">
        <f t="shared" si="12"/>
        <v>5.1799007444168543E-2</v>
      </c>
      <c r="F220" s="215">
        <f t="shared" si="13"/>
        <v>3.0769230769229772E-3</v>
      </c>
      <c r="G220" s="223">
        <f t="shared" si="14"/>
        <v>7.6416901408450695</v>
      </c>
      <c r="H220" s="223">
        <f t="shared" si="15"/>
        <v>4.7570105316584188</v>
      </c>
    </row>
    <row r="221" spans="2:8" x14ac:dyDescent="0.25">
      <c r="B221" s="451">
        <v>44463</v>
      </c>
      <c r="C221" s="363">
        <v>32.24</v>
      </c>
      <c r="D221" s="363">
        <v>4.2471590909090908</v>
      </c>
      <c r="E221" s="215">
        <f t="shared" si="12"/>
        <v>4.0485829959515662E-3</v>
      </c>
      <c r="F221" s="215">
        <f t="shared" si="13"/>
        <v>6.3870234639640255E-3</v>
      </c>
      <c r="G221" s="223">
        <f t="shared" si="14"/>
        <v>7.265352112676057</v>
      </c>
      <c r="H221" s="223">
        <f t="shared" si="15"/>
        <v>4.7424184748128413</v>
      </c>
    </row>
    <row r="222" spans="2:8" x14ac:dyDescent="0.25">
      <c r="B222" s="451">
        <v>44462</v>
      </c>
      <c r="C222" s="363">
        <v>32.11</v>
      </c>
      <c r="D222" s="363">
        <v>4.2202045454545454</v>
      </c>
      <c r="E222" s="215">
        <f t="shared" si="12"/>
        <v>1.7427122940431028E-2</v>
      </c>
      <c r="F222" s="215">
        <f t="shared" si="13"/>
        <v>-1.8598650791519233E-3</v>
      </c>
      <c r="G222" s="223">
        <f t="shared" si="14"/>
        <v>7.2360563380281686</v>
      </c>
      <c r="H222" s="223">
        <f t="shared" si="15"/>
        <v>4.7123207714757012</v>
      </c>
    </row>
    <row r="223" spans="2:8" x14ac:dyDescent="0.25">
      <c r="B223" s="451">
        <v>44461</v>
      </c>
      <c r="C223" s="363">
        <v>31.56</v>
      </c>
      <c r="D223" s="363">
        <v>4.2280681818181822</v>
      </c>
      <c r="E223" s="215">
        <f t="shared" si="12"/>
        <v>3.5433070866141669E-2</v>
      </c>
      <c r="F223" s="215">
        <f t="shared" si="13"/>
        <v>3.5541330364597945E-2</v>
      </c>
      <c r="G223" s="223">
        <f t="shared" si="14"/>
        <v>7.1121126760563378</v>
      </c>
      <c r="H223" s="223">
        <f t="shared" si="15"/>
        <v>4.7211013830732149</v>
      </c>
    </row>
    <row r="224" spans="2:8" x14ac:dyDescent="0.25">
      <c r="B224" s="451">
        <v>44460</v>
      </c>
      <c r="C224" s="363">
        <v>30.48</v>
      </c>
      <c r="D224" s="363">
        <v>4.0829545454545455</v>
      </c>
      <c r="E224" s="215">
        <f t="shared" si="12"/>
        <v>-2.2136669874879722E-2</v>
      </c>
      <c r="F224" s="215">
        <f t="shared" si="13"/>
        <v>-7.3653326555532805E-3</v>
      </c>
      <c r="G224" s="223">
        <f t="shared" si="14"/>
        <v>6.8687323943661971</v>
      </c>
      <c r="H224" s="223">
        <f t="shared" si="15"/>
        <v>4.5590661083618835</v>
      </c>
    </row>
    <row r="225" spans="2:8" x14ac:dyDescent="0.25">
      <c r="B225" s="451">
        <v>44459</v>
      </c>
      <c r="C225" s="363">
        <v>31.17</v>
      </c>
      <c r="D225" s="363">
        <v>4.1132499999999999</v>
      </c>
      <c r="E225" s="215">
        <f t="shared" si="12"/>
        <v>-5.6883509833585366E-2</v>
      </c>
      <c r="F225" s="215">
        <f t="shared" si="13"/>
        <v>-2.7731069864890268E-2</v>
      </c>
      <c r="G225" s="223">
        <f t="shared" si="14"/>
        <v>7.0242253521126763</v>
      </c>
      <c r="H225" s="223">
        <f t="shared" si="15"/>
        <v>4.5928943027534581</v>
      </c>
    </row>
    <row r="226" spans="2:8" x14ac:dyDescent="0.25">
      <c r="B226" s="451">
        <v>44456</v>
      </c>
      <c r="C226" s="363">
        <v>33.049999999999997</v>
      </c>
      <c r="D226" s="363">
        <v>4.2305681818181817</v>
      </c>
      <c r="E226" s="215">
        <f t="shared" si="12"/>
        <v>-3.6443148688046656E-2</v>
      </c>
      <c r="F226" s="215">
        <f t="shared" si="13"/>
        <v>-4.4124725891854233E-3</v>
      </c>
      <c r="G226" s="223">
        <f t="shared" si="14"/>
        <v>7.4478873239436609</v>
      </c>
      <c r="H226" s="223">
        <f t="shared" si="15"/>
        <v>4.723892906991499</v>
      </c>
    </row>
    <row r="227" spans="2:8" x14ac:dyDescent="0.25">
      <c r="B227" s="451">
        <v>44455</v>
      </c>
      <c r="C227" s="363">
        <v>34.299999999999997</v>
      </c>
      <c r="D227" s="363">
        <v>4.2493181818181816</v>
      </c>
      <c r="E227" s="215">
        <f t="shared" si="12"/>
        <v>-6.6412629286880964E-2</v>
      </c>
      <c r="F227" s="215">
        <f t="shared" si="13"/>
        <v>-2.7008742714404677E-2</v>
      </c>
      <c r="G227" s="223">
        <f t="shared" si="14"/>
        <v>7.7295774647887319</v>
      </c>
      <c r="H227" s="223">
        <f t="shared" si="15"/>
        <v>4.7448293363786318</v>
      </c>
    </row>
    <row r="228" spans="2:8" x14ac:dyDescent="0.25">
      <c r="B228" s="451">
        <v>44454</v>
      </c>
      <c r="C228" s="363">
        <v>36.74</v>
      </c>
      <c r="D228" s="363">
        <v>4.3672727272727272</v>
      </c>
      <c r="E228" s="215">
        <f t="shared" si="12"/>
        <v>5.6050589249784455E-2</v>
      </c>
      <c r="F228" s="215">
        <f t="shared" si="13"/>
        <v>1.9281262432038204E-2</v>
      </c>
      <c r="G228" s="223">
        <f t="shared" si="14"/>
        <v>8.2794366197183109</v>
      </c>
      <c r="H228" s="223">
        <f t="shared" si="15"/>
        <v>4.8765385103413275</v>
      </c>
    </row>
    <row r="229" spans="2:8" x14ac:dyDescent="0.25">
      <c r="B229" s="451">
        <v>44453</v>
      </c>
      <c r="C229" s="363">
        <v>34.79</v>
      </c>
      <c r="D229" s="363">
        <v>4.2846590909090905</v>
      </c>
      <c r="E229" s="215">
        <f t="shared" si="12"/>
        <v>-1.4168319637291038E-2</v>
      </c>
      <c r="F229" s="215">
        <f t="shared" si="13"/>
        <v>-1.3009790063347459E-2</v>
      </c>
      <c r="G229" s="223">
        <f t="shared" si="14"/>
        <v>7.84</v>
      </c>
      <c r="H229" s="223">
        <f t="shared" si="15"/>
        <v>4.7842913335871078</v>
      </c>
    </row>
    <row r="230" spans="2:8" x14ac:dyDescent="0.25">
      <c r="B230" s="451">
        <v>44452</v>
      </c>
      <c r="C230" s="363">
        <v>35.29</v>
      </c>
      <c r="D230" s="363">
        <v>4.3411363636363633</v>
      </c>
      <c r="E230" s="215">
        <f t="shared" si="12"/>
        <v>-5.3551296505072177E-3</v>
      </c>
      <c r="F230" s="215">
        <f t="shared" si="13"/>
        <v>-1.3836542929423379E-2</v>
      </c>
      <c r="G230" s="223">
        <f t="shared" si="14"/>
        <v>7.9526760563380279</v>
      </c>
      <c r="H230" s="223">
        <f t="shared" si="15"/>
        <v>4.8473543966501715</v>
      </c>
    </row>
    <row r="231" spans="2:8" x14ac:dyDescent="0.25">
      <c r="B231" s="451">
        <v>44449</v>
      </c>
      <c r="C231" s="363">
        <v>35.479999999999997</v>
      </c>
      <c r="D231" s="363">
        <v>4.4020454545454548</v>
      </c>
      <c r="E231" s="215">
        <f t="shared" si="12"/>
        <v>1.9247342717609639E-2</v>
      </c>
      <c r="F231" s="215">
        <f t="shared" si="13"/>
        <v>3.3647303679590124E-2</v>
      </c>
      <c r="G231" s="223">
        <f t="shared" si="14"/>
        <v>7.9954929577464782</v>
      </c>
      <c r="H231" s="223">
        <f t="shared" si="15"/>
        <v>4.9153660702956481</v>
      </c>
    </row>
    <row r="232" spans="2:8" x14ac:dyDescent="0.25">
      <c r="B232" s="451">
        <v>44448</v>
      </c>
      <c r="C232" s="363">
        <v>34.81</v>
      </c>
      <c r="D232" s="363">
        <v>4.25875</v>
      </c>
      <c r="E232" s="215">
        <f t="shared" si="12"/>
        <v>1.2801862089031335E-2</v>
      </c>
      <c r="F232" s="215">
        <f t="shared" si="13"/>
        <v>1.5471739012626662E-2</v>
      </c>
      <c r="G232" s="223">
        <f t="shared" si="14"/>
        <v>7.8445070422535217</v>
      </c>
      <c r="H232" s="223">
        <f t="shared" si="15"/>
        <v>4.7553609947976145</v>
      </c>
    </row>
    <row r="233" spans="2:8" x14ac:dyDescent="0.25">
      <c r="B233" s="451">
        <v>44447</v>
      </c>
      <c r="C233" s="363">
        <v>34.369999999999997</v>
      </c>
      <c r="D233" s="363">
        <v>4.1938636363636368</v>
      </c>
      <c r="E233" s="215">
        <f t="shared" si="12"/>
        <v>-5.4730473047304828E-2</v>
      </c>
      <c r="F233" s="215">
        <f t="shared" si="13"/>
        <v>-1.1188631321737308E-2</v>
      </c>
      <c r="G233" s="223">
        <f t="shared" si="14"/>
        <v>7.7453521126760556</v>
      </c>
      <c r="H233" s="223">
        <f t="shared" si="15"/>
        <v>4.6829082603730496</v>
      </c>
    </row>
    <row r="234" spans="2:8" x14ac:dyDescent="0.25">
      <c r="B234" s="451">
        <v>44446</v>
      </c>
      <c r="C234" s="363">
        <v>36.36</v>
      </c>
      <c r="D234" s="363">
        <v>4.2413181818181815</v>
      </c>
      <c r="E234" s="215">
        <f t="shared" si="12"/>
        <v>2.4813895781636841E-3</v>
      </c>
      <c r="F234" s="215">
        <f t="shared" si="13"/>
        <v>-9.5111724430764211E-3</v>
      </c>
      <c r="G234" s="223">
        <f t="shared" si="14"/>
        <v>8.1938028169014085</v>
      </c>
      <c r="H234" s="223">
        <f t="shared" si="15"/>
        <v>4.7358964598401219</v>
      </c>
    </row>
    <row r="235" spans="2:8" x14ac:dyDescent="0.25">
      <c r="B235" s="451">
        <v>44441</v>
      </c>
      <c r="C235" s="363">
        <v>36.270000000000003</v>
      </c>
      <c r="D235" s="363">
        <v>4.2820454545454547</v>
      </c>
      <c r="E235" s="215">
        <f t="shared" si="12"/>
        <v>1.058790749512406E-2</v>
      </c>
      <c r="F235" s="215">
        <f t="shared" si="13"/>
        <v>6.0058135933860335E-3</v>
      </c>
      <c r="G235" s="223">
        <f t="shared" si="14"/>
        <v>8.1735211267605639</v>
      </c>
      <c r="H235" s="223">
        <f t="shared" si="15"/>
        <v>4.7813729222179928</v>
      </c>
    </row>
    <row r="236" spans="2:8" x14ac:dyDescent="0.25">
      <c r="B236" s="451">
        <v>44440</v>
      </c>
      <c r="C236" s="363">
        <v>35.89</v>
      </c>
      <c r="D236" s="363">
        <v>4.2564818181818183</v>
      </c>
      <c r="E236" s="215">
        <f t="shared" si="12"/>
        <v>-1.3740038472107696E-2</v>
      </c>
      <c r="F236" s="215">
        <f t="shared" si="13"/>
        <v>3.4300409869001403E-3</v>
      </c>
      <c r="G236" s="223">
        <f t="shared" si="14"/>
        <v>8.0878873239436615</v>
      </c>
      <c r="H236" s="223">
        <f t="shared" si="15"/>
        <v>4.7528283212790257</v>
      </c>
    </row>
    <row r="237" spans="2:8" x14ac:dyDescent="0.25">
      <c r="B237" s="451">
        <v>44439</v>
      </c>
      <c r="C237" s="363">
        <v>36.39</v>
      </c>
      <c r="D237" s="363">
        <v>4.2419318181818184</v>
      </c>
      <c r="E237" s="215">
        <f t="shared" si="12"/>
        <v>-6.8231441048034469E-3</v>
      </c>
      <c r="F237" s="215">
        <f t="shared" si="13"/>
        <v>-2.0570409046781868E-2</v>
      </c>
      <c r="G237" s="223">
        <f t="shared" si="14"/>
        <v>8.2005633802816895</v>
      </c>
      <c r="H237" s="223">
        <f t="shared" si="15"/>
        <v>4.7365816520746105</v>
      </c>
    </row>
    <row r="238" spans="2:8" x14ac:dyDescent="0.25">
      <c r="B238" s="451">
        <v>44438</v>
      </c>
      <c r="C238" s="363">
        <v>36.64</v>
      </c>
      <c r="D238" s="363">
        <v>4.3310227272727273</v>
      </c>
      <c r="E238" s="215">
        <f t="shared" si="12"/>
        <v>1.9141372709872151E-3</v>
      </c>
      <c r="F238" s="215">
        <f t="shared" si="13"/>
        <v>1.1089003846664003E-2</v>
      </c>
      <c r="G238" s="223">
        <f t="shared" si="14"/>
        <v>8.2569014084507035</v>
      </c>
      <c r="H238" s="223">
        <f t="shared" si="15"/>
        <v>4.8360614135262026</v>
      </c>
    </row>
    <row r="239" spans="2:8" x14ac:dyDescent="0.25">
      <c r="B239" s="451">
        <v>44435</v>
      </c>
      <c r="C239" s="363">
        <v>36.57</v>
      </c>
      <c r="D239" s="363">
        <v>4.283522727272727</v>
      </c>
      <c r="E239" s="215">
        <f t="shared" si="12"/>
        <v>5.877243775332941E-2</v>
      </c>
      <c r="F239" s="215">
        <f t="shared" si="13"/>
        <v>1.1674718196457157E-2</v>
      </c>
      <c r="G239" s="223">
        <f t="shared" si="14"/>
        <v>8.2411267605633807</v>
      </c>
      <c r="H239" s="223">
        <f t="shared" si="15"/>
        <v>4.7830224590787971</v>
      </c>
    </row>
    <row r="240" spans="2:8" x14ac:dyDescent="0.25">
      <c r="B240" s="451">
        <v>44434</v>
      </c>
      <c r="C240" s="363">
        <v>34.54</v>
      </c>
      <c r="D240" s="363">
        <v>4.2340909090909093</v>
      </c>
      <c r="E240" s="215">
        <f t="shared" si="12"/>
        <v>-1.6234690971233312E-2</v>
      </c>
      <c r="F240" s="215">
        <f t="shared" si="13"/>
        <v>-5.0734312416554905E-3</v>
      </c>
      <c r="G240" s="223">
        <f t="shared" si="14"/>
        <v>7.7836619718309858</v>
      </c>
      <c r="H240" s="223">
        <f t="shared" si="15"/>
        <v>4.7278264179672638</v>
      </c>
    </row>
    <row r="241" spans="2:8" x14ac:dyDescent="0.25">
      <c r="B241" s="451">
        <v>44433</v>
      </c>
      <c r="C241" s="363">
        <v>35.11</v>
      </c>
      <c r="D241" s="363">
        <v>4.2556818181818183</v>
      </c>
      <c r="E241" s="215">
        <f t="shared" si="12"/>
        <v>-2.8401022436808088E-3</v>
      </c>
      <c r="F241" s="215">
        <f t="shared" si="13"/>
        <v>-1.7060297488936671E-3</v>
      </c>
      <c r="G241" s="223">
        <f t="shared" si="14"/>
        <v>7.9121126760563376</v>
      </c>
      <c r="H241" s="223">
        <f t="shared" si="15"/>
        <v>4.7519350336251751</v>
      </c>
    </row>
    <row r="242" spans="2:8" x14ac:dyDescent="0.25">
      <c r="B242" s="451">
        <v>44432</v>
      </c>
      <c r="C242" s="363">
        <v>35.21</v>
      </c>
      <c r="D242" s="363">
        <v>4.2629545454545452</v>
      </c>
      <c r="E242" s="215">
        <f t="shared" si="12"/>
        <v>2.9532163742689965E-2</v>
      </c>
      <c r="F242" s="215">
        <f t="shared" si="13"/>
        <v>8.2836546989983884E-3</v>
      </c>
      <c r="G242" s="223">
        <f t="shared" si="14"/>
        <v>7.9346478873239441</v>
      </c>
      <c r="H242" s="223">
        <f t="shared" si="15"/>
        <v>4.7600558304783656</v>
      </c>
    </row>
    <row r="243" spans="2:8" x14ac:dyDescent="0.25">
      <c r="B243" s="451">
        <v>44431</v>
      </c>
      <c r="C243" s="363">
        <v>34.200000000000003</v>
      </c>
      <c r="D243" s="363">
        <v>4.2279318181818182</v>
      </c>
      <c r="E243" s="215">
        <f t="shared" si="12"/>
        <v>4.2682926829268553E-2</v>
      </c>
      <c r="F243" s="215">
        <f t="shared" si="13"/>
        <v>2.8466386554621748E-2</v>
      </c>
      <c r="G243" s="223">
        <f t="shared" si="14"/>
        <v>7.7070422535211272</v>
      </c>
      <c r="H243" s="223">
        <f t="shared" si="15"/>
        <v>4.720949118132217</v>
      </c>
    </row>
    <row r="244" spans="2:8" x14ac:dyDescent="0.25">
      <c r="B244" s="451">
        <v>44428</v>
      </c>
      <c r="C244" s="363">
        <v>32.799999999999997</v>
      </c>
      <c r="D244" s="363">
        <v>4.1109090909090913</v>
      </c>
      <c r="E244" s="215">
        <f t="shared" si="12"/>
        <v>1.1721159777914769E-2</v>
      </c>
      <c r="F244" s="215">
        <f t="shared" si="13"/>
        <v>1.6865302451090747E-2</v>
      </c>
      <c r="G244" s="223">
        <f t="shared" si="14"/>
        <v>7.3915492957746469</v>
      </c>
      <c r="H244" s="223">
        <f t="shared" si="15"/>
        <v>4.5902804212663373</v>
      </c>
    </row>
    <row r="245" spans="2:8" x14ac:dyDescent="0.25">
      <c r="B245" s="451">
        <v>44427</v>
      </c>
      <c r="C245" s="363">
        <v>32.42</v>
      </c>
      <c r="D245" s="363">
        <v>4.0427272727272729</v>
      </c>
      <c r="E245" s="215">
        <f t="shared" si="12"/>
        <v>-4.3093270365997638E-2</v>
      </c>
      <c r="F245" s="215">
        <f t="shared" si="13"/>
        <v>-1.4406028368794233E-2</v>
      </c>
      <c r="G245" s="223">
        <f t="shared" si="14"/>
        <v>7.3059154929577472</v>
      </c>
      <c r="H245" s="223">
        <f t="shared" si="15"/>
        <v>4.5141479507676694</v>
      </c>
    </row>
    <row r="246" spans="2:8" x14ac:dyDescent="0.25">
      <c r="B246" s="451">
        <v>44426</v>
      </c>
      <c r="C246" s="363">
        <v>33.880000000000003</v>
      </c>
      <c r="D246" s="363">
        <v>4.1018181818181816</v>
      </c>
      <c r="E246" s="215">
        <f t="shared" si="12"/>
        <v>-2.3912417170844136E-2</v>
      </c>
      <c r="F246" s="215">
        <f t="shared" si="13"/>
        <v>-2.1974151245021445E-2</v>
      </c>
      <c r="G246" s="223">
        <f t="shared" si="14"/>
        <v>7.6349295774647894</v>
      </c>
      <c r="H246" s="223">
        <f t="shared" si="15"/>
        <v>4.5801294251998481</v>
      </c>
    </row>
    <row r="247" spans="2:8" x14ac:dyDescent="0.25">
      <c r="B247" s="451">
        <v>44425</v>
      </c>
      <c r="C247" s="363">
        <v>34.71</v>
      </c>
      <c r="D247" s="363">
        <v>4.1939772727272731</v>
      </c>
      <c r="E247" s="215">
        <f t="shared" si="12"/>
        <v>-5.7817589576547257E-2</v>
      </c>
      <c r="F247" s="215">
        <f t="shared" si="13"/>
        <v>-2.0462869579064513E-2</v>
      </c>
      <c r="G247" s="223">
        <f t="shared" si="14"/>
        <v>7.8219718309859161</v>
      </c>
      <c r="H247" s="223">
        <f t="shared" si="15"/>
        <v>4.6830351478238805</v>
      </c>
    </row>
    <row r="248" spans="2:8" x14ac:dyDescent="0.25">
      <c r="B248" s="451">
        <v>44424</v>
      </c>
      <c r="C248" s="363">
        <v>36.840000000000003</v>
      </c>
      <c r="D248" s="363">
        <v>4.2815909090909088</v>
      </c>
      <c r="E248" s="215">
        <f t="shared" si="12"/>
        <v>-3.3070866141732269E-2</v>
      </c>
      <c r="F248" s="215">
        <f t="shared" si="13"/>
        <v>-1.2889703955986542E-2</v>
      </c>
      <c r="G248" s="223">
        <f t="shared" si="14"/>
        <v>8.3019718309859165</v>
      </c>
      <c r="H248" s="223">
        <f t="shared" si="15"/>
        <v>4.7808653724146684</v>
      </c>
    </row>
    <row r="249" spans="2:8" x14ac:dyDescent="0.25">
      <c r="B249" s="451">
        <v>44421</v>
      </c>
      <c r="C249" s="363">
        <v>38.1</v>
      </c>
      <c r="D249" s="363">
        <v>4.3375000000000004</v>
      </c>
      <c r="E249" s="215">
        <f t="shared" si="12"/>
        <v>-7.5540505339931618E-3</v>
      </c>
      <c r="F249" s="215">
        <f t="shared" si="13"/>
        <v>1.1313356119015516E-2</v>
      </c>
      <c r="G249" s="223">
        <f t="shared" si="14"/>
        <v>8.5859154929577475</v>
      </c>
      <c r="H249" s="223">
        <f t="shared" si="15"/>
        <v>4.8432939982235768</v>
      </c>
    </row>
    <row r="250" spans="2:8" x14ac:dyDescent="0.25">
      <c r="B250" s="451">
        <v>44420</v>
      </c>
      <c r="C250" s="363">
        <v>38.39</v>
      </c>
      <c r="D250" s="363">
        <v>4.2889772727272728</v>
      </c>
      <c r="E250" s="215">
        <f t="shared" si="12"/>
        <v>-8.7787245029691263E-3</v>
      </c>
      <c r="F250" s="215">
        <f t="shared" si="13"/>
        <v>-4.9301344582125539E-3</v>
      </c>
      <c r="G250" s="223">
        <f t="shared" si="14"/>
        <v>8.6512676056338034</v>
      </c>
      <c r="H250" s="223">
        <f t="shared" si="15"/>
        <v>4.7891130567186906</v>
      </c>
    </row>
    <row r="251" spans="2:8" x14ac:dyDescent="0.25">
      <c r="B251" s="451">
        <v>44419</v>
      </c>
      <c r="C251" s="363">
        <v>38.729999999999997</v>
      </c>
      <c r="D251" s="363">
        <v>4.310227272727273</v>
      </c>
      <c r="E251" s="215">
        <f t="shared" si="12"/>
        <v>1.3343799058084693E-2</v>
      </c>
      <c r="F251" s="215">
        <f t="shared" si="13"/>
        <v>-1.2375911736050016E-3</v>
      </c>
      <c r="G251" s="223">
        <f t="shared" si="14"/>
        <v>8.7278873239436621</v>
      </c>
      <c r="H251" s="223">
        <f t="shared" si="15"/>
        <v>4.8128410100241092</v>
      </c>
    </row>
    <row r="252" spans="2:8" x14ac:dyDescent="0.25">
      <c r="B252" s="451">
        <v>44418</v>
      </c>
      <c r="C252" s="363">
        <v>38.22</v>
      </c>
      <c r="D252" s="363">
        <v>4.3155681818181817</v>
      </c>
      <c r="E252" s="215">
        <f t="shared" si="12"/>
        <v>4.827207899067476E-2</v>
      </c>
      <c r="F252" s="215">
        <f t="shared" si="13"/>
        <v>1.6215782291081116E-2</v>
      </c>
      <c r="G252" s="223">
        <f t="shared" si="14"/>
        <v>8.6129577464788731</v>
      </c>
      <c r="H252" s="223">
        <f t="shared" si="15"/>
        <v>4.818804720213171</v>
      </c>
    </row>
    <row r="253" spans="2:8" x14ac:dyDescent="0.25">
      <c r="B253" s="451">
        <v>44417</v>
      </c>
      <c r="C253" s="363">
        <v>36.46</v>
      </c>
      <c r="D253" s="363">
        <v>4.2467045454545458</v>
      </c>
      <c r="E253" s="215">
        <f t="shared" si="12"/>
        <v>-1.0851871947910929E-2</v>
      </c>
      <c r="F253" s="215">
        <f t="shared" si="13"/>
        <v>-1.093055261486342E-2</v>
      </c>
      <c r="G253" s="223">
        <f t="shared" si="14"/>
        <v>8.2163380281690142</v>
      </c>
      <c r="H253" s="223">
        <f t="shared" si="15"/>
        <v>4.7419109250095168</v>
      </c>
    </row>
    <row r="254" spans="2:8" x14ac:dyDescent="0.25">
      <c r="B254" s="451">
        <v>44414</v>
      </c>
      <c r="C254" s="363">
        <v>36.86</v>
      </c>
      <c r="D254" s="363">
        <v>4.2936363636363639</v>
      </c>
      <c r="E254" s="215">
        <f t="shared" si="12"/>
        <v>2.8172942817294322E-2</v>
      </c>
      <c r="F254" s="215">
        <f t="shared" si="13"/>
        <v>-2.6933403438310632E-3</v>
      </c>
      <c r="G254" s="223">
        <f t="shared" si="14"/>
        <v>8.3064788732394366</v>
      </c>
      <c r="H254" s="223">
        <f t="shared" si="15"/>
        <v>4.794315442202767</v>
      </c>
    </row>
    <row r="255" spans="2:8" x14ac:dyDescent="0.25">
      <c r="B255" s="451">
        <v>44413</v>
      </c>
      <c r="C255" s="363">
        <v>35.85</v>
      </c>
      <c r="D255" s="363">
        <v>4.3052318181818183</v>
      </c>
      <c r="E255" s="215">
        <f t="shared" si="12"/>
        <v>5.6100981767182034E-3</v>
      </c>
      <c r="F255" s="215">
        <f t="shared" si="13"/>
        <v>2.9395102581071253E-3</v>
      </c>
      <c r="G255" s="223">
        <f t="shared" si="14"/>
        <v>8.0788732394366196</v>
      </c>
      <c r="H255" s="223">
        <f t="shared" si="15"/>
        <v>4.8072630376855736</v>
      </c>
    </row>
    <row r="256" spans="2:8" x14ac:dyDescent="0.25">
      <c r="B256" s="451">
        <v>44412</v>
      </c>
      <c r="C256" s="363">
        <v>35.65</v>
      </c>
      <c r="D256" s="363">
        <v>4.2926136363636367</v>
      </c>
      <c r="E256" s="215">
        <f t="shared" si="12"/>
        <v>-2.7019650655021876E-2</v>
      </c>
      <c r="F256" s="215">
        <f t="shared" si="13"/>
        <v>-8.1657301895708967E-3</v>
      </c>
      <c r="G256" s="223">
        <f t="shared" si="14"/>
        <v>8.0338028169014084</v>
      </c>
      <c r="H256" s="223">
        <f t="shared" si="15"/>
        <v>4.7931734551452871</v>
      </c>
    </row>
    <row r="257" spans="2:8" x14ac:dyDescent="0.25">
      <c r="B257" s="451">
        <v>44411</v>
      </c>
      <c r="C257" s="363">
        <v>36.64</v>
      </c>
      <c r="D257" s="363">
        <v>4.3279545454545456</v>
      </c>
      <c r="E257" s="215">
        <f t="shared" si="12"/>
        <v>5.4614964500276919E-4</v>
      </c>
      <c r="F257" s="215">
        <f t="shared" si="13"/>
        <v>-1.5835116334356636E-2</v>
      </c>
      <c r="G257" s="223">
        <f t="shared" si="14"/>
        <v>8.2569014084507035</v>
      </c>
      <c r="H257" s="223">
        <f t="shared" si="15"/>
        <v>4.8326354523537622</v>
      </c>
    </row>
    <row r="258" spans="2:8" x14ac:dyDescent="0.25">
      <c r="B258" s="451">
        <v>44410</v>
      </c>
      <c r="C258" s="363">
        <v>36.619999999999997</v>
      </c>
      <c r="D258" s="363">
        <v>4.3975909090909093</v>
      </c>
      <c r="E258" s="215">
        <f t="shared" si="12"/>
        <v>-3.8845144356955519E-2</v>
      </c>
      <c r="F258" s="215">
        <f t="shared" si="13"/>
        <v>-2.7110607153900679E-3</v>
      </c>
      <c r="G258" s="223">
        <f t="shared" si="14"/>
        <v>8.2523943661971817</v>
      </c>
      <c r="H258" s="223">
        <f t="shared" si="15"/>
        <v>4.9103920822230691</v>
      </c>
    </row>
    <row r="259" spans="2:8" x14ac:dyDescent="0.25">
      <c r="B259" s="451">
        <v>44407</v>
      </c>
      <c r="C259" s="363">
        <v>38.1</v>
      </c>
      <c r="D259" s="363">
        <v>4.4095454545454542</v>
      </c>
      <c r="E259" s="215">
        <f t="shared" si="12"/>
        <v>-9.6178840655055664E-3</v>
      </c>
      <c r="F259" s="215">
        <f t="shared" si="13"/>
        <v>-1.0051533241491994E-2</v>
      </c>
      <c r="G259" s="223">
        <f t="shared" si="14"/>
        <v>8.5859154929577475</v>
      </c>
      <c r="H259" s="223">
        <f t="shared" si="15"/>
        <v>4.9237406420505012</v>
      </c>
    </row>
    <row r="260" spans="2:8" x14ac:dyDescent="0.25">
      <c r="B260" s="451">
        <v>44406</v>
      </c>
      <c r="C260" s="363">
        <v>38.47</v>
      </c>
      <c r="D260" s="363">
        <v>4.4543181818181816</v>
      </c>
      <c r="E260" s="215">
        <f t="shared" ref="E260:E323" si="16">C260/C261-1</f>
        <v>4.8800436205016284E-2</v>
      </c>
      <c r="F260" s="215">
        <f t="shared" ref="F260:F323" si="17">D260/D261-1</f>
        <v>1.4021109271523224E-2</v>
      </c>
      <c r="G260" s="223">
        <f t="shared" ref="G260:G323" si="18">C260/$C$4675</f>
        <v>8.6692957746478871</v>
      </c>
      <c r="H260" s="223">
        <f t="shared" ref="H260:H323" si="19">D260/$D$4675</f>
        <v>4.9737342976779599</v>
      </c>
    </row>
    <row r="261" spans="2:8" x14ac:dyDescent="0.25">
      <c r="B261" s="451">
        <v>44405</v>
      </c>
      <c r="C261" s="363">
        <v>36.68</v>
      </c>
      <c r="D261" s="363">
        <v>4.3927272727272726</v>
      </c>
      <c r="E261" s="215">
        <f t="shared" si="16"/>
        <v>9.0784044016505305E-3</v>
      </c>
      <c r="F261" s="215">
        <f t="shared" si="17"/>
        <v>-7.8028747433266377E-3</v>
      </c>
      <c r="G261" s="223">
        <f t="shared" si="18"/>
        <v>8.2659154929577472</v>
      </c>
      <c r="H261" s="223">
        <f t="shared" si="19"/>
        <v>4.9049612993274962</v>
      </c>
    </row>
    <row r="262" spans="2:8" x14ac:dyDescent="0.25">
      <c r="B262" s="451">
        <v>44404</v>
      </c>
      <c r="C262" s="363">
        <v>36.35</v>
      </c>
      <c r="D262" s="363">
        <v>4.4272727272727277</v>
      </c>
      <c r="E262" s="215">
        <f t="shared" si="16"/>
        <v>-8.1855388813095731E-3</v>
      </c>
      <c r="F262" s="215">
        <f t="shared" si="17"/>
        <v>-5.4374186301787697E-3</v>
      </c>
      <c r="G262" s="223">
        <f t="shared" si="18"/>
        <v>8.1915492957746476</v>
      </c>
      <c r="H262" s="223">
        <f t="shared" si="19"/>
        <v>4.943535084380156</v>
      </c>
    </row>
    <row r="263" spans="2:8" x14ac:dyDescent="0.25">
      <c r="B263" s="451">
        <v>44403</v>
      </c>
      <c r="C263" s="363">
        <v>36.65</v>
      </c>
      <c r="D263" s="363">
        <v>4.4514772727272724</v>
      </c>
      <c r="E263" s="215">
        <f t="shared" si="16"/>
        <v>4.148905939187264E-2</v>
      </c>
      <c r="F263" s="215">
        <f t="shared" si="17"/>
        <v>3.1411269088994276E-2</v>
      </c>
      <c r="G263" s="223">
        <f t="shared" si="18"/>
        <v>8.2591549295774644</v>
      </c>
      <c r="H263" s="223">
        <f t="shared" si="19"/>
        <v>4.9705621114071814</v>
      </c>
    </row>
    <row r="264" spans="2:8" x14ac:dyDescent="0.25">
      <c r="B264" s="451">
        <v>44400</v>
      </c>
      <c r="C264" s="363">
        <v>35.19</v>
      </c>
      <c r="D264" s="363">
        <v>4.3159090909090905</v>
      </c>
      <c r="E264" s="215">
        <f t="shared" si="16"/>
        <v>1.1206896551724244E-2</v>
      </c>
      <c r="F264" s="215">
        <f t="shared" si="17"/>
        <v>8.1993845683374644E-3</v>
      </c>
      <c r="G264" s="223">
        <f t="shared" si="18"/>
        <v>7.9301408450704223</v>
      </c>
      <c r="H264" s="223">
        <f t="shared" si="19"/>
        <v>4.8191853825656636</v>
      </c>
    </row>
    <row r="265" spans="2:8" x14ac:dyDescent="0.25">
      <c r="B265" s="451">
        <v>44399</v>
      </c>
      <c r="C265" s="363">
        <v>34.799999999999997</v>
      </c>
      <c r="D265" s="363">
        <v>4.2808090909090915</v>
      </c>
      <c r="E265" s="215">
        <f t="shared" si="16"/>
        <v>4.3290043290042934E-3</v>
      </c>
      <c r="F265" s="215">
        <f t="shared" si="17"/>
        <v>1.0708306503541598E-2</v>
      </c>
      <c r="G265" s="223">
        <f t="shared" si="18"/>
        <v>7.8422535211267599</v>
      </c>
      <c r="H265" s="223">
        <f t="shared" si="19"/>
        <v>4.7799923867529515</v>
      </c>
    </row>
    <row r="266" spans="2:8" x14ac:dyDescent="0.25">
      <c r="B266" s="451">
        <v>44398</v>
      </c>
      <c r="C266" s="363">
        <v>34.65</v>
      </c>
      <c r="D266" s="363">
        <v>4.2354545454545454</v>
      </c>
      <c r="E266" s="215">
        <f t="shared" si="16"/>
        <v>5.159332321699539E-2</v>
      </c>
      <c r="F266" s="215">
        <f t="shared" si="17"/>
        <v>1.5316404675533857E-3</v>
      </c>
      <c r="G266" s="223">
        <f t="shared" si="18"/>
        <v>7.8084507042253515</v>
      </c>
      <c r="H266" s="223">
        <f t="shared" si="19"/>
        <v>4.7293490673772363</v>
      </c>
    </row>
    <row r="267" spans="2:8" x14ac:dyDescent="0.25">
      <c r="B267" s="451">
        <v>44397</v>
      </c>
      <c r="C267" s="363">
        <v>32.950000000000003</v>
      </c>
      <c r="D267" s="363">
        <v>4.2289772727272723</v>
      </c>
      <c r="E267" s="215">
        <f t="shared" si="16"/>
        <v>1.6975308641975495E-2</v>
      </c>
      <c r="F267" s="215">
        <f t="shared" si="17"/>
        <v>1.2542852478641731E-2</v>
      </c>
      <c r="G267" s="223">
        <f t="shared" si="18"/>
        <v>7.4253521126760571</v>
      </c>
      <c r="H267" s="223">
        <f t="shared" si="19"/>
        <v>4.7221164826798629</v>
      </c>
    </row>
    <row r="268" spans="2:8" x14ac:dyDescent="0.25">
      <c r="B268" s="451">
        <v>44396</v>
      </c>
      <c r="C268" s="363">
        <v>32.4</v>
      </c>
      <c r="D268" s="363">
        <v>4.1765909090909092</v>
      </c>
      <c r="E268" s="215">
        <f t="shared" si="16"/>
        <v>-2.4096385542168752E-2</v>
      </c>
      <c r="F268" s="215">
        <f t="shared" si="17"/>
        <v>-2.1589245308132443E-2</v>
      </c>
      <c r="G268" s="223">
        <f t="shared" si="18"/>
        <v>7.3014084507042254</v>
      </c>
      <c r="H268" s="223">
        <f t="shared" si="19"/>
        <v>4.6636213678467202</v>
      </c>
    </row>
    <row r="269" spans="2:8" x14ac:dyDescent="0.25">
      <c r="B269" s="451">
        <v>44393</v>
      </c>
      <c r="C269" s="363">
        <v>33.200000000000003</v>
      </c>
      <c r="D269" s="363">
        <v>4.2687499999999998</v>
      </c>
      <c r="E269" s="215">
        <f t="shared" si="16"/>
        <v>-3.4603082291363663E-2</v>
      </c>
      <c r="F269" s="215">
        <f t="shared" si="17"/>
        <v>-6.427211172238656E-3</v>
      </c>
      <c r="G269" s="223">
        <f t="shared" si="18"/>
        <v>7.4816901408450711</v>
      </c>
      <c r="H269" s="223">
        <f t="shared" si="19"/>
        <v>4.7665270904707526</v>
      </c>
    </row>
    <row r="270" spans="2:8" x14ac:dyDescent="0.25">
      <c r="B270" s="451">
        <v>44392</v>
      </c>
      <c r="C270" s="363">
        <v>34.39</v>
      </c>
      <c r="D270" s="363">
        <v>4.2963636363636359</v>
      </c>
      <c r="E270" s="215">
        <f t="shared" si="16"/>
        <v>-3.7659327925840813E-3</v>
      </c>
      <c r="F270" s="215">
        <f t="shared" si="17"/>
        <v>1.6065487420116042E-2</v>
      </c>
      <c r="G270" s="223">
        <f t="shared" si="18"/>
        <v>7.7498591549295774</v>
      </c>
      <c r="H270" s="223">
        <f t="shared" si="19"/>
        <v>4.7973607410227128</v>
      </c>
    </row>
    <row r="271" spans="2:8" x14ac:dyDescent="0.25">
      <c r="B271" s="451">
        <v>44391</v>
      </c>
      <c r="C271" s="363">
        <v>34.520000000000003</v>
      </c>
      <c r="D271" s="363">
        <v>4.2284318181818179</v>
      </c>
      <c r="E271" s="215">
        <f t="shared" si="16"/>
        <v>-3.3865099356283013E-2</v>
      </c>
      <c r="F271" s="215">
        <f t="shared" si="17"/>
        <v>-7.7544598810699306E-3</v>
      </c>
      <c r="G271" s="223">
        <f t="shared" si="18"/>
        <v>7.7791549295774658</v>
      </c>
      <c r="H271" s="223">
        <f t="shared" si="19"/>
        <v>4.7215074229158738</v>
      </c>
    </row>
    <row r="272" spans="2:8" x14ac:dyDescent="0.25">
      <c r="B272" s="451">
        <v>44390</v>
      </c>
      <c r="C272" s="363">
        <v>35.729999999999997</v>
      </c>
      <c r="D272" s="363">
        <v>4.2614772727272729</v>
      </c>
      <c r="E272" s="215">
        <f t="shared" si="16"/>
        <v>-2.1899808376676821E-2</v>
      </c>
      <c r="F272" s="215">
        <f t="shared" si="17"/>
        <v>5.3334755593326122E-5</v>
      </c>
      <c r="G272" s="223">
        <f t="shared" si="18"/>
        <v>8.0518309859154922</v>
      </c>
      <c r="H272" s="223">
        <f t="shared" si="19"/>
        <v>4.7584062936175622</v>
      </c>
    </row>
    <row r="273" spans="2:8" x14ac:dyDescent="0.25">
      <c r="B273" s="451">
        <v>44389</v>
      </c>
      <c r="C273" s="363">
        <v>36.53</v>
      </c>
      <c r="D273" s="363">
        <v>4.2612500000000004</v>
      </c>
      <c r="E273" s="215">
        <f t="shared" si="16"/>
        <v>8.219178082191636E-4</v>
      </c>
      <c r="F273" s="215">
        <f t="shared" si="17"/>
        <v>-1.1336971710300792E-2</v>
      </c>
      <c r="G273" s="223">
        <f t="shared" si="18"/>
        <v>8.2321126760563388</v>
      </c>
      <c r="H273" s="223">
        <f t="shared" si="19"/>
        <v>4.7581525187158995</v>
      </c>
    </row>
    <row r="274" spans="2:8" x14ac:dyDescent="0.25">
      <c r="B274" s="451">
        <v>44386</v>
      </c>
      <c r="C274" s="363">
        <v>36.5</v>
      </c>
      <c r="D274" s="363">
        <v>4.3101136363636368</v>
      </c>
      <c r="E274" s="215">
        <f t="shared" si="16"/>
        <v>5.2176419717497868E-2</v>
      </c>
      <c r="F274" s="215">
        <f t="shared" si="17"/>
        <v>2.0969044414535842E-2</v>
      </c>
      <c r="G274" s="223">
        <f t="shared" si="18"/>
        <v>8.225352112676056</v>
      </c>
      <c r="H274" s="223">
        <f t="shared" si="19"/>
        <v>4.8127141225732784</v>
      </c>
    </row>
    <row r="275" spans="2:8" x14ac:dyDescent="0.25">
      <c r="B275" s="451">
        <v>44385</v>
      </c>
      <c r="C275" s="363">
        <v>34.69</v>
      </c>
      <c r="D275" s="363">
        <v>4.2215909090909092</v>
      </c>
      <c r="E275" s="215">
        <f t="shared" si="16"/>
        <v>-4.1977354322010552E-2</v>
      </c>
      <c r="F275" s="215">
        <f t="shared" si="17"/>
        <v>-1.4307531804833351E-2</v>
      </c>
      <c r="G275" s="223">
        <f t="shared" si="18"/>
        <v>7.8174647887323943</v>
      </c>
      <c r="H275" s="223">
        <f t="shared" si="19"/>
        <v>4.7138687983758407</v>
      </c>
    </row>
    <row r="276" spans="2:8" x14ac:dyDescent="0.25">
      <c r="B276" s="451">
        <v>44384</v>
      </c>
      <c r="C276" s="363">
        <v>36.21</v>
      </c>
      <c r="D276" s="363">
        <v>4.2828681818181815</v>
      </c>
      <c r="E276" s="215">
        <f t="shared" si="16"/>
        <v>5.833333333333357E-3</v>
      </c>
      <c r="F276" s="215">
        <f t="shared" si="17"/>
        <v>1.5221354503374585E-2</v>
      </c>
      <c r="G276" s="223">
        <f t="shared" si="18"/>
        <v>8.16</v>
      </c>
      <c r="H276" s="223">
        <f t="shared" si="19"/>
        <v>4.7822915873620095</v>
      </c>
    </row>
    <row r="277" spans="2:8" x14ac:dyDescent="0.25">
      <c r="B277" s="451">
        <v>44383</v>
      </c>
      <c r="C277" s="363">
        <v>36</v>
      </c>
      <c r="D277" s="363">
        <v>4.2186545454545454</v>
      </c>
      <c r="E277" s="215">
        <f t="shared" si="16"/>
        <v>-2.9387975195470539E-2</v>
      </c>
      <c r="F277" s="215">
        <f t="shared" si="17"/>
        <v>-7.4306027900052918E-3</v>
      </c>
      <c r="G277" s="223">
        <f t="shared" si="18"/>
        <v>8.112676056338028</v>
      </c>
      <c r="H277" s="223">
        <f t="shared" si="19"/>
        <v>4.7105900266463649</v>
      </c>
    </row>
    <row r="278" spans="2:8" x14ac:dyDescent="0.25">
      <c r="B278" s="451">
        <v>44378</v>
      </c>
      <c r="C278" s="363">
        <v>37.090000000000003</v>
      </c>
      <c r="D278" s="363">
        <v>4.2502363636363638</v>
      </c>
      <c r="E278" s="215">
        <f t="shared" si="16"/>
        <v>-5.3893829156548279E-4</v>
      </c>
      <c r="F278" s="215">
        <f t="shared" si="17"/>
        <v>5.837837837837867E-3</v>
      </c>
      <c r="G278" s="223">
        <f t="shared" si="18"/>
        <v>8.3583098591549305</v>
      </c>
      <c r="H278" s="223">
        <f t="shared" si="19"/>
        <v>4.7458545869813484</v>
      </c>
    </row>
    <row r="279" spans="2:8" x14ac:dyDescent="0.25">
      <c r="B279" s="451">
        <v>44377</v>
      </c>
      <c r="C279" s="363">
        <v>37.11</v>
      </c>
      <c r="D279" s="363">
        <v>4.2255681818181818</v>
      </c>
      <c r="E279" s="215">
        <f t="shared" si="16"/>
        <v>-4.2929970485646729E-3</v>
      </c>
      <c r="F279" s="215">
        <f t="shared" si="17"/>
        <v>-5.9081430786505074E-3</v>
      </c>
      <c r="G279" s="223">
        <f t="shared" si="18"/>
        <v>8.3628169014084506</v>
      </c>
      <c r="H279" s="223">
        <f t="shared" si="19"/>
        <v>4.71830985915493</v>
      </c>
    </row>
    <row r="280" spans="2:8" x14ac:dyDescent="0.25">
      <c r="B280" s="451">
        <v>44376</v>
      </c>
      <c r="C280" s="363">
        <v>37.270000000000003</v>
      </c>
      <c r="D280" s="363">
        <v>4.2506818181818184</v>
      </c>
      <c r="E280" s="215">
        <f t="shared" si="16"/>
        <v>1.4425694066412698E-2</v>
      </c>
      <c r="F280" s="215">
        <f t="shared" si="17"/>
        <v>4.2148782517652528E-3</v>
      </c>
      <c r="G280" s="223">
        <f t="shared" si="18"/>
        <v>8.3988732394366199</v>
      </c>
      <c r="H280" s="223">
        <f t="shared" si="19"/>
        <v>4.7463519857886061</v>
      </c>
    </row>
    <row r="281" spans="2:8" x14ac:dyDescent="0.25">
      <c r="B281" s="451">
        <v>44375</v>
      </c>
      <c r="C281" s="363">
        <v>36.74</v>
      </c>
      <c r="D281" s="363">
        <v>4.2328409090909087</v>
      </c>
      <c r="E281" s="215">
        <f t="shared" si="16"/>
        <v>-2.0788912579957408E-2</v>
      </c>
      <c r="F281" s="215">
        <f t="shared" si="17"/>
        <v>-8.1110732393167018E-3</v>
      </c>
      <c r="G281" s="223">
        <f t="shared" si="18"/>
        <v>8.2794366197183109</v>
      </c>
      <c r="H281" s="223">
        <f t="shared" si="19"/>
        <v>4.7264306560081204</v>
      </c>
    </row>
    <row r="282" spans="2:8" x14ac:dyDescent="0.25">
      <c r="B282" s="451">
        <v>44371</v>
      </c>
      <c r="C282" s="363">
        <v>37.520000000000003</v>
      </c>
      <c r="D282" s="363">
        <v>4.2674545454545454</v>
      </c>
      <c r="E282" s="215">
        <f t="shared" si="16"/>
        <v>9.1447014523937664E-3</v>
      </c>
      <c r="F282" s="215">
        <f t="shared" si="17"/>
        <v>-3.5669603641486081E-4</v>
      </c>
      <c r="G282" s="223">
        <f t="shared" si="18"/>
        <v>8.4552112676056339</v>
      </c>
      <c r="H282" s="223">
        <f t="shared" si="19"/>
        <v>4.7650805735312778</v>
      </c>
    </row>
    <row r="283" spans="2:8" x14ac:dyDescent="0.25">
      <c r="B283" s="451">
        <v>44370</v>
      </c>
      <c r="C283" s="363">
        <v>37.18</v>
      </c>
      <c r="D283" s="363">
        <v>4.2689772727272723</v>
      </c>
      <c r="E283" s="215">
        <f t="shared" si="16"/>
        <v>1.8909290216497565E-2</v>
      </c>
      <c r="F283" s="215">
        <f t="shared" si="17"/>
        <v>-6.4268711980959292E-3</v>
      </c>
      <c r="G283" s="223">
        <f t="shared" si="18"/>
        <v>8.3785915492957752</v>
      </c>
      <c r="H283" s="223">
        <f t="shared" si="19"/>
        <v>4.7667808653724144</v>
      </c>
    </row>
    <row r="284" spans="2:8" x14ac:dyDescent="0.25">
      <c r="B284" s="451">
        <v>44369</v>
      </c>
      <c r="C284" s="363">
        <v>36.49</v>
      </c>
      <c r="D284" s="363">
        <v>4.2965909090909093</v>
      </c>
      <c r="E284" s="215">
        <f t="shared" si="16"/>
        <v>1.9843487982112995E-2</v>
      </c>
      <c r="F284" s="215">
        <f t="shared" si="17"/>
        <v>1.9181420222974532E-2</v>
      </c>
      <c r="G284" s="223">
        <f t="shared" si="18"/>
        <v>8.2230985915492969</v>
      </c>
      <c r="H284" s="223">
        <f t="shared" si="19"/>
        <v>4.7976145159243755</v>
      </c>
    </row>
    <row r="285" spans="2:8" x14ac:dyDescent="0.25">
      <c r="B285" s="451">
        <v>44368</v>
      </c>
      <c r="C285" s="363">
        <v>35.78</v>
      </c>
      <c r="D285" s="363">
        <v>4.215727272727273</v>
      </c>
      <c r="E285" s="215">
        <f t="shared" si="16"/>
        <v>1.7923186344239062E-2</v>
      </c>
      <c r="F285" s="215">
        <f t="shared" si="17"/>
        <v>1.6979632117108512E-2</v>
      </c>
      <c r="G285" s="223">
        <f t="shared" si="18"/>
        <v>8.0630985915492968</v>
      </c>
      <c r="H285" s="223">
        <f t="shared" si="19"/>
        <v>4.707321405912956</v>
      </c>
    </row>
    <row r="286" spans="2:8" x14ac:dyDescent="0.25">
      <c r="B286" s="451">
        <v>44364</v>
      </c>
      <c r="C286" s="363">
        <v>35.15</v>
      </c>
      <c r="D286" s="363">
        <v>4.1453409090909092</v>
      </c>
      <c r="E286" s="215">
        <f t="shared" si="16"/>
        <v>-5.1538046411225169E-2</v>
      </c>
      <c r="F286" s="215">
        <f t="shared" si="17"/>
        <v>-1.8220475831628891E-2</v>
      </c>
      <c r="G286" s="223">
        <f t="shared" si="18"/>
        <v>7.9211267605633804</v>
      </c>
      <c r="H286" s="223">
        <f t="shared" si="19"/>
        <v>4.6287273188681644</v>
      </c>
    </row>
    <row r="287" spans="2:8" x14ac:dyDescent="0.25">
      <c r="B287" s="451">
        <v>44363</v>
      </c>
      <c r="C287" s="363">
        <v>37.06</v>
      </c>
      <c r="D287" s="363">
        <v>4.2222727272727276</v>
      </c>
      <c r="E287" s="215">
        <f t="shared" si="16"/>
        <v>-1.4361702127659526E-2</v>
      </c>
      <c r="F287" s="215">
        <f t="shared" si="17"/>
        <v>-3.6235831193421886E-2</v>
      </c>
      <c r="G287" s="223">
        <f t="shared" si="18"/>
        <v>8.3515492957746478</v>
      </c>
      <c r="H287" s="223">
        <f t="shared" si="19"/>
        <v>4.7146301230808279</v>
      </c>
    </row>
    <row r="288" spans="2:8" x14ac:dyDescent="0.25">
      <c r="B288" s="451">
        <v>44362</v>
      </c>
      <c r="C288" s="363">
        <v>37.6</v>
      </c>
      <c r="D288" s="363">
        <v>4.3810227272727271</v>
      </c>
      <c r="E288" s="215">
        <f t="shared" si="16"/>
        <v>-4.7619047619047561E-2</v>
      </c>
      <c r="F288" s="215">
        <f t="shared" si="17"/>
        <v>1.0563564875491593E-2</v>
      </c>
      <c r="G288" s="223">
        <f t="shared" si="18"/>
        <v>8.4732394366197195</v>
      </c>
      <c r="H288" s="223">
        <f t="shared" si="19"/>
        <v>4.8918918918918921</v>
      </c>
    </row>
    <row r="289" spans="2:8" x14ac:dyDescent="0.25">
      <c r="B289" s="451">
        <v>44361</v>
      </c>
      <c r="C289" s="363">
        <v>39.479999999999997</v>
      </c>
      <c r="D289" s="363">
        <v>4.3352272727272725</v>
      </c>
      <c r="E289" s="215">
        <f t="shared" si="16"/>
        <v>-1.644245142002998E-2</v>
      </c>
      <c r="F289" s="215">
        <f t="shared" si="17"/>
        <v>-4.3869234393640211E-2</v>
      </c>
      <c r="G289" s="223">
        <f t="shared" si="18"/>
        <v>8.8969014084507041</v>
      </c>
      <c r="H289" s="223">
        <f t="shared" si="19"/>
        <v>4.8407562492069536</v>
      </c>
    </row>
    <row r="290" spans="2:8" x14ac:dyDescent="0.25">
      <c r="B290" s="451">
        <v>44357</v>
      </c>
      <c r="C290" s="363">
        <v>40.14</v>
      </c>
      <c r="D290" s="363">
        <v>4.5341363636363639</v>
      </c>
      <c r="E290" s="215">
        <f t="shared" si="16"/>
        <v>-1.3759213759213851E-2</v>
      </c>
      <c r="F290" s="215">
        <f t="shared" si="17"/>
        <v>1.1365710230153203E-2</v>
      </c>
      <c r="G290" s="223">
        <f t="shared" si="18"/>
        <v>9.0456338028169014</v>
      </c>
      <c r="H290" s="223">
        <f t="shared" si="19"/>
        <v>5.0628600431417334</v>
      </c>
    </row>
    <row r="291" spans="2:8" x14ac:dyDescent="0.25">
      <c r="B291" s="451">
        <v>44356</v>
      </c>
      <c r="C291" s="363">
        <v>40.700000000000003</v>
      </c>
      <c r="D291" s="363">
        <v>4.4831818181818184</v>
      </c>
      <c r="E291" s="215">
        <f t="shared" si="16"/>
        <v>-1.6433059449009191E-2</v>
      </c>
      <c r="F291" s="215">
        <f t="shared" si="17"/>
        <v>-9.017608198739091E-3</v>
      </c>
      <c r="G291" s="223">
        <f t="shared" si="18"/>
        <v>9.1718309859154932</v>
      </c>
      <c r="H291" s="223">
        <f t="shared" si="19"/>
        <v>5.0059637101890626</v>
      </c>
    </row>
    <row r="292" spans="2:8" x14ac:dyDescent="0.25">
      <c r="B292" s="451">
        <v>44355</v>
      </c>
      <c r="C292" s="363">
        <v>41.38</v>
      </c>
      <c r="D292" s="363">
        <v>4.5239772727272731</v>
      </c>
      <c r="E292" s="215">
        <f t="shared" si="16"/>
        <v>2.9083858458556211E-3</v>
      </c>
      <c r="F292" s="215">
        <f t="shared" si="17"/>
        <v>1.5345911949686819E-3</v>
      </c>
      <c r="G292" s="223">
        <f t="shared" si="18"/>
        <v>9.3250704225352123</v>
      </c>
      <c r="H292" s="223">
        <f t="shared" si="19"/>
        <v>5.051516305037433</v>
      </c>
    </row>
    <row r="293" spans="2:8" x14ac:dyDescent="0.25">
      <c r="B293" s="451">
        <v>44354</v>
      </c>
      <c r="C293" s="363">
        <v>41.26</v>
      </c>
      <c r="D293" s="363">
        <v>4.5170454545454541</v>
      </c>
      <c r="E293" s="215">
        <f t="shared" si="16"/>
        <v>-1.4568903749701434E-2</v>
      </c>
      <c r="F293" s="215">
        <f t="shared" si="17"/>
        <v>-2.0121736505862575E-4</v>
      </c>
      <c r="G293" s="223">
        <f t="shared" si="18"/>
        <v>9.2980281690140849</v>
      </c>
      <c r="H293" s="223">
        <f t="shared" si="19"/>
        <v>5.0437761705367334</v>
      </c>
    </row>
    <row r="294" spans="2:8" x14ac:dyDescent="0.25">
      <c r="B294" s="451">
        <v>44350</v>
      </c>
      <c r="C294" s="363">
        <v>41.87</v>
      </c>
      <c r="D294" s="363">
        <v>4.5179545454545451</v>
      </c>
      <c r="E294" s="215">
        <f t="shared" si="16"/>
        <v>-3.3917858790955324E-2</v>
      </c>
      <c r="F294" s="215">
        <f t="shared" si="17"/>
        <v>1.7375060774328821E-2</v>
      </c>
      <c r="G294" s="223">
        <f t="shared" si="18"/>
        <v>9.4354929577464777</v>
      </c>
      <c r="H294" s="223">
        <f t="shared" si="19"/>
        <v>5.0447912701433824</v>
      </c>
    </row>
    <row r="295" spans="2:8" x14ac:dyDescent="0.25">
      <c r="B295" s="451">
        <v>44349</v>
      </c>
      <c r="C295" s="363">
        <v>43.34</v>
      </c>
      <c r="D295" s="363">
        <v>4.4407954545454542</v>
      </c>
      <c r="E295" s="215">
        <f t="shared" si="16"/>
        <v>-1.9678805700067747E-2</v>
      </c>
      <c r="F295" s="215">
        <f t="shared" si="17"/>
        <v>-3.5624565057523427E-2</v>
      </c>
      <c r="G295" s="223">
        <f t="shared" si="18"/>
        <v>9.7667605633802825</v>
      </c>
      <c r="H295" s="223">
        <f t="shared" si="19"/>
        <v>4.9586346910290571</v>
      </c>
    </row>
    <row r="296" spans="2:8" x14ac:dyDescent="0.25">
      <c r="B296" s="451">
        <v>44348</v>
      </c>
      <c r="C296" s="363">
        <v>44.21</v>
      </c>
      <c r="D296" s="363">
        <v>4.6048409090909086</v>
      </c>
      <c r="E296" s="215">
        <f t="shared" si="16"/>
        <v>3.8037097910307516E-2</v>
      </c>
      <c r="F296" s="215">
        <f t="shared" si="17"/>
        <v>-1.1475129900226921E-2</v>
      </c>
      <c r="G296" s="223">
        <f t="shared" si="18"/>
        <v>9.9628169014084502</v>
      </c>
      <c r="H296" s="223">
        <f t="shared" si="19"/>
        <v>5.1418094150488516</v>
      </c>
    </row>
    <row r="297" spans="2:8" x14ac:dyDescent="0.25">
      <c r="B297" s="451">
        <v>44343</v>
      </c>
      <c r="C297" s="363">
        <v>42.59</v>
      </c>
      <c r="D297" s="363">
        <v>4.6582954545454545</v>
      </c>
      <c r="E297" s="215">
        <f t="shared" si="16"/>
        <v>3.0735721200387367E-2</v>
      </c>
      <c r="F297" s="215">
        <f t="shared" si="17"/>
        <v>4.2233578144368344E-3</v>
      </c>
      <c r="G297" s="223">
        <f t="shared" si="18"/>
        <v>9.5977464788732405</v>
      </c>
      <c r="H297" s="223">
        <f t="shared" si="19"/>
        <v>5.2014972719198074</v>
      </c>
    </row>
    <row r="298" spans="2:8" x14ac:dyDescent="0.25">
      <c r="B298" s="451">
        <v>44342</v>
      </c>
      <c r="C298" s="363">
        <v>41.32</v>
      </c>
      <c r="D298" s="363">
        <v>4.6387045454545452</v>
      </c>
      <c r="E298" s="215">
        <f t="shared" si="16"/>
        <v>1.5732546705998107E-2</v>
      </c>
      <c r="F298" s="215">
        <f t="shared" si="17"/>
        <v>2.4484878905759677E-2</v>
      </c>
      <c r="G298" s="223">
        <f t="shared" si="18"/>
        <v>9.3115492957746486</v>
      </c>
      <c r="H298" s="223">
        <f t="shared" si="19"/>
        <v>5.1796218753965233</v>
      </c>
    </row>
    <row r="299" spans="2:8" x14ac:dyDescent="0.25">
      <c r="B299" s="451">
        <v>44341</v>
      </c>
      <c r="C299" s="363">
        <v>40.68</v>
      </c>
      <c r="D299" s="363">
        <v>4.5278409090909095</v>
      </c>
      <c r="E299" s="215">
        <f t="shared" si="16"/>
        <v>-2.14096704354102E-2</v>
      </c>
      <c r="F299" s="215">
        <f t="shared" si="17"/>
        <v>6.1360537346599742E-3</v>
      </c>
      <c r="G299" s="223">
        <f t="shared" si="18"/>
        <v>9.1673239436619713</v>
      </c>
      <c r="H299" s="223">
        <f t="shared" si="19"/>
        <v>5.0558304783656904</v>
      </c>
    </row>
    <row r="300" spans="2:8" x14ac:dyDescent="0.25">
      <c r="B300" s="451">
        <v>44340</v>
      </c>
      <c r="C300" s="363">
        <v>41.57</v>
      </c>
      <c r="D300" s="363">
        <v>4.5002272727272725</v>
      </c>
      <c r="E300" s="215">
        <f t="shared" si="16"/>
        <v>8.4910237748665462E-3</v>
      </c>
      <c r="F300" s="215">
        <f t="shared" si="17"/>
        <v>3.3443121357992212E-3</v>
      </c>
      <c r="G300" s="223">
        <f t="shared" si="18"/>
        <v>9.3678873239436626</v>
      </c>
      <c r="H300" s="223">
        <f t="shared" si="19"/>
        <v>5.0249968278137294</v>
      </c>
    </row>
    <row r="301" spans="2:8" x14ac:dyDescent="0.25">
      <c r="B301" s="451">
        <v>44336</v>
      </c>
      <c r="C301" s="363">
        <v>41.22</v>
      </c>
      <c r="D301" s="363">
        <v>4.4852272727272728</v>
      </c>
      <c r="E301" s="215">
        <f t="shared" si="16"/>
        <v>1.2278978388998052E-2</v>
      </c>
      <c r="F301" s="215">
        <f t="shared" si="17"/>
        <v>-1.6348502218013206E-2</v>
      </c>
      <c r="G301" s="223">
        <f t="shared" si="18"/>
        <v>9.2890140845070412</v>
      </c>
      <c r="H301" s="223">
        <f t="shared" si="19"/>
        <v>5.0082476843040231</v>
      </c>
    </row>
    <row r="302" spans="2:8" x14ac:dyDescent="0.25">
      <c r="B302" s="451">
        <v>44335</v>
      </c>
      <c r="C302" s="363">
        <v>40.72</v>
      </c>
      <c r="D302" s="363">
        <v>4.5597727272727271</v>
      </c>
      <c r="E302" s="215">
        <f t="shared" si="16"/>
        <v>-6.6697226678890775E-2</v>
      </c>
      <c r="F302" s="215">
        <f t="shared" si="17"/>
        <v>5.1603206412824676E-3</v>
      </c>
      <c r="G302" s="223">
        <f t="shared" si="18"/>
        <v>9.1763380281690132</v>
      </c>
      <c r="H302" s="223">
        <f t="shared" si="19"/>
        <v>5.0914858520492325</v>
      </c>
    </row>
    <row r="303" spans="2:8" x14ac:dyDescent="0.25">
      <c r="B303" s="451">
        <v>44334</v>
      </c>
      <c r="C303" s="363">
        <v>43.63</v>
      </c>
      <c r="D303" s="363">
        <v>4.5363636363636362</v>
      </c>
      <c r="E303" s="215">
        <f t="shared" si="16"/>
        <v>-1.2449071978270609E-2</v>
      </c>
      <c r="F303" s="215">
        <f t="shared" si="17"/>
        <v>-3.8188170099988095E-2</v>
      </c>
      <c r="G303" s="223">
        <f t="shared" si="18"/>
        <v>9.8321126760563384</v>
      </c>
      <c r="H303" s="223">
        <f t="shared" si="19"/>
        <v>5.0653470371780234</v>
      </c>
    </row>
    <row r="304" spans="2:8" x14ac:dyDescent="0.25">
      <c r="B304" s="451">
        <v>44333</v>
      </c>
      <c r="C304" s="363">
        <v>44.18</v>
      </c>
      <c r="D304" s="363">
        <v>4.716477272727273</v>
      </c>
      <c r="E304" s="215">
        <f t="shared" si="16"/>
        <v>5.2656659518703908E-2</v>
      </c>
      <c r="F304" s="215">
        <f t="shared" si="17"/>
        <v>1.5835332125899493E-2</v>
      </c>
      <c r="G304" s="223">
        <f t="shared" si="18"/>
        <v>9.9560563380281693</v>
      </c>
      <c r="H304" s="223">
        <f t="shared" si="19"/>
        <v>5.2664636467453372</v>
      </c>
    </row>
    <row r="305" spans="2:8" x14ac:dyDescent="0.25">
      <c r="B305" s="451">
        <v>44329</v>
      </c>
      <c r="C305" s="363">
        <v>41.97</v>
      </c>
      <c r="D305" s="363">
        <v>4.6429545454545451</v>
      </c>
      <c r="E305" s="215">
        <f t="shared" si="16"/>
        <v>-1.8245614035087732E-2</v>
      </c>
      <c r="F305" s="215">
        <f t="shared" si="17"/>
        <v>-1.0917717688639361E-2</v>
      </c>
      <c r="G305" s="223">
        <f t="shared" si="18"/>
        <v>9.4580281690140851</v>
      </c>
      <c r="H305" s="223">
        <f t="shared" si="19"/>
        <v>5.1843674660576067</v>
      </c>
    </row>
    <row r="306" spans="2:8" x14ac:dyDescent="0.25">
      <c r="B306" s="451">
        <v>44328</v>
      </c>
      <c r="C306" s="363">
        <v>42.75</v>
      </c>
      <c r="D306" s="363">
        <v>4.6942045454545456</v>
      </c>
      <c r="E306" s="215">
        <f t="shared" si="16"/>
        <v>-4.5758928571428492E-2</v>
      </c>
      <c r="F306" s="215">
        <f t="shared" si="17"/>
        <v>-1.015982555771211E-2</v>
      </c>
      <c r="G306" s="223">
        <f t="shared" si="18"/>
        <v>9.6338028169014081</v>
      </c>
      <c r="H306" s="223">
        <f t="shared" si="19"/>
        <v>5.2415937063824396</v>
      </c>
    </row>
    <row r="307" spans="2:8" x14ac:dyDescent="0.25">
      <c r="B307" s="451">
        <v>44327</v>
      </c>
      <c r="C307" s="363">
        <v>44.8</v>
      </c>
      <c r="D307" s="363">
        <v>4.7423863636363635</v>
      </c>
      <c r="E307" s="215">
        <f t="shared" si="16"/>
        <v>4.8198408984557739E-2</v>
      </c>
      <c r="F307" s="215">
        <f t="shared" si="17"/>
        <v>-1.459539646839203E-3</v>
      </c>
      <c r="G307" s="223">
        <f t="shared" si="18"/>
        <v>10.095774647887323</v>
      </c>
      <c r="H307" s="223">
        <f t="shared" si="19"/>
        <v>5.2953939855348304</v>
      </c>
    </row>
    <row r="308" spans="2:8" x14ac:dyDescent="0.25">
      <c r="B308" s="451">
        <v>44326</v>
      </c>
      <c r="C308" s="363">
        <v>42.74</v>
      </c>
      <c r="D308" s="363">
        <v>4.7493181818181816</v>
      </c>
      <c r="E308" s="215">
        <f t="shared" si="16"/>
        <v>1.5925837889232186E-2</v>
      </c>
      <c r="F308" s="215">
        <f t="shared" si="17"/>
        <v>2.735124760076646E-3</v>
      </c>
      <c r="G308" s="223">
        <f t="shared" si="18"/>
        <v>9.6315492957746489</v>
      </c>
      <c r="H308" s="223">
        <f t="shared" si="19"/>
        <v>5.3031341200355282</v>
      </c>
    </row>
    <row r="309" spans="2:8" x14ac:dyDescent="0.25">
      <c r="B309" s="451">
        <v>44322</v>
      </c>
      <c r="C309" s="363">
        <v>42.07</v>
      </c>
      <c r="D309" s="363">
        <v>4.7363636363636363</v>
      </c>
      <c r="E309" s="215">
        <f t="shared" si="16"/>
        <v>1.2758786711603243E-2</v>
      </c>
      <c r="F309" s="215">
        <f t="shared" si="17"/>
        <v>3.2143034025060579E-2</v>
      </c>
      <c r="G309" s="223">
        <f t="shared" si="18"/>
        <v>9.4805633802816907</v>
      </c>
      <c r="H309" s="223">
        <f t="shared" si="19"/>
        <v>5.2886689506407816</v>
      </c>
    </row>
    <row r="310" spans="2:8" x14ac:dyDescent="0.25">
      <c r="B310" s="451">
        <v>44321</v>
      </c>
      <c r="C310" s="363">
        <v>41.54</v>
      </c>
      <c r="D310" s="363">
        <v>4.5888636363636364</v>
      </c>
      <c r="E310" s="215">
        <f t="shared" si="16"/>
        <v>5.915349311575735E-2</v>
      </c>
      <c r="F310" s="215">
        <f t="shared" si="17"/>
        <v>1.4725097999799042E-2</v>
      </c>
      <c r="G310" s="223">
        <f t="shared" si="18"/>
        <v>9.3611267605633799</v>
      </c>
      <c r="H310" s="223">
        <f t="shared" si="19"/>
        <v>5.1239690394619979</v>
      </c>
    </row>
    <row r="311" spans="2:8" x14ac:dyDescent="0.25">
      <c r="B311" s="451">
        <v>44320</v>
      </c>
      <c r="C311" s="363">
        <v>39.22</v>
      </c>
      <c r="D311" s="363">
        <v>4.5222727272727274</v>
      </c>
      <c r="E311" s="215">
        <f t="shared" si="16"/>
        <v>1.3174890209248113E-2</v>
      </c>
      <c r="F311" s="215">
        <f t="shared" si="17"/>
        <v>-1.7809215642009546E-3</v>
      </c>
      <c r="G311" s="223">
        <f t="shared" si="18"/>
        <v>8.8383098591549292</v>
      </c>
      <c r="H311" s="223">
        <f t="shared" si="19"/>
        <v>5.049612993274966</v>
      </c>
    </row>
    <row r="312" spans="2:8" x14ac:dyDescent="0.25">
      <c r="B312" s="451">
        <v>44319</v>
      </c>
      <c r="C312" s="363">
        <v>38.71</v>
      </c>
      <c r="D312" s="363">
        <v>4.530340909090909</v>
      </c>
      <c r="E312" s="215">
        <f t="shared" si="16"/>
        <v>2.6518164942985978E-2</v>
      </c>
      <c r="F312" s="215">
        <f t="shared" si="17"/>
        <v>1.4014650523959782E-2</v>
      </c>
      <c r="G312" s="223">
        <f t="shared" si="18"/>
        <v>8.7233802816901402</v>
      </c>
      <c r="H312" s="223">
        <f t="shared" si="19"/>
        <v>5.0586220022839745</v>
      </c>
    </row>
    <row r="313" spans="2:8" x14ac:dyDescent="0.25">
      <c r="B313" s="451">
        <v>44316</v>
      </c>
      <c r="C313" s="363">
        <v>37.71</v>
      </c>
      <c r="D313" s="363">
        <v>4.4677272727272728</v>
      </c>
      <c r="E313" s="215">
        <f t="shared" si="16"/>
        <v>-1.7968749999999978E-2</v>
      </c>
      <c r="F313" s="215">
        <f t="shared" si="17"/>
        <v>-6.0673475578926217E-3</v>
      </c>
      <c r="G313" s="223">
        <f t="shared" si="18"/>
        <v>8.4980281690140842</v>
      </c>
      <c r="H313" s="223">
        <f t="shared" si="19"/>
        <v>4.988707016876031</v>
      </c>
    </row>
    <row r="314" spans="2:8" x14ac:dyDescent="0.25">
      <c r="B314" s="451">
        <v>44315</v>
      </c>
      <c r="C314" s="363">
        <v>38.4</v>
      </c>
      <c r="D314" s="363">
        <v>4.4950000000000001</v>
      </c>
      <c r="E314" s="215">
        <f t="shared" si="16"/>
        <v>-2.414231257941557E-2</v>
      </c>
      <c r="F314" s="215">
        <f t="shared" si="17"/>
        <v>8.8560512132795921E-4</v>
      </c>
      <c r="G314" s="223">
        <f t="shared" si="18"/>
        <v>8.6535211267605625</v>
      </c>
      <c r="H314" s="223">
        <f t="shared" si="19"/>
        <v>5.0191600050754985</v>
      </c>
    </row>
    <row r="315" spans="2:8" x14ac:dyDescent="0.25">
      <c r="B315" s="451">
        <v>44314</v>
      </c>
      <c r="C315" s="363">
        <v>39.35</v>
      </c>
      <c r="D315" s="363">
        <v>4.4910227272727274</v>
      </c>
      <c r="E315" s="215">
        <f t="shared" si="16"/>
        <v>1.7058671491341437E-2</v>
      </c>
      <c r="F315" s="215">
        <f t="shared" si="17"/>
        <v>2.0029410273312287E-3</v>
      </c>
      <c r="G315" s="223">
        <f t="shared" si="18"/>
        <v>8.8676056338028175</v>
      </c>
      <c r="H315" s="223">
        <f t="shared" si="19"/>
        <v>5.0147189442964093</v>
      </c>
    </row>
    <row r="316" spans="2:8" x14ac:dyDescent="0.25">
      <c r="B316" s="451">
        <v>44313</v>
      </c>
      <c r="C316" s="363">
        <v>38.69</v>
      </c>
      <c r="D316" s="363">
        <v>4.4820454545454549</v>
      </c>
      <c r="E316" s="215">
        <f t="shared" si="16"/>
        <v>-9.2189500640205146E-3</v>
      </c>
      <c r="F316" s="215">
        <f t="shared" si="17"/>
        <v>9.1597584689386835E-3</v>
      </c>
      <c r="G316" s="223">
        <f t="shared" si="18"/>
        <v>8.7188732394366184</v>
      </c>
      <c r="H316" s="223">
        <f t="shared" si="19"/>
        <v>5.0046948356807519</v>
      </c>
    </row>
    <row r="317" spans="2:8" x14ac:dyDescent="0.25">
      <c r="B317" s="451">
        <v>44312</v>
      </c>
      <c r="C317" s="363">
        <v>39.049999999999997</v>
      </c>
      <c r="D317" s="363">
        <v>4.4413636363636364</v>
      </c>
      <c r="E317" s="215">
        <f t="shared" si="16"/>
        <v>6.8691844553913528E-2</v>
      </c>
      <c r="F317" s="215">
        <f t="shared" si="17"/>
        <v>1.9777696602828243E-2</v>
      </c>
      <c r="G317" s="223">
        <f t="shared" si="18"/>
        <v>8.7999999999999989</v>
      </c>
      <c r="H317" s="223">
        <f t="shared" si="19"/>
        <v>4.9592691282832133</v>
      </c>
    </row>
    <row r="318" spans="2:8" x14ac:dyDescent="0.25">
      <c r="B318" s="451">
        <v>44309</v>
      </c>
      <c r="C318" s="363">
        <v>36.54</v>
      </c>
      <c r="D318" s="363">
        <v>4.3552272727272729</v>
      </c>
      <c r="E318" s="215">
        <f t="shared" si="16"/>
        <v>5.1813471502590636E-2</v>
      </c>
      <c r="F318" s="215">
        <f t="shared" si="17"/>
        <v>1.6998625462380623E-2</v>
      </c>
      <c r="G318" s="223">
        <f t="shared" si="18"/>
        <v>8.2343661971830979</v>
      </c>
      <c r="H318" s="223">
        <f t="shared" si="19"/>
        <v>4.8630884405532298</v>
      </c>
    </row>
    <row r="319" spans="2:8" x14ac:dyDescent="0.25">
      <c r="B319" s="451">
        <v>44308</v>
      </c>
      <c r="C319" s="363">
        <v>34.74</v>
      </c>
      <c r="D319" s="363">
        <v>4.2824318181818182</v>
      </c>
      <c r="E319" s="215">
        <f t="shared" si="16"/>
        <v>-3.2311977715877349E-2</v>
      </c>
      <c r="F319" s="215">
        <f t="shared" si="17"/>
        <v>-4.0329827157883358E-3</v>
      </c>
      <c r="G319" s="223">
        <f t="shared" si="18"/>
        <v>7.8287323943661979</v>
      </c>
      <c r="H319" s="223">
        <f t="shared" si="19"/>
        <v>4.7818043395508187</v>
      </c>
    </row>
    <row r="320" spans="2:8" x14ac:dyDescent="0.25">
      <c r="B320" s="451">
        <v>44307</v>
      </c>
      <c r="C320" s="363">
        <v>35.9</v>
      </c>
      <c r="D320" s="363">
        <v>4.2997727272727273</v>
      </c>
      <c r="E320" s="215">
        <f t="shared" si="16"/>
        <v>5.5741360089167635E-4</v>
      </c>
      <c r="F320" s="215">
        <f t="shared" si="17"/>
        <v>1.4015811335923889E-2</v>
      </c>
      <c r="G320" s="223">
        <f t="shared" si="18"/>
        <v>8.0901408450704224</v>
      </c>
      <c r="H320" s="223">
        <f t="shared" si="19"/>
        <v>4.8011673645476467</v>
      </c>
    </row>
    <row r="321" spans="2:8" x14ac:dyDescent="0.25">
      <c r="B321" s="451">
        <v>44306</v>
      </c>
      <c r="C321" s="363">
        <v>35.880000000000003</v>
      </c>
      <c r="D321" s="363">
        <v>4.240340909090909</v>
      </c>
      <c r="E321" s="215">
        <f t="shared" si="16"/>
        <v>-3.8842753817304954E-2</v>
      </c>
      <c r="F321" s="215">
        <f t="shared" si="17"/>
        <v>-5.914164690838386E-3</v>
      </c>
      <c r="G321" s="223">
        <f t="shared" si="18"/>
        <v>8.0856338028169024</v>
      </c>
      <c r="H321" s="223">
        <f t="shared" si="19"/>
        <v>4.7348052277629744</v>
      </c>
    </row>
    <row r="322" spans="2:8" x14ac:dyDescent="0.25">
      <c r="B322" s="451">
        <v>44305</v>
      </c>
      <c r="C322" s="363">
        <v>37.33</v>
      </c>
      <c r="D322" s="363">
        <v>4.2655681818181819</v>
      </c>
      <c r="E322" s="215">
        <f t="shared" si="16"/>
        <v>-2.1237545883586839E-2</v>
      </c>
      <c r="F322" s="215">
        <f t="shared" si="17"/>
        <v>1.7042375636718177E-2</v>
      </c>
      <c r="G322" s="223">
        <f t="shared" si="18"/>
        <v>8.4123943661971818</v>
      </c>
      <c r="H322" s="223">
        <f t="shared" si="19"/>
        <v>4.7629742418474814</v>
      </c>
    </row>
    <row r="323" spans="2:8" x14ac:dyDescent="0.25">
      <c r="B323" s="451">
        <v>44302</v>
      </c>
      <c r="C323" s="363">
        <v>38.14</v>
      </c>
      <c r="D323" s="363">
        <v>4.1940909090909093</v>
      </c>
      <c r="E323" s="215">
        <f t="shared" si="16"/>
        <v>8.1945545863071345E-3</v>
      </c>
      <c r="F323" s="215">
        <f t="shared" si="17"/>
        <v>-7.5559977412674728E-3</v>
      </c>
      <c r="G323" s="223">
        <f t="shared" si="18"/>
        <v>8.5949295774647894</v>
      </c>
      <c r="H323" s="223">
        <f t="shared" si="19"/>
        <v>4.6831620352747123</v>
      </c>
    </row>
    <row r="324" spans="2:8" x14ac:dyDescent="0.25">
      <c r="B324" s="451">
        <v>44301</v>
      </c>
      <c r="C324" s="363">
        <v>37.83</v>
      </c>
      <c r="D324" s="363">
        <v>4.2260227272727269</v>
      </c>
      <c r="E324" s="215">
        <f t="shared" ref="E324:E387" si="20">C324/C325-1</f>
        <v>4.1861746075461115E-2</v>
      </c>
      <c r="F324" s="215">
        <f t="shared" ref="F324:F387" si="21">D324/D325-1</f>
        <v>2.3869830956444904E-2</v>
      </c>
      <c r="G324" s="223">
        <f t="shared" ref="G324:G387" si="22">C324/$C$4675</f>
        <v>8.5250704225352116</v>
      </c>
      <c r="H324" s="223">
        <f t="shared" ref="H324:H387" si="23">D324/$D$4675</f>
        <v>4.7188174089582535</v>
      </c>
    </row>
    <row r="325" spans="2:8" x14ac:dyDescent="0.25">
      <c r="B325" s="451">
        <v>44300</v>
      </c>
      <c r="C325" s="363">
        <v>36.31</v>
      </c>
      <c r="D325" s="363">
        <v>4.1275000000000004</v>
      </c>
      <c r="E325" s="215">
        <f t="shared" si="20"/>
        <v>7.6489771716572896E-2</v>
      </c>
      <c r="F325" s="215">
        <f t="shared" si="21"/>
        <v>2.010897039824755E-2</v>
      </c>
      <c r="G325" s="223">
        <f t="shared" si="22"/>
        <v>8.1825352112676057</v>
      </c>
      <c r="H325" s="223">
        <f t="shared" si="23"/>
        <v>4.6088059890876796</v>
      </c>
    </row>
    <row r="326" spans="2:8" x14ac:dyDescent="0.25">
      <c r="B326" s="451">
        <v>44299</v>
      </c>
      <c r="C326" s="363">
        <v>33.729999999999997</v>
      </c>
      <c r="D326" s="363">
        <v>4.0461363636363634</v>
      </c>
      <c r="E326" s="215">
        <f t="shared" si="20"/>
        <v>1.7820017820016076E-3</v>
      </c>
      <c r="F326" s="215">
        <f t="shared" si="21"/>
        <v>4.2022731759594478E-3</v>
      </c>
      <c r="G326" s="223">
        <f t="shared" si="22"/>
        <v>7.6011267605633792</v>
      </c>
      <c r="H326" s="223">
        <f t="shared" si="23"/>
        <v>4.5179545742926024</v>
      </c>
    </row>
    <row r="327" spans="2:8" x14ac:dyDescent="0.25">
      <c r="B327" s="451">
        <v>44298</v>
      </c>
      <c r="C327" s="363">
        <v>33.67</v>
      </c>
      <c r="D327" s="363">
        <v>4.0292045454545455</v>
      </c>
      <c r="E327" s="215">
        <f t="shared" si="20"/>
        <v>-1.0869565217391242E-2</v>
      </c>
      <c r="F327" s="215">
        <f t="shared" si="21"/>
        <v>-7.94605634985035E-3</v>
      </c>
      <c r="G327" s="223">
        <f t="shared" si="22"/>
        <v>7.5876056338028173</v>
      </c>
      <c r="H327" s="223">
        <f t="shared" si="23"/>
        <v>4.4990483441187674</v>
      </c>
    </row>
    <row r="328" spans="2:8" x14ac:dyDescent="0.25">
      <c r="B328" s="451">
        <v>44295</v>
      </c>
      <c r="C328" s="363">
        <v>34.04</v>
      </c>
      <c r="D328" s="363">
        <v>4.0614772727272728</v>
      </c>
      <c r="E328" s="215">
        <f t="shared" si="20"/>
        <v>-9.6013965667732792E-3</v>
      </c>
      <c r="F328" s="215">
        <f t="shared" si="21"/>
        <v>-9.2035594488953931E-3</v>
      </c>
      <c r="G328" s="223">
        <f t="shared" si="22"/>
        <v>7.6709859154929578</v>
      </c>
      <c r="H328" s="223">
        <f t="shared" si="23"/>
        <v>4.5350843801548031</v>
      </c>
    </row>
    <row r="329" spans="2:8" x14ac:dyDescent="0.25">
      <c r="B329" s="451">
        <v>44294</v>
      </c>
      <c r="C329" s="363">
        <v>34.369999999999997</v>
      </c>
      <c r="D329" s="363">
        <v>4.0992045454545458</v>
      </c>
      <c r="E329" s="215">
        <f t="shared" si="20"/>
        <v>1.1477339611536186E-2</v>
      </c>
      <c r="F329" s="215">
        <f t="shared" si="21"/>
        <v>1.1127929140038351E-2</v>
      </c>
      <c r="G329" s="223">
        <f t="shared" si="22"/>
        <v>7.7453521126760556</v>
      </c>
      <c r="H329" s="223">
        <f t="shared" si="23"/>
        <v>4.5772110138307331</v>
      </c>
    </row>
    <row r="330" spans="2:8" x14ac:dyDescent="0.25">
      <c r="B330" s="451">
        <v>44293</v>
      </c>
      <c r="C330" s="363">
        <v>33.979999999999997</v>
      </c>
      <c r="D330" s="363">
        <v>4.0540909090909087</v>
      </c>
      <c r="E330" s="215">
        <f t="shared" si="20"/>
        <v>-2.942016566695238E-2</v>
      </c>
      <c r="F330" s="215">
        <f t="shared" si="21"/>
        <v>-1.4883335634405692E-2</v>
      </c>
      <c r="G330" s="223">
        <f t="shared" si="22"/>
        <v>7.6574647887323932</v>
      </c>
      <c r="H330" s="223">
        <f t="shared" si="23"/>
        <v>4.52683669585078</v>
      </c>
    </row>
    <row r="331" spans="2:8" x14ac:dyDescent="0.25">
      <c r="B331" s="451">
        <v>44292</v>
      </c>
      <c r="C331" s="363">
        <v>35.01</v>
      </c>
      <c r="D331" s="363">
        <v>4.115340909090909</v>
      </c>
      <c r="E331" s="215">
        <f t="shared" si="20"/>
        <v>3.7026066350710929E-2</v>
      </c>
      <c r="F331" s="215">
        <f t="shared" si="21"/>
        <v>3.0269409120650792E-2</v>
      </c>
      <c r="G331" s="223">
        <f t="shared" si="22"/>
        <v>7.889577464788732</v>
      </c>
      <c r="H331" s="223">
        <f t="shared" si="23"/>
        <v>4.5952290318487501</v>
      </c>
    </row>
    <row r="332" spans="2:8" x14ac:dyDescent="0.25">
      <c r="B332" s="451">
        <v>44287</v>
      </c>
      <c r="C332" s="363">
        <v>33.76</v>
      </c>
      <c r="D332" s="363">
        <v>3.9944318181818184</v>
      </c>
      <c r="E332" s="215">
        <f t="shared" si="20"/>
        <v>2.5204980261160026E-2</v>
      </c>
      <c r="F332" s="215">
        <f t="shared" si="21"/>
        <v>1.9953821156752927E-3</v>
      </c>
      <c r="G332" s="223">
        <f t="shared" si="22"/>
        <v>7.607887323943662</v>
      </c>
      <c r="H332" s="223">
        <f t="shared" si="23"/>
        <v>4.4602207841644468</v>
      </c>
    </row>
    <row r="333" spans="2:8" x14ac:dyDescent="0.25">
      <c r="B333" s="451">
        <v>44286</v>
      </c>
      <c r="C333" s="363">
        <v>32.93</v>
      </c>
      <c r="D333" s="363">
        <v>3.9864772727272726</v>
      </c>
      <c r="E333" s="215">
        <f t="shared" si="20"/>
        <v>7.6499388004895863E-3</v>
      </c>
      <c r="F333" s="215">
        <f t="shared" si="21"/>
        <v>-1.0799684186781011E-2</v>
      </c>
      <c r="G333" s="223">
        <f t="shared" si="22"/>
        <v>7.4208450704225353</v>
      </c>
      <c r="H333" s="223">
        <f t="shared" si="23"/>
        <v>4.4513386626062683</v>
      </c>
    </row>
    <row r="334" spans="2:8" x14ac:dyDescent="0.25">
      <c r="B334" s="451">
        <v>44285</v>
      </c>
      <c r="C334" s="363">
        <v>32.68</v>
      </c>
      <c r="D334" s="363">
        <v>4.03</v>
      </c>
      <c r="E334" s="215">
        <f t="shared" si="20"/>
        <v>-8.4951456310680129E-3</v>
      </c>
      <c r="F334" s="215">
        <f t="shared" si="21"/>
        <v>9.1628251095554614E-3</v>
      </c>
      <c r="G334" s="223">
        <f t="shared" si="22"/>
        <v>7.3645070422535213</v>
      </c>
      <c r="H334" s="223">
        <f t="shared" si="23"/>
        <v>4.4999365562745846</v>
      </c>
    </row>
    <row r="335" spans="2:8" x14ac:dyDescent="0.25">
      <c r="B335" s="451">
        <v>44281</v>
      </c>
      <c r="C335" s="363">
        <v>32.96</v>
      </c>
      <c r="D335" s="363">
        <v>3.9934090909090911</v>
      </c>
      <c r="E335" s="215">
        <f t="shared" si="20"/>
        <v>5.9466409514625562E-2</v>
      </c>
      <c r="F335" s="215">
        <f t="shared" si="21"/>
        <v>-2.0923299807761975E-2</v>
      </c>
      <c r="G335" s="223">
        <f t="shared" si="22"/>
        <v>7.4276056338028171</v>
      </c>
      <c r="H335" s="223">
        <f t="shared" si="23"/>
        <v>4.459078797106967</v>
      </c>
    </row>
    <row r="336" spans="2:8" x14ac:dyDescent="0.25">
      <c r="B336" s="451">
        <v>44280</v>
      </c>
      <c r="C336" s="363">
        <v>31.11</v>
      </c>
      <c r="D336" s="363">
        <v>4.0787500000000003</v>
      </c>
      <c r="E336" s="215">
        <f t="shared" si="20"/>
        <v>-1.5817779183802561E-2</v>
      </c>
      <c r="F336" s="215">
        <f t="shared" si="21"/>
        <v>-6.4038311615977062E-4</v>
      </c>
      <c r="G336" s="223">
        <f t="shared" si="22"/>
        <v>7.0107042253521126</v>
      </c>
      <c r="H336" s="223">
        <f t="shared" si="23"/>
        <v>4.5543712726811325</v>
      </c>
    </row>
    <row r="337" spans="2:8" x14ac:dyDescent="0.25">
      <c r="B337" s="451">
        <v>44279</v>
      </c>
      <c r="C337" s="363">
        <v>31.61</v>
      </c>
      <c r="D337" s="363">
        <v>4.0813636363636361</v>
      </c>
      <c r="E337" s="215">
        <f t="shared" si="20"/>
        <v>-1.8322981366459712E-2</v>
      </c>
      <c r="F337" s="215">
        <f t="shared" si="21"/>
        <v>-1.5055532702591523E-2</v>
      </c>
      <c r="G337" s="223">
        <f t="shared" si="22"/>
        <v>7.1233802816901406</v>
      </c>
      <c r="H337" s="223">
        <f t="shared" si="23"/>
        <v>4.5572896840502475</v>
      </c>
    </row>
    <row r="338" spans="2:8" x14ac:dyDescent="0.25">
      <c r="B338" s="451">
        <v>44278</v>
      </c>
      <c r="C338" s="363">
        <v>32.200000000000003</v>
      </c>
      <c r="D338" s="363">
        <v>4.1437499999999998</v>
      </c>
      <c r="E338" s="215">
        <f t="shared" si="20"/>
        <v>-7.9737067733638201E-2</v>
      </c>
      <c r="F338" s="215">
        <f t="shared" si="21"/>
        <v>5.3763440860212786E-3</v>
      </c>
      <c r="G338" s="223">
        <f t="shared" si="22"/>
        <v>7.2563380281690151</v>
      </c>
      <c r="H338" s="223">
        <f t="shared" si="23"/>
        <v>4.6269508945565283</v>
      </c>
    </row>
    <row r="339" spans="2:8" x14ac:dyDescent="0.25">
      <c r="B339" s="451">
        <v>44274</v>
      </c>
      <c r="C339" s="363">
        <v>34.99</v>
      </c>
      <c r="D339" s="363">
        <v>4.1215909090909095</v>
      </c>
      <c r="E339" s="215">
        <f t="shared" si="20"/>
        <v>-1.2140033879164291E-2</v>
      </c>
      <c r="F339" s="215">
        <f t="shared" si="21"/>
        <v>-3.5829451809377133E-4</v>
      </c>
      <c r="G339" s="223">
        <f t="shared" si="22"/>
        <v>7.885070422535212</v>
      </c>
      <c r="H339" s="223">
        <f t="shared" si="23"/>
        <v>4.6022078416444625</v>
      </c>
    </row>
    <row r="340" spans="2:8" x14ac:dyDescent="0.25">
      <c r="B340" s="451">
        <v>44273</v>
      </c>
      <c r="C340" s="363">
        <v>35.42</v>
      </c>
      <c r="D340" s="363">
        <v>4.1230681818181818</v>
      </c>
      <c r="E340" s="215">
        <f t="shared" si="20"/>
        <v>-1.9108280254776955E-2</v>
      </c>
      <c r="F340" s="215">
        <f t="shared" si="21"/>
        <v>1.1852306319370731E-2</v>
      </c>
      <c r="G340" s="223">
        <f t="shared" si="22"/>
        <v>7.9819718309859162</v>
      </c>
      <c r="H340" s="223">
        <f t="shared" si="23"/>
        <v>4.6038573785052659</v>
      </c>
    </row>
    <row r="341" spans="2:8" x14ac:dyDescent="0.25">
      <c r="B341" s="451">
        <v>44272</v>
      </c>
      <c r="C341" s="363">
        <v>36.11</v>
      </c>
      <c r="D341" s="363">
        <v>4.0747727272727277</v>
      </c>
      <c r="E341" s="215">
        <f t="shared" si="20"/>
        <v>3.2009145470134337E-2</v>
      </c>
      <c r="F341" s="215">
        <f t="shared" si="21"/>
        <v>-2.1796655481899796E-2</v>
      </c>
      <c r="G341" s="223">
        <f t="shared" si="22"/>
        <v>8.1374647887323945</v>
      </c>
      <c r="H341" s="223">
        <f t="shared" si="23"/>
        <v>4.5499302119020433</v>
      </c>
    </row>
    <row r="342" spans="2:8" x14ac:dyDescent="0.25">
      <c r="B342" s="451">
        <v>44271</v>
      </c>
      <c r="C342" s="363">
        <v>34.99</v>
      </c>
      <c r="D342" s="363">
        <v>4.1655681818181822</v>
      </c>
      <c r="E342" s="215">
        <f t="shared" si="20"/>
        <v>-6.4938535542490627E-2</v>
      </c>
      <c r="F342" s="215">
        <f t="shared" si="21"/>
        <v>1.0502811776381238E-2</v>
      </c>
      <c r="G342" s="223">
        <f t="shared" si="22"/>
        <v>7.885070422535212</v>
      </c>
      <c r="H342" s="223">
        <f t="shared" si="23"/>
        <v>4.6513132851161023</v>
      </c>
    </row>
    <row r="343" spans="2:8" x14ac:dyDescent="0.25">
      <c r="B343" s="451">
        <v>44267</v>
      </c>
      <c r="C343" s="363">
        <v>37.42</v>
      </c>
      <c r="D343" s="363">
        <v>4.1222727272727271</v>
      </c>
      <c r="E343" s="215">
        <f t="shared" si="20"/>
        <v>-1.334400854016482E-3</v>
      </c>
      <c r="F343" s="215">
        <f t="shared" si="21"/>
        <v>2.1772807931724092E-2</v>
      </c>
      <c r="G343" s="223">
        <f t="shared" si="22"/>
        <v>8.4326760563380283</v>
      </c>
      <c r="H343" s="223">
        <f t="shared" si="23"/>
        <v>4.6029691663494479</v>
      </c>
    </row>
    <row r="344" spans="2:8" x14ac:dyDescent="0.25">
      <c r="B344" s="451">
        <v>44266</v>
      </c>
      <c r="C344" s="363">
        <v>37.47</v>
      </c>
      <c r="D344" s="363">
        <v>4.034431818181818</v>
      </c>
      <c r="E344" s="215">
        <f t="shared" si="20"/>
        <v>8.7347649448636044E-2</v>
      </c>
      <c r="F344" s="215">
        <f t="shared" si="21"/>
        <v>9.238728750923908E-3</v>
      </c>
      <c r="G344" s="223">
        <f t="shared" si="22"/>
        <v>8.4439436619718311</v>
      </c>
      <c r="H344" s="223">
        <f t="shared" si="23"/>
        <v>4.5048851668569982</v>
      </c>
    </row>
    <row r="345" spans="2:8" x14ac:dyDescent="0.25">
      <c r="B345" s="451">
        <v>44265</v>
      </c>
      <c r="C345" s="363">
        <v>34.46</v>
      </c>
      <c r="D345" s="363">
        <v>3.9975000000000001</v>
      </c>
      <c r="E345" s="215">
        <f t="shared" si="20"/>
        <v>1.7720023626698111E-2</v>
      </c>
      <c r="F345" s="215">
        <f t="shared" si="21"/>
        <v>-2.4891894888568578E-2</v>
      </c>
      <c r="G345" s="223">
        <f t="shared" si="22"/>
        <v>7.7656338028169012</v>
      </c>
      <c r="H345" s="223">
        <f t="shared" si="23"/>
        <v>4.4636467453368862</v>
      </c>
    </row>
    <row r="346" spans="2:8" x14ac:dyDescent="0.25">
      <c r="B346" s="451">
        <v>44264</v>
      </c>
      <c r="C346" s="363">
        <v>33.86</v>
      </c>
      <c r="D346" s="363">
        <v>4.0995454545454546</v>
      </c>
      <c r="E346" s="215">
        <f t="shared" si="20"/>
        <v>-3.3123929183323964E-2</v>
      </c>
      <c r="F346" s="215">
        <f t="shared" si="21"/>
        <v>9.6554812347819929E-3</v>
      </c>
      <c r="G346" s="223">
        <f t="shared" si="22"/>
        <v>7.6304225352112676</v>
      </c>
      <c r="H346" s="223">
        <f t="shared" si="23"/>
        <v>4.5775916761832258</v>
      </c>
    </row>
    <row r="347" spans="2:8" x14ac:dyDescent="0.25">
      <c r="B347" s="451">
        <v>44260</v>
      </c>
      <c r="C347" s="363">
        <v>35.020000000000003</v>
      </c>
      <c r="D347" s="363">
        <v>4.0603409090909093</v>
      </c>
      <c r="E347" s="215">
        <f t="shared" si="20"/>
        <v>7.094801223241598E-2</v>
      </c>
      <c r="F347" s="215">
        <f t="shared" si="21"/>
        <v>-2.1417029551118794E-2</v>
      </c>
      <c r="G347" s="223">
        <f t="shared" si="22"/>
        <v>7.8918309859154938</v>
      </c>
      <c r="H347" s="223">
        <f t="shared" si="23"/>
        <v>4.5338155056464924</v>
      </c>
    </row>
    <row r="348" spans="2:8" x14ac:dyDescent="0.25">
      <c r="B348" s="451">
        <v>44259</v>
      </c>
      <c r="C348" s="363">
        <v>32.700000000000003</v>
      </c>
      <c r="D348" s="363">
        <v>4.1492045454545456</v>
      </c>
      <c r="E348" s="215">
        <f t="shared" si="20"/>
        <v>-6.5714285714285614E-2</v>
      </c>
      <c r="F348" s="215">
        <f t="shared" si="21"/>
        <v>-9.9780374718689835E-3</v>
      </c>
      <c r="G348" s="223">
        <f t="shared" si="22"/>
        <v>7.3690140845070431</v>
      </c>
      <c r="H348" s="223">
        <f t="shared" si="23"/>
        <v>4.6330414921964227</v>
      </c>
    </row>
    <row r="349" spans="2:8" x14ac:dyDescent="0.25">
      <c r="B349" s="451">
        <v>44258</v>
      </c>
      <c r="C349" s="363">
        <v>35</v>
      </c>
      <c r="D349" s="363">
        <v>4.1910227272727276</v>
      </c>
      <c r="E349" s="215">
        <f t="shared" si="20"/>
        <v>-5.1165434906196294E-3</v>
      </c>
      <c r="F349" s="215">
        <f t="shared" si="21"/>
        <v>1.4440532511827531E-2</v>
      </c>
      <c r="G349" s="223">
        <f t="shared" si="22"/>
        <v>7.887323943661972</v>
      </c>
      <c r="H349" s="223">
        <f t="shared" si="23"/>
        <v>4.679736074102272</v>
      </c>
    </row>
    <row r="350" spans="2:8" x14ac:dyDescent="0.25">
      <c r="B350" s="451">
        <v>44257</v>
      </c>
      <c r="C350" s="363">
        <v>35.18</v>
      </c>
      <c r="D350" s="363">
        <v>4.1313636363636368</v>
      </c>
      <c r="E350" s="215">
        <f t="shared" si="20"/>
        <v>3.7452079032733732E-2</v>
      </c>
      <c r="F350" s="215">
        <f t="shared" si="21"/>
        <v>-3.883674818241889E-2</v>
      </c>
      <c r="G350" s="223">
        <f t="shared" si="22"/>
        <v>7.9278873239436622</v>
      </c>
      <c r="H350" s="223">
        <f t="shared" si="23"/>
        <v>4.6131201624159379</v>
      </c>
    </row>
    <row r="351" spans="2:8" x14ac:dyDescent="0.25">
      <c r="B351" s="451">
        <v>44253</v>
      </c>
      <c r="C351" s="363">
        <v>33.909999999999997</v>
      </c>
      <c r="D351" s="363">
        <v>4.2982954545454541</v>
      </c>
      <c r="E351" s="215">
        <f t="shared" si="20"/>
        <v>-4.9607623318385752E-2</v>
      </c>
      <c r="F351" s="215">
        <f t="shared" si="21"/>
        <v>1.2446466809421741E-2</v>
      </c>
      <c r="G351" s="223">
        <f t="shared" si="22"/>
        <v>7.6416901408450695</v>
      </c>
      <c r="H351" s="223">
        <f t="shared" si="23"/>
        <v>4.7995178276868415</v>
      </c>
    </row>
    <row r="352" spans="2:8" x14ac:dyDescent="0.25">
      <c r="B352" s="451">
        <v>44252</v>
      </c>
      <c r="C352" s="363">
        <v>35.68</v>
      </c>
      <c r="D352" s="363">
        <v>4.2454545454545451</v>
      </c>
      <c r="E352" s="215">
        <f t="shared" si="20"/>
        <v>-5.8326735286355236E-2</v>
      </c>
      <c r="F352" s="215">
        <f t="shared" si="21"/>
        <v>1.1753236202133976E-2</v>
      </c>
      <c r="G352" s="223">
        <f t="shared" si="22"/>
        <v>8.0405633802816894</v>
      </c>
      <c r="H352" s="223">
        <f t="shared" si="23"/>
        <v>4.7405151630503743</v>
      </c>
    </row>
    <row r="353" spans="2:8" x14ac:dyDescent="0.25">
      <c r="B353" s="451">
        <v>44251</v>
      </c>
      <c r="C353" s="363">
        <v>37.89</v>
      </c>
      <c r="D353" s="363">
        <v>4.1961363636363638</v>
      </c>
      <c r="E353" s="215">
        <f t="shared" si="20"/>
        <v>1.0568031704094594E-3</v>
      </c>
      <c r="F353" s="215">
        <f t="shared" si="21"/>
        <v>1.0840405146455012E-2</v>
      </c>
      <c r="G353" s="223">
        <f t="shared" si="22"/>
        <v>8.5385915492957754</v>
      </c>
      <c r="H353" s="223">
        <f t="shared" si="23"/>
        <v>4.6854460093896719</v>
      </c>
    </row>
    <row r="354" spans="2:8" x14ac:dyDescent="0.25">
      <c r="B354" s="451">
        <v>44250</v>
      </c>
      <c r="C354" s="363">
        <v>37.85</v>
      </c>
      <c r="D354" s="363">
        <v>4.1511363636363638</v>
      </c>
      <c r="E354" s="215">
        <f t="shared" si="20"/>
        <v>9.6025606828487042E-3</v>
      </c>
      <c r="F354" s="215">
        <f t="shared" si="21"/>
        <v>6.5231971539381206E-2</v>
      </c>
      <c r="G354" s="223">
        <f t="shared" si="22"/>
        <v>8.5295774647887335</v>
      </c>
      <c r="H354" s="223">
        <f t="shared" si="23"/>
        <v>4.6351985788605514</v>
      </c>
    </row>
    <row r="355" spans="2:8" x14ac:dyDescent="0.25">
      <c r="B355" s="451">
        <v>44246</v>
      </c>
      <c r="C355" s="363">
        <v>37.49</v>
      </c>
      <c r="D355" s="363">
        <v>3.8969318181818182</v>
      </c>
      <c r="E355" s="215">
        <f t="shared" si="20"/>
        <v>9.8125366139425907E-2</v>
      </c>
      <c r="F355" s="215">
        <f t="shared" si="21"/>
        <v>2.0230268051051548E-2</v>
      </c>
      <c r="G355" s="223">
        <f t="shared" si="22"/>
        <v>8.4484507042253529</v>
      </c>
      <c r="H355" s="223">
        <f t="shared" si="23"/>
        <v>4.3513513513513518</v>
      </c>
    </row>
    <row r="356" spans="2:8" x14ac:dyDescent="0.25">
      <c r="B356" s="451">
        <v>44245</v>
      </c>
      <c r="C356" s="363">
        <v>34.14</v>
      </c>
      <c r="D356" s="363">
        <v>3.8196590909090911</v>
      </c>
      <c r="E356" s="215">
        <f t="shared" si="20"/>
        <v>-2.9282576866762611E-4</v>
      </c>
      <c r="F356" s="215">
        <f t="shared" si="21"/>
        <v>-2.4632003798670254E-3</v>
      </c>
      <c r="G356" s="223">
        <f t="shared" si="22"/>
        <v>7.6935211267605634</v>
      </c>
      <c r="H356" s="223">
        <f t="shared" si="23"/>
        <v>4.2650678847861947</v>
      </c>
    </row>
    <row r="357" spans="2:8" x14ac:dyDescent="0.25">
      <c r="B357" s="451">
        <v>44244</v>
      </c>
      <c r="C357" s="363">
        <v>34.15</v>
      </c>
      <c r="D357" s="363">
        <v>3.8290909090909091</v>
      </c>
      <c r="E357" s="215">
        <f t="shared" si="20"/>
        <v>3.7993920972644313E-2</v>
      </c>
      <c r="F357" s="215">
        <f t="shared" si="21"/>
        <v>1.7809439002669514E-4</v>
      </c>
      <c r="G357" s="223">
        <f t="shared" si="22"/>
        <v>7.6957746478873235</v>
      </c>
      <c r="H357" s="223">
        <f t="shared" si="23"/>
        <v>4.2755995432051774</v>
      </c>
    </row>
    <row r="358" spans="2:8" x14ac:dyDescent="0.25">
      <c r="B358" s="451">
        <v>44243</v>
      </c>
      <c r="C358" s="363">
        <v>32.9</v>
      </c>
      <c r="D358" s="363">
        <v>3.8284090909090911</v>
      </c>
      <c r="E358" s="215">
        <f t="shared" si="20"/>
        <v>5.3474223503041873E-2</v>
      </c>
      <c r="F358" s="215">
        <f t="shared" si="21"/>
        <v>8.4109072405640362E-3</v>
      </c>
      <c r="G358" s="223">
        <f t="shared" si="22"/>
        <v>7.4140845070422534</v>
      </c>
      <c r="H358" s="223">
        <f t="shared" si="23"/>
        <v>4.2748382185001912</v>
      </c>
    </row>
    <row r="359" spans="2:8" x14ac:dyDescent="0.25">
      <c r="B359" s="451">
        <v>44239</v>
      </c>
      <c r="C359" s="363">
        <v>31.23</v>
      </c>
      <c r="D359" s="363">
        <v>3.7964772727272726</v>
      </c>
      <c r="E359" s="215">
        <f t="shared" si="20"/>
        <v>7.7444336882865894E-3</v>
      </c>
      <c r="F359" s="215">
        <f t="shared" si="21"/>
        <v>7.6002050848991143E-3</v>
      </c>
      <c r="G359" s="223">
        <f t="shared" si="22"/>
        <v>7.0377464788732391</v>
      </c>
      <c r="H359" s="223">
        <f t="shared" si="23"/>
        <v>4.2391828448166482</v>
      </c>
    </row>
    <row r="360" spans="2:8" x14ac:dyDescent="0.25">
      <c r="B360" s="451">
        <v>44238</v>
      </c>
      <c r="C360" s="363">
        <v>30.99</v>
      </c>
      <c r="D360" s="363">
        <v>3.7678409090909093</v>
      </c>
      <c r="E360" s="215">
        <f t="shared" si="20"/>
        <v>-8.0025608194622677E-3</v>
      </c>
      <c r="F360" s="215">
        <f t="shared" si="21"/>
        <v>-1.6560279417077162E-3</v>
      </c>
      <c r="G360" s="223">
        <f t="shared" si="22"/>
        <v>6.9836619718309851</v>
      </c>
      <c r="H360" s="223">
        <f t="shared" si="23"/>
        <v>4.2072072072072073</v>
      </c>
    </row>
    <row r="361" spans="2:8" x14ac:dyDescent="0.25">
      <c r="B361" s="451">
        <v>44237</v>
      </c>
      <c r="C361" s="363">
        <v>31.24</v>
      </c>
      <c r="D361" s="363">
        <v>3.7740909090909089</v>
      </c>
      <c r="E361" s="215">
        <f t="shared" si="20"/>
        <v>-2.4359775140537332E-2</v>
      </c>
      <c r="F361" s="215">
        <f t="shared" si="21"/>
        <v>1.7805154607581697E-2</v>
      </c>
      <c r="G361" s="223">
        <f t="shared" si="22"/>
        <v>7.04</v>
      </c>
      <c r="H361" s="223">
        <f t="shared" si="23"/>
        <v>4.2141860170029188</v>
      </c>
    </row>
    <row r="362" spans="2:8" x14ac:dyDescent="0.25">
      <c r="B362" s="451">
        <v>44236</v>
      </c>
      <c r="C362" s="363">
        <v>32.020000000000003</v>
      </c>
      <c r="D362" s="363">
        <v>3.7080681818181818</v>
      </c>
      <c r="E362" s="215">
        <f t="shared" si="20"/>
        <v>-3.1133250311330407E-3</v>
      </c>
      <c r="F362" s="215">
        <f t="shared" si="21"/>
        <v>1.3290687203055596E-2</v>
      </c>
      <c r="G362" s="223">
        <f t="shared" si="22"/>
        <v>7.2157746478873248</v>
      </c>
      <c r="H362" s="223">
        <f t="shared" si="23"/>
        <v>4.1404644080700423</v>
      </c>
    </row>
    <row r="363" spans="2:8" x14ac:dyDescent="0.25">
      <c r="B363" s="451">
        <v>44235</v>
      </c>
      <c r="C363" s="363">
        <v>32.119999999999997</v>
      </c>
      <c r="D363" s="363">
        <v>3.6594318181818184</v>
      </c>
      <c r="E363" s="215">
        <f t="shared" si="20"/>
        <v>1.2291207059564879E-2</v>
      </c>
      <c r="F363" s="215">
        <f t="shared" si="21"/>
        <v>1.5611202220259912E-2</v>
      </c>
      <c r="G363" s="223">
        <f t="shared" si="22"/>
        <v>7.2383098591549286</v>
      </c>
      <c r="H363" s="223">
        <f t="shared" si="23"/>
        <v>4.0861565791143262</v>
      </c>
    </row>
    <row r="364" spans="2:8" x14ac:dyDescent="0.25">
      <c r="B364" s="451">
        <v>44232</v>
      </c>
      <c r="C364" s="363">
        <v>31.73</v>
      </c>
      <c r="D364" s="363">
        <v>3.603181818181818</v>
      </c>
      <c r="E364" s="215">
        <f t="shared" si="20"/>
        <v>6.476510067114094E-2</v>
      </c>
      <c r="F364" s="215">
        <f t="shared" si="21"/>
        <v>1.297041722573633E-2</v>
      </c>
      <c r="G364" s="223">
        <f t="shared" si="22"/>
        <v>7.150422535211268</v>
      </c>
      <c r="H364" s="223">
        <f t="shared" si="23"/>
        <v>4.0233472909529251</v>
      </c>
    </row>
    <row r="365" spans="2:8" x14ac:dyDescent="0.25">
      <c r="B365" s="451">
        <v>44231</v>
      </c>
      <c r="C365" s="363">
        <v>29.8</v>
      </c>
      <c r="D365" s="363">
        <v>3.5570454545454546</v>
      </c>
      <c r="E365" s="215">
        <f t="shared" si="20"/>
        <v>2.0547945205479534E-2</v>
      </c>
      <c r="F365" s="215">
        <f t="shared" si="21"/>
        <v>-3.3114691460229828E-3</v>
      </c>
      <c r="G365" s="223">
        <f t="shared" si="22"/>
        <v>6.7154929577464788</v>
      </c>
      <c r="H365" s="223">
        <f t="shared" si="23"/>
        <v>3.9718309859154934</v>
      </c>
    </row>
    <row r="366" spans="2:8" x14ac:dyDescent="0.25">
      <c r="B366" s="451">
        <v>44230</v>
      </c>
      <c r="C366" s="363">
        <v>29.2</v>
      </c>
      <c r="D366" s="363">
        <v>3.5688636363636363</v>
      </c>
      <c r="E366" s="215">
        <f t="shared" si="20"/>
        <v>3.766879886282859E-2</v>
      </c>
      <c r="F366" s="215">
        <f t="shared" si="21"/>
        <v>8.2830358289456285E-3</v>
      </c>
      <c r="G366" s="223">
        <f t="shared" si="22"/>
        <v>6.5802816901408452</v>
      </c>
      <c r="H366" s="223">
        <f t="shared" si="23"/>
        <v>3.9850272808019289</v>
      </c>
    </row>
    <row r="367" spans="2:8" x14ac:dyDescent="0.25">
      <c r="B367" s="451">
        <v>44229</v>
      </c>
      <c r="C367" s="363">
        <v>28.14</v>
      </c>
      <c r="D367" s="363">
        <v>3.5395454545454546</v>
      </c>
      <c r="E367" s="215">
        <f t="shared" si="20"/>
        <v>-3.1880977683315104E-3</v>
      </c>
      <c r="F367" s="215">
        <f t="shared" si="21"/>
        <v>-2.3765141469851425E-3</v>
      </c>
      <c r="G367" s="223">
        <f t="shared" si="22"/>
        <v>6.3414084507042254</v>
      </c>
      <c r="H367" s="223">
        <f t="shared" si="23"/>
        <v>3.9522903184875018</v>
      </c>
    </row>
    <row r="368" spans="2:8" x14ac:dyDescent="0.25">
      <c r="B368" s="451">
        <v>44228</v>
      </c>
      <c r="C368" s="363">
        <v>28.23</v>
      </c>
      <c r="D368" s="363">
        <v>3.5479772727272727</v>
      </c>
      <c r="E368" s="215">
        <f t="shared" si="20"/>
        <v>4.905239687848395E-2</v>
      </c>
      <c r="F368" s="215">
        <f t="shared" si="21"/>
        <v>-7.2306166056165244E-3</v>
      </c>
      <c r="G368" s="223">
        <f t="shared" si="22"/>
        <v>6.3616901408450701</v>
      </c>
      <c r="H368" s="223">
        <f t="shared" si="23"/>
        <v>3.9617053673391704</v>
      </c>
    </row>
    <row r="369" spans="2:8" x14ac:dyDescent="0.25">
      <c r="B369" s="451">
        <v>44225</v>
      </c>
      <c r="C369" s="363">
        <v>26.91</v>
      </c>
      <c r="D369" s="363">
        <v>3.5738181818181816</v>
      </c>
      <c r="E369" s="215">
        <f t="shared" si="20"/>
        <v>-3.1666066930550518E-2</v>
      </c>
      <c r="F369" s="215">
        <f t="shared" si="21"/>
        <v>-2.1891835297253026E-3</v>
      </c>
      <c r="G369" s="223">
        <f t="shared" si="22"/>
        <v>6.0642253521126763</v>
      </c>
      <c r="H369" s="223">
        <f t="shared" si="23"/>
        <v>3.9905595736581652</v>
      </c>
    </row>
    <row r="370" spans="2:8" x14ac:dyDescent="0.25">
      <c r="B370" s="451">
        <v>44224</v>
      </c>
      <c r="C370" s="363">
        <v>27.79</v>
      </c>
      <c r="D370" s="363">
        <v>3.5816590909090906</v>
      </c>
      <c r="E370" s="215">
        <f t="shared" si="20"/>
        <v>7.754943776657619E-2</v>
      </c>
      <c r="F370" s="215">
        <f t="shared" si="21"/>
        <v>7.4668371424004842E-3</v>
      </c>
      <c r="G370" s="223">
        <f t="shared" si="22"/>
        <v>6.2625352112676058</v>
      </c>
      <c r="H370" s="223">
        <f t="shared" si="23"/>
        <v>3.9993148077655118</v>
      </c>
    </row>
    <row r="371" spans="2:8" x14ac:dyDescent="0.25">
      <c r="B371" s="451">
        <v>44223</v>
      </c>
      <c r="C371" s="363">
        <v>25.79</v>
      </c>
      <c r="D371" s="363">
        <v>3.5551136363636364</v>
      </c>
      <c r="E371" s="215">
        <f t="shared" si="20"/>
        <v>-4.5168456127360312E-2</v>
      </c>
      <c r="F371" s="215">
        <f t="shared" si="21"/>
        <v>-2.3228948765181556E-2</v>
      </c>
      <c r="G371" s="223">
        <f t="shared" si="22"/>
        <v>5.8118309859154929</v>
      </c>
      <c r="H371" s="223">
        <f t="shared" si="23"/>
        <v>3.9696738992513643</v>
      </c>
    </row>
    <row r="372" spans="2:8" x14ac:dyDescent="0.25">
      <c r="B372" s="451">
        <v>44222</v>
      </c>
      <c r="C372" s="363">
        <v>27.01</v>
      </c>
      <c r="D372" s="363">
        <v>3.6396590909090909</v>
      </c>
      <c r="E372" s="215">
        <f t="shared" si="20"/>
        <v>-6.7977915804002698E-2</v>
      </c>
      <c r="F372" s="215">
        <f t="shared" si="21"/>
        <v>5.241353336262744E-3</v>
      </c>
      <c r="G372" s="223">
        <f t="shared" si="22"/>
        <v>6.0867605633802819</v>
      </c>
      <c r="H372" s="223">
        <f t="shared" si="23"/>
        <v>4.0640781626697118</v>
      </c>
    </row>
    <row r="373" spans="2:8" x14ac:dyDescent="0.25">
      <c r="B373" s="451">
        <v>44221</v>
      </c>
      <c r="C373" s="363">
        <v>28.98</v>
      </c>
      <c r="D373" s="363">
        <v>3.6206818181818181</v>
      </c>
      <c r="E373" s="215">
        <f t="shared" si="20"/>
        <v>-4.9524434240734605E-2</v>
      </c>
      <c r="F373" s="215">
        <f t="shared" si="21"/>
        <v>-3.5028460624256796E-3</v>
      </c>
      <c r="G373" s="223">
        <f t="shared" si="22"/>
        <v>6.530704225352113</v>
      </c>
      <c r="H373" s="223">
        <f t="shared" si="23"/>
        <v>4.0428879583809163</v>
      </c>
    </row>
    <row r="374" spans="2:8" x14ac:dyDescent="0.25">
      <c r="B374" s="451">
        <v>44218</v>
      </c>
      <c r="C374" s="363">
        <v>30.49</v>
      </c>
      <c r="D374" s="363">
        <v>3.6334090909090908</v>
      </c>
      <c r="E374" s="215">
        <f t="shared" si="20"/>
        <v>1.4980026631158383E-2</v>
      </c>
      <c r="F374" s="215">
        <f t="shared" si="21"/>
        <v>-2.5891380977633993E-3</v>
      </c>
      <c r="G374" s="223">
        <f t="shared" si="22"/>
        <v>6.8709859154929571</v>
      </c>
      <c r="H374" s="223">
        <f t="shared" si="23"/>
        <v>4.0570993528740011</v>
      </c>
    </row>
    <row r="375" spans="2:8" x14ac:dyDescent="0.25">
      <c r="B375" s="451">
        <v>44217</v>
      </c>
      <c r="C375" s="363">
        <v>30.04</v>
      </c>
      <c r="D375" s="363">
        <v>3.6428409090909093</v>
      </c>
      <c r="E375" s="215">
        <f t="shared" si="20"/>
        <v>-3.0029060381013828E-2</v>
      </c>
      <c r="F375" s="215">
        <f t="shared" si="21"/>
        <v>-3.2337302944559498E-3</v>
      </c>
      <c r="G375" s="223">
        <f t="shared" si="22"/>
        <v>6.7695774647887319</v>
      </c>
      <c r="H375" s="223">
        <f t="shared" si="23"/>
        <v>4.0676310112929839</v>
      </c>
    </row>
    <row r="376" spans="2:8" x14ac:dyDescent="0.25">
      <c r="B376" s="451">
        <v>44216</v>
      </c>
      <c r="C376" s="363">
        <v>30.97</v>
      </c>
      <c r="D376" s="363">
        <v>3.654659090909091</v>
      </c>
      <c r="E376" s="215">
        <f t="shared" si="20"/>
        <v>-2.3336486912645893E-2</v>
      </c>
      <c r="F376" s="215">
        <f t="shared" si="21"/>
        <v>1.1193208614997729E-2</v>
      </c>
      <c r="G376" s="223">
        <f t="shared" si="22"/>
        <v>6.9791549295774642</v>
      </c>
      <c r="H376" s="223">
        <f t="shared" si="23"/>
        <v>4.0808273061794189</v>
      </c>
    </row>
    <row r="377" spans="2:8" x14ac:dyDescent="0.25">
      <c r="B377" s="451">
        <v>44215</v>
      </c>
      <c r="C377" s="363">
        <v>31.71</v>
      </c>
      <c r="D377" s="363">
        <v>3.6142045454545455</v>
      </c>
      <c r="E377" s="215">
        <f t="shared" si="20"/>
        <v>-8.7527352297592786E-3</v>
      </c>
      <c r="F377" s="215">
        <f t="shared" si="21"/>
        <v>1.7449038728047928E-3</v>
      </c>
      <c r="G377" s="223">
        <f t="shared" si="22"/>
        <v>7.1459154929577471</v>
      </c>
      <c r="H377" s="223">
        <f t="shared" si="23"/>
        <v>4.035655373683543</v>
      </c>
    </row>
    <row r="378" spans="2:8" x14ac:dyDescent="0.25">
      <c r="B378" s="451">
        <v>44210</v>
      </c>
      <c r="C378" s="363">
        <v>31.99</v>
      </c>
      <c r="D378" s="363">
        <v>3.6079090909090907</v>
      </c>
      <c r="E378" s="215">
        <f t="shared" si="20"/>
        <v>4.6793193717277415E-2</v>
      </c>
      <c r="F378" s="215">
        <f t="shared" si="21"/>
        <v>-1.2699794763355921E-2</v>
      </c>
      <c r="G378" s="223">
        <f t="shared" si="22"/>
        <v>7.2090140845070421</v>
      </c>
      <c r="H378" s="223">
        <f t="shared" si="23"/>
        <v>4.0286258089074991</v>
      </c>
    </row>
    <row r="379" spans="2:8" x14ac:dyDescent="0.25">
      <c r="B379" s="451">
        <v>44209</v>
      </c>
      <c r="C379" s="363">
        <v>30.56</v>
      </c>
      <c r="D379" s="363">
        <v>3.6543181818181818</v>
      </c>
      <c r="E379" s="215">
        <f t="shared" si="20"/>
        <v>-1.3875443691513389E-2</v>
      </c>
      <c r="F379" s="215">
        <f t="shared" si="21"/>
        <v>5.628869848020468E-3</v>
      </c>
      <c r="G379" s="223">
        <f t="shared" si="22"/>
        <v>6.8867605633802818</v>
      </c>
      <c r="H379" s="223">
        <f t="shared" si="23"/>
        <v>4.0804466438269253</v>
      </c>
    </row>
    <row r="380" spans="2:8" x14ac:dyDescent="0.25">
      <c r="B380" s="451">
        <v>44208</v>
      </c>
      <c r="C380" s="363">
        <v>30.99</v>
      </c>
      <c r="D380" s="363">
        <v>3.6338636363636363</v>
      </c>
      <c r="E380" s="215">
        <f t="shared" si="20"/>
        <v>2.2097625329815296E-2</v>
      </c>
      <c r="F380" s="215">
        <f t="shared" si="21"/>
        <v>3.7667147969113746E-3</v>
      </c>
      <c r="G380" s="223">
        <f t="shared" si="22"/>
        <v>6.9836619718309851</v>
      </c>
      <c r="H380" s="223">
        <f t="shared" si="23"/>
        <v>4.0576069026773256</v>
      </c>
    </row>
    <row r="381" spans="2:8" x14ac:dyDescent="0.25">
      <c r="B381" s="451">
        <v>44207</v>
      </c>
      <c r="C381" s="363">
        <v>30.32</v>
      </c>
      <c r="D381" s="363">
        <v>3.6202272727272726</v>
      </c>
      <c r="E381" s="215">
        <f t="shared" si="20"/>
        <v>-2.7269810715431553E-2</v>
      </c>
      <c r="F381" s="215">
        <f t="shared" si="21"/>
        <v>-1.8908598176890834E-2</v>
      </c>
      <c r="G381" s="223">
        <f t="shared" si="22"/>
        <v>6.8326760563380287</v>
      </c>
      <c r="H381" s="223">
        <f t="shared" si="23"/>
        <v>4.0423804085775918</v>
      </c>
    </row>
    <row r="382" spans="2:8" x14ac:dyDescent="0.25">
      <c r="B382" s="451">
        <v>44203</v>
      </c>
      <c r="C382" s="363">
        <v>31.17</v>
      </c>
      <c r="D382" s="363">
        <v>3.69</v>
      </c>
      <c r="E382" s="215">
        <f t="shared" si="20"/>
        <v>3.3488063660477518E-2</v>
      </c>
      <c r="F382" s="215">
        <f t="shared" si="21"/>
        <v>-5.9997551120363202E-3</v>
      </c>
      <c r="G382" s="223">
        <f t="shared" si="22"/>
        <v>7.0242253521126763</v>
      </c>
      <c r="H382" s="223">
        <f t="shared" si="23"/>
        <v>4.1202893033878949</v>
      </c>
    </row>
    <row r="383" spans="2:8" x14ac:dyDescent="0.25">
      <c r="B383" s="451">
        <v>44202</v>
      </c>
      <c r="C383" s="363">
        <v>30.16</v>
      </c>
      <c r="D383" s="363">
        <v>3.7122727272727274</v>
      </c>
      <c r="E383" s="215">
        <f t="shared" si="20"/>
        <v>6.309481847021492E-2</v>
      </c>
      <c r="F383" s="215">
        <f t="shared" si="21"/>
        <v>1.6997696282921249E-2</v>
      </c>
      <c r="G383" s="223">
        <f t="shared" si="22"/>
        <v>6.7966197183098593</v>
      </c>
      <c r="H383" s="223">
        <f t="shared" si="23"/>
        <v>4.1451592437507934</v>
      </c>
    </row>
    <row r="384" spans="2:8" x14ac:dyDescent="0.25">
      <c r="B384" s="451">
        <v>44201</v>
      </c>
      <c r="C384" s="363">
        <v>28.37</v>
      </c>
      <c r="D384" s="363">
        <v>3.6502272727272729</v>
      </c>
      <c r="E384" s="215">
        <f t="shared" si="20"/>
        <v>4.5320560058953685E-2</v>
      </c>
      <c r="F384" s="215">
        <f t="shared" si="21"/>
        <v>4.5030958784164632E-3</v>
      </c>
      <c r="G384" s="223">
        <f t="shared" si="22"/>
        <v>6.3932394366197185</v>
      </c>
      <c r="H384" s="223">
        <f t="shared" si="23"/>
        <v>4.0758786955970061</v>
      </c>
    </row>
    <row r="385" spans="2:8" x14ac:dyDescent="0.25">
      <c r="B385" s="451">
        <v>44200</v>
      </c>
      <c r="C385" s="363">
        <v>27.14</v>
      </c>
      <c r="D385" s="363">
        <v>3.6338636363636363</v>
      </c>
      <c r="E385" s="215">
        <f t="shared" si="20"/>
        <v>2.2992838296268303E-2</v>
      </c>
      <c r="F385" s="215">
        <f t="shared" si="21"/>
        <v>3.1681507291263289E-2</v>
      </c>
      <c r="G385" s="223">
        <f t="shared" si="22"/>
        <v>6.1160563380281694</v>
      </c>
      <c r="H385" s="223">
        <f t="shared" si="23"/>
        <v>4.0576069026773256</v>
      </c>
    </row>
    <row r="386" spans="2:8" x14ac:dyDescent="0.25">
      <c r="B386" s="451">
        <v>44195</v>
      </c>
      <c r="C386" s="363">
        <v>26.53</v>
      </c>
      <c r="D386" s="363">
        <v>3.5222727272727274</v>
      </c>
      <c r="E386" s="215">
        <f t="shared" si="20"/>
        <v>7.2352465642683939E-2</v>
      </c>
      <c r="F386" s="215">
        <f t="shared" si="21"/>
        <v>-1.0850140413581788E-2</v>
      </c>
      <c r="G386" s="223">
        <f t="shared" si="22"/>
        <v>5.9785915492957749</v>
      </c>
      <c r="H386" s="223">
        <f t="shared" si="23"/>
        <v>3.9330034259611728</v>
      </c>
    </row>
    <row r="387" spans="2:8" x14ac:dyDescent="0.25">
      <c r="B387" s="451">
        <v>44194</v>
      </c>
      <c r="C387" s="363">
        <v>24.74</v>
      </c>
      <c r="D387" s="363">
        <v>3.560909090909091</v>
      </c>
      <c r="E387" s="215">
        <f t="shared" si="20"/>
        <v>4.4660982541615546E-3</v>
      </c>
      <c r="F387" s="215">
        <f t="shared" si="21"/>
        <v>-1.4276245347473182E-3</v>
      </c>
      <c r="G387" s="223">
        <f t="shared" si="22"/>
        <v>5.5752112676056331</v>
      </c>
      <c r="H387" s="223">
        <f t="shared" si="23"/>
        <v>3.9761451592437513</v>
      </c>
    </row>
    <row r="388" spans="2:8" x14ac:dyDescent="0.25">
      <c r="B388" s="451">
        <v>44193</v>
      </c>
      <c r="C388" s="363">
        <v>24.63</v>
      </c>
      <c r="D388" s="363">
        <v>3.5659999999999998</v>
      </c>
      <c r="E388" s="215">
        <f t="shared" ref="E388:E451" si="24">C388/C389-1</f>
        <v>-6.4542154094392457E-3</v>
      </c>
      <c r="F388" s="215">
        <f t="shared" ref="F388:F451" si="25">D388/D389-1</f>
        <v>9.5807997940995371E-3</v>
      </c>
      <c r="G388" s="223">
        <f t="shared" ref="G388:G451" si="26">C388/$C$4675</f>
        <v>5.5504225352112675</v>
      </c>
      <c r="H388" s="223">
        <f t="shared" ref="H388:H451" si="27">D388/$D$4675</f>
        <v>3.9818297170409847</v>
      </c>
    </row>
    <row r="389" spans="2:8" x14ac:dyDescent="0.25">
      <c r="B389" s="451">
        <v>44189</v>
      </c>
      <c r="C389" s="363">
        <v>24.79</v>
      </c>
      <c r="D389" s="363">
        <v>3.532159090909091</v>
      </c>
      <c r="E389" s="215">
        <f t="shared" si="24"/>
        <v>-2.8157683024939706E-3</v>
      </c>
      <c r="F389" s="215">
        <f t="shared" si="25"/>
        <v>-7.1866615561517744E-3</v>
      </c>
      <c r="G389" s="223">
        <f t="shared" si="26"/>
        <v>5.5864788732394368</v>
      </c>
      <c r="H389" s="223">
        <f t="shared" si="27"/>
        <v>3.9440426341834796</v>
      </c>
    </row>
    <row r="390" spans="2:8" x14ac:dyDescent="0.25">
      <c r="B390" s="451">
        <v>44188</v>
      </c>
      <c r="C390" s="363">
        <v>24.86</v>
      </c>
      <c r="D390" s="363">
        <v>3.5577272727272726</v>
      </c>
      <c r="E390" s="215">
        <f t="shared" si="24"/>
        <v>2.5154639175257731E-2</v>
      </c>
      <c r="F390" s="215">
        <f t="shared" si="25"/>
        <v>1.3394099863404785E-2</v>
      </c>
      <c r="G390" s="223">
        <f t="shared" si="26"/>
        <v>5.6022535211267606</v>
      </c>
      <c r="H390" s="223">
        <f t="shared" si="27"/>
        <v>3.9725923106204797</v>
      </c>
    </row>
    <row r="391" spans="2:8" x14ac:dyDescent="0.25">
      <c r="B391" s="451">
        <v>44187</v>
      </c>
      <c r="C391" s="363">
        <v>24.25</v>
      </c>
      <c r="D391" s="363">
        <v>3.5107045454545456</v>
      </c>
      <c r="E391" s="215">
        <f t="shared" si="24"/>
        <v>-2.4537409493161633E-2</v>
      </c>
      <c r="F391" s="215">
        <f t="shared" si="25"/>
        <v>-1.3128809271303221E-2</v>
      </c>
      <c r="G391" s="223">
        <f t="shared" si="26"/>
        <v>5.464788732394366</v>
      </c>
      <c r="H391" s="223">
        <f t="shared" si="27"/>
        <v>3.9200862834665657</v>
      </c>
    </row>
    <row r="392" spans="2:8" x14ac:dyDescent="0.25">
      <c r="B392" s="451">
        <v>44186</v>
      </c>
      <c r="C392" s="363">
        <v>24.86</v>
      </c>
      <c r="D392" s="363">
        <v>3.5574090909090912</v>
      </c>
      <c r="E392" s="215">
        <f t="shared" si="24"/>
        <v>9.3382054405197756E-3</v>
      </c>
      <c r="F392" s="215">
        <f t="shared" si="25"/>
        <v>-1.78760784313724E-2</v>
      </c>
      <c r="G392" s="223">
        <f t="shared" si="26"/>
        <v>5.6022535211267606</v>
      </c>
      <c r="H392" s="223">
        <f t="shared" si="27"/>
        <v>3.9722370257581532</v>
      </c>
    </row>
    <row r="393" spans="2:8" x14ac:dyDescent="0.25">
      <c r="B393" s="451">
        <v>44183</v>
      </c>
      <c r="C393" s="363">
        <v>24.63</v>
      </c>
      <c r="D393" s="363">
        <v>3.6221590909090908</v>
      </c>
      <c r="E393" s="215">
        <f t="shared" si="24"/>
        <v>-3.6407766990290691E-3</v>
      </c>
      <c r="F393" s="215">
        <f t="shared" si="25"/>
        <v>8.6706116895034491E-3</v>
      </c>
      <c r="G393" s="223">
        <f t="shared" si="26"/>
        <v>5.5504225352112675</v>
      </c>
      <c r="H393" s="223">
        <f t="shared" si="27"/>
        <v>4.0445374952417206</v>
      </c>
    </row>
    <row r="394" spans="2:8" x14ac:dyDescent="0.25">
      <c r="B394" s="451">
        <v>44182</v>
      </c>
      <c r="C394" s="363">
        <v>24.72</v>
      </c>
      <c r="D394" s="363">
        <v>3.5910227272727271</v>
      </c>
      <c r="E394" s="215">
        <f t="shared" si="24"/>
        <v>1.3530135301353052E-2</v>
      </c>
      <c r="F394" s="215">
        <f t="shared" si="25"/>
        <v>1.1102578869904622E-2</v>
      </c>
      <c r="G394" s="223">
        <f t="shared" si="26"/>
        <v>5.5707042253521122</v>
      </c>
      <c r="H394" s="223">
        <f t="shared" si="27"/>
        <v>4.0097703337139956</v>
      </c>
    </row>
    <row r="395" spans="2:8" x14ac:dyDescent="0.25">
      <c r="B395" s="451">
        <v>44181</v>
      </c>
      <c r="C395" s="363">
        <v>24.39</v>
      </c>
      <c r="D395" s="363">
        <v>3.5515909090909092</v>
      </c>
      <c r="E395" s="215">
        <f t="shared" si="24"/>
        <v>3.7037037037037646E-3</v>
      </c>
      <c r="F395" s="215">
        <f t="shared" si="25"/>
        <v>6.7970234835550425E-3</v>
      </c>
      <c r="G395" s="223">
        <f t="shared" si="26"/>
        <v>5.4963380281690144</v>
      </c>
      <c r="H395" s="223">
        <f t="shared" si="27"/>
        <v>3.9657403882755999</v>
      </c>
    </row>
    <row r="396" spans="2:8" x14ac:dyDescent="0.25">
      <c r="B396" s="451">
        <v>44180</v>
      </c>
      <c r="C396" s="363">
        <v>24.3</v>
      </c>
      <c r="D396" s="363">
        <v>3.5276136363636366</v>
      </c>
      <c r="E396" s="215">
        <f t="shared" si="24"/>
        <v>2.1008403361344463E-2</v>
      </c>
      <c r="F396" s="215">
        <f t="shared" si="25"/>
        <v>4.107905291758307E-3</v>
      </c>
      <c r="G396" s="223">
        <f t="shared" si="26"/>
        <v>5.4760563380281688</v>
      </c>
      <c r="H396" s="223">
        <f t="shared" si="27"/>
        <v>3.9389671361502354</v>
      </c>
    </row>
    <row r="397" spans="2:8" x14ac:dyDescent="0.25">
      <c r="B397" s="451">
        <v>44179</v>
      </c>
      <c r="C397" s="363">
        <v>23.8</v>
      </c>
      <c r="D397" s="363">
        <v>3.5131818181818182</v>
      </c>
      <c r="E397" s="215">
        <f t="shared" si="24"/>
        <v>-3.29134498171475E-2</v>
      </c>
      <c r="F397" s="215">
        <f t="shared" si="25"/>
        <v>-3.3462498146344943E-3</v>
      </c>
      <c r="G397" s="223">
        <f t="shared" si="26"/>
        <v>5.3633802816901408</v>
      </c>
      <c r="H397" s="223">
        <f t="shared" si="27"/>
        <v>3.9228524298946836</v>
      </c>
    </row>
    <row r="398" spans="2:8" x14ac:dyDescent="0.25">
      <c r="B398" s="451">
        <v>44176</v>
      </c>
      <c r="C398" s="363">
        <v>24.61</v>
      </c>
      <c r="D398" s="363">
        <v>3.5249772727272726</v>
      </c>
      <c r="E398" s="215">
        <f t="shared" si="24"/>
        <v>-1.0056315366049895E-2</v>
      </c>
      <c r="F398" s="215">
        <f t="shared" si="25"/>
        <v>-1.3459275514423052E-2</v>
      </c>
      <c r="G398" s="223">
        <f t="shared" si="26"/>
        <v>5.5459154929577466</v>
      </c>
      <c r="H398" s="223">
        <f t="shared" si="27"/>
        <v>3.9360233472909529</v>
      </c>
    </row>
    <row r="399" spans="2:8" x14ac:dyDescent="0.25">
      <c r="B399" s="451">
        <v>44175</v>
      </c>
      <c r="C399" s="363">
        <v>24.86</v>
      </c>
      <c r="D399" s="363">
        <v>3.573068181818182</v>
      </c>
      <c r="E399" s="215">
        <f t="shared" si="24"/>
        <v>1.6353229762878119E-2</v>
      </c>
      <c r="F399" s="215">
        <f t="shared" si="25"/>
        <v>2.0147946272143225E-2</v>
      </c>
      <c r="G399" s="223">
        <f t="shared" si="26"/>
        <v>5.6022535211267606</v>
      </c>
      <c r="H399" s="223">
        <f t="shared" si="27"/>
        <v>3.9897221164826804</v>
      </c>
    </row>
    <row r="400" spans="2:8" x14ac:dyDescent="0.25">
      <c r="B400" s="451">
        <v>44174</v>
      </c>
      <c r="C400" s="363">
        <v>24.46</v>
      </c>
      <c r="D400" s="363">
        <v>3.5024999999999999</v>
      </c>
      <c r="E400" s="215">
        <f t="shared" si="24"/>
        <v>-4.0866366979963598E-4</v>
      </c>
      <c r="F400" s="215">
        <f t="shared" si="25"/>
        <v>3.4509701784086744E-3</v>
      </c>
      <c r="G400" s="223">
        <f t="shared" si="26"/>
        <v>5.5121126760563381</v>
      </c>
      <c r="H400" s="223">
        <f t="shared" si="27"/>
        <v>3.9109250095165589</v>
      </c>
    </row>
    <row r="401" spans="2:8" x14ac:dyDescent="0.25">
      <c r="B401" s="451">
        <v>44173</v>
      </c>
      <c r="C401" s="363">
        <v>24.47</v>
      </c>
      <c r="D401" s="363">
        <v>3.4904545454545453</v>
      </c>
      <c r="E401" s="215">
        <f t="shared" si="24"/>
        <v>-4.4751830756712963E-3</v>
      </c>
      <c r="F401" s="215">
        <f t="shared" si="25"/>
        <v>-2.0792722547108289E-3</v>
      </c>
      <c r="G401" s="223">
        <f t="shared" si="26"/>
        <v>5.5143661971830982</v>
      </c>
      <c r="H401" s="223">
        <f t="shared" si="27"/>
        <v>3.8974749397284607</v>
      </c>
    </row>
    <row r="402" spans="2:8" x14ac:dyDescent="0.25">
      <c r="B402" s="451">
        <v>44172</v>
      </c>
      <c r="C402" s="363">
        <v>24.58</v>
      </c>
      <c r="D402" s="363">
        <v>3.4977272727272726</v>
      </c>
      <c r="E402" s="215">
        <f t="shared" si="24"/>
        <v>-1.9154030327214744E-2</v>
      </c>
      <c r="F402" s="215">
        <f t="shared" si="25"/>
        <v>-7.1928523046157489E-3</v>
      </c>
      <c r="G402" s="223">
        <f t="shared" si="26"/>
        <v>5.5391549295774647</v>
      </c>
      <c r="H402" s="223">
        <f t="shared" si="27"/>
        <v>3.905595736581652</v>
      </c>
    </row>
    <row r="403" spans="2:8" x14ac:dyDescent="0.25">
      <c r="B403" s="451">
        <v>44169</v>
      </c>
      <c r="C403" s="363">
        <v>25.06</v>
      </c>
      <c r="D403" s="363">
        <v>3.5230681818181817</v>
      </c>
      <c r="E403" s="215">
        <f t="shared" si="24"/>
        <v>2.7470274702746877E-2</v>
      </c>
      <c r="F403" s="215">
        <f t="shared" si="25"/>
        <v>1.0725696029210363E-2</v>
      </c>
      <c r="G403" s="223">
        <f t="shared" si="26"/>
        <v>5.6473239436619718</v>
      </c>
      <c r="H403" s="223">
        <f t="shared" si="27"/>
        <v>3.9338916381169904</v>
      </c>
    </row>
    <row r="404" spans="2:8" x14ac:dyDescent="0.25">
      <c r="B404" s="451">
        <v>44168</v>
      </c>
      <c r="C404" s="363">
        <v>24.39</v>
      </c>
      <c r="D404" s="363">
        <v>3.4856818181818183</v>
      </c>
      <c r="E404" s="215">
        <f t="shared" si="24"/>
        <v>1.2873754152824102E-2</v>
      </c>
      <c r="F404" s="215">
        <f t="shared" si="25"/>
        <v>2.6087523641815658E-4</v>
      </c>
      <c r="G404" s="223">
        <f t="shared" si="26"/>
        <v>5.4963380281690144</v>
      </c>
      <c r="H404" s="223">
        <f t="shared" si="27"/>
        <v>3.8921456667935543</v>
      </c>
    </row>
    <row r="405" spans="2:8" x14ac:dyDescent="0.25">
      <c r="B405" s="451">
        <v>44167</v>
      </c>
      <c r="C405" s="363">
        <v>24.08</v>
      </c>
      <c r="D405" s="363">
        <v>3.4847727272727274</v>
      </c>
      <c r="E405" s="215">
        <f t="shared" si="24"/>
        <v>1.8612521150592087E-2</v>
      </c>
      <c r="F405" s="215">
        <f t="shared" si="25"/>
        <v>-2.7965660770030709E-3</v>
      </c>
      <c r="G405" s="223">
        <f t="shared" si="26"/>
        <v>5.4264788732394367</v>
      </c>
      <c r="H405" s="223">
        <f t="shared" si="27"/>
        <v>3.8911305671869054</v>
      </c>
    </row>
    <row r="406" spans="2:8" x14ac:dyDescent="0.25">
      <c r="B406" s="451">
        <v>44166</v>
      </c>
      <c r="C406" s="363">
        <v>23.64</v>
      </c>
      <c r="D406" s="363">
        <v>3.4945454545454546</v>
      </c>
      <c r="E406" s="215">
        <f t="shared" si="24"/>
        <v>1.0688328345446862E-2</v>
      </c>
      <c r="F406" s="215">
        <f t="shared" si="25"/>
        <v>1.5688476401228613E-2</v>
      </c>
      <c r="G406" s="223">
        <f t="shared" si="26"/>
        <v>5.3273239436619724</v>
      </c>
      <c r="H406" s="223">
        <f t="shared" si="27"/>
        <v>3.9020428879583813</v>
      </c>
    </row>
    <row r="407" spans="2:8" x14ac:dyDescent="0.25">
      <c r="B407" s="451">
        <v>44165</v>
      </c>
      <c r="C407" s="363">
        <v>23.39</v>
      </c>
      <c r="D407" s="363">
        <v>3.4405681818181817</v>
      </c>
      <c r="E407" s="215">
        <f t="shared" si="24"/>
        <v>-5.527210884353706E-3</v>
      </c>
      <c r="F407" s="215">
        <f t="shared" si="25"/>
        <v>1.0918196994991636E-2</v>
      </c>
      <c r="G407" s="223">
        <f t="shared" si="26"/>
        <v>5.2709859154929575</v>
      </c>
      <c r="H407" s="223">
        <f t="shared" si="27"/>
        <v>3.8417713488136025</v>
      </c>
    </row>
    <row r="408" spans="2:8" x14ac:dyDescent="0.25">
      <c r="B408" s="451">
        <v>44162</v>
      </c>
      <c r="C408" s="363">
        <v>23.52</v>
      </c>
      <c r="D408" s="363">
        <v>3.4034090909090908</v>
      </c>
      <c r="E408" s="215">
        <f t="shared" si="24"/>
        <v>-8.4961767204760896E-4</v>
      </c>
      <c r="F408" s="215">
        <f t="shared" si="25"/>
        <v>1.3604981724651299E-2</v>
      </c>
      <c r="G408" s="223">
        <f t="shared" si="26"/>
        <v>5.3002816901408449</v>
      </c>
      <c r="H408" s="223">
        <f t="shared" si="27"/>
        <v>3.8002791523918287</v>
      </c>
    </row>
    <row r="409" spans="2:8" x14ac:dyDescent="0.25">
      <c r="B409" s="451">
        <v>44160</v>
      </c>
      <c r="C409" s="363">
        <v>23.54</v>
      </c>
      <c r="D409" s="363">
        <v>3.3577272727272729</v>
      </c>
      <c r="E409" s="215">
        <f t="shared" si="24"/>
        <v>1.8606663781912669E-2</v>
      </c>
      <c r="F409" s="215">
        <f t="shared" si="25"/>
        <v>1.4245014245014342E-2</v>
      </c>
      <c r="G409" s="223">
        <f t="shared" si="26"/>
        <v>5.3047887323943659</v>
      </c>
      <c r="H409" s="223">
        <f t="shared" si="27"/>
        <v>3.7492703971577215</v>
      </c>
    </row>
    <row r="410" spans="2:8" x14ac:dyDescent="0.25">
      <c r="B410" s="451">
        <v>44159</v>
      </c>
      <c r="C410" s="363">
        <v>23.11</v>
      </c>
      <c r="D410" s="363">
        <v>3.3105681818181818</v>
      </c>
      <c r="E410" s="215">
        <f t="shared" si="24"/>
        <v>5.4769511638521173E-2</v>
      </c>
      <c r="F410" s="215">
        <f t="shared" si="25"/>
        <v>5.495071607652946E-4</v>
      </c>
      <c r="G410" s="223">
        <f t="shared" si="26"/>
        <v>5.2078873239436616</v>
      </c>
      <c r="H410" s="223">
        <f t="shared" si="27"/>
        <v>3.6966121050628096</v>
      </c>
    </row>
    <row r="411" spans="2:8" x14ac:dyDescent="0.25">
      <c r="B411" s="451">
        <v>44158</v>
      </c>
      <c r="C411" s="363">
        <v>21.91</v>
      </c>
      <c r="D411" s="363">
        <v>3.3087499999999999</v>
      </c>
      <c r="E411" s="215">
        <f t="shared" si="24"/>
        <v>3.7896731406916295E-2</v>
      </c>
      <c r="F411" s="215">
        <f t="shared" si="25"/>
        <v>2.3063683304647142E-3</v>
      </c>
      <c r="G411" s="223">
        <f t="shared" si="26"/>
        <v>4.9374647887323944</v>
      </c>
      <c r="H411" s="223">
        <f t="shared" si="27"/>
        <v>3.6945819058495117</v>
      </c>
    </row>
    <row r="412" spans="2:8" x14ac:dyDescent="0.25">
      <c r="B412" s="451">
        <v>44154</v>
      </c>
      <c r="C412" s="363">
        <v>21.11</v>
      </c>
      <c r="D412" s="363">
        <v>3.3011363636363638</v>
      </c>
      <c r="E412" s="215">
        <f t="shared" si="24"/>
        <v>1.9314340898116678E-2</v>
      </c>
      <c r="F412" s="215">
        <f t="shared" si="25"/>
        <v>2.632043808514406E-2</v>
      </c>
      <c r="G412" s="223">
        <f t="shared" si="26"/>
        <v>4.7571830985915495</v>
      </c>
      <c r="H412" s="223">
        <f t="shared" si="27"/>
        <v>3.6860804466438273</v>
      </c>
    </row>
    <row r="413" spans="2:8" x14ac:dyDescent="0.25">
      <c r="B413" s="451">
        <v>44153</v>
      </c>
      <c r="C413" s="363">
        <v>20.71</v>
      </c>
      <c r="D413" s="363">
        <v>3.2164772727272726</v>
      </c>
      <c r="E413" s="215">
        <f t="shared" si="24"/>
        <v>-1.5216357584403206E-2</v>
      </c>
      <c r="F413" s="215">
        <f t="shared" si="25"/>
        <v>9.5480585614260427E-4</v>
      </c>
      <c r="G413" s="223">
        <f t="shared" si="26"/>
        <v>4.6670422535211271</v>
      </c>
      <c r="H413" s="223">
        <f t="shared" si="27"/>
        <v>3.591549295774648</v>
      </c>
    </row>
    <row r="414" spans="2:8" x14ac:dyDescent="0.25">
      <c r="B414" s="451">
        <v>44152</v>
      </c>
      <c r="C414" s="363">
        <v>21.03</v>
      </c>
      <c r="D414" s="363">
        <v>3.2134090909090909</v>
      </c>
      <c r="E414" s="215">
        <f t="shared" si="24"/>
        <v>1.4285714285715567E-3</v>
      </c>
      <c r="F414" s="215">
        <f t="shared" si="25"/>
        <v>3.1928480204341803E-3</v>
      </c>
      <c r="G414" s="223">
        <f t="shared" si="26"/>
        <v>4.7391549295774649</v>
      </c>
      <c r="H414" s="223">
        <f t="shared" si="27"/>
        <v>3.5881233346022081</v>
      </c>
    </row>
    <row r="415" spans="2:8" x14ac:dyDescent="0.25">
      <c r="B415" s="451">
        <v>44151</v>
      </c>
      <c r="C415" s="363">
        <v>21</v>
      </c>
      <c r="D415" s="363">
        <v>3.2031818181818181</v>
      </c>
      <c r="E415" s="215">
        <f t="shared" si="24"/>
        <v>7.5819672131147486E-2</v>
      </c>
      <c r="F415" s="215">
        <f t="shared" si="25"/>
        <v>1.1584341759614203E-2</v>
      </c>
      <c r="G415" s="223">
        <f t="shared" si="26"/>
        <v>4.732394366197183</v>
      </c>
      <c r="H415" s="223">
        <f t="shared" si="27"/>
        <v>3.5767034640274078</v>
      </c>
    </row>
    <row r="416" spans="2:8" x14ac:dyDescent="0.25">
      <c r="B416" s="451">
        <v>44147</v>
      </c>
      <c r="C416" s="363">
        <v>19.52</v>
      </c>
      <c r="D416" s="363">
        <v>3.1665000000000001</v>
      </c>
      <c r="E416" s="215">
        <f t="shared" si="24"/>
        <v>-5.1203277009737036E-4</v>
      </c>
      <c r="F416" s="215">
        <f t="shared" si="25"/>
        <v>7.3094024509272604E-3</v>
      </c>
      <c r="G416" s="223">
        <f t="shared" si="26"/>
        <v>4.3988732394366199</v>
      </c>
      <c r="H416" s="223">
        <f t="shared" si="27"/>
        <v>3.5357441948991246</v>
      </c>
    </row>
    <row r="417" spans="2:8" x14ac:dyDescent="0.25">
      <c r="B417" s="451">
        <v>44146</v>
      </c>
      <c r="C417" s="363">
        <v>19.53</v>
      </c>
      <c r="D417" s="363">
        <v>3.1435227272727273</v>
      </c>
      <c r="E417" s="215">
        <f t="shared" si="24"/>
        <v>-1.4631685166498487E-2</v>
      </c>
      <c r="F417" s="215">
        <f t="shared" si="25"/>
        <v>7.2458491115641177E-3</v>
      </c>
      <c r="G417" s="223">
        <f t="shared" si="26"/>
        <v>4.4011267605633808</v>
      </c>
      <c r="H417" s="223">
        <f t="shared" si="27"/>
        <v>3.5100875523410737</v>
      </c>
    </row>
    <row r="418" spans="2:8" x14ac:dyDescent="0.25">
      <c r="B418" s="451">
        <v>44145</v>
      </c>
      <c r="C418" s="363">
        <v>19.82</v>
      </c>
      <c r="D418" s="363">
        <v>3.1209090909090911</v>
      </c>
      <c r="E418" s="215">
        <f t="shared" si="24"/>
        <v>1.5159171298635421E-3</v>
      </c>
      <c r="F418" s="215">
        <f t="shared" si="25"/>
        <v>-6.8347014790438587E-3</v>
      </c>
      <c r="G418" s="223">
        <f t="shared" si="26"/>
        <v>4.4664788732394367</v>
      </c>
      <c r="H418" s="223">
        <f t="shared" si="27"/>
        <v>3.4848369496256826</v>
      </c>
    </row>
    <row r="419" spans="2:8" x14ac:dyDescent="0.25">
      <c r="B419" s="451">
        <v>44144</v>
      </c>
      <c r="C419" s="363">
        <v>19.79</v>
      </c>
      <c r="D419" s="363">
        <v>3.1423863636363638</v>
      </c>
      <c r="E419" s="215">
        <f t="shared" si="24"/>
        <v>5.1540913921360287E-2</v>
      </c>
      <c r="F419" s="215">
        <f t="shared" si="25"/>
        <v>-3.1362653208363289E-3</v>
      </c>
      <c r="G419" s="223">
        <f t="shared" si="26"/>
        <v>4.4597183098591549</v>
      </c>
      <c r="H419" s="223">
        <f t="shared" si="27"/>
        <v>3.5088186778327626</v>
      </c>
    </row>
    <row r="420" spans="2:8" x14ac:dyDescent="0.25">
      <c r="B420" s="451">
        <v>44140</v>
      </c>
      <c r="C420" s="363">
        <v>18.82</v>
      </c>
      <c r="D420" s="363">
        <v>3.1522727272727273</v>
      </c>
      <c r="E420" s="215">
        <f t="shared" si="24"/>
        <v>4.5555555555555571E-2</v>
      </c>
      <c r="F420" s="215">
        <f t="shared" si="25"/>
        <v>1.3481421942932226E-2</v>
      </c>
      <c r="G420" s="223">
        <f t="shared" si="26"/>
        <v>4.2411267605633807</v>
      </c>
      <c r="H420" s="223">
        <f t="shared" si="27"/>
        <v>3.5198578860550693</v>
      </c>
    </row>
    <row r="421" spans="2:8" x14ac:dyDescent="0.25">
      <c r="B421" s="451">
        <v>44139</v>
      </c>
      <c r="C421" s="363">
        <v>18</v>
      </c>
      <c r="D421" s="363">
        <v>3.1103409090909091</v>
      </c>
      <c r="E421" s="215">
        <f t="shared" si="24"/>
        <v>-4.1022908897176302E-2</v>
      </c>
      <c r="F421" s="215">
        <f t="shared" si="25"/>
        <v>2.086841912572357E-3</v>
      </c>
      <c r="G421" s="223">
        <f t="shared" si="26"/>
        <v>4.056338028169014</v>
      </c>
      <c r="H421" s="223">
        <f t="shared" si="27"/>
        <v>3.4730364166983887</v>
      </c>
    </row>
    <row r="422" spans="2:8" x14ac:dyDescent="0.25">
      <c r="B422" s="451">
        <v>44138</v>
      </c>
      <c r="C422" s="363">
        <v>18.77</v>
      </c>
      <c r="D422" s="363">
        <v>3.1038636363636365</v>
      </c>
      <c r="E422" s="215">
        <f t="shared" si="24"/>
        <v>2.9057017543859809E-2</v>
      </c>
      <c r="F422" s="215">
        <f t="shared" si="25"/>
        <v>3.1585132951372774E-3</v>
      </c>
      <c r="G422" s="223">
        <f t="shared" si="26"/>
        <v>4.229859154929577</v>
      </c>
      <c r="H422" s="223">
        <f t="shared" si="27"/>
        <v>3.4658038320010154</v>
      </c>
    </row>
    <row r="423" spans="2:8" x14ac:dyDescent="0.25">
      <c r="B423" s="451">
        <v>44137</v>
      </c>
      <c r="C423" s="363">
        <v>18.239999999999998</v>
      </c>
      <c r="D423" s="363">
        <v>3.0940909090909092</v>
      </c>
      <c r="E423" s="215">
        <f t="shared" si="24"/>
        <v>4.3478260869565188E-2</v>
      </c>
      <c r="F423" s="215">
        <f t="shared" si="25"/>
        <v>1.4834140887066694E-2</v>
      </c>
      <c r="G423" s="223">
        <f t="shared" si="26"/>
        <v>4.1104225352112671</v>
      </c>
      <c r="H423" s="223">
        <f t="shared" si="27"/>
        <v>3.45489151122954</v>
      </c>
    </row>
    <row r="424" spans="2:8" x14ac:dyDescent="0.25">
      <c r="B424" s="451">
        <v>44133</v>
      </c>
      <c r="C424" s="363">
        <v>17.48</v>
      </c>
      <c r="D424" s="363">
        <v>3.0488636363636363</v>
      </c>
      <c r="E424" s="215">
        <f t="shared" si="24"/>
        <v>3.6158861885002835E-2</v>
      </c>
      <c r="F424" s="215">
        <f t="shared" si="25"/>
        <v>-1.3399836224223804E-3</v>
      </c>
      <c r="G424" s="223">
        <f t="shared" si="26"/>
        <v>3.939154929577465</v>
      </c>
      <c r="H424" s="223">
        <f t="shared" si="27"/>
        <v>3.4043903057987568</v>
      </c>
    </row>
    <row r="425" spans="2:8" x14ac:dyDescent="0.25">
      <c r="B425" s="451">
        <v>44132</v>
      </c>
      <c r="C425" s="363">
        <v>16.87</v>
      </c>
      <c r="D425" s="363">
        <v>3.0529545454545453</v>
      </c>
      <c r="E425" s="215">
        <f t="shared" si="24"/>
        <v>-4.7968397291196285E-2</v>
      </c>
      <c r="F425" s="215">
        <f t="shared" si="25"/>
        <v>-2.0059435364042644E-3</v>
      </c>
      <c r="G425" s="223">
        <f t="shared" si="26"/>
        <v>3.8016901408450705</v>
      </c>
      <c r="H425" s="223">
        <f t="shared" si="27"/>
        <v>3.4089582540286765</v>
      </c>
    </row>
    <row r="426" spans="2:8" x14ac:dyDescent="0.25">
      <c r="B426" s="451">
        <v>44131</v>
      </c>
      <c r="C426" s="363">
        <v>17.72</v>
      </c>
      <c r="D426" s="363">
        <v>3.0590909090909091</v>
      </c>
      <c r="E426" s="215">
        <f t="shared" si="24"/>
        <v>2.0737327188940169E-2</v>
      </c>
      <c r="F426" s="215">
        <f t="shared" si="25"/>
        <v>-7.1769452619621088E-3</v>
      </c>
      <c r="G426" s="223">
        <f t="shared" si="26"/>
        <v>3.9932394366197181</v>
      </c>
      <c r="H426" s="223">
        <f t="shared" si="27"/>
        <v>3.4158101763735567</v>
      </c>
    </row>
    <row r="427" spans="2:8" x14ac:dyDescent="0.25">
      <c r="B427" s="451">
        <v>44130</v>
      </c>
      <c r="C427" s="363">
        <v>17.36</v>
      </c>
      <c r="D427" s="363">
        <v>3.0812045454545451</v>
      </c>
      <c r="E427" s="215">
        <f t="shared" si="24"/>
        <v>-5.3950953678474245E-2</v>
      </c>
      <c r="F427" s="215">
        <f t="shared" si="25"/>
        <v>-1.074099748257884E-2</v>
      </c>
      <c r="G427" s="223">
        <f t="shared" si="26"/>
        <v>3.9121126760563381</v>
      </c>
      <c r="H427" s="223">
        <f t="shared" si="27"/>
        <v>3.440502474305291</v>
      </c>
    </row>
    <row r="428" spans="2:8" x14ac:dyDescent="0.25">
      <c r="B428" s="451">
        <v>44126</v>
      </c>
      <c r="C428" s="363">
        <v>18.350000000000001</v>
      </c>
      <c r="D428" s="363">
        <v>3.114659090909091</v>
      </c>
      <c r="E428" s="215">
        <f t="shared" si="24"/>
        <v>3.5553047404063287E-2</v>
      </c>
      <c r="F428" s="215">
        <f t="shared" si="25"/>
        <v>-7.9267409874040906E-3</v>
      </c>
      <c r="G428" s="223">
        <f t="shared" si="26"/>
        <v>4.1352112676056345</v>
      </c>
      <c r="H428" s="223">
        <f t="shared" si="27"/>
        <v>3.4778581398299711</v>
      </c>
    </row>
    <row r="429" spans="2:8" x14ac:dyDescent="0.25">
      <c r="B429" s="451">
        <v>44125</v>
      </c>
      <c r="C429" s="363">
        <v>17.72</v>
      </c>
      <c r="D429" s="363">
        <v>3.1395454545454546</v>
      </c>
      <c r="E429" s="215">
        <f t="shared" si="24"/>
        <v>6.2464508801816088E-3</v>
      </c>
      <c r="F429" s="215">
        <f t="shared" si="25"/>
        <v>-1.0139371573931411E-2</v>
      </c>
      <c r="G429" s="223">
        <f t="shared" si="26"/>
        <v>3.9932394366197181</v>
      </c>
      <c r="H429" s="223">
        <f t="shared" si="27"/>
        <v>3.5056464915619849</v>
      </c>
    </row>
    <row r="430" spans="2:8" x14ac:dyDescent="0.25">
      <c r="B430" s="451">
        <v>44124</v>
      </c>
      <c r="C430" s="363">
        <v>17.61</v>
      </c>
      <c r="D430" s="363">
        <v>3.1717045454545456</v>
      </c>
      <c r="E430" s="215">
        <f t="shared" si="24"/>
        <v>2.7421236872812171E-2</v>
      </c>
      <c r="F430" s="215">
        <f t="shared" si="25"/>
        <v>1.4355284198284579E-2</v>
      </c>
      <c r="G430" s="223">
        <f t="shared" si="26"/>
        <v>3.9684507042253521</v>
      </c>
      <c r="H430" s="223">
        <f t="shared" si="27"/>
        <v>3.5415556401471897</v>
      </c>
    </row>
    <row r="431" spans="2:8" x14ac:dyDescent="0.25">
      <c r="B431" s="451">
        <v>44123</v>
      </c>
      <c r="C431" s="363">
        <v>17.14</v>
      </c>
      <c r="D431" s="363">
        <v>3.1268181818181819</v>
      </c>
      <c r="E431" s="215">
        <f t="shared" si="24"/>
        <v>-4.0674026728646506E-3</v>
      </c>
      <c r="F431" s="215">
        <f t="shared" si="25"/>
        <v>2.3082185668818367E-2</v>
      </c>
      <c r="G431" s="223">
        <f t="shared" si="26"/>
        <v>3.8625352112676059</v>
      </c>
      <c r="H431" s="223">
        <f t="shared" si="27"/>
        <v>3.4914350970689001</v>
      </c>
    </row>
    <row r="432" spans="2:8" x14ac:dyDescent="0.25">
      <c r="B432" s="451">
        <v>44119</v>
      </c>
      <c r="C432" s="363">
        <v>17.21</v>
      </c>
      <c r="D432" s="363">
        <v>3.0562727272727273</v>
      </c>
      <c r="E432" s="215">
        <f t="shared" si="24"/>
        <v>1.5938606847697656E-2</v>
      </c>
      <c r="F432" s="215">
        <f t="shared" si="25"/>
        <v>-2.129664670569853E-3</v>
      </c>
      <c r="G432" s="223">
        <f t="shared" si="26"/>
        <v>3.8783098591549297</v>
      </c>
      <c r="H432" s="223">
        <f t="shared" si="27"/>
        <v>3.4126633675929452</v>
      </c>
    </row>
    <row r="433" spans="2:8" x14ac:dyDescent="0.25">
      <c r="B433" s="451">
        <v>44118</v>
      </c>
      <c r="C433" s="363">
        <v>16.940000000000001</v>
      </c>
      <c r="D433" s="363">
        <v>3.0627954545454545</v>
      </c>
      <c r="E433" s="215">
        <f t="shared" si="24"/>
        <v>7.1343638525565023E-3</v>
      </c>
      <c r="F433" s="215">
        <f t="shared" si="25"/>
        <v>5.3189108541589203E-3</v>
      </c>
      <c r="G433" s="223">
        <f t="shared" si="26"/>
        <v>3.8174647887323947</v>
      </c>
      <c r="H433" s="223">
        <f t="shared" si="27"/>
        <v>3.4199467072706513</v>
      </c>
    </row>
    <row r="434" spans="2:8" x14ac:dyDescent="0.25">
      <c r="B434" s="451">
        <v>44117</v>
      </c>
      <c r="C434" s="363">
        <v>16.82</v>
      </c>
      <c r="D434" s="363">
        <v>3.0465909090909089</v>
      </c>
      <c r="E434" s="215">
        <f t="shared" si="24"/>
        <v>5.9488399762064326E-4</v>
      </c>
      <c r="F434" s="215">
        <f t="shared" si="25"/>
        <v>3.1054738653795155E-3</v>
      </c>
      <c r="G434" s="223">
        <f t="shared" si="26"/>
        <v>3.7904225352112677</v>
      </c>
      <c r="H434" s="223">
        <f t="shared" si="27"/>
        <v>3.4018525567821341</v>
      </c>
    </row>
    <row r="435" spans="2:8" x14ac:dyDescent="0.25">
      <c r="B435" s="451">
        <v>44116</v>
      </c>
      <c r="C435" s="363">
        <v>16.809999999999999</v>
      </c>
      <c r="D435" s="363">
        <v>3.0371590909090909</v>
      </c>
      <c r="E435" s="215">
        <f t="shared" si="24"/>
        <v>5.9523809523787108E-4</v>
      </c>
      <c r="F435" s="215">
        <f t="shared" si="25"/>
        <v>-1.2670853343184407E-2</v>
      </c>
      <c r="G435" s="223">
        <f t="shared" si="26"/>
        <v>3.7881690140845068</v>
      </c>
      <c r="H435" s="223">
        <f t="shared" si="27"/>
        <v>3.3913208983631522</v>
      </c>
    </row>
    <row r="436" spans="2:8" x14ac:dyDescent="0.25">
      <c r="B436" s="451">
        <v>44112</v>
      </c>
      <c r="C436" s="363">
        <v>16.8</v>
      </c>
      <c r="D436" s="363">
        <v>3.0761363636363637</v>
      </c>
      <c r="E436" s="215">
        <f t="shared" si="24"/>
        <v>-4.7393364928909332E-3</v>
      </c>
      <c r="F436" s="215">
        <f t="shared" si="25"/>
        <v>1.3364279564257009E-2</v>
      </c>
      <c r="G436" s="223">
        <f t="shared" si="26"/>
        <v>3.7859154929577468</v>
      </c>
      <c r="H436" s="223">
        <f t="shared" si="27"/>
        <v>3.4348432939982239</v>
      </c>
    </row>
    <row r="437" spans="2:8" x14ac:dyDescent="0.25">
      <c r="B437" s="451">
        <v>44111</v>
      </c>
      <c r="C437" s="363">
        <v>16.88</v>
      </c>
      <c r="D437" s="363">
        <v>3.0355681818181819</v>
      </c>
      <c r="E437" s="215">
        <f t="shared" si="24"/>
        <v>7.3791348600508844E-2</v>
      </c>
      <c r="F437" s="215">
        <f t="shared" si="25"/>
        <v>1.8001125070317148E-3</v>
      </c>
      <c r="G437" s="223">
        <f t="shared" si="26"/>
        <v>3.803943661971831</v>
      </c>
      <c r="H437" s="223">
        <f t="shared" si="27"/>
        <v>3.3895444740515166</v>
      </c>
    </row>
    <row r="438" spans="2:8" x14ac:dyDescent="0.25">
      <c r="B438" s="451">
        <v>44110</v>
      </c>
      <c r="C438" s="363">
        <v>15.72</v>
      </c>
      <c r="D438" s="363">
        <v>3.0301136363636365</v>
      </c>
      <c r="E438" s="215">
        <f t="shared" si="24"/>
        <v>-3.6764705882352922E-2</v>
      </c>
      <c r="F438" s="215">
        <f t="shared" si="25"/>
        <v>2.3412013049318725E-2</v>
      </c>
      <c r="G438" s="223">
        <f t="shared" si="26"/>
        <v>3.5425352112676056</v>
      </c>
      <c r="H438" s="223">
        <f t="shared" si="27"/>
        <v>3.3834538764116231</v>
      </c>
    </row>
    <row r="439" spans="2:8" x14ac:dyDescent="0.25">
      <c r="B439" s="451">
        <v>44109</v>
      </c>
      <c r="C439" s="363">
        <v>16.32</v>
      </c>
      <c r="D439" s="363">
        <v>2.9607954545454547</v>
      </c>
      <c r="E439" s="215">
        <f t="shared" si="24"/>
        <v>4.9517684887459668E-2</v>
      </c>
      <c r="F439" s="215">
        <f t="shared" si="25"/>
        <v>-5.0406690342534866E-3</v>
      </c>
      <c r="G439" s="223">
        <f t="shared" si="26"/>
        <v>3.6777464788732397</v>
      </c>
      <c r="H439" s="223">
        <f t="shared" si="27"/>
        <v>3.3060525314046445</v>
      </c>
    </row>
    <row r="440" spans="2:8" x14ac:dyDescent="0.25">
      <c r="B440" s="451">
        <v>44105</v>
      </c>
      <c r="C440" s="363">
        <v>15.55</v>
      </c>
      <c r="D440" s="363">
        <v>2.9757954545454544</v>
      </c>
      <c r="E440" s="215">
        <f t="shared" si="24"/>
        <v>-5.7544757033247684E-3</v>
      </c>
      <c r="F440" s="215">
        <f t="shared" si="25"/>
        <v>2.6981450252951067E-2</v>
      </c>
      <c r="G440" s="223">
        <f t="shared" si="26"/>
        <v>3.5042253521126763</v>
      </c>
      <c r="H440" s="223">
        <f t="shared" si="27"/>
        <v>3.3228016749143507</v>
      </c>
    </row>
    <row r="441" spans="2:8" x14ac:dyDescent="0.25">
      <c r="B441" s="451">
        <v>44104</v>
      </c>
      <c r="C441" s="363">
        <v>15.64</v>
      </c>
      <c r="D441" s="363">
        <v>2.8976136363636362</v>
      </c>
      <c r="E441" s="215">
        <f t="shared" si="24"/>
        <v>2.088772845953013E-2</v>
      </c>
      <c r="F441" s="215">
        <f t="shared" si="25"/>
        <v>-4.3978704259148182E-2</v>
      </c>
      <c r="G441" s="223">
        <f t="shared" si="26"/>
        <v>3.5245070422535214</v>
      </c>
      <c r="H441" s="223">
        <f t="shared" si="27"/>
        <v>3.2355031087425452</v>
      </c>
    </row>
    <row r="442" spans="2:8" x14ac:dyDescent="0.25">
      <c r="B442" s="451">
        <v>44103</v>
      </c>
      <c r="C442" s="363">
        <v>15.32</v>
      </c>
      <c r="D442" s="363">
        <v>3.0309090909090908</v>
      </c>
      <c r="E442" s="215">
        <f t="shared" si="24"/>
        <v>-3.647798742138364E-2</v>
      </c>
      <c r="F442" s="215">
        <f t="shared" si="25"/>
        <v>1.4298752662001757E-2</v>
      </c>
      <c r="G442" s="223">
        <f t="shared" si="26"/>
        <v>3.4523943661971832</v>
      </c>
      <c r="H442" s="223">
        <f t="shared" si="27"/>
        <v>3.3843420885674407</v>
      </c>
    </row>
    <row r="443" spans="2:8" x14ac:dyDescent="0.25">
      <c r="B443" s="451">
        <v>44102</v>
      </c>
      <c r="C443" s="363">
        <v>15.9</v>
      </c>
      <c r="D443" s="363">
        <v>2.9881818181818183</v>
      </c>
      <c r="E443" s="215">
        <f t="shared" si="24"/>
        <v>3.3810143042912744E-2</v>
      </c>
      <c r="F443" s="215">
        <f t="shared" si="25"/>
        <v>4.6534373543414276E-3</v>
      </c>
      <c r="G443" s="223">
        <f t="shared" si="26"/>
        <v>3.5830985915492959</v>
      </c>
      <c r="H443" s="223">
        <f t="shared" si="27"/>
        <v>3.3366324070549425</v>
      </c>
    </row>
    <row r="444" spans="2:8" x14ac:dyDescent="0.25">
      <c r="B444" s="451">
        <v>44098</v>
      </c>
      <c r="C444" s="363">
        <v>15.38</v>
      </c>
      <c r="D444" s="363">
        <v>2.974340909090909</v>
      </c>
      <c r="E444" s="215">
        <f t="shared" si="24"/>
        <v>4.129993229519302E-2</v>
      </c>
      <c r="F444" s="215">
        <f t="shared" si="25"/>
        <v>2.4972231797464328E-3</v>
      </c>
      <c r="G444" s="223">
        <f t="shared" si="26"/>
        <v>3.4659154929577465</v>
      </c>
      <c r="H444" s="223">
        <f t="shared" si="27"/>
        <v>3.3211775155437127</v>
      </c>
    </row>
    <row r="445" spans="2:8" x14ac:dyDescent="0.25">
      <c r="B445" s="451">
        <v>44097</v>
      </c>
      <c r="C445" s="363">
        <v>14.77</v>
      </c>
      <c r="D445" s="363">
        <v>2.9669318181818181</v>
      </c>
      <c r="E445" s="215">
        <f t="shared" si="24"/>
        <v>-5.8035714285714302E-2</v>
      </c>
      <c r="F445" s="215">
        <f t="shared" si="25"/>
        <v>-1.3578455819014512E-2</v>
      </c>
      <c r="G445" s="223">
        <f t="shared" si="26"/>
        <v>3.3284507042253519</v>
      </c>
      <c r="H445" s="223">
        <f t="shared" si="27"/>
        <v>3.3129044537495242</v>
      </c>
    </row>
    <row r="446" spans="2:8" x14ac:dyDescent="0.25">
      <c r="B446" s="451">
        <v>44096</v>
      </c>
      <c r="C446" s="363">
        <v>15.68</v>
      </c>
      <c r="D446" s="363">
        <v>3.0077727272727275</v>
      </c>
      <c r="E446" s="215">
        <f t="shared" si="24"/>
        <v>1.9169329073482899E-3</v>
      </c>
      <c r="F446" s="215">
        <f t="shared" si="25"/>
        <v>-2.8040540540540504E-2</v>
      </c>
      <c r="G446" s="223">
        <f t="shared" si="26"/>
        <v>3.5335211267605633</v>
      </c>
      <c r="H446" s="223">
        <f t="shared" si="27"/>
        <v>3.3585078035782265</v>
      </c>
    </row>
    <row r="447" spans="2:8" x14ac:dyDescent="0.25">
      <c r="B447" s="451">
        <v>44095</v>
      </c>
      <c r="C447" s="363">
        <v>15.65</v>
      </c>
      <c r="D447" s="363">
        <v>3.0945454545454547</v>
      </c>
      <c r="E447" s="215">
        <f t="shared" si="24"/>
        <v>-8.1033470346447478E-2</v>
      </c>
      <c r="F447" s="215">
        <f t="shared" si="25"/>
        <v>-6.5302250921162042E-3</v>
      </c>
      <c r="G447" s="223">
        <f t="shared" si="26"/>
        <v>3.5267605633802819</v>
      </c>
      <c r="H447" s="223">
        <f t="shared" si="27"/>
        <v>3.4553990610328644</v>
      </c>
    </row>
    <row r="448" spans="2:8" x14ac:dyDescent="0.25">
      <c r="B448" s="451">
        <v>44091</v>
      </c>
      <c r="C448" s="363">
        <v>17.03</v>
      </c>
      <c r="D448" s="363">
        <v>3.1148863636363635</v>
      </c>
      <c r="E448" s="215">
        <f t="shared" si="24"/>
        <v>1.4898688915375491E-2</v>
      </c>
      <c r="F448" s="215">
        <f t="shared" si="25"/>
        <v>6.8319559228648963E-3</v>
      </c>
      <c r="G448" s="223">
        <f t="shared" si="26"/>
        <v>3.8377464788732398</v>
      </c>
      <c r="H448" s="223">
        <f t="shared" si="27"/>
        <v>3.4781119147316333</v>
      </c>
    </row>
    <row r="449" spans="2:8" x14ac:dyDescent="0.25">
      <c r="B449" s="451">
        <v>44090</v>
      </c>
      <c r="C449" s="363">
        <v>16.78</v>
      </c>
      <c r="D449" s="363">
        <v>3.09375</v>
      </c>
      <c r="E449" s="215">
        <f t="shared" si="24"/>
        <v>2.2547227300426576E-2</v>
      </c>
      <c r="F449" s="215">
        <f t="shared" si="25"/>
        <v>1.8915417905613907E-3</v>
      </c>
      <c r="G449" s="223">
        <f t="shared" si="26"/>
        <v>3.7814084507042258</v>
      </c>
      <c r="H449" s="223">
        <f t="shared" si="27"/>
        <v>3.4545108488770464</v>
      </c>
    </row>
    <row r="450" spans="2:8" x14ac:dyDescent="0.25">
      <c r="B450" s="451">
        <v>44089</v>
      </c>
      <c r="C450" s="363">
        <v>16.41</v>
      </c>
      <c r="D450" s="363">
        <v>3.0879090909090907</v>
      </c>
      <c r="E450" s="215">
        <f t="shared" si="24"/>
        <v>3.0562347188265448E-3</v>
      </c>
      <c r="F450" s="215">
        <f t="shared" si="25"/>
        <v>2.3090258566633715E-3</v>
      </c>
      <c r="G450" s="223">
        <f t="shared" si="26"/>
        <v>3.6980281690140844</v>
      </c>
      <c r="H450" s="223">
        <f t="shared" si="27"/>
        <v>3.447988833904327</v>
      </c>
    </row>
    <row r="451" spans="2:8" x14ac:dyDescent="0.25">
      <c r="B451" s="451">
        <v>44088</v>
      </c>
      <c r="C451" s="363">
        <v>16.36</v>
      </c>
      <c r="D451" s="363">
        <v>3.0807954545454543</v>
      </c>
      <c r="E451" s="215">
        <f t="shared" si="24"/>
        <v>3.7412809131261993E-2</v>
      </c>
      <c r="F451" s="215">
        <f t="shared" si="25"/>
        <v>1.1077877478675724E-3</v>
      </c>
      <c r="G451" s="223">
        <f t="shared" si="26"/>
        <v>3.6867605633802816</v>
      </c>
      <c r="H451" s="223">
        <f t="shared" si="27"/>
        <v>3.4400456794822993</v>
      </c>
    </row>
    <row r="452" spans="2:8" x14ac:dyDescent="0.25">
      <c r="B452" s="451">
        <v>44084</v>
      </c>
      <c r="C452" s="363">
        <v>15.77</v>
      </c>
      <c r="D452" s="363">
        <v>3.0773863636363634</v>
      </c>
      <c r="E452" s="215">
        <f t="shared" ref="E452:E515" si="28">C452/C453-1</f>
        <v>-2.2924411400247924E-2</v>
      </c>
      <c r="F452" s="215">
        <f t="shared" ref="F452:F515" si="29">D452/D453-1</f>
        <v>1.1995515695067072E-2</v>
      </c>
      <c r="G452" s="223">
        <f t="shared" ref="G452:G515" si="30">C452/$C$4675</f>
        <v>3.5538028169014084</v>
      </c>
      <c r="H452" s="223">
        <f t="shared" ref="H452:H515" si="31">D452/$D$4675</f>
        <v>3.4362390559573659</v>
      </c>
    </row>
    <row r="453" spans="2:8" x14ac:dyDescent="0.25">
      <c r="B453" s="451">
        <v>44083</v>
      </c>
      <c r="C453" s="363">
        <v>16.14</v>
      </c>
      <c r="D453" s="363">
        <v>3.040909090909091</v>
      </c>
      <c r="E453" s="215">
        <f t="shared" si="28"/>
        <v>2.6717557251908497E-2</v>
      </c>
      <c r="F453" s="215">
        <f t="shared" si="29"/>
        <v>-1.0135385070651814E-2</v>
      </c>
      <c r="G453" s="223">
        <f t="shared" si="30"/>
        <v>3.6371830985915494</v>
      </c>
      <c r="H453" s="223">
        <f t="shared" si="31"/>
        <v>3.3955081842405788</v>
      </c>
    </row>
    <row r="454" spans="2:8" x14ac:dyDescent="0.25">
      <c r="B454" s="451">
        <v>44082</v>
      </c>
      <c r="C454" s="363">
        <v>15.72</v>
      </c>
      <c r="D454" s="363">
        <v>3.0720454545454547</v>
      </c>
      <c r="E454" s="215">
        <f t="shared" si="28"/>
        <v>-1.872659176029956E-2</v>
      </c>
      <c r="F454" s="215">
        <f t="shared" si="29"/>
        <v>-7.6716954814080029E-3</v>
      </c>
      <c r="G454" s="223">
        <f t="shared" si="30"/>
        <v>3.5425352112676056</v>
      </c>
      <c r="H454" s="223">
        <f t="shared" si="31"/>
        <v>3.4302753457683037</v>
      </c>
    </row>
    <row r="455" spans="2:8" x14ac:dyDescent="0.25">
      <c r="B455" s="451">
        <v>44078</v>
      </c>
      <c r="C455" s="363">
        <v>16.02</v>
      </c>
      <c r="D455" s="363">
        <v>3.0957954545454545</v>
      </c>
      <c r="E455" s="215">
        <f t="shared" si="28"/>
        <v>-1.5365703749231741E-2</v>
      </c>
      <c r="F455" s="215">
        <f t="shared" si="29"/>
        <v>1.207370532729013E-2</v>
      </c>
      <c r="G455" s="223">
        <f t="shared" si="30"/>
        <v>3.6101408450704224</v>
      </c>
      <c r="H455" s="223">
        <f t="shared" si="31"/>
        <v>3.456794822992006</v>
      </c>
    </row>
    <row r="456" spans="2:8" x14ac:dyDescent="0.25">
      <c r="B456" s="451">
        <v>44076</v>
      </c>
      <c r="C456" s="363">
        <v>16.27</v>
      </c>
      <c r="D456" s="363">
        <v>3.0588636363636366</v>
      </c>
      <c r="E456" s="215">
        <f t="shared" si="28"/>
        <v>5.5624227441284368E-3</v>
      </c>
      <c r="F456" s="215">
        <f t="shared" si="29"/>
        <v>2.357593733363772E-2</v>
      </c>
      <c r="G456" s="223">
        <f t="shared" si="30"/>
        <v>3.6664788732394364</v>
      </c>
      <c r="H456" s="223">
        <f t="shared" si="31"/>
        <v>3.4155564014718949</v>
      </c>
    </row>
    <row r="457" spans="2:8" x14ac:dyDescent="0.25">
      <c r="B457" s="451">
        <v>44075</v>
      </c>
      <c r="C457" s="363">
        <v>16.18</v>
      </c>
      <c r="D457" s="363">
        <v>2.9884090909090908</v>
      </c>
      <c r="E457" s="215">
        <f t="shared" si="28"/>
        <v>3.6515054452274098E-2</v>
      </c>
      <c r="F457" s="215">
        <f t="shared" si="29"/>
        <v>-2.015723387607582E-2</v>
      </c>
      <c r="G457" s="223">
        <f t="shared" si="30"/>
        <v>3.6461971830985913</v>
      </c>
      <c r="H457" s="223">
        <f t="shared" si="31"/>
        <v>3.3368861819566047</v>
      </c>
    </row>
    <row r="458" spans="2:8" x14ac:dyDescent="0.25">
      <c r="B458" s="451">
        <v>44074</v>
      </c>
      <c r="C458" s="363">
        <v>15.61</v>
      </c>
      <c r="D458" s="363">
        <v>3.0498863636363636</v>
      </c>
      <c r="E458" s="215">
        <f t="shared" si="28"/>
        <v>4.7651006711409316E-2</v>
      </c>
      <c r="F458" s="215">
        <f t="shared" si="29"/>
        <v>1.8290406868233244E-3</v>
      </c>
      <c r="G458" s="223">
        <f t="shared" si="30"/>
        <v>3.5177464788732391</v>
      </c>
      <c r="H458" s="223">
        <f t="shared" si="31"/>
        <v>3.4055322928562366</v>
      </c>
    </row>
    <row r="459" spans="2:8" x14ac:dyDescent="0.25">
      <c r="B459" s="451">
        <v>44070</v>
      </c>
      <c r="C459" s="363">
        <v>14.9</v>
      </c>
      <c r="D459" s="363">
        <v>3.0443181818181819</v>
      </c>
      <c r="E459" s="215">
        <f t="shared" si="28"/>
        <v>-7.3284477015322924E-3</v>
      </c>
      <c r="F459" s="215">
        <f t="shared" si="29"/>
        <v>8.5457214923012614E-3</v>
      </c>
      <c r="G459" s="223">
        <f t="shared" si="30"/>
        <v>3.3577464788732394</v>
      </c>
      <c r="H459" s="223">
        <f t="shared" si="31"/>
        <v>3.3993148077655122</v>
      </c>
    </row>
    <row r="460" spans="2:8" x14ac:dyDescent="0.25">
      <c r="B460" s="451">
        <v>44069</v>
      </c>
      <c r="C460" s="363">
        <v>15.01</v>
      </c>
      <c r="D460" s="363">
        <v>3.0185227272727273</v>
      </c>
      <c r="E460" s="215">
        <f t="shared" si="28"/>
        <v>3.803596127247566E-2</v>
      </c>
      <c r="F460" s="215">
        <f t="shared" si="29"/>
        <v>3.892668178382408E-3</v>
      </c>
      <c r="G460" s="223">
        <f t="shared" si="30"/>
        <v>3.3825352112676055</v>
      </c>
      <c r="H460" s="223">
        <f t="shared" si="31"/>
        <v>3.3705113564268494</v>
      </c>
    </row>
    <row r="461" spans="2:8" x14ac:dyDescent="0.25">
      <c r="B461" s="451">
        <v>44068</v>
      </c>
      <c r="C461" s="363">
        <v>14.46</v>
      </c>
      <c r="D461" s="363">
        <v>3.0068181818181818</v>
      </c>
      <c r="E461" s="215">
        <f t="shared" si="28"/>
        <v>-6.8681318681318437E-3</v>
      </c>
      <c r="F461" s="215">
        <f t="shared" si="29"/>
        <v>1.0502195913691059E-2</v>
      </c>
      <c r="G461" s="223">
        <f t="shared" si="30"/>
        <v>3.2585915492957747</v>
      </c>
      <c r="H461" s="223">
        <f t="shared" si="31"/>
        <v>3.3574419489912448</v>
      </c>
    </row>
    <row r="462" spans="2:8" x14ac:dyDescent="0.25">
      <c r="B462" s="451">
        <v>44067</v>
      </c>
      <c r="C462" s="363">
        <v>14.56</v>
      </c>
      <c r="D462" s="363">
        <v>2.9755681818181818</v>
      </c>
      <c r="E462" s="215">
        <f t="shared" si="28"/>
        <v>-9.52380952380949E-3</v>
      </c>
      <c r="F462" s="215">
        <f t="shared" si="29"/>
        <v>5.3367119711280608E-3</v>
      </c>
      <c r="G462" s="223">
        <f t="shared" si="30"/>
        <v>3.2811267605633803</v>
      </c>
      <c r="H462" s="223">
        <f t="shared" si="31"/>
        <v>3.322547900012689</v>
      </c>
    </row>
    <row r="463" spans="2:8" x14ac:dyDescent="0.25">
      <c r="B463" s="451">
        <v>44063</v>
      </c>
      <c r="C463" s="363">
        <v>14.7</v>
      </c>
      <c r="D463" s="363">
        <v>2.9597727272727274</v>
      </c>
      <c r="E463" s="215">
        <f t="shared" si="28"/>
        <v>-1.6064257028112428E-2</v>
      </c>
      <c r="F463" s="215">
        <f t="shared" si="29"/>
        <v>-1.605530580635417E-2</v>
      </c>
      <c r="G463" s="223">
        <f t="shared" si="30"/>
        <v>3.3126760563380282</v>
      </c>
      <c r="H463" s="223">
        <f t="shared" si="31"/>
        <v>3.3049105443471642</v>
      </c>
    </row>
    <row r="464" spans="2:8" x14ac:dyDescent="0.25">
      <c r="B464" s="451">
        <v>44062</v>
      </c>
      <c r="C464" s="363">
        <v>14.94</v>
      </c>
      <c r="D464" s="363">
        <v>3.008068181818182</v>
      </c>
      <c r="E464" s="215">
        <f t="shared" si="28"/>
        <v>3.6780013879250451E-2</v>
      </c>
      <c r="F464" s="215">
        <f t="shared" si="29"/>
        <v>-1.2091808173166574E-2</v>
      </c>
      <c r="G464" s="223">
        <f t="shared" si="30"/>
        <v>3.3667605633802817</v>
      </c>
      <c r="H464" s="223">
        <f t="shared" si="31"/>
        <v>3.3588377109503873</v>
      </c>
    </row>
    <row r="465" spans="2:8" x14ac:dyDescent="0.25">
      <c r="B465" s="451">
        <v>44061</v>
      </c>
      <c r="C465" s="363">
        <v>14.41</v>
      </c>
      <c r="D465" s="363">
        <v>3.0448863636363637</v>
      </c>
      <c r="E465" s="215">
        <f t="shared" si="28"/>
        <v>2.1985815602836967E-2</v>
      </c>
      <c r="F465" s="215">
        <f t="shared" si="29"/>
        <v>1.7892417565719576E-2</v>
      </c>
      <c r="G465" s="223">
        <f t="shared" si="30"/>
        <v>3.2473239436619719</v>
      </c>
      <c r="H465" s="223">
        <f t="shared" si="31"/>
        <v>3.399949245019668</v>
      </c>
    </row>
    <row r="466" spans="2:8" x14ac:dyDescent="0.25">
      <c r="B466" s="451">
        <v>44060</v>
      </c>
      <c r="C466" s="363">
        <v>14.1</v>
      </c>
      <c r="D466" s="363">
        <v>2.9913636363636362</v>
      </c>
      <c r="E466" s="215">
        <f t="shared" si="28"/>
        <v>2.2480058013053084E-2</v>
      </c>
      <c r="F466" s="215">
        <f t="shared" si="29"/>
        <v>3.1868605699502117E-2</v>
      </c>
      <c r="G466" s="223">
        <f t="shared" si="30"/>
        <v>3.1774647887323941</v>
      </c>
      <c r="H466" s="223">
        <f t="shared" si="31"/>
        <v>3.3401852556782137</v>
      </c>
    </row>
    <row r="467" spans="2:8" x14ac:dyDescent="0.25">
      <c r="B467" s="451">
        <v>44056</v>
      </c>
      <c r="C467" s="363">
        <v>13.79</v>
      </c>
      <c r="D467" s="363">
        <v>2.8989772727272727</v>
      </c>
      <c r="E467" s="215">
        <f t="shared" si="28"/>
        <v>-1.2884753042233466E-2</v>
      </c>
      <c r="F467" s="215">
        <f t="shared" si="29"/>
        <v>1.8240600303344623E-2</v>
      </c>
      <c r="G467" s="223">
        <f t="shared" si="30"/>
        <v>3.1076056338028168</v>
      </c>
      <c r="H467" s="223">
        <f t="shared" si="31"/>
        <v>3.237025758152519</v>
      </c>
    </row>
    <row r="468" spans="2:8" x14ac:dyDescent="0.25">
      <c r="B468" s="451">
        <v>44055</v>
      </c>
      <c r="C468" s="363">
        <v>13.97</v>
      </c>
      <c r="D468" s="363">
        <v>2.8470454545454547</v>
      </c>
      <c r="E468" s="215">
        <f t="shared" si="28"/>
        <v>7.1633237822354978E-4</v>
      </c>
      <c r="F468" s="215">
        <f t="shared" si="29"/>
        <v>-2.6575491491180325E-2</v>
      </c>
      <c r="G468" s="223">
        <f t="shared" si="30"/>
        <v>3.1481690140845071</v>
      </c>
      <c r="H468" s="223">
        <f t="shared" si="31"/>
        <v>3.1790381931227003</v>
      </c>
    </row>
    <row r="469" spans="2:8" x14ac:dyDescent="0.25">
      <c r="B469" s="451">
        <v>44054</v>
      </c>
      <c r="C469" s="363">
        <v>13.96</v>
      </c>
      <c r="D469" s="363">
        <v>2.9247727272727273</v>
      </c>
      <c r="E469" s="215">
        <f t="shared" si="28"/>
        <v>-2.9207232267037586E-2</v>
      </c>
      <c r="F469" s="215">
        <f t="shared" si="29"/>
        <v>8.2657578250480146E-3</v>
      </c>
      <c r="G469" s="223">
        <f t="shared" si="30"/>
        <v>3.1459154929577466</v>
      </c>
      <c r="H469" s="223">
        <f t="shared" si="31"/>
        <v>3.2658292094911814</v>
      </c>
    </row>
    <row r="470" spans="2:8" x14ac:dyDescent="0.25">
      <c r="B470" s="451">
        <v>44053</v>
      </c>
      <c r="C470" s="363">
        <v>14.38</v>
      </c>
      <c r="D470" s="363">
        <v>2.9007954545454546</v>
      </c>
      <c r="E470" s="215">
        <f t="shared" si="28"/>
        <v>-1.2362637362637319E-2</v>
      </c>
      <c r="F470" s="215">
        <f t="shared" si="29"/>
        <v>1.1691502853519387E-2</v>
      </c>
      <c r="G470" s="223">
        <f t="shared" si="30"/>
        <v>3.2405633802816904</v>
      </c>
      <c r="H470" s="223">
        <f t="shared" si="31"/>
        <v>3.2390559573658169</v>
      </c>
    </row>
    <row r="471" spans="2:8" x14ac:dyDescent="0.25">
      <c r="B471" s="451">
        <v>44049</v>
      </c>
      <c r="C471" s="363">
        <v>14.56</v>
      </c>
      <c r="D471" s="363">
        <v>2.8672727272727272</v>
      </c>
      <c r="E471" s="215">
        <f t="shared" si="28"/>
        <v>4.223335719398702E-2</v>
      </c>
      <c r="F471" s="215">
        <f t="shared" si="29"/>
        <v>-2.6505652224237064E-2</v>
      </c>
      <c r="G471" s="223">
        <f t="shared" si="30"/>
        <v>3.2811267605633803</v>
      </c>
      <c r="H471" s="223">
        <f t="shared" si="31"/>
        <v>3.2016241593706383</v>
      </c>
    </row>
    <row r="472" spans="2:8" x14ac:dyDescent="0.25">
      <c r="B472" s="451">
        <v>44048</v>
      </c>
      <c r="C472" s="363">
        <v>13.97</v>
      </c>
      <c r="D472" s="363">
        <v>2.9453409090909091</v>
      </c>
      <c r="E472" s="215">
        <f t="shared" si="28"/>
        <v>7.8764478764478785E-2</v>
      </c>
      <c r="F472" s="215">
        <f t="shared" si="29"/>
        <v>-2.9236391613772783E-3</v>
      </c>
      <c r="G472" s="223">
        <f t="shared" si="30"/>
        <v>3.1481690140845071</v>
      </c>
      <c r="H472" s="223">
        <f t="shared" si="31"/>
        <v>3.2887958380916129</v>
      </c>
    </row>
    <row r="473" spans="2:8" x14ac:dyDescent="0.25">
      <c r="B473" s="451">
        <v>44047</v>
      </c>
      <c r="C473" s="363">
        <v>12.95</v>
      </c>
      <c r="D473" s="363">
        <v>2.9539772727272728</v>
      </c>
      <c r="E473" s="215">
        <f t="shared" si="28"/>
        <v>-1.1450381679389388E-2</v>
      </c>
      <c r="F473" s="215">
        <f t="shared" si="29"/>
        <v>7.089725708972594E-3</v>
      </c>
      <c r="G473" s="223">
        <f t="shared" si="30"/>
        <v>2.9183098591549292</v>
      </c>
      <c r="H473" s="223">
        <f t="shared" si="31"/>
        <v>3.2984392843547776</v>
      </c>
    </row>
    <row r="474" spans="2:8" x14ac:dyDescent="0.25">
      <c r="B474" s="451">
        <v>44046</v>
      </c>
      <c r="C474" s="363">
        <v>13.1</v>
      </c>
      <c r="D474" s="363">
        <v>2.9331818181818181</v>
      </c>
      <c r="E474" s="215">
        <f t="shared" si="28"/>
        <v>1.2364760432766575E-2</v>
      </c>
      <c r="F474" s="215">
        <f t="shared" si="29"/>
        <v>4.8271566490190043E-3</v>
      </c>
      <c r="G474" s="223">
        <f t="shared" si="30"/>
        <v>2.9521126760563381</v>
      </c>
      <c r="H474" s="223">
        <f t="shared" si="31"/>
        <v>3.2752188808526839</v>
      </c>
    </row>
    <row r="475" spans="2:8" x14ac:dyDescent="0.25">
      <c r="B475" s="451">
        <v>44042</v>
      </c>
      <c r="C475" s="363">
        <v>12.94</v>
      </c>
      <c r="D475" s="363">
        <v>2.919090909090909</v>
      </c>
      <c r="E475" s="215">
        <f t="shared" si="28"/>
        <v>-2.7067669172932463E-2</v>
      </c>
      <c r="F475" s="215">
        <f t="shared" si="29"/>
        <v>-3.0659370512672313E-3</v>
      </c>
      <c r="G475" s="223">
        <f t="shared" si="30"/>
        <v>2.9160563380281688</v>
      </c>
      <c r="H475" s="223">
        <f t="shared" si="31"/>
        <v>3.2594848369496257</v>
      </c>
    </row>
    <row r="476" spans="2:8" x14ac:dyDescent="0.25">
      <c r="B476" s="451">
        <v>44041</v>
      </c>
      <c r="C476" s="363">
        <v>13.3</v>
      </c>
      <c r="D476" s="363">
        <v>2.928068181818182</v>
      </c>
      <c r="E476" s="215">
        <f t="shared" si="28"/>
        <v>5.2910052910053462E-3</v>
      </c>
      <c r="F476" s="215">
        <f t="shared" si="29"/>
        <v>-6.2095032397407879E-3</v>
      </c>
      <c r="G476" s="223">
        <f t="shared" si="30"/>
        <v>2.9971830985915493</v>
      </c>
      <c r="H476" s="223">
        <f t="shared" si="31"/>
        <v>3.2695089455652839</v>
      </c>
    </row>
    <row r="477" spans="2:8" x14ac:dyDescent="0.25">
      <c r="B477" s="451">
        <v>44040</v>
      </c>
      <c r="C477" s="363">
        <v>13.23</v>
      </c>
      <c r="D477" s="363">
        <v>2.9463636363636363</v>
      </c>
      <c r="E477" s="215">
        <f t="shared" si="28"/>
        <v>-2.433628318584069E-2</v>
      </c>
      <c r="F477" s="215">
        <f t="shared" si="29"/>
        <v>-1.2326656394453517E-3</v>
      </c>
      <c r="G477" s="223">
        <f t="shared" si="30"/>
        <v>2.9814084507042256</v>
      </c>
      <c r="H477" s="223">
        <f t="shared" si="31"/>
        <v>3.2899378251490927</v>
      </c>
    </row>
    <row r="478" spans="2:8" x14ac:dyDescent="0.25">
      <c r="B478" s="451">
        <v>44039</v>
      </c>
      <c r="C478" s="363">
        <v>13.56</v>
      </c>
      <c r="D478" s="363">
        <v>2.95</v>
      </c>
      <c r="E478" s="215">
        <f t="shared" si="28"/>
        <v>1.8018018018018056E-2</v>
      </c>
      <c r="F478" s="215">
        <f t="shared" si="29"/>
        <v>9.2920181952491632E-3</v>
      </c>
      <c r="G478" s="223">
        <f t="shared" si="30"/>
        <v>3.0557746478873242</v>
      </c>
      <c r="H478" s="223">
        <f t="shared" si="31"/>
        <v>3.2939982235756888</v>
      </c>
    </row>
    <row r="479" spans="2:8" x14ac:dyDescent="0.25">
      <c r="B479" s="451">
        <v>44035</v>
      </c>
      <c r="C479" s="363">
        <v>13.32</v>
      </c>
      <c r="D479" s="363">
        <v>2.9228409090909091</v>
      </c>
      <c r="E479" s="215">
        <f t="shared" si="28"/>
        <v>-2.2026431718061623E-2</v>
      </c>
      <c r="F479" s="215">
        <f t="shared" si="29"/>
        <v>-2.1270928462709282E-2</v>
      </c>
      <c r="G479" s="223">
        <f t="shared" si="30"/>
        <v>3.0016901408450707</v>
      </c>
      <c r="H479" s="223">
        <f t="shared" si="31"/>
        <v>3.2636721228270527</v>
      </c>
    </row>
    <row r="480" spans="2:8" x14ac:dyDescent="0.25">
      <c r="B480" s="451">
        <v>44034</v>
      </c>
      <c r="C480" s="363">
        <v>13.62</v>
      </c>
      <c r="D480" s="363">
        <v>2.9863636363636363</v>
      </c>
      <c r="E480" s="215">
        <f t="shared" si="28"/>
        <v>1.7937219730941534E-2</v>
      </c>
      <c r="F480" s="215">
        <f t="shared" si="29"/>
        <v>1.0302937105951093E-2</v>
      </c>
      <c r="G480" s="223">
        <f t="shared" si="30"/>
        <v>3.0692957746478871</v>
      </c>
      <c r="H480" s="223">
        <f t="shared" si="31"/>
        <v>3.3346022078416446</v>
      </c>
    </row>
    <row r="481" spans="2:8" x14ac:dyDescent="0.25">
      <c r="B481" s="451">
        <v>44033</v>
      </c>
      <c r="C481" s="363">
        <v>13.38</v>
      </c>
      <c r="D481" s="363">
        <v>2.955909090909091</v>
      </c>
      <c r="E481" s="215">
        <f t="shared" si="28"/>
        <v>-3.7230081906179935E-3</v>
      </c>
      <c r="F481" s="215">
        <f t="shared" si="29"/>
        <v>-6.3336109222317249E-3</v>
      </c>
      <c r="G481" s="223">
        <f t="shared" si="30"/>
        <v>3.015211267605634</v>
      </c>
      <c r="H481" s="223">
        <f t="shared" si="31"/>
        <v>3.3005963710189068</v>
      </c>
    </row>
    <row r="482" spans="2:8" x14ac:dyDescent="0.25">
      <c r="B482" s="451">
        <v>44032</v>
      </c>
      <c r="C482" s="363">
        <v>13.43</v>
      </c>
      <c r="D482" s="363">
        <v>2.9747499999999998</v>
      </c>
      <c r="E482" s="215">
        <f t="shared" si="28"/>
        <v>-2.9695619896066283E-3</v>
      </c>
      <c r="F482" s="215">
        <f t="shared" si="29"/>
        <v>1.3700433705080561E-2</v>
      </c>
      <c r="G482" s="223">
        <f t="shared" si="30"/>
        <v>3.0264788732394368</v>
      </c>
      <c r="H482" s="223">
        <f t="shared" si="31"/>
        <v>3.3216343103667048</v>
      </c>
    </row>
    <row r="483" spans="2:8" x14ac:dyDescent="0.25">
      <c r="B483" s="451">
        <v>44028</v>
      </c>
      <c r="C483" s="363">
        <v>13.47</v>
      </c>
      <c r="D483" s="363">
        <v>2.9345454545454546</v>
      </c>
      <c r="E483" s="215">
        <f t="shared" si="28"/>
        <v>-4.4345898004433115E-3</v>
      </c>
      <c r="F483" s="215">
        <f t="shared" si="29"/>
        <v>2.8348413653838112E-3</v>
      </c>
      <c r="G483" s="223">
        <f t="shared" si="30"/>
        <v>3.0354929577464791</v>
      </c>
      <c r="H483" s="223">
        <f t="shared" si="31"/>
        <v>3.2767415302626572</v>
      </c>
    </row>
    <row r="484" spans="2:8" x14ac:dyDescent="0.25">
      <c r="B484" s="451">
        <v>44027</v>
      </c>
      <c r="C484" s="363">
        <v>13.53</v>
      </c>
      <c r="D484" s="363">
        <v>2.92625</v>
      </c>
      <c r="E484" s="215">
        <f t="shared" si="28"/>
        <v>2.2222222222221255E-3</v>
      </c>
      <c r="F484" s="215">
        <f t="shared" si="29"/>
        <v>9.2494611013129724E-3</v>
      </c>
      <c r="G484" s="223">
        <f t="shared" si="30"/>
        <v>3.0490140845070419</v>
      </c>
      <c r="H484" s="223">
        <f t="shared" si="31"/>
        <v>3.2674787463519861</v>
      </c>
    </row>
    <row r="485" spans="2:8" x14ac:dyDescent="0.25">
      <c r="B485" s="451">
        <v>44026</v>
      </c>
      <c r="C485" s="363">
        <v>13.5</v>
      </c>
      <c r="D485" s="363">
        <v>2.8994318181818182</v>
      </c>
      <c r="E485" s="215">
        <f t="shared" si="28"/>
        <v>3.6866359447004671E-2</v>
      </c>
      <c r="F485" s="215">
        <f t="shared" si="29"/>
        <v>-1.7973981987529863E-2</v>
      </c>
      <c r="G485" s="223">
        <f t="shared" si="30"/>
        <v>3.0422535211267605</v>
      </c>
      <c r="H485" s="223">
        <f t="shared" si="31"/>
        <v>3.2375333079558435</v>
      </c>
    </row>
    <row r="486" spans="2:8" x14ac:dyDescent="0.25">
      <c r="B486" s="451">
        <v>44025</v>
      </c>
      <c r="C486" s="363">
        <v>13.02</v>
      </c>
      <c r="D486" s="363">
        <v>2.9525000000000001</v>
      </c>
      <c r="E486" s="215">
        <f t="shared" si="28"/>
        <v>1.0085337470907563E-2</v>
      </c>
      <c r="F486" s="215">
        <f t="shared" si="29"/>
        <v>1.1988689034127642E-2</v>
      </c>
      <c r="G486" s="223">
        <f t="shared" si="30"/>
        <v>2.9340845070422534</v>
      </c>
      <c r="H486" s="223">
        <f t="shared" si="31"/>
        <v>3.2967897474939734</v>
      </c>
    </row>
    <row r="487" spans="2:8" x14ac:dyDescent="0.25">
      <c r="B487" s="451">
        <v>44021</v>
      </c>
      <c r="C487" s="363">
        <v>12.89</v>
      </c>
      <c r="D487" s="363">
        <v>2.9175227272727273</v>
      </c>
      <c r="E487" s="215">
        <f t="shared" si="28"/>
        <v>5.4602184087364503E-3</v>
      </c>
      <c r="F487" s="215">
        <f t="shared" si="29"/>
        <v>1.8760862491766339E-2</v>
      </c>
      <c r="G487" s="223">
        <f t="shared" si="30"/>
        <v>2.9047887323943664</v>
      </c>
      <c r="H487" s="223">
        <f t="shared" si="31"/>
        <v>3.2577337901281567</v>
      </c>
    </row>
    <row r="488" spans="2:8" x14ac:dyDescent="0.25">
      <c r="B488" s="451">
        <v>44020</v>
      </c>
      <c r="C488" s="363">
        <v>12.82</v>
      </c>
      <c r="D488" s="363">
        <v>2.8637954545454547</v>
      </c>
      <c r="E488" s="215">
        <f t="shared" si="28"/>
        <v>7.0699135899450205E-3</v>
      </c>
      <c r="F488" s="215">
        <f t="shared" si="29"/>
        <v>1.1251554913526807E-2</v>
      </c>
      <c r="G488" s="223">
        <f t="shared" si="30"/>
        <v>2.8890140845070422</v>
      </c>
      <c r="H488" s="223">
        <f t="shared" si="31"/>
        <v>3.1977414033752067</v>
      </c>
    </row>
    <row r="489" spans="2:8" x14ac:dyDescent="0.25">
      <c r="B489" s="451">
        <v>44019</v>
      </c>
      <c r="C489" s="363">
        <v>12.73</v>
      </c>
      <c r="D489" s="363">
        <v>2.8319318181818183</v>
      </c>
      <c r="E489" s="215">
        <f t="shared" si="28"/>
        <v>-1.5686274509804088E-3</v>
      </c>
      <c r="F489" s="215">
        <f t="shared" si="29"/>
        <v>7.3568050446664035E-3</v>
      </c>
      <c r="G489" s="223">
        <f t="shared" si="30"/>
        <v>2.8687323943661971</v>
      </c>
      <c r="H489" s="223">
        <f t="shared" si="31"/>
        <v>3.1621621621621623</v>
      </c>
    </row>
    <row r="490" spans="2:8" x14ac:dyDescent="0.25">
      <c r="B490" s="451">
        <v>44018</v>
      </c>
      <c r="C490" s="363">
        <v>12.75</v>
      </c>
      <c r="D490" s="363">
        <v>2.8112499999999998</v>
      </c>
      <c r="E490" s="215">
        <f t="shared" si="28"/>
        <v>0.10966057441253252</v>
      </c>
      <c r="F490" s="215">
        <f t="shared" si="29"/>
        <v>2.677015024487428E-2</v>
      </c>
      <c r="G490" s="223">
        <f t="shared" si="30"/>
        <v>2.8732394366197185</v>
      </c>
      <c r="H490" s="223">
        <f t="shared" si="31"/>
        <v>3.1390686461108994</v>
      </c>
    </row>
    <row r="491" spans="2:8" x14ac:dyDescent="0.25">
      <c r="B491" s="451">
        <v>44013</v>
      </c>
      <c r="C491" s="363">
        <v>11.49</v>
      </c>
      <c r="D491" s="363">
        <v>2.7379545454545453</v>
      </c>
      <c r="E491" s="215">
        <f t="shared" si="28"/>
        <v>-6.9144338807259897E-3</v>
      </c>
      <c r="F491" s="215">
        <f t="shared" si="29"/>
        <v>-7.8240816998847995E-3</v>
      </c>
      <c r="G491" s="223">
        <f t="shared" si="30"/>
        <v>2.5892957746478875</v>
      </c>
      <c r="H491" s="223">
        <f t="shared" si="31"/>
        <v>3.057226240324832</v>
      </c>
    </row>
    <row r="492" spans="2:8" x14ac:dyDescent="0.25">
      <c r="B492" s="451">
        <v>44012</v>
      </c>
      <c r="C492" s="363">
        <v>11.57</v>
      </c>
      <c r="D492" s="363">
        <v>2.7595454545454547</v>
      </c>
      <c r="E492" s="215">
        <f t="shared" si="28"/>
        <v>4.8007246376811752E-2</v>
      </c>
      <c r="F492" s="215">
        <f t="shared" si="29"/>
        <v>3.3466925587737339E-3</v>
      </c>
      <c r="G492" s="223">
        <f t="shared" si="30"/>
        <v>2.6073239436619717</v>
      </c>
      <c r="H492" s="223">
        <f t="shared" si="31"/>
        <v>3.0813348559827438</v>
      </c>
    </row>
    <row r="493" spans="2:8" x14ac:dyDescent="0.25">
      <c r="B493" s="451">
        <v>44011</v>
      </c>
      <c r="C493" s="363">
        <v>11.04</v>
      </c>
      <c r="D493" s="363">
        <v>2.7503409090909092</v>
      </c>
      <c r="E493" s="215">
        <f t="shared" si="28"/>
        <v>2.3169601482854407E-2</v>
      </c>
      <c r="F493" s="215">
        <f t="shared" si="29"/>
        <v>1.6676468117281518E-2</v>
      </c>
      <c r="G493" s="223">
        <f t="shared" si="30"/>
        <v>2.4878873239436619</v>
      </c>
      <c r="H493" s="223">
        <f t="shared" si="31"/>
        <v>3.0710569724654233</v>
      </c>
    </row>
    <row r="494" spans="2:8" x14ac:dyDescent="0.25">
      <c r="B494" s="451">
        <v>44008</v>
      </c>
      <c r="C494" s="363">
        <v>10.79</v>
      </c>
      <c r="D494" s="363">
        <v>2.7052272727272726</v>
      </c>
      <c r="E494" s="215">
        <f t="shared" si="28"/>
        <v>2.0813623462629938E-2</v>
      </c>
      <c r="F494" s="215">
        <f t="shared" si="29"/>
        <v>-2.9395708226609418E-4</v>
      </c>
      <c r="G494" s="223">
        <f t="shared" si="30"/>
        <v>2.4315492957746478</v>
      </c>
      <c r="H494" s="223">
        <f t="shared" si="31"/>
        <v>3.0206826544854715</v>
      </c>
    </row>
    <row r="495" spans="2:8" x14ac:dyDescent="0.25">
      <c r="B495" s="451">
        <v>44006</v>
      </c>
      <c r="C495" s="363">
        <v>10.57</v>
      </c>
      <c r="D495" s="363">
        <v>2.7060227272727273</v>
      </c>
      <c r="E495" s="215">
        <f t="shared" si="28"/>
        <v>-4.6028880866425981E-2</v>
      </c>
      <c r="F495" s="215">
        <f t="shared" si="29"/>
        <v>1.1855188238293568E-2</v>
      </c>
      <c r="G495" s="223">
        <f t="shared" si="30"/>
        <v>2.3819718309859157</v>
      </c>
      <c r="H495" s="223">
        <f t="shared" si="31"/>
        <v>3.0215708666412895</v>
      </c>
    </row>
    <row r="496" spans="2:8" x14ac:dyDescent="0.25">
      <c r="B496" s="451">
        <v>44005</v>
      </c>
      <c r="C496" s="363">
        <v>11.08</v>
      </c>
      <c r="D496" s="363">
        <v>2.6743181818181818</v>
      </c>
      <c r="E496" s="215">
        <f t="shared" si="28"/>
        <v>2.6876737720111343E-2</v>
      </c>
      <c r="F496" s="215">
        <f t="shared" si="29"/>
        <v>4.6102621019379342E-3</v>
      </c>
      <c r="G496" s="223">
        <f t="shared" si="30"/>
        <v>2.4969014084507042</v>
      </c>
      <c r="H496" s="223">
        <f t="shared" si="31"/>
        <v>2.9861692678594087</v>
      </c>
    </row>
    <row r="497" spans="2:8" x14ac:dyDescent="0.25">
      <c r="B497" s="451">
        <v>44004</v>
      </c>
      <c r="C497" s="363">
        <v>10.79</v>
      </c>
      <c r="D497" s="363">
        <v>2.6620454545454546</v>
      </c>
      <c r="E497" s="215">
        <f t="shared" si="28"/>
        <v>2.7619047619047432E-2</v>
      </c>
      <c r="F497" s="215">
        <f t="shared" si="29"/>
        <v>-7.6778706705338262E-4</v>
      </c>
      <c r="G497" s="223">
        <f t="shared" si="30"/>
        <v>2.4315492957746478</v>
      </c>
      <c r="H497" s="223">
        <f t="shared" si="31"/>
        <v>2.9724654231696488</v>
      </c>
    </row>
    <row r="498" spans="2:8" x14ac:dyDescent="0.25">
      <c r="B498" s="451">
        <v>44001</v>
      </c>
      <c r="C498" s="363">
        <v>10.5</v>
      </c>
      <c r="D498" s="363">
        <v>2.6640909090909091</v>
      </c>
      <c r="E498" s="215">
        <f t="shared" si="28"/>
        <v>-1.869158878504662E-2</v>
      </c>
      <c r="F498" s="215">
        <f t="shared" si="29"/>
        <v>5.4466698117252577E-3</v>
      </c>
      <c r="G498" s="223">
        <f t="shared" si="30"/>
        <v>2.3661971830985915</v>
      </c>
      <c r="H498" s="223">
        <f t="shared" si="31"/>
        <v>2.9747493972846089</v>
      </c>
    </row>
    <row r="499" spans="2:8" x14ac:dyDescent="0.25">
      <c r="B499" s="451">
        <v>43999</v>
      </c>
      <c r="C499" s="363">
        <v>10.7</v>
      </c>
      <c r="D499" s="363">
        <v>2.6496590909090911</v>
      </c>
      <c r="E499" s="215">
        <f t="shared" si="28"/>
        <v>-7.4211502782931538E-3</v>
      </c>
      <c r="F499" s="215">
        <f t="shared" si="29"/>
        <v>7.9104348577851979E-3</v>
      </c>
      <c r="G499" s="223">
        <f t="shared" si="30"/>
        <v>2.4112676056338027</v>
      </c>
      <c r="H499" s="223">
        <f t="shared" si="31"/>
        <v>2.9586346910290575</v>
      </c>
    </row>
    <row r="500" spans="2:8" x14ac:dyDescent="0.25">
      <c r="B500" s="451">
        <v>43998</v>
      </c>
      <c r="C500" s="363">
        <v>10.78</v>
      </c>
      <c r="D500" s="363">
        <v>2.6288636363636364</v>
      </c>
      <c r="E500" s="215">
        <f t="shared" si="28"/>
        <v>2.9608404966571022E-2</v>
      </c>
      <c r="F500" s="215">
        <f t="shared" si="29"/>
        <v>7.4028914823203174E-3</v>
      </c>
      <c r="G500" s="223">
        <f t="shared" si="30"/>
        <v>2.4292957746478874</v>
      </c>
      <c r="H500" s="223">
        <f t="shared" si="31"/>
        <v>2.9354142875269638</v>
      </c>
    </row>
    <row r="501" spans="2:8" x14ac:dyDescent="0.25">
      <c r="B501" s="451">
        <v>43997</v>
      </c>
      <c r="C501" s="363">
        <v>10.47</v>
      </c>
      <c r="D501" s="363">
        <v>2.6095454545454544</v>
      </c>
      <c r="E501" s="215">
        <f t="shared" si="28"/>
        <v>-1.9065776930409228E-3</v>
      </c>
      <c r="F501" s="215">
        <f t="shared" si="29"/>
        <v>1.0961919436495826E-2</v>
      </c>
      <c r="G501" s="223">
        <f t="shared" si="30"/>
        <v>2.3594366197183101</v>
      </c>
      <c r="H501" s="223">
        <f t="shared" si="31"/>
        <v>2.9138434208856743</v>
      </c>
    </row>
    <row r="502" spans="2:8" x14ac:dyDescent="0.25">
      <c r="B502" s="451">
        <v>43994</v>
      </c>
      <c r="C502" s="363">
        <v>10.49</v>
      </c>
      <c r="D502" s="363">
        <v>2.5812499999999998</v>
      </c>
      <c r="E502" s="215">
        <f t="shared" si="28"/>
        <v>-8.544027898866613E-2</v>
      </c>
      <c r="F502" s="215">
        <f t="shared" si="29"/>
        <v>-1.4362579189447167E-2</v>
      </c>
      <c r="G502" s="223">
        <f t="shared" si="30"/>
        <v>2.363943661971831</v>
      </c>
      <c r="H502" s="223">
        <f t="shared" si="31"/>
        <v>2.8822484456287274</v>
      </c>
    </row>
    <row r="503" spans="2:8" x14ac:dyDescent="0.25">
      <c r="B503" s="451">
        <v>43992</v>
      </c>
      <c r="C503" s="363">
        <v>11.47</v>
      </c>
      <c r="D503" s="363">
        <v>2.6188636363636362</v>
      </c>
      <c r="E503" s="215">
        <f t="shared" si="28"/>
        <v>1.7746228926353247E-2</v>
      </c>
      <c r="F503" s="215">
        <f t="shared" si="29"/>
        <v>3.4834102586431825E-3</v>
      </c>
      <c r="G503" s="223">
        <f t="shared" si="30"/>
        <v>2.5847887323943661</v>
      </c>
      <c r="H503" s="223">
        <f t="shared" si="31"/>
        <v>2.9242481918538257</v>
      </c>
    </row>
    <row r="504" spans="2:8" x14ac:dyDescent="0.25">
      <c r="B504" s="451">
        <v>43991</v>
      </c>
      <c r="C504" s="363">
        <v>11.27</v>
      </c>
      <c r="D504" s="363">
        <v>2.6097727272727274</v>
      </c>
      <c r="E504" s="215">
        <f t="shared" si="28"/>
        <v>1.777777777777656E-3</v>
      </c>
      <c r="F504" s="215">
        <f t="shared" si="29"/>
        <v>-2.4384027187765445E-2</v>
      </c>
      <c r="G504" s="223">
        <f t="shared" si="30"/>
        <v>2.5397183098591549</v>
      </c>
      <c r="H504" s="223">
        <f t="shared" si="31"/>
        <v>2.9140971957873369</v>
      </c>
    </row>
    <row r="505" spans="2:8" x14ac:dyDescent="0.25">
      <c r="B505" s="451">
        <v>43990</v>
      </c>
      <c r="C505" s="363">
        <v>11.25</v>
      </c>
      <c r="D505" s="363">
        <v>2.6749999999999998</v>
      </c>
      <c r="E505" s="215">
        <f t="shared" si="28"/>
        <v>3.5911602209944826E-2</v>
      </c>
      <c r="F505" s="215">
        <f t="shared" si="29"/>
        <v>3.6000352081682951E-2</v>
      </c>
      <c r="G505" s="223">
        <f t="shared" si="30"/>
        <v>2.535211267605634</v>
      </c>
      <c r="H505" s="223">
        <f t="shared" si="31"/>
        <v>2.9869305925643954</v>
      </c>
    </row>
    <row r="506" spans="2:8" x14ac:dyDescent="0.25">
      <c r="B506" s="451">
        <v>43987</v>
      </c>
      <c r="C506" s="363">
        <v>10.86</v>
      </c>
      <c r="D506" s="363">
        <v>2.5820454545454545</v>
      </c>
      <c r="E506" s="215">
        <f t="shared" si="28"/>
        <v>7.1005917159763232E-2</v>
      </c>
      <c r="F506" s="215">
        <f t="shared" si="29"/>
        <v>1.9667157610658847E-3</v>
      </c>
      <c r="G506" s="223">
        <f t="shared" si="30"/>
        <v>2.4473239436619716</v>
      </c>
      <c r="H506" s="223">
        <f t="shared" si="31"/>
        <v>2.8831366577845454</v>
      </c>
    </row>
    <row r="507" spans="2:8" x14ac:dyDescent="0.25">
      <c r="B507" s="451">
        <v>43985</v>
      </c>
      <c r="C507" s="363">
        <v>10.14</v>
      </c>
      <c r="D507" s="363">
        <v>2.5769772727272731</v>
      </c>
      <c r="E507" s="215">
        <f t="shared" si="28"/>
        <v>4.0000000000000036E-2</v>
      </c>
      <c r="F507" s="215">
        <f t="shared" si="29"/>
        <v>2.8500158737357895E-2</v>
      </c>
      <c r="G507" s="223">
        <f t="shared" si="30"/>
        <v>2.2850704225352114</v>
      </c>
      <c r="H507" s="223">
        <f t="shared" si="31"/>
        <v>2.8774774774774778</v>
      </c>
    </row>
    <row r="508" spans="2:8" x14ac:dyDescent="0.25">
      <c r="B508" s="451">
        <v>43984</v>
      </c>
      <c r="C508" s="363">
        <v>9.75</v>
      </c>
      <c r="D508" s="363">
        <v>2.5055681818181816</v>
      </c>
      <c r="E508" s="215">
        <f t="shared" si="28"/>
        <v>4.3897216274090045E-2</v>
      </c>
      <c r="F508" s="215">
        <f t="shared" si="29"/>
        <v>2.3639587216437441E-3</v>
      </c>
      <c r="G508" s="223">
        <f t="shared" si="30"/>
        <v>2.1971830985915495</v>
      </c>
      <c r="H508" s="223">
        <f t="shared" si="31"/>
        <v>2.7977414033752064</v>
      </c>
    </row>
    <row r="509" spans="2:8" x14ac:dyDescent="0.25">
      <c r="B509" s="451">
        <v>43983</v>
      </c>
      <c r="C509" s="363">
        <v>9.34</v>
      </c>
      <c r="D509" s="363">
        <v>2.4996590909090908</v>
      </c>
      <c r="E509" s="215">
        <f t="shared" si="28"/>
        <v>2.9768467475192795E-2</v>
      </c>
      <c r="F509" s="215">
        <f t="shared" si="29"/>
        <v>7.5115650620620755E-3</v>
      </c>
      <c r="G509" s="223">
        <f t="shared" si="30"/>
        <v>2.1047887323943661</v>
      </c>
      <c r="H509" s="223">
        <f t="shared" si="31"/>
        <v>2.7911432559319884</v>
      </c>
    </row>
    <row r="510" spans="2:8" x14ac:dyDescent="0.25">
      <c r="B510" s="451">
        <v>43980</v>
      </c>
      <c r="C510" s="363">
        <v>9.07</v>
      </c>
      <c r="D510" s="363">
        <v>2.4810227272727272</v>
      </c>
      <c r="E510" s="215">
        <f t="shared" si="28"/>
        <v>-2.3681377825618855E-2</v>
      </c>
      <c r="F510" s="215">
        <f t="shared" si="29"/>
        <v>1.9804755009575459E-2</v>
      </c>
      <c r="G510" s="223">
        <f t="shared" si="30"/>
        <v>2.0439436619718312</v>
      </c>
      <c r="H510" s="223">
        <f t="shared" si="31"/>
        <v>2.7703337139956861</v>
      </c>
    </row>
    <row r="511" spans="2:8" x14ac:dyDescent="0.25">
      <c r="B511" s="451">
        <v>43978</v>
      </c>
      <c r="C511" s="363">
        <v>9.2899999999999991</v>
      </c>
      <c r="D511" s="363">
        <v>2.4328409090909089</v>
      </c>
      <c r="E511" s="215">
        <f t="shared" si="28"/>
        <v>3.2397408207343048E-3</v>
      </c>
      <c r="F511" s="215">
        <f t="shared" si="29"/>
        <v>8.8116105927809052E-3</v>
      </c>
      <c r="G511" s="223">
        <f t="shared" si="30"/>
        <v>2.0935211267605633</v>
      </c>
      <c r="H511" s="223">
        <f t="shared" si="31"/>
        <v>2.7165334348432939</v>
      </c>
    </row>
    <row r="512" spans="2:8" x14ac:dyDescent="0.25">
      <c r="B512" s="451">
        <v>43977</v>
      </c>
      <c r="C512" s="363">
        <v>9.26</v>
      </c>
      <c r="D512" s="363">
        <v>2.4115909090909091</v>
      </c>
      <c r="E512" s="215">
        <f t="shared" si="28"/>
        <v>5.9496567505720854E-2</v>
      </c>
      <c r="F512" s="215">
        <f t="shared" si="29"/>
        <v>-4.0827819231310514E-3</v>
      </c>
      <c r="G512" s="223">
        <f t="shared" si="30"/>
        <v>2.0867605633802815</v>
      </c>
      <c r="H512" s="223">
        <f t="shared" si="31"/>
        <v>2.6928054815378761</v>
      </c>
    </row>
    <row r="513" spans="2:8" x14ac:dyDescent="0.25">
      <c r="B513" s="451">
        <v>43973</v>
      </c>
      <c r="C513" s="363">
        <v>8.74</v>
      </c>
      <c r="D513" s="363">
        <v>2.4214772727272726</v>
      </c>
      <c r="E513" s="215">
        <f t="shared" si="28"/>
        <v>-4.1666666666666519E-2</v>
      </c>
      <c r="F513" s="215">
        <f t="shared" si="29"/>
        <v>1.2823681508802531E-2</v>
      </c>
      <c r="G513" s="223">
        <f t="shared" si="30"/>
        <v>1.9695774647887325</v>
      </c>
      <c r="H513" s="223">
        <f t="shared" si="31"/>
        <v>2.7038446897601829</v>
      </c>
    </row>
    <row r="514" spans="2:8" x14ac:dyDescent="0.25">
      <c r="B514" s="451">
        <v>43971</v>
      </c>
      <c r="C514" s="363">
        <v>9.1199999999999992</v>
      </c>
      <c r="D514" s="363">
        <v>2.3908181818181817</v>
      </c>
      <c r="E514" s="215">
        <f t="shared" si="28"/>
        <v>-2.188183807440014E-3</v>
      </c>
      <c r="F514" s="215">
        <f t="shared" si="29"/>
        <v>-1.9380097879282188E-2</v>
      </c>
      <c r="G514" s="223">
        <f t="shared" si="30"/>
        <v>2.0552112676056336</v>
      </c>
      <c r="H514" s="223">
        <f t="shared" si="31"/>
        <v>2.6696104555259486</v>
      </c>
    </row>
    <row r="515" spans="2:8" x14ac:dyDescent="0.25">
      <c r="B515" s="451">
        <v>43970</v>
      </c>
      <c r="C515" s="363">
        <v>9.14</v>
      </c>
      <c r="D515" s="363">
        <v>2.4380681818181817</v>
      </c>
      <c r="E515" s="215">
        <f t="shared" si="28"/>
        <v>-4.3572984749454813E-3</v>
      </c>
      <c r="F515" s="215">
        <f t="shared" si="29"/>
        <v>-9.9215505306875507E-3</v>
      </c>
      <c r="G515" s="223">
        <f t="shared" si="30"/>
        <v>2.0597183098591549</v>
      </c>
      <c r="H515" s="223">
        <f t="shared" si="31"/>
        <v>2.7223702575815252</v>
      </c>
    </row>
    <row r="516" spans="2:8" x14ac:dyDescent="0.25">
      <c r="B516" s="451">
        <v>43969</v>
      </c>
      <c r="C516" s="363">
        <v>9.18</v>
      </c>
      <c r="D516" s="363">
        <v>2.4624999999999999</v>
      </c>
      <c r="E516" s="215">
        <f t="shared" ref="E516:E579" si="32">C516/C517-1</f>
        <v>8.2547169811320709E-2</v>
      </c>
      <c r="F516" s="215">
        <f t="shared" ref="F516:F579" si="33">D516/D517-1</f>
        <v>2.3715041572184514E-2</v>
      </c>
      <c r="G516" s="223">
        <f t="shared" ref="G516:G579" si="34">C516/$C$4675</f>
        <v>2.0687323943661973</v>
      </c>
      <c r="H516" s="223">
        <f t="shared" ref="H516:H579" si="35">D516/$D$4675</f>
        <v>2.7496510595102146</v>
      </c>
    </row>
    <row r="517" spans="2:8" x14ac:dyDescent="0.25">
      <c r="B517" s="451">
        <v>43966</v>
      </c>
      <c r="C517" s="363">
        <v>8.48</v>
      </c>
      <c r="D517" s="363">
        <v>2.4054545454545453</v>
      </c>
      <c r="E517" s="215">
        <f t="shared" si="32"/>
        <v>9.52380952380949E-3</v>
      </c>
      <c r="F517" s="215">
        <f t="shared" si="33"/>
        <v>2.6377036462373882E-2</v>
      </c>
      <c r="G517" s="223">
        <f t="shared" si="34"/>
        <v>1.9109859154929578</v>
      </c>
      <c r="H517" s="223">
        <f t="shared" si="35"/>
        <v>2.6859535591929959</v>
      </c>
    </row>
    <row r="518" spans="2:8" x14ac:dyDescent="0.25">
      <c r="B518" s="451">
        <v>43964</v>
      </c>
      <c r="C518" s="363">
        <v>8.4</v>
      </c>
      <c r="D518" s="363">
        <v>2.3436363636363637</v>
      </c>
      <c r="E518" s="215">
        <f t="shared" si="32"/>
        <v>-3.1141868512110649E-2</v>
      </c>
      <c r="F518" s="215">
        <f t="shared" si="33"/>
        <v>-3.4307803817346105E-3</v>
      </c>
      <c r="G518" s="223">
        <f t="shared" si="34"/>
        <v>1.8929577464788734</v>
      </c>
      <c r="H518" s="223">
        <f t="shared" si="35"/>
        <v>2.6169267859408709</v>
      </c>
    </row>
    <row r="519" spans="2:8" x14ac:dyDescent="0.25">
      <c r="B519" s="451">
        <v>43963</v>
      </c>
      <c r="C519" s="363">
        <v>8.67</v>
      </c>
      <c r="D519" s="363">
        <v>2.3517045454545453</v>
      </c>
      <c r="E519" s="215">
        <f t="shared" si="32"/>
        <v>-3.4521158129175999E-2</v>
      </c>
      <c r="F519" s="215">
        <f t="shared" si="33"/>
        <v>-3.3038586757594413E-3</v>
      </c>
      <c r="G519" s="223">
        <f t="shared" si="34"/>
        <v>1.9538028169014083</v>
      </c>
      <c r="H519" s="223">
        <f t="shared" si="35"/>
        <v>2.6259357949498794</v>
      </c>
    </row>
    <row r="520" spans="2:8" x14ac:dyDescent="0.25">
      <c r="B520" s="451">
        <v>43962</v>
      </c>
      <c r="C520" s="363">
        <v>8.98</v>
      </c>
      <c r="D520" s="363">
        <v>2.3594999999999997</v>
      </c>
      <c r="E520" s="215">
        <f t="shared" si="32"/>
        <v>-2.4972855591748111E-2</v>
      </c>
      <c r="F520" s="215">
        <f t="shared" si="33"/>
        <v>-6.2885857860733863E-3</v>
      </c>
      <c r="G520" s="223">
        <f t="shared" si="34"/>
        <v>2.0236619718309861</v>
      </c>
      <c r="H520" s="223">
        <f t="shared" si="35"/>
        <v>2.6346402740768937</v>
      </c>
    </row>
    <row r="521" spans="2:8" x14ac:dyDescent="0.25">
      <c r="B521" s="451">
        <v>43959</v>
      </c>
      <c r="C521" s="363">
        <v>9.2100000000000009</v>
      </c>
      <c r="D521" s="363">
        <v>2.3744318181818183</v>
      </c>
      <c r="E521" s="215">
        <f t="shared" si="32"/>
        <v>7.2176949941792801E-2</v>
      </c>
      <c r="F521" s="215">
        <f t="shared" si="33"/>
        <v>-3.7190673723358492E-3</v>
      </c>
      <c r="G521" s="223">
        <f t="shared" si="34"/>
        <v>2.0754929577464791</v>
      </c>
      <c r="H521" s="223">
        <f t="shared" si="35"/>
        <v>2.6513132851161023</v>
      </c>
    </row>
    <row r="522" spans="2:8" x14ac:dyDescent="0.25">
      <c r="B522" s="451">
        <v>43957</v>
      </c>
      <c r="C522" s="363">
        <v>8.59</v>
      </c>
      <c r="D522" s="363">
        <v>2.3832954545454546</v>
      </c>
      <c r="E522" s="215">
        <f t="shared" si="32"/>
        <v>-2.386363636363642E-2</v>
      </c>
      <c r="F522" s="215">
        <f t="shared" si="33"/>
        <v>1.465892597968077E-2</v>
      </c>
      <c r="G522" s="223">
        <f t="shared" si="34"/>
        <v>1.9357746478873239</v>
      </c>
      <c r="H522" s="223">
        <f t="shared" si="35"/>
        <v>2.6612105062809288</v>
      </c>
    </row>
    <row r="523" spans="2:8" x14ac:dyDescent="0.25">
      <c r="B523" s="451">
        <v>43956</v>
      </c>
      <c r="C523" s="363">
        <v>8.8000000000000007</v>
      </c>
      <c r="D523" s="363">
        <v>2.3488636363636362</v>
      </c>
      <c r="E523" s="215">
        <f t="shared" si="32"/>
        <v>1.1494252873563315E-2</v>
      </c>
      <c r="F523" s="215">
        <f t="shared" si="33"/>
        <v>7.8010726474890824E-3</v>
      </c>
      <c r="G523" s="223">
        <f t="shared" si="34"/>
        <v>1.983098591549296</v>
      </c>
      <c r="H523" s="223">
        <f t="shared" si="35"/>
        <v>2.6227636086791017</v>
      </c>
    </row>
    <row r="524" spans="2:8" x14ac:dyDescent="0.25">
      <c r="B524" s="451">
        <v>43955</v>
      </c>
      <c r="C524" s="363">
        <v>8.6999999999999993</v>
      </c>
      <c r="D524" s="363">
        <v>2.3306818181818181</v>
      </c>
      <c r="E524" s="215">
        <f t="shared" si="32"/>
        <v>-1.4722536806342057E-2</v>
      </c>
      <c r="F524" s="215">
        <f t="shared" si="33"/>
        <v>9.1517417831135095E-3</v>
      </c>
      <c r="G524" s="223">
        <f t="shared" si="34"/>
        <v>1.96056338028169</v>
      </c>
      <c r="H524" s="223">
        <f t="shared" si="35"/>
        <v>2.6024616165461238</v>
      </c>
    </row>
    <row r="525" spans="2:8" x14ac:dyDescent="0.25">
      <c r="B525" s="451">
        <v>43951</v>
      </c>
      <c r="C525" s="363">
        <v>8.83</v>
      </c>
      <c r="D525" s="363">
        <v>2.3095454545454546</v>
      </c>
      <c r="E525" s="215">
        <f t="shared" si="32"/>
        <v>-4.643628509719222E-2</v>
      </c>
      <c r="F525" s="215">
        <f t="shared" si="33"/>
        <v>-1.5357783053146723E-2</v>
      </c>
      <c r="G525" s="223">
        <f t="shared" si="34"/>
        <v>1.9898591549295774</v>
      </c>
      <c r="H525" s="223">
        <f t="shared" si="35"/>
        <v>2.578860550691537</v>
      </c>
    </row>
    <row r="526" spans="2:8" x14ac:dyDescent="0.25">
      <c r="B526" s="451">
        <v>43950</v>
      </c>
      <c r="C526" s="363">
        <v>9.26</v>
      </c>
      <c r="D526" s="363">
        <v>2.3455681818181819</v>
      </c>
      <c r="E526" s="215">
        <f t="shared" si="32"/>
        <v>3.811659192825112E-2</v>
      </c>
      <c r="F526" s="215">
        <f t="shared" si="33"/>
        <v>-1.3902159373208378E-2</v>
      </c>
      <c r="G526" s="223">
        <f t="shared" si="34"/>
        <v>2.0867605633802815</v>
      </c>
      <c r="H526" s="223">
        <f t="shared" si="35"/>
        <v>2.6190838726049996</v>
      </c>
    </row>
    <row r="527" spans="2:8" x14ac:dyDescent="0.25">
      <c r="B527" s="451">
        <v>43949</v>
      </c>
      <c r="C527" s="363">
        <v>8.92</v>
      </c>
      <c r="D527" s="363">
        <v>2.3786363636363634</v>
      </c>
      <c r="E527" s="215">
        <f t="shared" si="32"/>
        <v>7.9096045197739606E-3</v>
      </c>
      <c r="F527" s="215">
        <f t="shared" si="33"/>
        <v>7.3147256977863506E-3</v>
      </c>
      <c r="G527" s="223">
        <f t="shared" si="34"/>
        <v>2.0101408450704223</v>
      </c>
      <c r="H527" s="223">
        <f t="shared" si="35"/>
        <v>2.6560081207968533</v>
      </c>
    </row>
    <row r="528" spans="2:8" x14ac:dyDescent="0.25">
      <c r="B528" s="451">
        <v>43948</v>
      </c>
      <c r="C528" s="363">
        <v>8.85</v>
      </c>
      <c r="D528" s="363">
        <v>2.3613636363636363</v>
      </c>
      <c r="E528" s="215">
        <f t="shared" si="32"/>
        <v>0.13316261203585156</v>
      </c>
      <c r="F528" s="215">
        <f t="shared" si="33"/>
        <v>1.4898197603316454E-2</v>
      </c>
      <c r="G528" s="223">
        <f t="shared" si="34"/>
        <v>1.9943661971830986</v>
      </c>
      <c r="H528" s="223">
        <f t="shared" si="35"/>
        <v>2.6367212282705244</v>
      </c>
    </row>
    <row r="529" spans="2:8" x14ac:dyDescent="0.25">
      <c r="B529" s="451">
        <v>43944</v>
      </c>
      <c r="C529" s="363">
        <v>7.81</v>
      </c>
      <c r="D529" s="363">
        <v>2.3266999999999998</v>
      </c>
      <c r="E529" s="215">
        <f t="shared" si="32"/>
        <v>2.2251308900523625E-2</v>
      </c>
      <c r="F529" s="215">
        <f t="shared" si="33"/>
        <v>-3.2635575893293911E-3</v>
      </c>
      <c r="G529" s="223">
        <f t="shared" si="34"/>
        <v>1.76</v>
      </c>
      <c r="H529" s="223">
        <f t="shared" si="35"/>
        <v>2.5980154802690012</v>
      </c>
    </row>
    <row r="530" spans="2:8" x14ac:dyDescent="0.25">
      <c r="B530" s="451">
        <v>43943</v>
      </c>
      <c r="C530" s="363">
        <v>7.64</v>
      </c>
      <c r="D530" s="363">
        <v>2.334318181818182</v>
      </c>
      <c r="E530" s="215">
        <f t="shared" si="32"/>
        <v>3.1039136302294157E-2</v>
      </c>
      <c r="F530" s="215">
        <f t="shared" si="33"/>
        <v>5.1377403728531945E-3</v>
      </c>
      <c r="G530" s="223">
        <f t="shared" si="34"/>
        <v>1.7216901408450704</v>
      </c>
      <c r="H530" s="223">
        <f t="shared" si="35"/>
        <v>2.6065220149727195</v>
      </c>
    </row>
    <row r="531" spans="2:8" x14ac:dyDescent="0.25">
      <c r="B531" s="451">
        <v>43942</v>
      </c>
      <c r="C531" s="363">
        <v>7.41</v>
      </c>
      <c r="D531" s="363">
        <v>2.3223863636363635</v>
      </c>
      <c r="E531" s="215">
        <f t="shared" si="32"/>
        <v>-7.6059850374064819E-2</v>
      </c>
      <c r="F531" s="215">
        <f t="shared" si="33"/>
        <v>2.1747825217478312E-2</v>
      </c>
      <c r="G531" s="223">
        <f t="shared" si="34"/>
        <v>1.6698591549295776</v>
      </c>
      <c r="H531" s="223">
        <f t="shared" si="35"/>
        <v>2.5931988326354523</v>
      </c>
    </row>
    <row r="532" spans="2:8" x14ac:dyDescent="0.25">
      <c r="B532" s="451">
        <v>43941</v>
      </c>
      <c r="C532" s="363">
        <v>8.02</v>
      </c>
      <c r="D532" s="363">
        <v>2.2729545454545454</v>
      </c>
      <c r="E532" s="215">
        <f t="shared" si="32"/>
        <v>5.8047493403693862E-2</v>
      </c>
      <c r="F532" s="215">
        <f t="shared" si="33"/>
        <v>-3.7254524451289961E-2</v>
      </c>
      <c r="G532" s="223">
        <f t="shared" si="34"/>
        <v>1.8073239436619717</v>
      </c>
      <c r="H532" s="223">
        <f t="shared" si="35"/>
        <v>2.5380027915239185</v>
      </c>
    </row>
    <row r="533" spans="2:8" x14ac:dyDescent="0.25">
      <c r="B533" s="451">
        <v>43937</v>
      </c>
      <c r="C533" s="363">
        <v>7.58</v>
      </c>
      <c r="D533" s="363">
        <v>2.3609090909090908</v>
      </c>
      <c r="E533" s="215">
        <f t="shared" si="32"/>
        <v>-1.1734028683181186E-2</v>
      </c>
      <c r="F533" s="215">
        <f t="shared" si="33"/>
        <v>1.4799980462071982E-2</v>
      </c>
      <c r="G533" s="223">
        <f t="shared" si="34"/>
        <v>1.7081690140845072</v>
      </c>
      <c r="H533" s="223">
        <f t="shared" si="35"/>
        <v>2.6362136784671999</v>
      </c>
    </row>
    <row r="534" spans="2:8" x14ac:dyDescent="0.25">
      <c r="B534" s="451">
        <v>43936</v>
      </c>
      <c r="C534" s="363">
        <v>7.67</v>
      </c>
      <c r="D534" s="363">
        <v>2.3264772727272729</v>
      </c>
      <c r="E534" s="215">
        <f t="shared" si="32"/>
        <v>-7.8125E-2</v>
      </c>
      <c r="F534" s="215">
        <f t="shared" si="33"/>
        <v>7.1330184966549304E-3</v>
      </c>
      <c r="G534" s="223">
        <f t="shared" si="34"/>
        <v>1.7284507042253521</v>
      </c>
      <c r="H534" s="223">
        <f t="shared" si="35"/>
        <v>2.5977667808653728</v>
      </c>
    </row>
    <row r="535" spans="2:8" x14ac:dyDescent="0.25">
      <c r="B535" s="451">
        <v>43935</v>
      </c>
      <c r="C535" s="363">
        <v>8.32</v>
      </c>
      <c r="D535" s="363">
        <v>2.31</v>
      </c>
      <c r="E535" s="215">
        <f t="shared" si="32"/>
        <v>2.4096385542167198E-3</v>
      </c>
      <c r="F535" s="215">
        <f t="shared" si="33"/>
        <v>-1.012855473315144E-2</v>
      </c>
      <c r="G535" s="223">
        <f t="shared" si="34"/>
        <v>1.8749295774647887</v>
      </c>
      <c r="H535" s="223">
        <f t="shared" si="35"/>
        <v>2.5793681004948614</v>
      </c>
    </row>
    <row r="536" spans="2:8" x14ac:dyDescent="0.25">
      <c r="B536" s="451">
        <v>43934</v>
      </c>
      <c r="C536" s="363">
        <v>8.3000000000000007</v>
      </c>
      <c r="D536" s="363">
        <v>2.3336363636363635</v>
      </c>
      <c r="E536" s="215">
        <f t="shared" si="32"/>
        <v>1.3431013431013605E-2</v>
      </c>
      <c r="F536" s="215">
        <f t="shared" si="33"/>
        <v>2.8239535349489309E-2</v>
      </c>
      <c r="G536" s="223">
        <f t="shared" si="34"/>
        <v>1.8704225352112678</v>
      </c>
      <c r="H536" s="223">
        <f t="shared" si="35"/>
        <v>2.6057606902677324</v>
      </c>
    </row>
    <row r="537" spans="2:8" x14ac:dyDescent="0.25">
      <c r="B537" s="451">
        <v>43930</v>
      </c>
      <c r="C537" s="363">
        <v>8.19</v>
      </c>
      <c r="D537" s="363">
        <v>2.2695454545454545</v>
      </c>
      <c r="E537" s="215">
        <f t="shared" si="32"/>
        <v>1.9925280199252882E-2</v>
      </c>
      <c r="F537" s="215">
        <f t="shared" si="33"/>
        <v>2.9729621148206764E-3</v>
      </c>
      <c r="G537" s="223">
        <f t="shared" si="34"/>
        <v>1.8456338028169013</v>
      </c>
      <c r="H537" s="223">
        <f t="shared" si="35"/>
        <v>2.5341961679989851</v>
      </c>
    </row>
    <row r="538" spans="2:8" x14ac:dyDescent="0.25">
      <c r="B538" s="451">
        <v>43929</v>
      </c>
      <c r="C538" s="363">
        <v>8.0299999999999994</v>
      </c>
      <c r="D538" s="363">
        <v>2.2628181818181816</v>
      </c>
      <c r="E538" s="215">
        <f t="shared" si="32"/>
        <v>5.7971014492753659E-2</v>
      </c>
      <c r="F538" s="215">
        <f t="shared" si="33"/>
        <v>-8.0797011207971448E-3</v>
      </c>
      <c r="G538" s="223">
        <f t="shared" si="34"/>
        <v>1.8095774647887322</v>
      </c>
      <c r="H538" s="223">
        <f t="shared" si="35"/>
        <v>2.5266844309097829</v>
      </c>
    </row>
    <row r="539" spans="2:8" x14ac:dyDescent="0.25">
      <c r="B539" s="451">
        <v>43928</v>
      </c>
      <c r="C539" s="363">
        <v>7.59</v>
      </c>
      <c r="D539" s="363">
        <v>2.28125</v>
      </c>
      <c r="E539" s="215">
        <f t="shared" si="32"/>
        <v>5.5632823365785677E-2</v>
      </c>
      <c r="F539" s="215">
        <f t="shared" si="33"/>
        <v>3.0544147843942326E-2</v>
      </c>
      <c r="G539" s="223">
        <f t="shared" si="34"/>
        <v>1.7104225352112676</v>
      </c>
      <c r="H539" s="223">
        <f t="shared" si="35"/>
        <v>2.5472655754345896</v>
      </c>
    </row>
    <row r="540" spans="2:8" x14ac:dyDescent="0.25">
      <c r="B540" s="451">
        <v>43927</v>
      </c>
      <c r="C540" s="363">
        <v>7.19</v>
      </c>
      <c r="D540" s="363">
        <v>2.2136363636363638</v>
      </c>
      <c r="E540" s="215">
        <f t="shared" si="32"/>
        <v>0.13765822784810133</v>
      </c>
      <c r="F540" s="215">
        <f t="shared" si="33"/>
        <v>9.5356550580432131E-3</v>
      </c>
      <c r="G540" s="223">
        <f t="shared" si="34"/>
        <v>1.6202816901408452</v>
      </c>
      <c r="H540" s="223">
        <f t="shared" si="35"/>
        <v>2.471767542190078</v>
      </c>
    </row>
    <row r="541" spans="2:8" x14ac:dyDescent="0.25">
      <c r="B541" s="451">
        <v>43924</v>
      </c>
      <c r="C541" s="363">
        <v>6.32</v>
      </c>
      <c r="D541" s="363">
        <v>2.1927272727272729</v>
      </c>
      <c r="E541" s="215">
        <f t="shared" si="32"/>
        <v>-1.0954616588419341E-2</v>
      </c>
      <c r="F541" s="215">
        <f t="shared" si="33"/>
        <v>-1.1374116200430273E-2</v>
      </c>
      <c r="G541" s="223">
        <f t="shared" si="34"/>
        <v>1.4242253521126762</v>
      </c>
      <c r="H541" s="223">
        <f t="shared" si="35"/>
        <v>2.4484202512371529</v>
      </c>
    </row>
    <row r="542" spans="2:8" x14ac:dyDescent="0.25">
      <c r="B542" s="451">
        <v>43923</v>
      </c>
      <c r="C542" s="363">
        <v>6.39</v>
      </c>
      <c r="D542" s="363">
        <v>2.2179545454545453</v>
      </c>
      <c r="E542" s="215">
        <f t="shared" si="32"/>
        <v>1.267828843106189E-2</v>
      </c>
      <c r="F542" s="215">
        <f t="shared" si="33"/>
        <v>1.9695940650958477E-2</v>
      </c>
      <c r="G542" s="223">
        <f t="shared" si="34"/>
        <v>1.44</v>
      </c>
      <c r="H542" s="223">
        <f t="shared" si="35"/>
        <v>2.4765892653216595</v>
      </c>
    </row>
    <row r="543" spans="2:8" x14ac:dyDescent="0.25">
      <c r="B543" s="451">
        <v>43922</v>
      </c>
      <c r="C543" s="363">
        <v>6.31</v>
      </c>
      <c r="D543" s="363">
        <v>2.1751136363636365</v>
      </c>
      <c r="E543" s="215">
        <f t="shared" si="32"/>
        <v>-6.5185185185185235E-2</v>
      </c>
      <c r="F543" s="215">
        <f t="shared" si="33"/>
        <v>-3.1080739053404249E-2</v>
      </c>
      <c r="G543" s="223">
        <f t="shared" si="34"/>
        <v>1.4219718309859155</v>
      </c>
      <c r="H543" s="223">
        <f t="shared" si="35"/>
        <v>2.4287526963583304</v>
      </c>
    </row>
    <row r="544" spans="2:8" x14ac:dyDescent="0.25">
      <c r="B544" s="451">
        <v>43921</v>
      </c>
      <c r="C544" s="363">
        <v>6.75</v>
      </c>
      <c r="D544" s="363">
        <v>2.2448863636363638</v>
      </c>
      <c r="E544" s="215">
        <f t="shared" si="32"/>
        <v>8.1730769230769162E-2</v>
      </c>
      <c r="F544" s="215">
        <f t="shared" si="33"/>
        <v>3.7443545846024495E-2</v>
      </c>
      <c r="G544" s="223">
        <f t="shared" si="34"/>
        <v>1.5211267605633803</v>
      </c>
      <c r="H544" s="223">
        <f t="shared" si="35"/>
        <v>2.5066615911686339</v>
      </c>
    </row>
    <row r="545" spans="2:8" x14ac:dyDescent="0.25">
      <c r="B545" s="451">
        <v>43920</v>
      </c>
      <c r="C545" s="363">
        <v>6.24</v>
      </c>
      <c r="D545" s="363">
        <v>2.1638636363636365</v>
      </c>
      <c r="E545" s="215">
        <f t="shared" si="32"/>
        <v>6.4516129032257119E-3</v>
      </c>
      <c r="F545" s="215">
        <f t="shared" si="33"/>
        <v>-4.6001045478305524E-3</v>
      </c>
      <c r="G545" s="223">
        <f t="shared" si="34"/>
        <v>1.4061971830985915</v>
      </c>
      <c r="H545" s="223">
        <f t="shared" si="35"/>
        <v>2.4161908387260502</v>
      </c>
    </row>
    <row r="546" spans="2:8" x14ac:dyDescent="0.25">
      <c r="B546" s="451">
        <v>43917</v>
      </c>
      <c r="C546" s="363">
        <v>6.2</v>
      </c>
      <c r="D546" s="363">
        <v>2.1738636363636363</v>
      </c>
      <c r="E546" s="215">
        <f t="shared" si="32"/>
        <v>-0.11301859799713876</v>
      </c>
      <c r="F546" s="215">
        <f t="shared" si="33"/>
        <v>-1.3051422605064866E-3</v>
      </c>
      <c r="G546" s="223">
        <f t="shared" si="34"/>
        <v>1.3971830985915494</v>
      </c>
      <c r="H546" s="223">
        <f t="shared" si="35"/>
        <v>2.4273569343991879</v>
      </c>
    </row>
    <row r="547" spans="2:8" x14ac:dyDescent="0.25">
      <c r="B547" s="451">
        <v>43916</v>
      </c>
      <c r="C547" s="363">
        <v>6.99</v>
      </c>
      <c r="D547" s="363">
        <v>2.1767045454545455</v>
      </c>
      <c r="E547" s="215">
        <f t="shared" si="32"/>
        <v>-3.5862068965517246E-2</v>
      </c>
      <c r="F547" s="215">
        <f t="shared" si="33"/>
        <v>-1.1844453844804481E-2</v>
      </c>
      <c r="G547" s="223">
        <f t="shared" si="34"/>
        <v>1.5752112676056338</v>
      </c>
      <c r="H547" s="223">
        <f t="shared" si="35"/>
        <v>2.430529120669966</v>
      </c>
    </row>
    <row r="548" spans="2:8" x14ac:dyDescent="0.25">
      <c r="B548" s="451">
        <v>43915</v>
      </c>
      <c r="C548" s="363">
        <v>7.25</v>
      </c>
      <c r="D548" s="363">
        <v>2.2027954545454542</v>
      </c>
      <c r="E548" s="215">
        <f t="shared" si="32"/>
        <v>3.7195994277539279E-2</v>
      </c>
      <c r="F548" s="215">
        <f t="shared" si="33"/>
        <v>7.3061733527330919E-3</v>
      </c>
      <c r="G548" s="223">
        <f t="shared" si="34"/>
        <v>1.6338028169014085</v>
      </c>
      <c r="H548" s="223">
        <f t="shared" si="35"/>
        <v>2.4596624793807891</v>
      </c>
    </row>
    <row r="549" spans="2:8" x14ac:dyDescent="0.25">
      <c r="B549" s="451">
        <v>43914</v>
      </c>
      <c r="C549" s="363">
        <v>6.99</v>
      </c>
      <c r="D549" s="363">
        <v>2.186818181818182</v>
      </c>
      <c r="E549" s="215">
        <f t="shared" si="32"/>
        <v>0.29684601113172548</v>
      </c>
      <c r="F549" s="215">
        <f t="shared" si="33"/>
        <v>4.0216216216216294E-2</v>
      </c>
      <c r="G549" s="223">
        <f t="shared" si="34"/>
        <v>1.5752112676056338</v>
      </c>
      <c r="H549" s="223">
        <f t="shared" si="35"/>
        <v>2.4418221037939349</v>
      </c>
    </row>
    <row r="550" spans="2:8" x14ac:dyDescent="0.25">
      <c r="B550" s="451">
        <v>43913</v>
      </c>
      <c r="C550" s="363">
        <v>5.39</v>
      </c>
      <c r="D550" s="363">
        <v>2.1022727272727271</v>
      </c>
      <c r="E550" s="215">
        <f t="shared" si="32"/>
        <v>-2.3550724637681153E-2</v>
      </c>
      <c r="F550" s="215">
        <f t="shared" si="33"/>
        <v>-3.7511055616253119E-2</v>
      </c>
      <c r="G550" s="223">
        <f t="shared" si="34"/>
        <v>1.2146478873239437</v>
      </c>
      <c r="H550" s="223">
        <f t="shared" si="35"/>
        <v>2.347417840375587</v>
      </c>
    </row>
    <row r="551" spans="2:8" x14ac:dyDescent="0.25">
      <c r="B551" s="451">
        <v>43910</v>
      </c>
      <c r="C551" s="363">
        <v>5.52</v>
      </c>
      <c r="D551" s="363">
        <v>2.1842045454545453</v>
      </c>
      <c r="E551" s="215">
        <f t="shared" si="32"/>
        <v>-3.832752613240431E-2</v>
      </c>
      <c r="F551" s="215">
        <f t="shared" si="33"/>
        <v>-3.1118717908822369E-3</v>
      </c>
      <c r="G551" s="223">
        <f t="shared" si="34"/>
        <v>1.2439436619718309</v>
      </c>
      <c r="H551" s="223">
        <f t="shared" si="35"/>
        <v>2.4389036924248191</v>
      </c>
    </row>
    <row r="552" spans="2:8" x14ac:dyDescent="0.25">
      <c r="B552" s="451">
        <v>43909</v>
      </c>
      <c r="C552" s="363">
        <v>5.74</v>
      </c>
      <c r="D552" s="363">
        <v>2.1910227272727272</v>
      </c>
      <c r="E552" s="215">
        <f t="shared" si="32"/>
        <v>8.0979284369115057E-2</v>
      </c>
      <c r="F552" s="215">
        <f t="shared" si="33"/>
        <v>1.9188074849349812E-2</v>
      </c>
      <c r="G552" s="223">
        <f t="shared" si="34"/>
        <v>1.2935211267605635</v>
      </c>
      <c r="H552" s="223">
        <f t="shared" si="35"/>
        <v>2.446516939474686</v>
      </c>
    </row>
    <row r="553" spans="2:8" x14ac:dyDescent="0.25">
      <c r="B553" s="451">
        <v>43908</v>
      </c>
      <c r="C553" s="363">
        <v>5.31</v>
      </c>
      <c r="D553" s="363">
        <v>2.1497727272727274</v>
      </c>
      <c r="E553" s="215">
        <f t="shared" si="32"/>
        <v>-0.18055555555555569</v>
      </c>
      <c r="F553" s="215">
        <f t="shared" si="33"/>
        <v>-7.7800526469727904E-2</v>
      </c>
      <c r="G553" s="223">
        <f t="shared" si="34"/>
        <v>1.196619718309859</v>
      </c>
      <c r="H553" s="223">
        <f t="shared" si="35"/>
        <v>2.4004567948229925</v>
      </c>
    </row>
    <row r="554" spans="2:8" x14ac:dyDescent="0.25">
      <c r="B554" s="451">
        <v>43907</v>
      </c>
      <c r="C554" s="363">
        <v>6.48</v>
      </c>
      <c r="D554" s="363">
        <v>2.3311363636363636</v>
      </c>
      <c r="E554" s="215">
        <f t="shared" si="32"/>
        <v>3.8461538461538547E-2</v>
      </c>
      <c r="F554" s="215">
        <f t="shared" si="33"/>
        <v>-2.7956785443517762E-2</v>
      </c>
      <c r="G554" s="223">
        <f t="shared" si="34"/>
        <v>1.4602816901408451</v>
      </c>
      <c r="H554" s="223">
        <f t="shared" si="35"/>
        <v>2.6029691663494483</v>
      </c>
    </row>
    <row r="555" spans="2:8" x14ac:dyDescent="0.25">
      <c r="B555" s="451">
        <v>43906</v>
      </c>
      <c r="C555" s="363">
        <v>6.24</v>
      </c>
      <c r="D555" s="363">
        <v>2.398181818181818</v>
      </c>
      <c r="E555" s="215">
        <f t="shared" si="32"/>
        <v>-0.17131474103585653</v>
      </c>
      <c r="F555" s="215">
        <f t="shared" si="33"/>
        <v>-3.1526777109815995E-2</v>
      </c>
      <c r="G555" s="223">
        <f t="shared" si="34"/>
        <v>1.4061971830985915</v>
      </c>
      <c r="H555" s="223">
        <f t="shared" si="35"/>
        <v>2.6778327623398046</v>
      </c>
    </row>
    <row r="556" spans="2:8" x14ac:dyDescent="0.25">
      <c r="B556" s="451">
        <v>43903</v>
      </c>
      <c r="C556" s="363">
        <v>7.53</v>
      </c>
      <c r="D556" s="363">
        <v>2.4762499999999998</v>
      </c>
      <c r="E556" s="215">
        <f t="shared" si="32"/>
        <v>5.0209205020920633E-2</v>
      </c>
      <c r="F556" s="215">
        <f t="shared" si="33"/>
        <v>4.2398267201253503E-3</v>
      </c>
      <c r="G556" s="223">
        <f t="shared" si="34"/>
        <v>1.6969014084507044</v>
      </c>
      <c r="H556" s="223">
        <f t="shared" si="35"/>
        <v>2.7650044410607792</v>
      </c>
    </row>
    <row r="557" spans="2:8" x14ac:dyDescent="0.25">
      <c r="B557" s="451">
        <v>43902</v>
      </c>
      <c r="C557" s="363">
        <v>7.17</v>
      </c>
      <c r="D557" s="363">
        <v>2.4657954545454546</v>
      </c>
      <c r="E557" s="215">
        <f t="shared" si="32"/>
        <v>-0.11699507389162556</v>
      </c>
      <c r="F557" s="215">
        <f t="shared" si="33"/>
        <v>-1.7388941719874929E-2</v>
      </c>
      <c r="G557" s="223">
        <f t="shared" si="34"/>
        <v>1.6157746478873238</v>
      </c>
      <c r="H557" s="223">
        <f t="shared" si="35"/>
        <v>2.7533307955843167</v>
      </c>
    </row>
    <row r="558" spans="2:8" x14ac:dyDescent="0.25">
      <c r="B558" s="451">
        <v>43901</v>
      </c>
      <c r="C558" s="363">
        <v>8.1199999999999992</v>
      </c>
      <c r="D558" s="363">
        <v>2.509431818181818</v>
      </c>
      <c r="E558" s="215">
        <f t="shared" si="32"/>
        <v>-9.7777777777777852E-2</v>
      </c>
      <c r="F558" s="215">
        <f t="shared" si="33"/>
        <v>-6.299779507717318E-3</v>
      </c>
      <c r="G558" s="223">
        <f t="shared" si="34"/>
        <v>1.8298591549295773</v>
      </c>
      <c r="H558" s="223">
        <f t="shared" si="35"/>
        <v>2.8020555767034638</v>
      </c>
    </row>
    <row r="559" spans="2:8" x14ac:dyDescent="0.25">
      <c r="B559" s="451">
        <v>43900</v>
      </c>
      <c r="C559" s="363">
        <v>9</v>
      </c>
      <c r="D559" s="363">
        <v>2.5253409090909091</v>
      </c>
      <c r="E559" s="215">
        <f t="shared" si="32"/>
        <v>9.3560145808019302E-2</v>
      </c>
      <c r="F559" s="215">
        <f t="shared" si="33"/>
        <v>6.2030245404329776E-3</v>
      </c>
      <c r="G559" s="223">
        <f t="shared" si="34"/>
        <v>2.028169014084507</v>
      </c>
      <c r="H559" s="223">
        <f t="shared" si="35"/>
        <v>2.8198198198198199</v>
      </c>
    </row>
    <row r="560" spans="2:8" x14ac:dyDescent="0.25">
      <c r="B560" s="451">
        <v>43899</v>
      </c>
      <c r="C560" s="363">
        <v>8.23</v>
      </c>
      <c r="D560" s="363">
        <v>2.5097727272727273</v>
      </c>
      <c r="E560" s="215">
        <f t="shared" si="32"/>
        <v>-0.12725344644750791</v>
      </c>
      <c r="F560" s="215">
        <f t="shared" si="33"/>
        <v>-1.2077294685990392E-2</v>
      </c>
      <c r="G560" s="223">
        <f t="shared" si="34"/>
        <v>1.8546478873239438</v>
      </c>
      <c r="H560" s="223">
        <f t="shared" si="35"/>
        <v>2.8024362390559574</v>
      </c>
    </row>
    <row r="561" spans="2:8" x14ac:dyDescent="0.25">
      <c r="B561" s="451">
        <v>43896</v>
      </c>
      <c r="C561" s="363">
        <v>9.43</v>
      </c>
      <c r="D561" s="363">
        <v>2.5404545454545455</v>
      </c>
      <c r="E561" s="215">
        <f t="shared" si="32"/>
        <v>-5.6056056056056125E-2</v>
      </c>
      <c r="F561" s="215">
        <f t="shared" si="33"/>
        <v>-1.1714778303346551E-2</v>
      </c>
      <c r="G561" s="223">
        <f t="shared" si="34"/>
        <v>2.1250704225352113</v>
      </c>
      <c r="H561" s="223">
        <f t="shared" si="35"/>
        <v>2.8366958507803579</v>
      </c>
    </row>
    <row r="562" spans="2:8" x14ac:dyDescent="0.25">
      <c r="B562" s="451">
        <v>43895</v>
      </c>
      <c r="C562" s="363">
        <v>9.99</v>
      </c>
      <c r="D562" s="363">
        <v>2.570568181818182</v>
      </c>
      <c r="E562" s="215">
        <f t="shared" si="32"/>
        <v>-4.4019138755980736E-2</v>
      </c>
      <c r="F562" s="215">
        <f t="shared" si="33"/>
        <v>-1.4566963891585738E-3</v>
      </c>
      <c r="G562" s="223">
        <f t="shared" si="34"/>
        <v>2.251267605633803</v>
      </c>
      <c r="H562" s="223">
        <f t="shared" si="35"/>
        <v>2.8703210252506031</v>
      </c>
    </row>
    <row r="563" spans="2:8" x14ac:dyDescent="0.25">
      <c r="B563" s="451">
        <v>43894</v>
      </c>
      <c r="C563" s="363">
        <v>10.45</v>
      </c>
      <c r="D563" s="363">
        <v>2.5743181818181817</v>
      </c>
      <c r="E563" s="215">
        <f t="shared" si="32"/>
        <v>3.7735849056603765E-2</v>
      </c>
      <c r="F563" s="215">
        <f t="shared" si="33"/>
        <v>2.9663080533048891E-3</v>
      </c>
      <c r="G563" s="223">
        <f t="shared" si="34"/>
        <v>2.3549295774647887</v>
      </c>
      <c r="H563" s="223">
        <f t="shared" si="35"/>
        <v>2.8745083111280296</v>
      </c>
    </row>
    <row r="564" spans="2:8" x14ac:dyDescent="0.25">
      <c r="B564" s="451">
        <v>43893</v>
      </c>
      <c r="C564" s="363">
        <v>10.07</v>
      </c>
      <c r="D564" s="363">
        <v>2.5667045454545456</v>
      </c>
      <c r="E564" s="215">
        <f t="shared" si="32"/>
        <v>-4.0952380952380962E-2</v>
      </c>
      <c r="F564" s="215">
        <f t="shared" si="33"/>
        <v>-5.9851252035381108E-3</v>
      </c>
      <c r="G564" s="223">
        <f t="shared" si="34"/>
        <v>2.2692957746478872</v>
      </c>
      <c r="H564" s="223">
        <f t="shared" si="35"/>
        <v>2.8660068519223452</v>
      </c>
    </row>
    <row r="565" spans="2:8" x14ac:dyDescent="0.25">
      <c r="B565" s="451">
        <v>43892</v>
      </c>
      <c r="C565" s="363">
        <v>10.5</v>
      </c>
      <c r="D565" s="363">
        <v>2.5821590909090908</v>
      </c>
      <c r="E565" s="215">
        <f t="shared" si="32"/>
        <v>5.4216867469879526E-2</v>
      </c>
      <c r="F565" s="215">
        <f t="shared" si="33"/>
        <v>1.1304463928078601E-2</v>
      </c>
      <c r="G565" s="223">
        <f t="shared" si="34"/>
        <v>2.3661971830985915</v>
      </c>
      <c r="H565" s="223">
        <f t="shared" si="35"/>
        <v>2.8832635452353763</v>
      </c>
    </row>
    <row r="566" spans="2:8" x14ac:dyDescent="0.25">
      <c r="B566" s="451">
        <v>43889</v>
      </c>
      <c r="C566" s="363">
        <v>9.9600000000000009</v>
      </c>
      <c r="D566" s="363">
        <v>2.5532954545454545</v>
      </c>
      <c r="E566" s="215">
        <f t="shared" si="32"/>
        <v>1.6326530612244872E-2</v>
      </c>
      <c r="F566" s="215">
        <f t="shared" si="33"/>
        <v>3.3939177421515865E-3</v>
      </c>
      <c r="G566" s="223">
        <f t="shared" si="34"/>
        <v>2.2445070422535212</v>
      </c>
      <c r="H566" s="223">
        <f t="shared" si="35"/>
        <v>2.8510341327242736</v>
      </c>
    </row>
    <row r="567" spans="2:8" x14ac:dyDescent="0.25">
      <c r="B567" s="451">
        <v>43888</v>
      </c>
      <c r="C567" s="363">
        <v>9.8000000000000007</v>
      </c>
      <c r="D567" s="363">
        <v>2.5446590909090907</v>
      </c>
      <c r="E567" s="215">
        <f t="shared" si="32"/>
        <v>-6.3097514340344163E-2</v>
      </c>
      <c r="F567" s="215">
        <f t="shared" si="33"/>
        <v>-8.3255834551171359E-3</v>
      </c>
      <c r="G567" s="223">
        <f t="shared" si="34"/>
        <v>2.2084507042253523</v>
      </c>
      <c r="H567" s="223">
        <f t="shared" si="35"/>
        <v>2.8413906864611089</v>
      </c>
    </row>
    <row r="568" spans="2:8" x14ac:dyDescent="0.25">
      <c r="B568" s="451">
        <v>43887</v>
      </c>
      <c r="C568" s="363">
        <v>10.46</v>
      </c>
      <c r="D568" s="363">
        <v>2.5660227272727272</v>
      </c>
      <c r="E568" s="215">
        <f t="shared" si="32"/>
        <v>-2.5163094128611285E-2</v>
      </c>
      <c r="F568" s="215">
        <f t="shared" si="33"/>
        <v>-3.0903712860360644E-3</v>
      </c>
      <c r="G568" s="223">
        <f t="shared" si="34"/>
        <v>2.3571830985915496</v>
      </c>
      <c r="H568" s="223">
        <f t="shared" si="35"/>
        <v>2.8652455272173585</v>
      </c>
    </row>
    <row r="569" spans="2:8" x14ac:dyDescent="0.25">
      <c r="B569" s="451">
        <v>43886</v>
      </c>
      <c r="C569" s="363">
        <v>10.73</v>
      </c>
      <c r="D569" s="363">
        <v>2.5739772727272729</v>
      </c>
      <c r="E569" s="215">
        <f t="shared" si="32"/>
        <v>-4.5373665480426983E-2</v>
      </c>
      <c r="F569" s="215">
        <f t="shared" si="33"/>
        <v>-5.2949741869989797E-4</v>
      </c>
      <c r="G569" s="223">
        <f t="shared" si="34"/>
        <v>2.4180281690140846</v>
      </c>
      <c r="H569" s="223">
        <f t="shared" si="35"/>
        <v>2.8741276487755365</v>
      </c>
    </row>
    <row r="570" spans="2:8" x14ac:dyDescent="0.25">
      <c r="B570" s="451">
        <v>43885</v>
      </c>
      <c r="C570" s="363">
        <v>11.24</v>
      </c>
      <c r="D570" s="363">
        <v>2.575340909090909</v>
      </c>
      <c r="E570" s="215">
        <f t="shared" si="32"/>
        <v>-5.8626465661641536E-2</v>
      </c>
      <c r="F570" s="215">
        <f t="shared" si="33"/>
        <v>-1.3966237382527003E-2</v>
      </c>
      <c r="G570" s="223">
        <f t="shared" si="34"/>
        <v>2.5329577464788735</v>
      </c>
      <c r="H570" s="223">
        <f t="shared" si="35"/>
        <v>2.8756502981855094</v>
      </c>
    </row>
    <row r="571" spans="2:8" x14ac:dyDescent="0.25">
      <c r="B571" s="451">
        <v>43882</v>
      </c>
      <c r="C571" s="363">
        <v>11.94</v>
      </c>
      <c r="D571" s="363">
        <v>2.6118181818181818</v>
      </c>
      <c r="E571" s="215">
        <f t="shared" si="32"/>
        <v>-1.1589403973509937E-2</v>
      </c>
      <c r="F571" s="215">
        <f t="shared" si="33"/>
        <v>6.6573230553608198E-3</v>
      </c>
      <c r="G571" s="223">
        <f t="shared" si="34"/>
        <v>2.6907042253521127</v>
      </c>
      <c r="H571" s="223">
        <f t="shared" si="35"/>
        <v>2.916381169902297</v>
      </c>
    </row>
    <row r="572" spans="2:8" x14ac:dyDescent="0.25">
      <c r="B572" s="451">
        <v>43881</v>
      </c>
      <c r="C572" s="363">
        <v>12.08</v>
      </c>
      <c r="D572" s="363">
        <v>2.5945454545454547</v>
      </c>
      <c r="E572" s="215">
        <f t="shared" si="32"/>
        <v>-1.6528925619834212E-3</v>
      </c>
      <c r="F572" s="215">
        <f t="shared" si="33"/>
        <v>-6.570073532611076E-3</v>
      </c>
      <c r="G572" s="223">
        <f t="shared" si="34"/>
        <v>2.7222535211267607</v>
      </c>
      <c r="H572" s="223">
        <f t="shared" si="35"/>
        <v>2.897094277375968</v>
      </c>
    </row>
    <row r="573" spans="2:8" x14ac:dyDescent="0.25">
      <c r="B573" s="451">
        <v>43880</v>
      </c>
      <c r="C573" s="363">
        <v>12.1</v>
      </c>
      <c r="D573" s="363">
        <v>2.6117045454545456</v>
      </c>
      <c r="E573" s="215">
        <f t="shared" si="32"/>
        <v>6.6555740432612254E-3</v>
      </c>
      <c r="F573" s="215">
        <f t="shared" si="33"/>
        <v>-8.7013269523539272E-5</v>
      </c>
      <c r="G573" s="223">
        <f t="shared" si="34"/>
        <v>2.7267605633802816</v>
      </c>
      <c r="H573" s="223">
        <f t="shared" si="35"/>
        <v>2.9162542824514657</v>
      </c>
    </row>
    <row r="574" spans="2:8" x14ac:dyDescent="0.25">
      <c r="B574" s="451">
        <v>43879</v>
      </c>
      <c r="C574" s="363">
        <v>12.02</v>
      </c>
      <c r="D574" s="363">
        <v>2.6119318181818181</v>
      </c>
      <c r="E574" s="215">
        <f t="shared" si="32"/>
        <v>-4.6788263283108589E-2</v>
      </c>
      <c r="F574" s="215">
        <f t="shared" si="33"/>
        <v>-7.8250662957002337E-4</v>
      </c>
      <c r="G574" s="223">
        <f t="shared" si="34"/>
        <v>2.7087323943661969</v>
      </c>
      <c r="H574" s="223">
        <f t="shared" si="35"/>
        <v>2.9165080573531279</v>
      </c>
    </row>
    <row r="575" spans="2:8" x14ac:dyDescent="0.25">
      <c r="B575" s="451">
        <v>43874</v>
      </c>
      <c r="C575" s="363">
        <v>12.61</v>
      </c>
      <c r="D575" s="363">
        <v>2.6139772727272725</v>
      </c>
      <c r="E575" s="215">
        <f t="shared" si="32"/>
        <v>-4.7355958958169575E-3</v>
      </c>
      <c r="F575" s="215">
        <f t="shared" si="33"/>
        <v>-3.7247173978951498E-3</v>
      </c>
      <c r="G575" s="223">
        <f t="shared" si="34"/>
        <v>2.8416901408450701</v>
      </c>
      <c r="H575" s="223">
        <f t="shared" si="35"/>
        <v>2.918792031468088</v>
      </c>
    </row>
    <row r="576" spans="2:8" x14ac:dyDescent="0.25">
      <c r="B576" s="451">
        <v>43873</v>
      </c>
      <c r="C576" s="363">
        <v>12.67</v>
      </c>
      <c r="D576" s="363">
        <v>2.6237499999999998</v>
      </c>
      <c r="E576" s="215">
        <f t="shared" si="32"/>
        <v>2.1774193548387055E-2</v>
      </c>
      <c r="F576" s="215">
        <f t="shared" si="33"/>
        <v>4.3935966591264197E-3</v>
      </c>
      <c r="G576" s="223">
        <f t="shared" si="34"/>
        <v>2.8552112676056338</v>
      </c>
      <c r="H576" s="223">
        <f t="shared" si="35"/>
        <v>2.9297043522395634</v>
      </c>
    </row>
    <row r="577" spans="2:8" x14ac:dyDescent="0.25">
      <c r="B577" s="451">
        <v>43872</v>
      </c>
      <c r="C577" s="363">
        <v>12.4</v>
      </c>
      <c r="D577" s="363">
        <v>2.6122727272727273</v>
      </c>
      <c r="E577" s="215">
        <f t="shared" si="32"/>
        <v>1.8898931799506968E-2</v>
      </c>
      <c r="F577" s="215">
        <f t="shared" si="33"/>
        <v>3.0981367543745364E-3</v>
      </c>
      <c r="G577" s="223">
        <f t="shared" si="34"/>
        <v>2.7943661971830989</v>
      </c>
      <c r="H577" s="223">
        <f t="shared" si="35"/>
        <v>2.9168887197056215</v>
      </c>
    </row>
    <row r="578" spans="2:8" x14ac:dyDescent="0.25">
      <c r="B578" s="451">
        <v>43871</v>
      </c>
      <c r="C578" s="363">
        <v>12.17</v>
      </c>
      <c r="D578" s="363">
        <v>2.6042045454545453</v>
      </c>
      <c r="E578" s="215">
        <f t="shared" si="32"/>
        <v>-1.2175324675324672E-2</v>
      </c>
      <c r="F578" s="215">
        <f t="shared" si="33"/>
        <v>1.4340725003319621E-2</v>
      </c>
      <c r="G578" s="223">
        <f t="shared" si="34"/>
        <v>2.7425352112676058</v>
      </c>
      <c r="H578" s="223">
        <f t="shared" si="35"/>
        <v>2.9078797106966121</v>
      </c>
    </row>
    <row r="579" spans="2:8" x14ac:dyDescent="0.25">
      <c r="B579" s="451">
        <v>43867</v>
      </c>
      <c r="C579" s="363">
        <v>12.32</v>
      </c>
      <c r="D579" s="363">
        <v>2.5673863636363636</v>
      </c>
      <c r="E579" s="215">
        <f t="shared" si="32"/>
        <v>-7.2522159548751297E-3</v>
      </c>
      <c r="F579" s="215">
        <f t="shared" si="33"/>
        <v>-1.293197605836871E-2</v>
      </c>
      <c r="G579" s="223">
        <f t="shared" si="34"/>
        <v>2.7763380281690142</v>
      </c>
      <c r="H579" s="223">
        <f t="shared" si="35"/>
        <v>2.8667681766273319</v>
      </c>
    </row>
    <row r="580" spans="2:8" x14ac:dyDescent="0.25">
      <c r="B580" s="451">
        <v>43866</v>
      </c>
      <c r="C580" s="363">
        <v>12.41</v>
      </c>
      <c r="D580" s="363">
        <v>2.6010227272727273</v>
      </c>
      <c r="E580" s="215">
        <f t="shared" ref="E580:E643" si="36">C580/C581-1</f>
        <v>3.0730897009966895E-2</v>
      </c>
      <c r="F580" s="215">
        <f t="shared" ref="F580:F643" si="37">D580/D581-1</f>
        <v>3.2874550714474537E-3</v>
      </c>
      <c r="G580" s="223">
        <f t="shared" ref="G580:G643" si="38">C580/$C$4675</f>
        <v>2.7966197183098593</v>
      </c>
      <c r="H580" s="223">
        <f t="shared" ref="H580:H643" si="39">D580/$D$4675</f>
        <v>2.9043268620733413</v>
      </c>
    </row>
    <row r="581" spans="2:8" x14ac:dyDescent="0.25">
      <c r="B581" s="451">
        <v>43865</v>
      </c>
      <c r="C581" s="363">
        <v>12.04</v>
      </c>
      <c r="D581" s="363">
        <v>2.5924999999999998</v>
      </c>
      <c r="E581" s="215">
        <f t="shared" si="36"/>
        <v>5.2447552447552503E-2</v>
      </c>
      <c r="F581" s="215">
        <f t="shared" si="37"/>
        <v>1.9483421217266983E-2</v>
      </c>
      <c r="G581" s="223">
        <f t="shared" si="38"/>
        <v>2.7132394366197183</v>
      </c>
      <c r="H581" s="223">
        <f t="shared" si="39"/>
        <v>2.8948103032610075</v>
      </c>
    </row>
    <row r="582" spans="2:8" x14ac:dyDescent="0.25">
      <c r="B582" s="451">
        <v>43864</v>
      </c>
      <c r="C582" s="363">
        <v>11.44</v>
      </c>
      <c r="D582" s="363">
        <v>2.5429545454545455</v>
      </c>
      <c r="E582" s="215">
        <f t="shared" si="36"/>
        <v>1.0600706713780772E-2</v>
      </c>
      <c r="F582" s="215">
        <f t="shared" si="37"/>
        <v>7.7910380544921054E-3</v>
      </c>
      <c r="G582" s="223">
        <f t="shared" si="38"/>
        <v>2.5780281690140843</v>
      </c>
      <c r="H582" s="223">
        <f t="shared" si="39"/>
        <v>2.8394873746986424</v>
      </c>
    </row>
    <row r="583" spans="2:8" x14ac:dyDescent="0.25">
      <c r="B583" s="451">
        <v>43860</v>
      </c>
      <c r="C583" s="363">
        <v>11.32</v>
      </c>
      <c r="D583" s="363">
        <v>2.5232954545454547</v>
      </c>
      <c r="E583" s="215">
        <f t="shared" si="36"/>
        <v>2.6572187776794376E-3</v>
      </c>
      <c r="F583" s="215">
        <f t="shared" si="37"/>
        <v>-3.0530238405244159E-3</v>
      </c>
      <c r="G583" s="223">
        <f t="shared" si="38"/>
        <v>2.5509859154929577</v>
      </c>
      <c r="H583" s="223">
        <f t="shared" si="39"/>
        <v>2.8175358457048603</v>
      </c>
    </row>
    <row r="584" spans="2:8" x14ac:dyDescent="0.25">
      <c r="B584" s="451">
        <v>43859</v>
      </c>
      <c r="C584" s="363">
        <v>11.29</v>
      </c>
      <c r="D584" s="363">
        <v>2.5310227272727275</v>
      </c>
      <c r="E584" s="215">
        <f t="shared" si="36"/>
        <v>-8.8495575221247957E-4</v>
      </c>
      <c r="F584" s="215">
        <f t="shared" si="37"/>
        <v>-7.9283773551288572E-3</v>
      </c>
      <c r="G584" s="223">
        <f t="shared" si="38"/>
        <v>2.5442253521126759</v>
      </c>
      <c r="H584" s="223">
        <f t="shared" si="39"/>
        <v>2.8261641923613761</v>
      </c>
    </row>
    <row r="585" spans="2:8" x14ac:dyDescent="0.25">
      <c r="B585" s="451">
        <v>43858</v>
      </c>
      <c r="C585" s="363">
        <v>11.3</v>
      </c>
      <c r="D585" s="363">
        <v>2.55125</v>
      </c>
      <c r="E585" s="215">
        <f t="shared" si="36"/>
        <v>3.669724770642202E-2</v>
      </c>
      <c r="F585" s="215">
        <f t="shared" si="37"/>
        <v>-1.0969162995594695E-2</v>
      </c>
      <c r="G585" s="223">
        <f t="shared" si="38"/>
        <v>2.5464788732394368</v>
      </c>
      <c r="H585" s="223">
        <f t="shared" si="39"/>
        <v>2.8487501586093136</v>
      </c>
    </row>
    <row r="586" spans="2:8" x14ac:dyDescent="0.25">
      <c r="B586" s="451">
        <v>43857</v>
      </c>
      <c r="C586" s="363">
        <v>10.9</v>
      </c>
      <c r="D586" s="363">
        <v>2.5795454545454546</v>
      </c>
      <c r="E586" s="215">
        <f t="shared" si="36"/>
        <v>-8.939014202172102E-2</v>
      </c>
      <c r="F586" s="215">
        <f t="shared" si="37"/>
        <v>-3.8094834526886667E-2</v>
      </c>
      <c r="G586" s="223">
        <f t="shared" si="38"/>
        <v>2.4563380281690144</v>
      </c>
      <c r="H586" s="223">
        <f t="shared" si="39"/>
        <v>2.8803451338662609</v>
      </c>
    </row>
    <row r="587" spans="2:8" x14ac:dyDescent="0.25">
      <c r="B587" s="451">
        <v>43853</v>
      </c>
      <c r="C587" s="363">
        <v>11.97</v>
      </c>
      <c r="D587" s="363">
        <v>2.6817045454545454</v>
      </c>
      <c r="E587" s="215">
        <f t="shared" si="36"/>
        <v>-2.8409090909090828E-2</v>
      </c>
      <c r="F587" s="215">
        <f t="shared" si="37"/>
        <v>-9.444257891202068E-3</v>
      </c>
      <c r="G587" s="223">
        <f t="shared" si="38"/>
        <v>2.6974647887323946</v>
      </c>
      <c r="H587" s="223">
        <f t="shared" si="39"/>
        <v>2.994416952163431</v>
      </c>
    </row>
    <row r="588" spans="2:8" x14ac:dyDescent="0.25">
      <c r="B588" s="451">
        <v>43852</v>
      </c>
      <c r="C588" s="363">
        <v>12.32</v>
      </c>
      <c r="D588" s="363">
        <v>2.7072727272727271</v>
      </c>
      <c r="E588" s="215">
        <f t="shared" si="36"/>
        <v>4.0749796251018378E-3</v>
      </c>
      <c r="F588" s="215">
        <f t="shared" si="37"/>
        <v>-1.9386705083350497E-2</v>
      </c>
      <c r="G588" s="223">
        <f t="shared" si="38"/>
        <v>2.7763380281690142</v>
      </c>
      <c r="H588" s="223">
        <f t="shared" si="39"/>
        <v>3.0229666286004315</v>
      </c>
    </row>
    <row r="589" spans="2:8" x14ac:dyDescent="0.25">
      <c r="B589" s="451">
        <v>43851</v>
      </c>
      <c r="C589" s="363">
        <v>12.27</v>
      </c>
      <c r="D589" s="363">
        <v>2.7607954545454545</v>
      </c>
      <c r="E589" s="215">
        <f t="shared" si="36"/>
        <v>-4.6620046620046596E-2</v>
      </c>
      <c r="F589" s="215">
        <f t="shared" si="37"/>
        <v>-2.5588577387398281E-2</v>
      </c>
      <c r="G589" s="223">
        <f t="shared" si="38"/>
        <v>2.765070422535211</v>
      </c>
      <c r="H589" s="223">
        <f t="shared" si="39"/>
        <v>3.0827306179418859</v>
      </c>
    </row>
    <row r="590" spans="2:8" x14ac:dyDescent="0.25">
      <c r="B590" s="451">
        <v>43847</v>
      </c>
      <c r="C590" s="363">
        <v>12.87</v>
      </c>
      <c r="D590" s="363">
        <v>2.8332954545454547</v>
      </c>
      <c r="E590" s="215">
        <f t="shared" si="36"/>
        <v>-8.4745762711865291E-3</v>
      </c>
      <c r="F590" s="215">
        <f t="shared" si="37"/>
        <v>-2.2409860338549192E-3</v>
      </c>
      <c r="G590" s="223">
        <f t="shared" si="38"/>
        <v>2.900281690140845</v>
      </c>
      <c r="H590" s="223">
        <f t="shared" si="39"/>
        <v>3.1636848115721361</v>
      </c>
    </row>
    <row r="591" spans="2:8" x14ac:dyDescent="0.25">
      <c r="B591" s="451">
        <v>43845</v>
      </c>
      <c r="C591" s="363">
        <v>12.98</v>
      </c>
      <c r="D591" s="363">
        <v>2.8396590909090911</v>
      </c>
      <c r="E591" s="215">
        <f t="shared" si="36"/>
        <v>-1.7411052233156754E-2</v>
      </c>
      <c r="F591" s="215">
        <f t="shared" si="37"/>
        <v>-5.999040153574775E-4</v>
      </c>
      <c r="G591" s="223">
        <f t="shared" si="38"/>
        <v>2.9250704225352115</v>
      </c>
      <c r="H591" s="223">
        <f t="shared" si="39"/>
        <v>3.1707905088186781</v>
      </c>
    </row>
    <row r="592" spans="2:8" x14ac:dyDescent="0.25">
      <c r="B592" s="451">
        <v>43844</v>
      </c>
      <c r="C592" s="363">
        <v>13.21</v>
      </c>
      <c r="D592" s="363">
        <v>2.8413636363636363</v>
      </c>
      <c r="E592" s="215">
        <f t="shared" si="36"/>
        <v>-2.3651145602365031E-2</v>
      </c>
      <c r="F592" s="215">
        <f t="shared" si="37"/>
        <v>-2.3990403838469732E-4</v>
      </c>
      <c r="G592" s="223">
        <f t="shared" si="38"/>
        <v>2.9769014084507046</v>
      </c>
      <c r="H592" s="223">
        <f t="shared" si="39"/>
        <v>3.1726938205811446</v>
      </c>
    </row>
    <row r="593" spans="2:8" x14ac:dyDescent="0.25">
      <c r="B593" s="451">
        <v>43843</v>
      </c>
      <c r="C593" s="363">
        <v>13.53</v>
      </c>
      <c r="D593" s="363">
        <v>2.8420454545454548</v>
      </c>
      <c r="E593" s="215">
        <f t="shared" si="36"/>
        <v>4.8837209302325491E-2</v>
      </c>
      <c r="F593" s="215">
        <f t="shared" si="37"/>
        <v>-2.0350345157813532E-3</v>
      </c>
      <c r="G593" s="223">
        <f t="shared" si="38"/>
        <v>3.0490140845070419</v>
      </c>
      <c r="H593" s="223">
        <f t="shared" si="39"/>
        <v>3.1734551452861317</v>
      </c>
    </row>
    <row r="594" spans="2:8" x14ac:dyDescent="0.25">
      <c r="B594" s="451">
        <v>43840</v>
      </c>
      <c r="C594" s="363">
        <v>12.9</v>
      </c>
      <c r="D594" s="363">
        <v>2.8478409090909089</v>
      </c>
      <c r="E594" s="215">
        <f t="shared" si="36"/>
        <v>-2.1244309559939278E-2</v>
      </c>
      <c r="F594" s="215">
        <f t="shared" si="37"/>
        <v>1.506743894041862E-2</v>
      </c>
      <c r="G594" s="223">
        <f t="shared" si="38"/>
        <v>2.9070422535211269</v>
      </c>
      <c r="H594" s="223">
        <f t="shared" si="39"/>
        <v>3.1799264052785179</v>
      </c>
    </row>
    <row r="595" spans="2:8" x14ac:dyDescent="0.25">
      <c r="B595" s="451">
        <v>43838</v>
      </c>
      <c r="C595" s="363">
        <v>13.18</v>
      </c>
      <c r="D595" s="363">
        <v>2.8055681818181819</v>
      </c>
      <c r="E595" s="215">
        <f t="shared" si="36"/>
        <v>9.9616858237547845E-3</v>
      </c>
      <c r="F595" s="215">
        <f t="shared" si="37"/>
        <v>3.210077204388595E-3</v>
      </c>
      <c r="G595" s="223">
        <f t="shared" si="38"/>
        <v>2.9701408450704223</v>
      </c>
      <c r="H595" s="223">
        <f t="shared" si="39"/>
        <v>3.1327242735693441</v>
      </c>
    </row>
    <row r="596" spans="2:8" x14ac:dyDescent="0.25">
      <c r="B596" s="451">
        <v>43837</v>
      </c>
      <c r="C596" s="363">
        <v>13.05</v>
      </c>
      <c r="D596" s="363">
        <v>2.7965909090909089</v>
      </c>
      <c r="E596" s="215">
        <f t="shared" si="36"/>
        <v>1.5564202334630517E-2</v>
      </c>
      <c r="F596" s="215">
        <f t="shared" si="37"/>
        <v>2.4380927613032455E-5</v>
      </c>
      <c r="G596" s="223">
        <f t="shared" si="38"/>
        <v>2.9408450704225353</v>
      </c>
      <c r="H596" s="223">
        <f t="shared" si="39"/>
        <v>3.1227001649536859</v>
      </c>
    </row>
    <row r="597" spans="2:8" x14ac:dyDescent="0.25">
      <c r="B597" s="451">
        <v>43836</v>
      </c>
      <c r="C597" s="363">
        <v>12.85</v>
      </c>
      <c r="D597" s="363">
        <v>2.7965227272727273</v>
      </c>
      <c r="E597" s="215">
        <f t="shared" si="36"/>
        <v>3.90625E-3</v>
      </c>
      <c r="F597" s="215">
        <f t="shared" si="37"/>
        <v>6.1902036143592909E-3</v>
      </c>
      <c r="G597" s="223">
        <f t="shared" si="38"/>
        <v>2.8957746478873241</v>
      </c>
      <c r="H597" s="223">
        <f t="shared" si="39"/>
        <v>3.1226240324831878</v>
      </c>
    </row>
    <row r="598" spans="2:8" x14ac:dyDescent="0.25">
      <c r="B598" s="451">
        <v>43833</v>
      </c>
      <c r="C598" s="363">
        <v>12.8</v>
      </c>
      <c r="D598" s="363">
        <v>2.7793181818181818</v>
      </c>
      <c r="E598" s="215">
        <f t="shared" si="36"/>
        <v>-2.4390243902438935E-2</v>
      </c>
      <c r="F598" s="215">
        <f t="shared" si="37"/>
        <v>1.7201834862385912E-3</v>
      </c>
      <c r="G598" s="223">
        <f t="shared" si="38"/>
        <v>2.8845070422535213</v>
      </c>
      <c r="H598" s="223">
        <f t="shared" si="39"/>
        <v>3.1034132724273573</v>
      </c>
    </row>
    <row r="599" spans="2:8" x14ac:dyDescent="0.25">
      <c r="B599" s="451">
        <v>43830</v>
      </c>
      <c r="C599" s="363">
        <v>13.12</v>
      </c>
      <c r="D599" s="363">
        <v>2.7745454545454544</v>
      </c>
      <c r="E599" s="215">
        <f t="shared" si="36"/>
        <v>8.4550345887777212E-3</v>
      </c>
      <c r="F599" s="215">
        <f t="shared" si="37"/>
        <v>-9.6536059057354962E-3</v>
      </c>
      <c r="G599" s="223">
        <f t="shared" si="38"/>
        <v>2.956619718309859</v>
      </c>
      <c r="H599" s="223">
        <f t="shared" si="39"/>
        <v>3.0980839994924501</v>
      </c>
    </row>
    <row r="600" spans="2:8" x14ac:dyDescent="0.25">
      <c r="B600" s="451">
        <v>43829</v>
      </c>
      <c r="C600" s="363">
        <v>13.01</v>
      </c>
      <c r="D600" s="363">
        <v>2.8015909090909092</v>
      </c>
      <c r="E600" s="215">
        <f t="shared" si="36"/>
        <v>-1.5349194167305624E-3</v>
      </c>
      <c r="F600" s="215">
        <f t="shared" si="37"/>
        <v>-5.2453195610070447E-3</v>
      </c>
      <c r="G600" s="223">
        <f t="shared" si="38"/>
        <v>2.931830985915493</v>
      </c>
      <c r="H600" s="223">
        <f t="shared" si="39"/>
        <v>3.1282832127902553</v>
      </c>
    </row>
    <row r="601" spans="2:8" x14ac:dyDescent="0.25">
      <c r="B601" s="451">
        <v>43826</v>
      </c>
      <c r="C601" s="363">
        <v>13.03</v>
      </c>
      <c r="D601" s="363">
        <v>2.8163636363636364</v>
      </c>
      <c r="E601" s="215">
        <f t="shared" si="36"/>
        <v>3.0792917628945649E-3</v>
      </c>
      <c r="F601" s="215">
        <f t="shared" si="37"/>
        <v>1.2928248222365823E-3</v>
      </c>
      <c r="G601" s="223">
        <f t="shared" si="38"/>
        <v>2.9363380281690139</v>
      </c>
      <c r="H601" s="223">
        <f t="shared" si="39"/>
        <v>3.1447785813982998</v>
      </c>
    </row>
    <row r="602" spans="2:8" x14ac:dyDescent="0.25">
      <c r="B602" s="451">
        <v>43823</v>
      </c>
      <c r="C602" s="363">
        <v>12.99</v>
      </c>
      <c r="D602" s="363">
        <v>2.8127272727272725</v>
      </c>
      <c r="E602" s="215">
        <f t="shared" si="36"/>
        <v>1.0894941634241206E-2</v>
      </c>
      <c r="F602" s="215">
        <f t="shared" si="37"/>
        <v>-4.0399143538261129E-5</v>
      </c>
      <c r="G602" s="223">
        <f t="shared" si="38"/>
        <v>2.927323943661972</v>
      </c>
      <c r="H602" s="223">
        <f t="shared" si="39"/>
        <v>3.1407181829717041</v>
      </c>
    </row>
    <row r="603" spans="2:8" x14ac:dyDescent="0.25">
      <c r="B603" s="451">
        <v>43822</v>
      </c>
      <c r="C603" s="363">
        <v>12.85</v>
      </c>
      <c r="D603" s="363">
        <v>2.8128409090909092</v>
      </c>
      <c r="E603" s="215">
        <f t="shared" si="36"/>
        <v>-1.1538461538461608E-2</v>
      </c>
      <c r="F603" s="215">
        <f t="shared" si="37"/>
        <v>6.7105905319668757E-3</v>
      </c>
      <c r="G603" s="223">
        <f t="shared" si="38"/>
        <v>2.8957746478873241</v>
      </c>
      <c r="H603" s="223">
        <f t="shared" si="39"/>
        <v>3.1408450704225355</v>
      </c>
    </row>
    <row r="604" spans="2:8" x14ac:dyDescent="0.25">
      <c r="B604" s="451">
        <v>43818</v>
      </c>
      <c r="C604" s="363">
        <v>13</v>
      </c>
      <c r="D604" s="363">
        <v>2.794090909090909</v>
      </c>
      <c r="E604" s="215">
        <f t="shared" si="36"/>
        <v>1.5408320493066618E-3</v>
      </c>
      <c r="F604" s="215">
        <f t="shared" si="37"/>
        <v>-7.0268960503998557E-3</v>
      </c>
      <c r="G604" s="223">
        <f t="shared" si="38"/>
        <v>2.9295774647887325</v>
      </c>
      <c r="H604" s="223">
        <f t="shared" si="39"/>
        <v>3.1199086410354018</v>
      </c>
    </row>
    <row r="605" spans="2:8" x14ac:dyDescent="0.25">
      <c r="B605" s="451">
        <v>43817</v>
      </c>
      <c r="C605" s="363">
        <v>12.98</v>
      </c>
      <c r="D605" s="363">
        <v>2.8138636363636365</v>
      </c>
      <c r="E605" s="215">
        <f t="shared" si="36"/>
        <v>1.5432098765431057E-3</v>
      </c>
      <c r="F605" s="215">
        <f t="shared" si="37"/>
        <v>7.3634107644116042E-3</v>
      </c>
      <c r="G605" s="223">
        <f t="shared" si="38"/>
        <v>2.9250704225352115</v>
      </c>
      <c r="H605" s="223">
        <f t="shared" si="39"/>
        <v>3.1419870574800157</v>
      </c>
    </row>
    <row r="606" spans="2:8" x14ac:dyDescent="0.25">
      <c r="B606" s="451">
        <v>43816</v>
      </c>
      <c r="C606" s="363">
        <v>12.96</v>
      </c>
      <c r="D606" s="363">
        <v>2.7932954545454547</v>
      </c>
      <c r="E606" s="215">
        <f t="shared" si="36"/>
        <v>7.7220077220085948E-4</v>
      </c>
      <c r="F606" s="215">
        <f t="shared" si="37"/>
        <v>-4.4147428108545217E-3</v>
      </c>
      <c r="G606" s="223">
        <f t="shared" si="38"/>
        <v>2.9205633802816902</v>
      </c>
      <c r="H606" s="223">
        <f t="shared" si="39"/>
        <v>3.1190204288795842</v>
      </c>
    </row>
    <row r="607" spans="2:8" x14ac:dyDescent="0.25">
      <c r="B607" s="451">
        <v>43815</v>
      </c>
      <c r="C607" s="363">
        <v>12.95</v>
      </c>
      <c r="D607" s="363">
        <v>2.8056818181818182</v>
      </c>
      <c r="E607" s="215">
        <f t="shared" si="36"/>
        <v>-8.4226646248086734E-3</v>
      </c>
      <c r="F607" s="215">
        <f t="shared" si="37"/>
        <v>1.093231789706417E-2</v>
      </c>
      <c r="G607" s="223">
        <f t="shared" si="38"/>
        <v>2.9183098591549292</v>
      </c>
      <c r="H607" s="223">
        <f t="shared" si="39"/>
        <v>3.1328511610201755</v>
      </c>
    </row>
    <row r="608" spans="2:8" x14ac:dyDescent="0.25">
      <c r="B608" s="451">
        <v>43811</v>
      </c>
      <c r="C608" s="363">
        <v>13.06</v>
      </c>
      <c r="D608" s="363">
        <v>2.7753409090909091</v>
      </c>
      <c r="E608" s="215">
        <f t="shared" si="36"/>
        <v>1.7133956386292892E-2</v>
      </c>
      <c r="F608" s="215">
        <f t="shared" si="37"/>
        <v>-4.0371910937118116E-3</v>
      </c>
      <c r="G608" s="223">
        <f t="shared" si="38"/>
        <v>2.9430985915492958</v>
      </c>
      <c r="H608" s="223">
        <f t="shared" si="39"/>
        <v>3.0989722116482681</v>
      </c>
    </row>
    <row r="609" spans="2:8" x14ac:dyDescent="0.25">
      <c r="B609" s="451">
        <v>43810</v>
      </c>
      <c r="C609" s="363">
        <v>12.84</v>
      </c>
      <c r="D609" s="363">
        <v>2.7865909090909091</v>
      </c>
      <c r="E609" s="215">
        <f t="shared" si="36"/>
        <v>4.5602605863192203E-2</v>
      </c>
      <c r="F609" s="215">
        <f t="shared" si="37"/>
        <v>5.3041739769055241E-4</v>
      </c>
      <c r="G609" s="223">
        <f t="shared" si="38"/>
        <v>2.8935211267605632</v>
      </c>
      <c r="H609" s="223">
        <f t="shared" si="39"/>
        <v>3.1115340692805482</v>
      </c>
    </row>
    <row r="610" spans="2:8" x14ac:dyDescent="0.25">
      <c r="B610" s="451">
        <v>43809</v>
      </c>
      <c r="C610" s="363">
        <v>12.28</v>
      </c>
      <c r="D610" s="363">
        <v>2.7851136363636364</v>
      </c>
      <c r="E610" s="215">
        <f t="shared" si="36"/>
        <v>1.4876033057851235E-2</v>
      </c>
      <c r="F610" s="215">
        <f t="shared" si="37"/>
        <v>9.4732072984884397E-3</v>
      </c>
      <c r="G610" s="223">
        <f t="shared" si="38"/>
        <v>2.7673239436619719</v>
      </c>
      <c r="H610" s="223">
        <f t="shared" si="39"/>
        <v>3.1098845324197439</v>
      </c>
    </row>
    <row r="611" spans="2:8" x14ac:dyDescent="0.25">
      <c r="B611" s="451">
        <v>43808</v>
      </c>
      <c r="C611" s="363">
        <v>12.1</v>
      </c>
      <c r="D611" s="363">
        <v>2.7589772727272726</v>
      </c>
      <c r="E611" s="215">
        <f t="shared" si="36"/>
        <v>6.7961165048543659E-2</v>
      </c>
      <c r="F611" s="215">
        <f t="shared" si="37"/>
        <v>1.807279436430731E-2</v>
      </c>
      <c r="G611" s="223">
        <f t="shared" si="38"/>
        <v>2.7267605633802816</v>
      </c>
      <c r="H611" s="223">
        <f t="shared" si="39"/>
        <v>3.0807004187285876</v>
      </c>
    </row>
    <row r="612" spans="2:8" x14ac:dyDescent="0.25">
      <c r="B612" s="451">
        <v>43804</v>
      </c>
      <c r="C612" s="363">
        <v>11.33</v>
      </c>
      <c r="D612" s="363">
        <v>2.71</v>
      </c>
      <c r="E612" s="215">
        <f t="shared" si="36"/>
        <v>1.980198019801982E-2</v>
      </c>
      <c r="F612" s="215">
        <f t="shared" si="37"/>
        <v>1.7579791773340236E-2</v>
      </c>
      <c r="G612" s="223">
        <f t="shared" si="38"/>
        <v>2.5532394366197182</v>
      </c>
      <c r="H612" s="223">
        <f t="shared" si="39"/>
        <v>3.0260119274203783</v>
      </c>
    </row>
    <row r="613" spans="2:8" x14ac:dyDescent="0.25">
      <c r="B613" s="451">
        <v>43803</v>
      </c>
      <c r="C613" s="363">
        <v>11.11</v>
      </c>
      <c r="D613" s="363">
        <v>2.6631818181818181</v>
      </c>
      <c r="E613" s="215">
        <f t="shared" si="36"/>
        <v>1.7399267399267337E-2</v>
      </c>
      <c r="F613" s="215">
        <f t="shared" si="37"/>
        <v>2.5608194622273039E-4</v>
      </c>
      <c r="G613" s="223">
        <f t="shared" si="38"/>
        <v>2.5036619718309856</v>
      </c>
      <c r="H613" s="223">
        <f t="shared" si="39"/>
        <v>2.9737342976779599</v>
      </c>
    </row>
    <row r="614" spans="2:8" x14ac:dyDescent="0.25">
      <c r="B614" s="451">
        <v>43802</v>
      </c>
      <c r="C614" s="363">
        <v>10.92</v>
      </c>
      <c r="D614" s="363">
        <v>2.6625000000000001</v>
      </c>
      <c r="E614" s="215">
        <f t="shared" si="36"/>
        <v>-4.6288209606986874E-2</v>
      </c>
      <c r="F614" s="215">
        <f t="shared" si="37"/>
        <v>1.1701714236366012E-2</v>
      </c>
      <c r="G614" s="223">
        <f t="shared" si="38"/>
        <v>2.4608450704225353</v>
      </c>
      <c r="H614" s="223">
        <f t="shared" si="39"/>
        <v>2.9729729729729732</v>
      </c>
    </row>
    <row r="615" spans="2:8" x14ac:dyDescent="0.25">
      <c r="B615" s="451">
        <v>43801</v>
      </c>
      <c r="C615" s="363">
        <v>11.45</v>
      </c>
      <c r="D615" s="363">
        <v>2.6317045454545456</v>
      </c>
      <c r="E615" s="215">
        <f t="shared" si="36"/>
        <v>-1.3781223083548677E-2</v>
      </c>
      <c r="F615" s="215">
        <f t="shared" si="37"/>
        <v>-9.155863603303005E-3</v>
      </c>
      <c r="G615" s="223">
        <f t="shared" si="38"/>
        <v>2.5802816901408447</v>
      </c>
      <c r="H615" s="223">
        <f t="shared" si="39"/>
        <v>2.9385864737977418</v>
      </c>
    </row>
    <row r="616" spans="2:8" x14ac:dyDescent="0.25">
      <c r="B616" s="451">
        <v>43796</v>
      </c>
      <c r="C616" s="363">
        <v>11.61</v>
      </c>
      <c r="D616" s="363">
        <v>2.6560227272727275</v>
      </c>
      <c r="E616" s="215">
        <f t="shared" si="36"/>
        <v>-8.5397096498720515E-3</v>
      </c>
      <c r="F616" s="215">
        <f t="shared" si="37"/>
        <v>-4.4298675299229151E-3</v>
      </c>
      <c r="G616" s="223">
        <f t="shared" si="38"/>
        <v>2.6163380281690141</v>
      </c>
      <c r="H616" s="223">
        <f t="shared" si="39"/>
        <v>2.9657403882755999</v>
      </c>
    </row>
    <row r="617" spans="2:8" x14ac:dyDescent="0.25">
      <c r="B617" s="451">
        <v>43795</v>
      </c>
      <c r="C617" s="363">
        <v>11.71</v>
      </c>
      <c r="D617" s="363">
        <v>2.6678409090909092</v>
      </c>
      <c r="E617" s="215">
        <f t="shared" si="36"/>
        <v>4.2881646655232863E-3</v>
      </c>
      <c r="F617" s="215">
        <f t="shared" si="37"/>
        <v>-9.4928698000168454E-3</v>
      </c>
      <c r="G617" s="223">
        <f t="shared" si="38"/>
        <v>2.6388732394366201</v>
      </c>
      <c r="H617" s="223">
        <f t="shared" si="39"/>
        <v>2.9789366831620354</v>
      </c>
    </row>
    <row r="618" spans="2:8" x14ac:dyDescent="0.25">
      <c r="B618" s="451">
        <v>43794</v>
      </c>
      <c r="C618" s="363">
        <v>11.66</v>
      </c>
      <c r="D618" s="363">
        <v>2.6934090909090909</v>
      </c>
      <c r="E618" s="215">
        <f t="shared" si="36"/>
        <v>2.7312775330396555E-2</v>
      </c>
      <c r="F618" s="215">
        <f t="shared" si="37"/>
        <v>1.2689596240119672E-2</v>
      </c>
      <c r="G618" s="223">
        <f t="shared" si="38"/>
        <v>2.6276056338028169</v>
      </c>
      <c r="H618" s="223">
        <f t="shared" si="39"/>
        <v>3.007486359599036</v>
      </c>
    </row>
    <row r="619" spans="2:8" x14ac:dyDescent="0.25">
      <c r="B619" s="451">
        <v>43791</v>
      </c>
      <c r="C619" s="363">
        <v>11.35</v>
      </c>
      <c r="D619" s="363">
        <v>2.6596590909090909</v>
      </c>
      <c r="E619" s="215">
        <f t="shared" si="36"/>
        <v>2.901178603807808E-2</v>
      </c>
      <c r="F619" s="215">
        <f t="shared" si="37"/>
        <v>2.3125347950838648E-3</v>
      </c>
      <c r="G619" s="223">
        <f t="shared" si="38"/>
        <v>2.5577464788732391</v>
      </c>
      <c r="H619" s="223">
        <f t="shared" si="39"/>
        <v>2.9698007867021952</v>
      </c>
    </row>
    <row r="620" spans="2:8" x14ac:dyDescent="0.25">
      <c r="B620" s="451">
        <v>43789</v>
      </c>
      <c r="C620" s="363">
        <v>11.03</v>
      </c>
      <c r="D620" s="363">
        <v>2.6535227272727271</v>
      </c>
      <c r="E620" s="215">
        <f t="shared" si="36"/>
        <v>-2.2163120567375905E-2</v>
      </c>
      <c r="F620" s="215">
        <f t="shared" si="37"/>
        <v>4.819484487284198E-3</v>
      </c>
      <c r="G620" s="223">
        <f t="shared" si="38"/>
        <v>2.4856338028169014</v>
      </c>
      <c r="H620" s="223">
        <f t="shared" si="39"/>
        <v>2.962948864357315</v>
      </c>
    </row>
    <row r="621" spans="2:8" x14ac:dyDescent="0.25">
      <c r="B621" s="451">
        <v>43788</v>
      </c>
      <c r="C621" s="363">
        <v>11.28</v>
      </c>
      <c r="D621" s="363">
        <v>2.6407954545454544</v>
      </c>
      <c r="E621" s="215">
        <f t="shared" si="36"/>
        <v>2.4523160762942808E-2</v>
      </c>
      <c r="F621" s="215">
        <f t="shared" si="37"/>
        <v>-7.7284372331341E-3</v>
      </c>
      <c r="G621" s="223">
        <f t="shared" si="38"/>
        <v>2.5419718309859154</v>
      </c>
      <c r="H621" s="223">
        <f t="shared" si="39"/>
        <v>2.9487374698642306</v>
      </c>
    </row>
    <row r="622" spans="2:8" x14ac:dyDescent="0.25">
      <c r="B622" s="451">
        <v>43787</v>
      </c>
      <c r="C622" s="363">
        <v>11.01</v>
      </c>
      <c r="D622" s="363">
        <v>2.6613636363636362</v>
      </c>
      <c r="E622" s="215">
        <f t="shared" si="36"/>
        <v>-1.3440860215053752E-2</v>
      </c>
      <c r="F622" s="215">
        <f t="shared" si="37"/>
        <v>6.8787618228718372E-3</v>
      </c>
      <c r="G622" s="223">
        <f t="shared" si="38"/>
        <v>2.4811267605633804</v>
      </c>
      <c r="H622" s="223">
        <f t="shared" si="39"/>
        <v>2.9717040984646617</v>
      </c>
    </row>
    <row r="623" spans="2:8" x14ac:dyDescent="0.25">
      <c r="B623" s="451">
        <v>43784</v>
      </c>
      <c r="C623" s="363">
        <v>11.16</v>
      </c>
      <c r="D623" s="363">
        <v>2.6431818181818181</v>
      </c>
      <c r="E623" s="215">
        <f t="shared" si="36"/>
        <v>2.9520295202952074E-2</v>
      </c>
      <c r="F623" s="215">
        <f t="shared" si="37"/>
        <v>-1.8024203930993021E-3</v>
      </c>
      <c r="G623" s="223">
        <f t="shared" si="38"/>
        <v>2.5149295774647888</v>
      </c>
      <c r="H623" s="223">
        <f t="shared" si="39"/>
        <v>2.9514021063316838</v>
      </c>
    </row>
    <row r="624" spans="2:8" x14ac:dyDescent="0.25">
      <c r="B624" s="451">
        <v>43782</v>
      </c>
      <c r="C624" s="363">
        <v>10.84</v>
      </c>
      <c r="D624" s="363">
        <v>2.6479545454545454</v>
      </c>
      <c r="E624" s="215">
        <f t="shared" si="36"/>
        <v>-1.8115942028985477E-2</v>
      </c>
      <c r="F624" s="215">
        <f t="shared" si="37"/>
        <v>6.5223964407585822E-3</v>
      </c>
      <c r="G624" s="223">
        <f t="shared" si="38"/>
        <v>2.4428169014084506</v>
      </c>
      <c r="H624" s="223">
        <f t="shared" si="39"/>
        <v>2.9567313792665906</v>
      </c>
    </row>
    <row r="625" spans="2:8" x14ac:dyDescent="0.25">
      <c r="B625" s="451">
        <v>43781</v>
      </c>
      <c r="C625" s="363">
        <v>11.04</v>
      </c>
      <c r="D625" s="363">
        <v>2.6307954545454546</v>
      </c>
      <c r="E625" s="215">
        <f t="shared" si="36"/>
        <v>-4.5085662759243306E-3</v>
      </c>
      <c r="F625" s="215">
        <f t="shared" si="37"/>
        <v>-3.9153257034678646E-3</v>
      </c>
      <c r="G625" s="223">
        <f t="shared" si="38"/>
        <v>2.4878873239436619</v>
      </c>
      <c r="H625" s="223">
        <f t="shared" si="39"/>
        <v>2.9375713741910929</v>
      </c>
    </row>
    <row r="626" spans="2:8" x14ac:dyDescent="0.25">
      <c r="B626" s="451">
        <v>43780</v>
      </c>
      <c r="C626" s="363">
        <v>11.09</v>
      </c>
      <c r="D626" s="363">
        <v>2.6411363636363636</v>
      </c>
      <c r="E626" s="215">
        <f t="shared" si="36"/>
        <v>-3.732638888888884E-2</v>
      </c>
      <c r="F626" s="215">
        <f t="shared" si="37"/>
        <v>-8.320177497119885E-3</v>
      </c>
      <c r="G626" s="223">
        <f t="shared" si="38"/>
        <v>2.4991549295774647</v>
      </c>
      <c r="H626" s="223">
        <f t="shared" si="39"/>
        <v>2.9491181322167241</v>
      </c>
    </row>
    <row r="627" spans="2:8" x14ac:dyDescent="0.25">
      <c r="B627" s="451">
        <v>43777</v>
      </c>
      <c r="C627" s="363">
        <v>11.52</v>
      </c>
      <c r="D627" s="363">
        <v>2.6632954545454544</v>
      </c>
      <c r="E627" s="215">
        <f t="shared" si="36"/>
        <v>8.2706766917293173E-2</v>
      </c>
      <c r="F627" s="215">
        <f t="shared" si="37"/>
        <v>-8.7129382904030939E-3</v>
      </c>
      <c r="G627" s="223">
        <f t="shared" si="38"/>
        <v>2.5960563380281689</v>
      </c>
      <c r="H627" s="223">
        <f t="shared" si="39"/>
        <v>2.9738611851287908</v>
      </c>
    </row>
    <row r="628" spans="2:8" x14ac:dyDescent="0.25">
      <c r="B628" s="451">
        <v>43775</v>
      </c>
      <c r="C628" s="363">
        <v>10.64</v>
      </c>
      <c r="D628" s="363">
        <v>2.6867045454545453</v>
      </c>
      <c r="E628" s="215">
        <f t="shared" si="36"/>
        <v>-2.4747937671860676E-2</v>
      </c>
      <c r="F628" s="215">
        <f t="shared" si="37"/>
        <v>-9.3438364200117974E-3</v>
      </c>
      <c r="G628" s="223">
        <f t="shared" si="38"/>
        <v>2.3977464788732394</v>
      </c>
      <c r="H628" s="223">
        <f t="shared" si="39"/>
        <v>3</v>
      </c>
    </row>
    <row r="629" spans="2:8" x14ac:dyDescent="0.25">
      <c r="B629" s="451">
        <v>43774</v>
      </c>
      <c r="C629" s="363">
        <v>10.91</v>
      </c>
      <c r="D629" s="363">
        <v>2.7120454545454544</v>
      </c>
      <c r="E629" s="215">
        <f t="shared" si="36"/>
        <v>1.0185185185185075E-2</v>
      </c>
      <c r="F629" s="215">
        <f t="shared" si="37"/>
        <v>1.3246157765135269E-2</v>
      </c>
      <c r="G629" s="223">
        <f t="shared" si="38"/>
        <v>2.4585915492957748</v>
      </c>
      <c r="H629" s="223">
        <f t="shared" si="39"/>
        <v>3.0282959015353383</v>
      </c>
    </row>
    <row r="630" spans="2:8" x14ac:dyDescent="0.25">
      <c r="B630" s="451">
        <v>43773</v>
      </c>
      <c r="C630" s="363">
        <v>10.8</v>
      </c>
      <c r="D630" s="363">
        <v>2.6765909090909092</v>
      </c>
      <c r="E630" s="215">
        <f t="shared" si="36"/>
        <v>2.6615969581749166E-2</v>
      </c>
      <c r="F630" s="215">
        <f t="shared" si="37"/>
        <v>5.9363655776212276E-3</v>
      </c>
      <c r="G630" s="223">
        <f t="shared" si="38"/>
        <v>2.4338028169014088</v>
      </c>
      <c r="H630" s="223">
        <f t="shared" si="39"/>
        <v>2.9887070168760315</v>
      </c>
    </row>
    <row r="631" spans="2:8" x14ac:dyDescent="0.25">
      <c r="B631" s="451">
        <v>43770</v>
      </c>
      <c r="C631" s="363">
        <v>10.52</v>
      </c>
      <c r="D631" s="363">
        <v>2.6607954545454544</v>
      </c>
      <c r="E631" s="215">
        <f t="shared" si="36"/>
        <v>3.8499506416584284E-2</v>
      </c>
      <c r="F631" s="215">
        <f t="shared" si="37"/>
        <v>4.5906984726273858E-3</v>
      </c>
      <c r="G631" s="223">
        <f t="shared" si="38"/>
        <v>2.3707042253521124</v>
      </c>
      <c r="H631" s="223">
        <f t="shared" si="39"/>
        <v>2.9710696612105063</v>
      </c>
    </row>
    <row r="632" spans="2:8" x14ac:dyDescent="0.25">
      <c r="B632" s="451">
        <v>43768</v>
      </c>
      <c r="C632" s="363">
        <v>10.130000000000001</v>
      </c>
      <c r="D632" s="363">
        <v>2.6486363636363635</v>
      </c>
      <c r="E632" s="215">
        <f t="shared" si="36"/>
        <v>-9.7751710654936375E-3</v>
      </c>
      <c r="F632" s="215">
        <f t="shared" si="37"/>
        <v>9.9662015772596924E-3</v>
      </c>
      <c r="G632" s="223">
        <f t="shared" si="38"/>
        <v>2.2828169014084509</v>
      </c>
      <c r="H632" s="223">
        <f t="shared" si="39"/>
        <v>2.9574927039715773</v>
      </c>
    </row>
    <row r="633" spans="2:8" x14ac:dyDescent="0.25">
      <c r="B633" s="451">
        <v>43767</v>
      </c>
      <c r="C633" s="363">
        <v>10.23</v>
      </c>
      <c r="D633" s="363">
        <v>2.6225000000000001</v>
      </c>
      <c r="E633" s="215">
        <f t="shared" si="36"/>
        <v>-9.765625E-4</v>
      </c>
      <c r="F633" s="215">
        <f t="shared" si="37"/>
        <v>-1.9167835437120195E-2</v>
      </c>
      <c r="G633" s="223">
        <f t="shared" si="38"/>
        <v>2.3053521126760566</v>
      </c>
      <c r="H633" s="223">
        <f t="shared" si="39"/>
        <v>2.9283085902804213</v>
      </c>
    </row>
    <row r="634" spans="2:8" x14ac:dyDescent="0.25">
      <c r="B634" s="451">
        <v>43766</v>
      </c>
      <c r="C634" s="363">
        <v>10.24</v>
      </c>
      <c r="D634" s="363">
        <v>2.6737500000000001</v>
      </c>
      <c r="E634" s="215">
        <f t="shared" si="36"/>
        <v>9.8619329388560661E-3</v>
      </c>
      <c r="F634" s="215">
        <f t="shared" si="37"/>
        <v>-8.4929296360769513E-4</v>
      </c>
      <c r="G634" s="223">
        <f t="shared" si="38"/>
        <v>2.307605633802817</v>
      </c>
      <c r="H634" s="223">
        <f t="shared" si="39"/>
        <v>2.9855348306052534</v>
      </c>
    </row>
    <row r="635" spans="2:8" x14ac:dyDescent="0.25">
      <c r="B635" s="451">
        <v>43763</v>
      </c>
      <c r="C635" s="363">
        <v>10.14</v>
      </c>
      <c r="D635" s="363">
        <v>2.6760227272727271</v>
      </c>
      <c r="E635" s="215">
        <f t="shared" si="36"/>
        <v>9.8716683119448589E-4</v>
      </c>
      <c r="F635" s="215">
        <f t="shared" si="37"/>
        <v>-3.3434907736584751E-3</v>
      </c>
      <c r="G635" s="223">
        <f t="shared" si="38"/>
        <v>2.2850704225352114</v>
      </c>
      <c r="H635" s="223">
        <f t="shared" si="39"/>
        <v>2.9880725796218752</v>
      </c>
    </row>
    <row r="636" spans="2:8" x14ac:dyDescent="0.25">
      <c r="B636" s="451">
        <v>43761</v>
      </c>
      <c r="C636" s="363">
        <v>10.130000000000001</v>
      </c>
      <c r="D636" s="363">
        <v>2.6850000000000001</v>
      </c>
      <c r="E636" s="215">
        <f t="shared" si="36"/>
        <v>2.0140986908358638E-2</v>
      </c>
      <c r="F636" s="215">
        <f t="shared" si="37"/>
        <v>7.4187771808646996E-3</v>
      </c>
      <c r="G636" s="223">
        <f t="shared" si="38"/>
        <v>2.2828169014084509</v>
      </c>
      <c r="H636" s="223">
        <f t="shared" si="39"/>
        <v>2.9980966882375335</v>
      </c>
    </row>
    <row r="637" spans="2:8" x14ac:dyDescent="0.25">
      <c r="B637" s="451">
        <v>43760</v>
      </c>
      <c r="C637" s="363">
        <v>9.93</v>
      </c>
      <c r="D637" s="363">
        <v>2.6652272727272726</v>
      </c>
      <c r="E637" s="215">
        <f t="shared" si="36"/>
        <v>1.1201629327902252E-2</v>
      </c>
      <c r="F637" s="215">
        <f t="shared" si="37"/>
        <v>6.8265210342177696E-4</v>
      </c>
      <c r="G637" s="223">
        <f t="shared" si="38"/>
        <v>2.2377464788732393</v>
      </c>
      <c r="H637" s="223">
        <f t="shared" si="39"/>
        <v>2.9760182717929196</v>
      </c>
    </row>
    <row r="638" spans="2:8" x14ac:dyDescent="0.25">
      <c r="B638" s="451">
        <v>43759</v>
      </c>
      <c r="C638" s="363">
        <v>9.82</v>
      </c>
      <c r="D638" s="363">
        <v>2.6634090909090911</v>
      </c>
      <c r="E638" s="215">
        <f t="shared" si="36"/>
        <v>2.5052192066805867E-2</v>
      </c>
      <c r="F638" s="215">
        <f t="shared" si="37"/>
        <v>9.5188870224405253E-3</v>
      </c>
      <c r="G638" s="223">
        <f t="shared" si="38"/>
        <v>2.2129577464788732</v>
      </c>
      <c r="H638" s="223">
        <f t="shared" si="39"/>
        <v>2.9739880725796222</v>
      </c>
    </row>
    <row r="639" spans="2:8" x14ac:dyDescent="0.25">
      <c r="B639" s="451">
        <v>43756</v>
      </c>
      <c r="C639" s="363">
        <v>9.58</v>
      </c>
      <c r="D639" s="363">
        <v>2.6382954545454544</v>
      </c>
      <c r="E639" s="215">
        <f t="shared" si="36"/>
        <v>8.4210526315788847E-3</v>
      </c>
      <c r="F639" s="215">
        <f t="shared" si="37"/>
        <v>3.370932192402476E-3</v>
      </c>
      <c r="G639" s="223">
        <f t="shared" si="38"/>
        <v>2.1588732394366197</v>
      </c>
      <c r="H639" s="223">
        <f t="shared" si="39"/>
        <v>2.9459459459459461</v>
      </c>
    </row>
    <row r="640" spans="2:8" x14ac:dyDescent="0.25">
      <c r="B640" s="451">
        <v>43754</v>
      </c>
      <c r="C640" s="363">
        <v>9.5</v>
      </c>
      <c r="D640" s="363">
        <v>2.6294318181818181</v>
      </c>
      <c r="E640" s="215">
        <f t="shared" si="36"/>
        <v>-2.1008403361344463E-3</v>
      </c>
      <c r="F640" s="215">
        <f t="shared" si="37"/>
        <v>1.2647702407002193E-2</v>
      </c>
      <c r="G640" s="223">
        <f t="shared" si="38"/>
        <v>2.140845070422535</v>
      </c>
      <c r="H640" s="223">
        <f t="shared" si="39"/>
        <v>2.9360487247811191</v>
      </c>
    </row>
    <row r="641" spans="2:8" x14ac:dyDescent="0.25">
      <c r="B641" s="451">
        <v>43753</v>
      </c>
      <c r="C641" s="363">
        <v>9.52</v>
      </c>
      <c r="D641" s="363">
        <v>2.5965909090909092</v>
      </c>
      <c r="E641" s="215">
        <f t="shared" si="36"/>
        <v>2.1052631578946102E-3</v>
      </c>
      <c r="F641" s="215">
        <f t="shared" si="37"/>
        <v>2.2369402166761976E-3</v>
      </c>
      <c r="G641" s="223">
        <f t="shared" si="38"/>
        <v>2.1453521126760564</v>
      </c>
      <c r="H641" s="223">
        <f t="shared" si="39"/>
        <v>2.8993782514909276</v>
      </c>
    </row>
    <row r="642" spans="2:8" x14ac:dyDescent="0.25">
      <c r="B642" s="451">
        <v>43752</v>
      </c>
      <c r="C642" s="363">
        <v>9.5</v>
      </c>
      <c r="D642" s="363">
        <v>2.5907954545454546</v>
      </c>
      <c r="E642" s="215">
        <f t="shared" si="36"/>
        <v>-5.2356020942408987E-3</v>
      </c>
      <c r="F642" s="215">
        <f t="shared" si="37"/>
        <v>-1.4949233095700953E-2</v>
      </c>
      <c r="G642" s="223">
        <f t="shared" si="38"/>
        <v>2.140845070422535</v>
      </c>
      <c r="H642" s="223">
        <f t="shared" si="39"/>
        <v>2.892906991498541</v>
      </c>
    </row>
    <row r="643" spans="2:8" x14ac:dyDescent="0.25">
      <c r="B643" s="451">
        <v>43749</v>
      </c>
      <c r="C643" s="363">
        <v>9.5500000000000007</v>
      </c>
      <c r="D643" s="363">
        <v>2.6301136363636362</v>
      </c>
      <c r="E643" s="215">
        <f t="shared" si="36"/>
        <v>0.11695906432748537</v>
      </c>
      <c r="F643" s="215">
        <f t="shared" si="37"/>
        <v>3.9472542725773607E-3</v>
      </c>
      <c r="G643" s="223">
        <f t="shared" si="38"/>
        <v>2.1521126760563383</v>
      </c>
      <c r="H643" s="223">
        <f t="shared" si="39"/>
        <v>2.9368100494861058</v>
      </c>
    </row>
    <row r="644" spans="2:8" x14ac:dyDescent="0.25">
      <c r="B644" s="451">
        <v>43747</v>
      </c>
      <c r="C644" s="363">
        <v>8.5500000000000007</v>
      </c>
      <c r="D644" s="363">
        <v>2.6197727272727271</v>
      </c>
      <c r="E644" s="215">
        <f t="shared" ref="E644:E707" si="40">C644/C645-1</f>
        <v>4.7003525264395218E-3</v>
      </c>
      <c r="F644" s="215">
        <f t="shared" ref="F644:F707" si="41">D644/D645-1</f>
        <v>2.4349943473345181E-3</v>
      </c>
      <c r="G644" s="223">
        <f t="shared" ref="G644:G707" si="42">C644/$C$4675</f>
        <v>1.9267605633802818</v>
      </c>
      <c r="H644" s="223">
        <f t="shared" ref="H644:H707" si="43">D644/$D$4675</f>
        <v>2.9252632914604746</v>
      </c>
    </row>
    <row r="645" spans="2:8" x14ac:dyDescent="0.25">
      <c r="B645" s="451">
        <v>43746</v>
      </c>
      <c r="C645" s="363">
        <v>8.51</v>
      </c>
      <c r="D645" s="363">
        <v>2.6134090909090908</v>
      </c>
      <c r="E645" s="215">
        <f t="shared" si="40"/>
        <v>-2.8538812785388168E-2</v>
      </c>
      <c r="F645" s="215">
        <f t="shared" si="41"/>
        <v>1.7385534173855355E-2</v>
      </c>
      <c r="G645" s="223">
        <f t="shared" si="42"/>
        <v>1.9177464788732395</v>
      </c>
      <c r="H645" s="223">
        <f t="shared" si="43"/>
        <v>2.9181575942139322</v>
      </c>
    </row>
    <row r="646" spans="2:8" x14ac:dyDescent="0.25">
      <c r="B646" s="451">
        <v>43745</v>
      </c>
      <c r="C646" s="363">
        <v>8.76</v>
      </c>
      <c r="D646" s="363">
        <v>2.5687500000000001</v>
      </c>
      <c r="E646" s="215">
        <f t="shared" si="40"/>
        <v>-7.9275198187995777E-3</v>
      </c>
      <c r="F646" s="215">
        <f t="shared" si="41"/>
        <v>-5.954160876677661E-3</v>
      </c>
      <c r="G646" s="223">
        <f t="shared" si="42"/>
        <v>1.9740845070422535</v>
      </c>
      <c r="H646" s="223">
        <f t="shared" si="43"/>
        <v>2.8682908260373052</v>
      </c>
    </row>
    <row r="647" spans="2:8" x14ac:dyDescent="0.25">
      <c r="B647" s="451">
        <v>43742</v>
      </c>
      <c r="C647" s="363">
        <v>8.83</v>
      </c>
      <c r="D647" s="363">
        <v>2.5841363636363637</v>
      </c>
      <c r="E647" s="215">
        <f t="shared" si="40"/>
        <v>-4.5095828635850488E-3</v>
      </c>
      <c r="F647" s="215">
        <f t="shared" si="41"/>
        <v>1.3748216833095572E-2</v>
      </c>
      <c r="G647" s="223">
        <f t="shared" si="42"/>
        <v>1.9898591549295774</v>
      </c>
      <c r="H647" s="223">
        <f t="shared" si="43"/>
        <v>2.8854713868798378</v>
      </c>
    </row>
    <row r="648" spans="2:8" x14ac:dyDescent="0.25">
      <c r="B648" s="451">
        <v>43740</v>
      </c>
      <c r="C648" s="363">
        <v>8.8699999999999992</v>
      </c>
      <c r="D648" s="363">
        <v>2.5490909090909093</v>
      </c>
      <c r="E648" s="215">
        <f t="shared" si="40"/>
        <v>-3.2715376226826631E-2</v>
      </c>
      <c r="F648" s="215">
        <f t="shared" si="41"/>
        <v>-3.5979212010837092E-3</v>
      </c>
      <c r="G648" s="223">
        <f t="shared" si="42"/>
        <v>1.9988732394366195</v>
      </c>
      <c r="H648" s="223">
        <f t="shared" si="43"/>
        <v>2.8463392970435226</v>
      </c>
    </row>
    <row r="649" spans="2:8" x14ac:dyDescent="0.25">
      <c r="B649" s="451">
        <v>43739</v>
      </c>
      <c r="C649" s="363">
        <v>9.17</v>
      </c>
      <c r="D649" s="363">
        <v>2.5582954545454544</v>
      </c>
      <c r="E649" s="215">
        <f t="shared" si="40"/>
        <v>-4.1797283176593591E-2</v>
      </c>
      <c r="F649" s="215">
        <f t="shared" si="41"/>
        <v>-2.613857877015846E-3</v>
      </c>
      <c r="G649" s="223">
        <f t="shared" si="42"/>
        <v>2.0664788732394368</v>
      </c>
      <c r="H649" s="223">
        <f t="shared" si="43"/>
        <v>2.8566171805608427</v>
      </c>
    </row>
    <row r="650" spans="2:8" x14ac:dyDescent="0.25">
      <c r="B650" s="451">
        <v>43738</v>
      </c>
      <c r="C650" s="363">
        <v>9.57</v>
      </c>
      <c r="D650" s="363">
        <v>2.5649999999999999</v>
      </c>
      <c r="E650" s="215">
        <f t="shared" si="40"/>
        <v>-8.2901554404145594E-3</v>
      </c>
      <c r="F650" s="215">
        <f t="shared" si="41"/>
        <v>-9.1743119266055606E-3</v>
      </c>
      <c r="G650" s="223">
        <f t="shared" si="42"/>
        <v>2.1566197183098592</v>
      </c>
      <c r="H650" s="223">
        <f t="shared" si="43"/>
        <v>2.8641035401598782</v>
      </c>
    </row>
    <row r="651" spans="2:8" x14ac:dyDescent="0.25">
      <c r="B651" s="451">
        <v>43735</v>
      </c>
      <c r="C651" s="363">
        <v>9.65</v>
      </c>
      <c r="D651" s="363">
        <v>2.5887500000000001</v>
      </c>
      <c r="E651" s="215">
        <f t="shared" si="40"/>
        <v>-4.170804369414105E-2</v>
      </c>
      <c r="F651" s="215">
        <f t="shared" si="41"/>
        <v>-7.1475266942688798E-3</v>
      </c>
      <c r="G651" s="223">
        <f t="shared" si="42"/>
        <v>2.1746478873239439</v>
      </c>
      <c r="H651" s="223">
        <f t="shared" si="43"/>
        <v>2.890623017383581</v>
      </c>
    </row>
    <row r="652" spans="2:8" x14ac:dyDescent="0.25">
      <c r="B652" s="451">
        <v>43733</v>
      </c>
      <c r="C652" s="363">
        <v>10.07</v>
      </c>
      <c r="D652" s="363">
        <v>2.6073863636363637</v>
      </c>
      <c r="E652" s="215">
        <f t="shared" si="40"/>
        <v>5.9940059940060131E-3</v>
      </c>
      <c r="F652" s="215">
        <f t="shared" si="41"/>
        <v>7.5528037588372676E-3</v>
      </c>
      <c r="G652" s="223">
        <f t="shared" si="42"/>
        <v>2.2692957746478872</v>
      </c>
      <c r="H652" s="223">
        <f t="shared" si="43"/>
        <v>2.9114325593198833</v>
      </c>
    </row>
    <row r="653" spans="2:8" x14ac:dyDescent="0.25">
      <c r="B653" s="451">
        <v>43732</v>
      </c>
      <c r="C653" s="363">
        <v>10.01</v>
      </c>
      <c r="D653" s="363">
        <v>2.5878409090909091</v>
      </c>
      <c r="E653" s="215">
        <f t="shared" si="40"/>
        <v>-3.0977734753146247E-2</v>
      </c>
      <c r="F653" s="215">
        <f t="shared" si="41"/>
        <v>-1.1073475768629382E-2</v>
      </c>
      <c r="G653" s="223">
        <f t="shared" si="42"/>
        <v>2.255774647887324</v>
      </c>
      <c r="H653" s="223">
        <f t="shared" si="43"/>
        <v>2.889607917776932</v>
      </c>
    </row>
    <row r="654" spans="2:8" x14ac:dyDescent="0.25">
      <c r="B654" s="451">
        <v>43731</v>
      </c>
      <c r="C654" s="363">
        <v>10.33</v>
      </c>
      <c r="D654" s="363">
        <v>2.6168181818181817</v>
      </c>
      <c r="E654" s="215">
        <f t="shared" si="40"/>
        <v>-1.3371537726838634E-2</v>
      </c>
      <c r="F654" s="215">
        <f t="shared" si="41"/>
        <v>1.1738620059997817E-3</v>
      </c>
      <c r="G654" s="223">
        <f t="shared" si="42"/>
        <v>2.3278873239436622</v>
      </c>
      <c r="H654" s="223">
        <f t="shared" si="43"/>
        <v>2.9219642177388656</v>
      </c>
    </row>
    <row r="655" spans="2:8" x14ac:dyDescent="0.25">
      <c r="B655" s="451">
        <v>43728</v>
      </c>
      <c r="C655" s="363">
        <v>10.47</v>
      </c>
      <c r="D655" s="363">
        <v>2.61375</v>
      </c>
      <c r="E655" s="215">
        <f t="shared" si="40"/>
        <v>1.0617760617760652E-2</v>
      </c>
      <c r="F655" s="215">
        <f t="shared" si="41"/>
        <v>-3.4228769497399725E-3</v>
      </c>
      <c r="G655" s="223">
        <f t="shared" si="42"/>
        <v>2.3594366197183101</v>
      </c>
      <c r="H655" s="223">
        <f t="shared" si="43"/>
        <v>2.9185382565664257</v>
      </c>
    </row>
    <row r="656" spans="2:8" x14ac:dyDescent="0.25">
      <c r="B656" s="451">
        <v>43726</v>
      </c>
      <c r="C656" s="363">
        <v>10.36</v>
      </c>
      <c r="D656" s="363">
        <v>2.6227272727272726</v>
      </c>
      <c r="E656" s="215">
        <f t="shared" si="40"/>
        <v>-4.8030739673391443E-3</v>
      </c>
      <c r="F656" s="215">
        <f t="shared" si="41"/>
        <v>1.4753102490669967E-3</v>
      </c>
      <c r="G656" s="223">
        <f t="shared" si="42"/>
        <v>2.3346478873239436</v>
      </c>
      <c r="H656" s="223">
        <f t="shared" si="43"/>
        <v>2.9285623651820836</v>
      </c>
    </row>
    <row r="657" spans="2:8" x14ac:dyDescent="0.25">
      <c r="B657" s="451">
        <v>43725</v>
      </c>
      <c r="C657" s="363">
        <v>10.41</v>
      </c>
      <c r="D657" s="363">
        <v>2.6188636363636362</v>
      </c>
      <c r="E657" s="215">
        <f t="shared" si="40"/>
        <v>-5.7306590257880652E-3</v>
      </c>
      <c r="F657" s="215">
        <f t="shared" si="41"/>
        <v>-3.1575760197239955E-3</v>
      </c>
      <c r="G657" s="223">
        <f t="shared" si="42"/>
        <v>2.3459154929577464</v>
      </c>
      <c r="H657" s="223">
        <f t="shared" si="43"/>
        <v>2.9242481918538257</v>
      </c>
    </row>
    <row r="658" spans="2:8" x14ac:dyDescent="0.25">
      <c r="B658" s="451">
        <v>43724</v>
      </c>
      <c r="C658" s="363">
        <v>10.47</v>
      </c>
      <c r="D658" s="363">
        <v>2.6271590909090907</v>
      </c>
      <c r="E658" s="215">
        <f t="shared" si="40"/>
        <v>-2.695167286245348E-2</v>
      </c>
      <c r="F658" s="215">
        <f t="shared" si="41"/>
        <v>-1.0994182067077363E-2</v>
      </c>
      <c r="G658" s="223">
        <f t="shared" si="42"/>
        <v>2.3594366197183101</v>
      </c>
      <c r="H658" s="223">
        <f t="shared" si="43"/>
        <v>2.9335109757644968</v>
      </c>
    </row>
    <row r="659" spans="2:8" x14ac:dyDescent="0.25">
      <c r="B659" s="451">
        <v>43721</v>
      </c>
      <c r="C659" s="363">
        <v>10.76</v>
      </c>
      <c r="D659" s="363">
        <v>2.6563636363636363</v>
      </c>
      <c r="E659" s="215">
        <f t="shared" si="40"/>
        <v>6.7460317460317443E-2</v>
      </c>
      <c r="F659" s="215">
        <f t="shared" si="41"/>
        <v>-1.769130562675969E-2</v>
      </c>
      <c r="G659" s="223">
        <f t="shared" si="42"/>
        <v>2.424788732394366</v>
      </c>
      <c r="H659" s="223">
        <f t="shared" si="43"/>
        <v>2.9661210506280931</v>
      </c>
    </row>
    <row r="660" spans="2:8" x14ac:dyDescent="0.25">
      <c r="B660" s="451">
        <v>43719</v>
      </c>
      <c r="C660" s="363">
        <v>10.08</v>
      </c>
      <c r="D660" s="363">
        <v>2.7042045454545454</v>
      </c>
      <c r="E660" s="215">
        <f t="shared" si="40"/>
        <v>-3.9525691699603405E-3</v>
      </c>
      <c r="F660" s="215">
        <f t="shared" si="41"/>
        <v>2.5158316460603958E-2</v>
      </c>
      <c r="G660" s="223">
        <f t="shared" si="42"/>
        <v>2.2715492957746477</v>
      </c>
      <c r="H660" s="223">
        <f t="shared" si="43"/>
        <v>3.0195406674279917</v>
      </c>
    </row>
    <row r="661" spans="2:8" x14ac:dyDescent="0.25">
      <c r="B661" s="451">
        <v>43718</v>
      </c>
      <c r="C661" s="363">
        <v>10.119999999999999</v>
      </c>
      <c r="D661" s="363">
        <v>2.637840909090909</v>
      </c>
      <c r="E661" s="215">
        <f t="shared" si="40"/>
        <v>4.3298969072165017E-2</v>
      </c>
      <c r="F661" s="215">
        <f t="shared" si="41"/>
        <v>1.1239381398388204E-2</v>
      </c>
      <c r="G661" s="223">
        <f t="shared" si="42"/>
        <v>2.28056338028169</v>
      </c>
      <c r="H661" s="223">
        <f t="shared" si="43"/>
        <v>2.9454383961426216</v>
      </c>
    </row>
    <row r="662" spans="2:8" x14ac:dyDescent="0.25">
      <c r="B662" s="451">
        <v>43717</v>
      </c>
      <c r="C662" s="363">
        <v>9.6999999999999993</v>
      </c>
      <c r="D662" s="363">
        <v>2.6085227272727272</v>
      </c>
      <c r="E662" s="215">
        <f t="shared" si="40"/>
        <v>2.9723991507430991E-2</v>
      </c>
      <c r="F662" s="215">
        <f t="shared" si="41"/>
        <v>-8.8514680483592345E-3</v>
      </c>
      <c r="G662" s="223">
        <f t="shared" si="42"/>
        <v>2.1859154929577462</v>
      </c>
      <c r="H662" s="223">
        <f t="shared" si="43"/>
        <v>2.9127014338281945</v>
      </c>
    </row>
    <row r="663" spans="2:8" x14ac:dyDescent="0.25">
      <c r="B663" s="451">
        <v>43714</v>
      </c>
      <c r="C663" s="363">
        <v>9.42</v>
      </c>
      <c r="D663" s="363">
        <v>2.6318181818181818</v>
      </c>
      <c r="E663" s="215">
        <f t="shared" si="40"/>
        <v>1.3993541442411273E-2</v>
      </c>
      <c r="F663" s="215">
        <f t="shared" si="41"/>
        <v>-3.3136807677410784E-3</v>
      </c>
      <c r="G663" s="223">
        <f t="shared" si="42"/>
        <v>2.1228169014084508</v>
      </c>
      <c r="H663" s="223">
        <f t="shared" si="43"/>
        <v>2.9387133612485727</v>
      </c>
    </row>
    <row r="664" spans="2:8" x14ac:dyDescent="0.25">
      <c r="B664" s="451">
        <v>43712</v>
      </c>
      <c r="C664" s="363">
        <v>9.2899999999999991</v>
      </c>
      <c r="D664" s="363">
        <v>2.6405681818181819</v>
      </c>
      <c r="E664" s="215">
        <f t="shared" si="40"/>
        <v>2.425578831312003E-2</v>
      </c>
      <c r="F664" s="215">
        <f t="shared" si="41"/>
        <v>-2.7038626609442451E-3</v>
      </c>
      <c r="G664" s="223">
        <f t="shared" si="42"/>
        <v>2.0935211267605633</v>
      </c>
      <c r="H664" s="223">
        <f t="shared" si="43"/>
        <v>2.9484836949625683</v>
      </c>
    </row>
    <row r="665" spans="2:8" x14ac:dyDescent="0.25">
      <c r="B665" s="451">
        <v>43711</v>
      </c>
      <c r="C665" s="363">
        <v>9.07</v>
      </c>
      <c r="D665" s="363">
        <v>2.6477272727272729</v>
      </c>
      <c r="E665" s="215">
        <f t="shared" si="40"/>
        <v>-1.3057671381936808E-2</v>
      </c>
      <c r="F665" s="215">
        <f t="shared" si="41"/>
        <v>4.3065628077715079E-2</v>
      </c>
      <c r="G665" s="223">
        <f t="shared" si="42"/>
        <v>2.0439436619718312</v>
      </c>
      <c r="H665" s="223">
        <f t="shared" si="43"/>
        <v>2.9564776043649288</v>
      </c>
    </row>
    <row r="666" spans="2:8" x14ac:dyDescent="0.25">
      <c r="B666" s="451">
        <v>43707</v>
      </c>
      <c r="C666" s="363">
        <v>9.19</v>
      </c>
      <c r="D666" s="363">
        <v>2.5384090909090911</v>
      </c>
      <c r="E666" s="215">
        <f t="shared" si="40"/>
        <v>7.6754385964912242E-3</v>
      </c>
      <c r="F666" s="215">
        <f t="shared" si="41"/>
        <v>-1.6090104585678722E-3</v>
      </c>
      <c r="G666" s="223">
        <f t="shared" si="42"/>
        <v>2.0709859154929577</v>
      </c>
      <c r="H666" s="223">
        <f t="shared" si="43"/>
        <v>2.8344118766653983</v>
      </c>
    </row>
    <row r="667" spans="2:8" x14ac:dyDescent="0.25">
      <c r="B667" s="451">
        <v>43706</v>
      </c>
      <c r="C667" s="363">
        <v>9.1199999999999992</v>
      </c>
      <c r="D667" s="363">
        <v>2.5425</v>
      </c>
      <c r="E667" s="215">
        <f t="shared" si="40"/>
        <v>4.7072330654420069E-2</v>
      </c>
      <c r="F667" s="215">
        <f t="shared" si="41"/>
        <v>-1.100649781196128E-2</v>
      </c>
      <c r="G667" s="223">
        <f t="shared" si="42"/>
        <v>2.0552112676056336</v>
      </c>
      <c r="H667" s="223">
        <f t="shared" si="43"/>
        <v>2.838979824895318</v>
      </c>
    </row>
    <row r="668" spans="2:8" x14ac:dyDescent="0.25">
      <c r="B668" s="451">
        <v>43704</v>
      </c>
      <c r="C668" s="363">
        <v>8.7100000000000009</v>
      </c>
      <c r="D668" s="363">
        <v>2.5707954545454546</v>
      </c>
      <c r="E668" s="215">
        <f t="shared" si="40"/>
        <v>-1.4705882352941013E-2</v>
      </c>
      <c r="F668" s="215">
        <f t="shared" si="41"/>
        <v>-9.5442406199378604E-3</v>
      </c>
      <c r="G668" s="223">
        <f t="shared" si="42"/>
        <v>1.9628169014084509</v>
      </c>
      <c r="H668" s="223">
        <f t="shared" si="43"/>
        <v>2.8705748001522653</v>
      </c>
    </row>
    <row r="669" spans="2:8" x14ac:dyDescent="0.25">
      <c r="B669" s="451">
        <v>43703</v>
      </c>
      <c r="C669" s="363">
        <v>8.84</v>
      </c>
      <c r="D669" s="363">
        <v>2.5955681818181819</v>
      </c>
      <c r="E669" s="215">
        <f t="shared" si="40"/>
        <v>1.1325028312569874E-3</v>
      </c>
      <c r="F669" s="215">
        <f t="shared" si="41"/>
        <v>8.566256016249385E-3</v>
      </c>
      <c r="G669" s="223">
        <f t="shared" si="42"/>
        <v>1.9921126760563379</v>
      </c>
      <c r="H669" s="223">
        <f t="shared" si="43"/>
        <v>2.8982362644334478</v>
      </c>
    </row>
    <row r="670" spans="2:8" x14ac:dyDescent="0.25">
      <c r="B670" s="451">
        <v>43700</v>
      </c>
      <c r="C670" s="363">
        <v>8.83</v>
      </c>
      <c r="D670" s="363">
        <v>2.5735227272727275</v>
      </c>
      <c r="E670" s="215">
        <f t="shared" si="40"/>
        <v>-3.391684901531733E-2</v>
      </c>
      <c r="F670" s="215">
        <f t="shared" si="41"/>
        <v>8.6851950828434887E-3</v>
      </c>
      <c r="G670" s="223">
        <f t="shared" si="42"/>
        <v>1.9898591549295774</v>
      </c>
      <c r="H670" s="223">
        <f t="shared" si="43"/>
        <v>2.873620098972212</v>
      </c>
    </row>
    <row r="671" spans="2:8" x14ac:dyDescent="0.25">
      <c r="B671" s="451">
        <v>43698</v>
      </c>
      <c r="C671" s="363">
        <v>9.14</v>
      </c>
      <c r="D671" s="363">
        <v>2.5513636363636363</v>
      </c>
      <c r="E671" s="215">
        <f t="shared" si="40"/>
        <v>-5.4406964091402443E-3</v>
      </c>
      <c r="F671" s="215">
        <f t="shared" si="41"/>
        <v>-8.3914848511614792E-3</v>
      </c>
      <c r="G671" s="223">
        <f t="shared" si="42"/>
        <v>2.0597183098591549</v>
      </c>
      <c r="H671" s="223">
        <f t="shared" si="43"/>
        <v>2.8488770460601449</v>
      </c>
    </row>
    <row r="672" spans="2:8" x14ac:dyDescent="0.25">
      <c r="B672" s="451">
        <v>43697</v>
      </c>
      <c r="C672" s="363">
        <v>9.19</v>
      </c>
      <c r="D672" s="363">
        <v>2.5729545454545453</v>
      </c>
      <c r="E672" s="215">
        <f t="shared" si="40"/>
        <v>-6.4864864864865313E-3</v>
      </c>
      <c r="F672" s="215">
        <f t="shared" si="41"/>
        <v>-8.1044377272527779E-3</v>
      </c>
      <c r="G672" s="223">
        <f t="shared" si="42"/>
        <v>2.0709859154929577</v>
      </c>
      <c r="H672" s="223">
        <f t="shared" si="43"/>
        <v>2.8729856617180562</v>
      </c>
    </row>
    <row r="673" spans="2:8" x14ac:dyDescent="0.25">
      <c r="B673" s="451">
        <v>43696</v>
      </c>
      <c r="C673" s="363">
        <v>9.25</v>
      </c>
      <c r="D673" s="363">
        <v>2.5939772727272725</v>
      </c>
      <c r="E673" s="215">
        <f t="shared" si="40"/>
        <v>1.6483516483516425E-2</v>
      </c>
      <c r="F673" s="215">
        <f t="shared" si="41"/>
        <v>-6.7444086676531345E-3</v>
      </c>
      <c r="G673" s="223">
        <f t="shared" si="42"/>
        <v>2.084507042253521</v>
      </c>
      <c r="H673" s="223">
        <f t="shared" si="43"/>
        <v>2.8964598401218118</v>
      </c>
    </row>
    <row r="674" spans="2:8" x14ac:dyDescent="0.25">
      <c r="B674" s="451">
        <v>43693</v>
      </c>
      <c r="C674" s="363">
        <v>9.1</v>
      </c>
      <c r="D674" s="363">
        <v>2.6115909090909093</v>
      </c>
      <c r="E674" s="215">
        <f t="shared" si="40"/>
        <v>-2.777777777777779E-2</v>
      </c>
      <c r="F674" s="215">
        <f t="shared" si="41"/>
        <v>4.545851910132237E-3</v>
      </c>
      <c r="G674" s="223">
        <f t="shared" si="42"/>
        <v>2.0507042253521126</v>
      </c>
      <c r="H674" s="223">
        <f t="shared" si="43"/>
        <v>2.9161273950006348</v>
      </c>
    </row>
    <row r="675" spans="2:8" x14ac:dyDescent="0.25">
      <c r="B675" s="451">
        <v>43691</v>
      </c>
      <c r="C675" s="363">
        <v>9.36</v>
      </c>
      <c r="D675" s="363">
        <v>2.5997727272727271</v>
      </c>
      <c r="E675" s="215">
        <f t="shared" si="40"/>
        <v>-5.3589484327603798E-2</v>
      </c>
      <c r="F675" s="215">
        <f t="shared" si="41"/>
        <v>-1.3531799729364913E-3</v>
      </c>
      <c r="G675" s="223">
        <f t="shared" si="42"/>
        <v>2.1092957746478871</v>
      </c>
      <c r="H675" s="223">
        <f t="shared" si="43"/>
        <v>2.9029311001141989</v>
      </c>
    </row>
    <row r="676" spans="2:8" x14ac:dyDescent="0.25">
      <c r="B676" s="451">
        <v>43690</v>
      </c>
      <c r="C676" s="363">
        <v>9.89</v>
      </c>
      <c r="D676" s="363">
        <v>2.6032954545454547</v>
      </c>
      <c r="E676" s="215">
        <f t="shared" si="40"/>
        <v>3.8865546218487479E-2</v>
      </c>
      <c r="F676" s="215">
        <f t="shared" si="41"/>
        <v>-2.0473950165532662E-3</v>
      </c>
      <c r="G676" s="223">
        <f t="shared" si="42"/>
        <v>2.2287323943661974</v>
      </c>
      <c r="H676" s="223">
        <f t="shared" si="43"/>
        <v>2.9068646110899636</v>
      </c>
    </row>
    <row r="677" spans="2:8" x14ac:dyDescent="0.25">
      <c r="B677" s="451">
        <v>43689</v>
      </c>
      <c r="C677" s="363">
        <v>9.52</v>
      </c>
      <c r="D677" s="363">
        <v>2.6086363636363634</v>
      </c>
      <c r="E677" s="215">
        <f t="shared" si="40"/>
        <v>-2.3589743589743639E-2</v>
      </c>
      <c r="F677" s="215">
        <f t="shared" si="41"/>
        <v>4.0677076499147091E-3</v>
      </c>
      <c r="G677" s="223">
        <f t="shared" si="42"/>
        <v>2.1453521126760564</v>
      </c>
      <c r="H677" s="223">
        <f t="shared" si="43"/>
        <v>2.9128283212790254</v>
      </c>
    </row>
    <row r="678" spans="2:8" x14ac:dyDescent="0.25">
      <c r="B678" s="451">
        <v>43686</v>
      </c>
      <c r="C678" s="363">
        <v>9.75</v>
      </c>
      <c r="D678" s="363">
        <v>2.5980681818181819</v>
      </c>
      <c r="E678" s="215">
        <f t="shared" si="40"/>
        <v>-3.2738095238095233E-2</v>
      </c>
      <c r="F678" s="215">
        <f t="shared" si="41"/>
        <v>-2.8349616189811133E-3</v>
      </c>
      <c r="G678" s="223">
        <f t="shared" si="42"/>
        <v>2.1971830985915495</v>
      </c>
      <c r="H678" s="223">
        <f t="shared" si="43"/>
        <v>2.9010277883517324</v>
      </c>
    </row>
    <row r="679" spans="2:8" x14ac:dyDescent="0.25">
      <c r="B679" s="451">
        <v>43684</v>
      </c>
      <c r="C679" s="363">
        <v>10.08</v>
      </c>
      <c r="D679" s="363">
        <v>2.6054545454545455</v>
      </c>
      <c r="E679" s="215">
        <f t="shared" si="40"/>
        <v>-5.9171597633136397E-3</v>
      </c>
      <c r="F679" s="215">
        <f t="shared" si="41"/>
        <v>-7.5747738388953767E-3</v>
      </c>
      <c r="G679" s="223">
        <f t="shared" si="42"/>
        <v>2.2715492957746477</v>
      </c>
      <c r="H679" s="223">
        <f t="shared" si="43"/>
        <v>2.9092754726557546</v>
      </c>
    </row>
    <row r="680" spans="2:8" x14ac:dyDescent="0.25">
      <c r="B680" s="451">
        <v>43683</v>
      </c>
      <c r="C680" s="363">
        <v>10.14</v>
      </c>
      <c r="D680" s="363">
        <v>2.6253409090909092</v>
      </c>
      <c r="E680" s="215">
        <f t="shared" si="40"/>
        <v>6.9513406156902491E-3</v>
      </c>
      <c r="F680" s="215">
        <f t="shared" si="41"/>
        <v>1.6857394366197154E-2</v>
      </c>
      <c r="G680" s="223">
        <f t="shared" si="42"/>
        <v>2.2850704225352114</v>
      </c>
      <c r="H680" s="223">
        <f t="shared" si="43"/>
        <v>2.9314807765511994</v>
      </c>
    </row>
    <row r="681" spans="2:8" x14ac:dyDescent="0.25">
      <c r="B681" s="451">
        <v>43682</v>
      </c>
      <c r="C681" s="363">
        <v>10.07</v>
      </c>
      <c r="D681" s="363">
        <v>2.581818181818182</v>
      </c>
      <c r="E681" s="215">
        <f t="shared" si="40"/>
        <v>-2.2330097087378653E-2</v>
      </c>
      <c r="F681" s="215">
        <f t="shared" si="41"/>
        <v>3.4892451746832975E-3</v>
      </c>
      <c r="G681" s="223">
        <f t="shared" si="42"/>
        <v>2.2692957746478872</v>
      </c>
      <c r="H681" s="223">
        <f t="shared" si="43"/>
        <v>2.8828828828828832</v>
      </c>
    </row>
    <row r="682" spans="2:8" x14ac:dyDescent="0.25">
      <c r="B682" s="451">
        <v>43679</v>
      </c>
      <c r="C682" s="363">
        <v>10.3</v>
      </c>
      <c r="D682" s="363">
        <v>2.572840909090909</v>
      </c>
      <c r="E682" s="215">
        <f t="shared" si="40"/>
        <v>-6.8716094032549746E-2</v>
      </c>
      <c r="F682" s="215">
        <f t="shared" si="41"/>
        <v>-7.626561472715454E-3</v>
      </c>
      <c r="G682" s="223">
        <f t="shared" si="42"/>
        <v>2.3211267605633803</v>
      </c>
      <c r="H682" s="223">
        <f t="shared" si="43"/>
        <v>2.8728587742672249</v>
      </c>
    </row>
    <row r="683" spans="2:8" x14ac:dyDescent="0.25">
      <c r="B683" s="451">
        <v>43677</v>
      </c>
      <c r="C683" s="363">
        <v>11.06</v>
      </c>
      <c r="D683" s="363">
        <v>2.5926136363636365</v>
      </c>
      <c r="E683" s="215">
        <f t="shared" si="40"/>
        <v>-3.5745422842197061E-2</v>
      </c>
      <c r="F683" s="215">
        <f t="shared" si="41"/>
        <v>-2.9148936170212747E-2</v>
      </c>
      <c r="G683" s="223">
        <f t="shared" si="42"/>
        <v>2.4923943661971832</v>
      </c>
      <c r="H683" s="223">
        <f t="shared" si="43"/>
        <v>2.8949371907118389</v>
      </c>
    </row>
    <row r="684" spans="2:8" x14ac:dyDescent="0.25">
      <c r="B684" s="451">
        <v>43676</v>
      </c>
      <c r="C684" s="363">
        <v>11.47</v>
      </c>
      <c r="D684" s="363">
        <v>2.6704545454545454</v>
      </c>
      <c r="E684" s="215">
        <f t="shared" si="40"/>
        <v>-1.2058570198104968E-2</v>
      </c>
      <c r="F684" s="215">
        <f t="shared" si="41"/>
        <v>-4.6168833919267849E-3</v>
      </c>
      <c r="G684" s="223">
        <f t="shared" si="42"/>
        <v>2.5847887323943661</v>
      </c>
      <c r="H684" s="223">
        <f t="shared" si="43"/>
        <v>2.9818550945311508</v>
      </c>
    </row>
    <row r="685" spans="2:8" x14ac:dyDescent="0.25">
      <c r="B685" s="451">
        <v>43675</v>
      </c>
      <c r="C685" s="363">
        <v>11.61</v>
      </c>
      <c r="D685" s="363">
        <v>2.6828409090909089</v>
      </c>
      <c r="E685" s="215">
        <f t="shared" si="40"/>
        <v>4.325259515570945E-3</v>
      </c>
      <c r="F685" s="215">
        <f t="shared" si="41"/>
        <v>-1.6291666666666704E-2</v>
      </c>
      <c r="G685" s="223">
        <f t="shared" si="42"/>
        <v>2.6163380281690141</v>
      </c>
      <c r="H685" s="223">
        <f t="shared" si="43"/>
        <v>2.9956858266717421</v>
      </c>
    </row>
    <row r="686" spans="2:8" x14ac:dyDescent="0.25">
      <c r="B686" s="451">
        <v>43672</v>
      </c>
      <c r="C686" s="363">
        <v>11.56</v>
      </c>
      <c r="D686" s="363">
        <v>2.7272727272727271</v>
      </c>
      <c r="E686" s="215">
        <f t="shared" si="40"/>
        <v>-3.1825795644891075E-2</v>
      </c>
      <c r="F686" s="215">
        <f t="shared" si="41"/>
        <v>9.9309880491498248E-3</v>
      </c>
      <c r="G686" s="223">
        <f t="shared" si="42"/>
        <v>2.6050704225352113</v>
      </c>
      <c r="H686" s="223">
        <f t="shared" si="43"/>
        <v>3.0452988199467073</v>
      </c>
    </row>
    <row r="687" spans="2:8" x14ac:dyDescent="0.25">
      <c r="B687" s="451">
        <v>43670</v>
      </c>
      <c r="C687" s="363">
        <v>11.94</v>
      </c>
      <c r="D687" s="363">
        <v>2.7004545454545457</v>
      </c>
      <c r="E687" s="215">
        <f t="shared" si="40"/>
        <v>2.4892703862660959E-2</v>
      </c>
      <c r="F687" s="215">
        <f t="shared" si="41"/>
        <v>-7.6004343105319228E-3</v>
      </c>
      <c r="G687" s="223">
        <f t="shared" si="42"/>
        <v>2.6907042253521127</v>
      </c>
      <c r="H687" s="223">
        <f t="shared" si="43"/>
        <v>3.0153533815505651</v>
      </c>
    </row>
    <row r="688" spans="2:8" x14ac:dyDescent="0.25">
      <c r="B688" s="451">
        <v>43669</v>
      </c>
      <c r="C688" s="363">
        <v>11.65</v>
      </c>
      <c r="D688" s="363">
        <v>2.7211363636363637</v>
      </c>
      <c r="E688" s="215">
        <f t="shared" si="40"/>
        <v>1.3925152306353272E-2</v>
      </c>
      <c r="F688" s="215">
        <f t="shared" si="41"/>
        <v>1.2962575789252639E-3</v>
      </c>
      <c r="G688" s="223">
        <f t="shared" si="42"/>
        <v>2.6253521126760564</v>
      </c>
      <c r="H688" s="223">
        <f t="shared" si="43"/>
        <v>3.0384468976018275</v>
      </c>
    </row>
    <row r="689" spans="2:8" x14ac:dyDescent="0.25">
      <c r="B689" s="451">
        <v>43668</v>
      </c>
      <c r="C689" s="363">
        <v>11.49</v>
      </c>
      <c r="D689" s="363">
        <v>2.7176136363636365</v>
      </c>
      <c r="E689" s="215">
        <f t="shared" si="40"/>
        <v>0</v>
      </c>
      <c r="F689" s="215">
        <f t="shared" si="41"/>
        <v>-3.0431882607970806E-3</v>
      </c>
      <c r="G689" s="223">
        <f t="shared" si="42"/>
        <v>2.5892957746478875</v>
      </c>
      <c r="H689" s="223">
        <f t="shared" si="43"/>
        <v>3.0345133866260632</v>
      </c>
    </row>
    <row r="690" spans="2:8" x14ac:dyDescent="0.25">
      <c r="B690" s="451">
        <v>43665</v>
      </c>
      <c r="C690" s="363">
        <v>11.49</v>
      </c>
      <c r="D690" s="363">
        <v>2.7259090909090911</v>
      </c>
      <c r="E690" s="215">
        <f t="shared" si="40"/>
        <v>3.8878842676310921E-2</v>
      </c>
      <c r="F690" s="215">
        <f t="shared" si="41"/>
        <v>-9.6197514553486574E-3</v>
      </c>
      <c r="G690" s="223">
        <f t="shared" si="42"/>
        <v>2.5892957746478875</v>
      </c>
      <c r="H690" s="223">
        <f t="shared" si="43"/>
        <v>3.0437761705367343</v>
      </c>
    </row>
    <row r="691" spans="2:8" x14ac:dyDescent="0.25">
      <c r="B691" s="451">
        <v>43663</v>
      </c>
      <c r="C691" s="363">
        <v>11.06</v>
      </c>
      <c r="D691" s="363">
        <v>2.7523863636363637</v>
      </c>
      <c r="E691" s="215">
        <f t="shared" si="40"/>
        <v>-5.3956834532372655E-3</v>
      </c>
      <c r="F691" s="215">
        <f t="shared" si="41"/>
        <v>1.4194791056025391E-2</v>
      </c>
      <c r="G691" s="223">
        <f t="shared" si="42"/>
        <v>2.4923943661971832</v>
      </c>
      <c r="H691" s="223">
        <f t="shared" si="43"/>
        <v>3.0733409465803834</v>
      </c>
    </row>
    <row r="692" spans="2:8" x14ac:dyDescent="0.25">
      <c r="B692" s="451">
        <v>43662</v>
      </c>
      <c r="C692" s="363">
        <v>11.12</v>
      </c>
      <c r="D692" s="363">
        <v>2.7138636363636364</v>
      </c>
      <c r="E692" s="215">
        <f t="shared" si="40"/>
        <v>-1.7953321364453378E-3</v>
      </c>
      <c r="F692" s="215">
        <f t="shared" si="41"/>
        <v>4.1890080428941268E-4</v>
      </c>
      <c r="G692" s="223">
        <f t="shared" si="42"/>
        <v>2.5059154929577465</v>
      </c>
      <c r="H692" s="223">
        <f t="shared" si="43"/>
        <v>3.0303261007486362</v>
      </c>
    </row>
    <row r="693" spans="2:8" x14ac:dyDescent="0.25">
      <c r="B693" s="451">
        <v>43661</v>
      </c>
      <c r="C693" s="363">
        <v>11.14</v>
      </c>
      <c r="D693" s="363">
        <v>2.7127272727272729</v>
      </c>
      <c r="E693" s="215">
        <f t="shared" si="40"/>
        <v>1.0889292196007316E-2</v>
      </c>
      <c r="F693" s="215">
        <f t="shared" si="41"/>
        <v>-1.3386880856759431E-3</v>
      </c>
      <c r="G693" s="223">
        <f t="shared" si="42"/>
        <v>2.5104225352112679</v>
      </c>
      <c r="H693" s="223">
        <f t="shared" si="43"/>
        <v>3.029057226240325</v>
      </c>
    </row>
    <row r="694" spans="2:8" x14ac:dyDescent="0.25">
      <c r="B694" s="451">
        <v>43658</v>
      </c>
      <c r="C694" s="363">
        <v>11.02</v>
      </c>
      <c r="D694" s="363">
        <v>2.7163636363636363</v>
      </c>
      <c r="E694" s="215">
        <f t="shared" si="40"/>
        <v>6.3926940639269514E-3</v>
      </c>
      <c r="F694" s="215">
        <f t="shared" si="41"/>
        <v>7.9696394686907812E-3</v>
      </c>
      <c r="G694" s="223">
        <f t="shared" si="42"/>
        <v>2.4833802816901409</v>
      </c>
      <c r="H694" s="223">
        <f t="shared" si="43"/>
        <v>3.0331176246669207</v>
      </c>
    </row>
    <row r="695" spans="2:8" x14ac:dyDescent="0.25">
      <c r="B695" s="451">
        <v>43656</v>
      </c>
      <c r="C695" s="363">
        <v>10.95</v>
      </c>
      <c r="D695" s="363">
        <v>2.6948863636363636</v>
      </c>
      <c r="E695" s="215">
        <f t="shared" si="40"/>
        <v>7.3597056117755688E-3</v>
      </c>
      <c r="F695" s="215">
        <f t="shared" si="41"/>
        <v>-3.236381977135161E-3</v>
      </c>
      <c r="G695" s="223">
        <f t="shared" si="42"/>
        <v>2.4676056338028167</v>
      </c>
      <c r="H695" s="223">
        <f t="shared" si="43"/>
        <v>3.0091358964598403</v>
      </c>
    </row>
    <row r="696" spans="2:8" x14ac:dyDescent="0.25">
      <c r="B696" s="451">
        <v>43655</v>
      </c>
      <c r="C696" s="363">
        <v>10.87</v>
      </c>
      <c r="D696" s="363">
        <v>2.7036363636363636</v>
      </c>
      <c r="E696" s="215">
        <f t="shared" si="40"/>
        <v>-3.1194295900178415E-2</v>
      </c>
      <c r="F696" s="215">
        <f t="shared" si="41"/>
        <v>3.289196255376492E-3</v>
      </c>
      <c r="G696" s="223">
        <f t="shared" si="42"/>
        <v>2.4495774647887321</v>
      </c>
      <c r="H696" s="223">
        <f t="shared" si="43"/>
        <v>3.0189062301738359</v>
      </c>
    </row>
    <row r="697" spans="2:8" x14ac:dyDescent="0.25">
      <c r="B697" s="451">
        <v>43654</v>
      </c>
      <c r="C697" s="363">
        <v>11.22</v>
      </c>
      <c r="D697" s="363">
        <v>2.6947727272727273</v>
      </c>
      <c r="E697" s="215">
        <f t="shared" si="40"/>
        <v>-6.2001771479184287E-3</v>
      </c>
      <c r="F697" s="215">
        <f t="shared" si="41"/>
        <v>9.4070574213596103E-3</v>
      </c>
      <c r="G697" s="223">
        <f t="shared" si="42"/>
        <v>2.5284507042253521</v>
      </c>
      <c r="H697" s="223">
        <f t="shared" si="43"/>
        <v>3.0090090090090094</v>
      </c>
    </row>
    <row r="698" spans="2:8" x14ac:dyDescent="0.25">
      <c r="B698" s="451">
        <v>43651</v>
      </c>
      <c r="C698" s="363">
        <v>11.29</v>
      </c>
      <c r="D698" s="363">
        <v>2.6696590909090907</v>
      </c>
      <c r="E698" s="215">
        <f t="shared" si="40"/>
        <v>-1.3973799126637543E-2</v>
      </c>
      <c r="F698" s="215">
        <f t="shared" si="41"/>
        <v>-2.8861253766818695E-3</v>
      </c>
      <c r="G698" s="223">
        <f t="shared" si="42"/>
        <v>2.5442253521126759</v>
      </c>
      <c r="H698" s="223">
        <f t="shared" si="43"/>
        <v>2.9809668823753332</v>
      </c>
    </row>
    <row r="699" spans="2:8" x14ac:dyDescent="0.25">
      <c r="B699" s="451">
        <v>43648</v>
      </c>
      <c r="C699" s="363">
        <v>11.45</v>
      </c>
      <c r="D699" s="363">
        <v>2.6773863636363635</v>
      </c>
      <c r="E699" s="215">
        <f t="shared" si="40"/>
        <v>0</v>
      </c>
      <c r="F699" s="215">
        <f t="shared" si="41"/>
        <v>-3.1731257403960766E-3</v>
      </c>
      <c r="G699" s="223">
        <f t="shared" si="42"/>
        <v>2.5802816901408447</v>
      </c>
      <c r="H699" s="223">
        <f t="shared" si="43"/>
        <v>2.9895952290318486</v>
      </c>
    </row>
    <row r="700" spans="2:8" x14ac:dyDescent="0.25">
      <c r="B700" s="451">
        <v>43647</v>
      </c>
      <c r="C700" s="363">
        <v>11.45</v>
      </c>
      <c r="D700" s="363">
        <v>2.685909090909091</v>
      </c>
      <c r="E700" s="215">
        <f t="shared" si="40"/>
        <v>-1.3781223083548677E-2</v>
      </c>
      <c r="F700" s="215">
        <f t="shared" si="41"/>
        <v>6.9012524495186689E-3</v>
      </c>
      <c r="G700" s="223">
        <f t="shared" si="42"/>
        <v>2.5802816901408447</v>
      </c>
      <c r="H700" s="223">
        <f t="shared" si="43"/>
        <v>2.9991117878441824</v>
      </c>
    </row>
    <row r="701" spans="2:8" x14ac:dyDescent="0.25">
      <c r="B701" s="451">
        <v>43644</v>
      </c>
      <c r="C701" s="363">
        <v>11.61</v>
      </c>
      <c r="D701" s="363">
        <v>2.6675</v>
      </c>
      <c r="E701" s="215">
        <f t="shared" si="40"/>
        <v>4.325259515570945E-3</v>
      </c>
      <c r="F701" s="215">
        <f t="shared" si="41"/>
        <v>-1.1662666835080771E-2</v>
      </c>
      <c r="G701" s="223">
        <f t="shared" si="42"/>
        <v>2.6163380281690141</v>
      </c>
      <c r="H701" s="223">
        <f t="shared" si="43"/>
        <v>2.9785560208095423</v>
      </c>
    </row>
    <row r="702" spans="2:8" x14ac:dyDescent="0.25">
      <c r="B702" s="451">
        <v>43643</v>
      </c>
      <c r="C702" s="363">
        <v>11.56</v>
      </c>
      <c r="D702" s="363">
        <v>2.6989772727272729</v>
      </c>
      <c r="E702" s="215">
        <f t="shared" si="40"/>
        <v>1.9400352733686121E-2</v>
      </c>
      <c r="F702" s="215">
        <f t="shared" si="41"/>
        <v>-7.3971915747241823E-3</v>
      </c>
      <c r="G702" s="223">
        <f t="shared" si="42"/>
        <v>2.6050704225352113</v>
      </c>
      <c r="H702" s="223">
        <f t="shared" si="43"/>
        <v>3.0137038446897608</v>
      </c>
    </row>
    <row r="703" spans="2:8" x14ac:dyDescent="0.25">
      <c r="B703" s="451">
        <v>43641</v>
      </c>
      <c r="C703" s="363">
        <v>11.34</v>
      </c>
      <c r="D703" s="363">
        <v>2.7190909090909092</v>
      </c>
      <c r="E703" s="215">
        <f t="shared" si="40"/>
        <v>0</v>
      </c>
      <c r="F703" s="215">
        <f t="shared" si="41"/>
        <v>9.2027106165804007E-4</v>
      </c>
      <c r="G703" s="223">
        <f t="shared" si="42"/>
        <v>2.5554929577464787</v>
      </c>
      <c r="H703" s="223">
        <f t="shared" si="43"/>
        <v>3.0361629234868674</v>
      </c>
    </row>
    <row r="704" spans="2:8" x14ac:dyDescent="0.25">
      <c r="B704" s="451">
        <v>43640</v>
      </c>
      <c r="C704" s="363">
        <v>11.34</v>
      </c>
      <c r="D704" s="363">
        <v>2.7165909090909093</v>
      </c>
      <c r="E704" s="215">
        <f t="shared" si="40"/>
        <v>0</v>
      </c>
      <c r="F704" s="215">
        <f t="shared" si="41"/>
        <v>-8.1321052194837096E-3</v>
      </c>
      <c r="G704" s="223">
        <f t="shared" si="42"/>
        <v>2.5554929577464787</v>
      </c>
      <c r="H704" s="223">
        <f t="shared" si="43"/>
        <v>3.0333713995685829</v>
      </c>
    </row>
    <row r="705" spans="2:8" x14ac:dyDescent="0.25">
      <c r="B705" s="451">
        <v>43637</v>
      </c>
      <c r="C705" s="363">
        <v>11.34</v>
      </c>
      <c r="D705" s="363">
        <v>2.7388636363636363</v>
      </c>
      <c r="E705" s="215">
        <f t="shared" si="40"/>
        <v>-3.5149384885765356E-3</v>
      </c>
      <c r="F705" s="215">
        <f t="shared" si="41"/>
        <v>1.4180517567851769E-2</v>
      </c>
      <c r="G705" s="223">
        <f t="shared" si="42"/>
        <v>2.5554929577464787</v>
      </c>
      <c r="H705" s="223">
        <f t="shared" si="43"/>
        <v>3.058241339931481</v>
      </c>
    </row>
    <row r="706" spans="2:8" x14ac:dyDescent="0.25">
      <c r="B706" s="451">
        <v>43636</v>
      </c>
      <c r="C706" s="363">
        <v>11.38</v>
      </c>
      <c r="D706" s="363">
        <v>2.7005681818181819</v>
      </c>
      <c r="E706" s="215">
        <f t="shared" si="40"/>
        <v>2.2461814914645162E-2</v>
      </c>
      <c r="F706" s="215">
        <f t="shared" si="41"/>
        <v>-2.7276542173730878E-3</v>
      </c>
      <c r="G706" s="223">
        <f t="shared" si="42"/>
        <v>2.5645070422535214</v>
      </c>
      <c r="H706" s="223">
        <f t="shared" si="43"/>
        <v>3.015480269001396</v>
      </c>
    </row>
    <row r="707" spans="2:8" x14ac:dyDescent="0.25">
      <c r="B707" s="451">
        <v>43634</v>
      </c>
      <c r="C707" s="363">
        <v>11.13</v>
      </c>
      <c r="D707" s="363">
        <v>2.7079545454545455</v>
      </c>
      <c r="E707" s="215">
        <f t="shared" si="40"/>
        <v>3.6312849162011274E-2</v>
      </c>
      <c r="F707" s="215">
        <f t="shared" si="41"/>
        <v>-5.0331348041277035E-4</v>
      </c>
      <c r="G707" s="223">
        <f t="shared" si="42"/>
        <v>2.5081690140845074</v>
      </c>
      <c r="H707" s="223">
        <f t="shared" si="43"/>
        <v>3.0237279533054182</v>
      </c>
    </row>
    <row r="708" spans="2:8" x14ac:dyDescent="0.25">
      <c r="B708" s="451">
        <v>43633</v>
      </c>
      <c r="C708" s="363">
        <v>10.74</v>
      </c>
      <c r="D708" s="363">
        <v>2.709318181818182</v>
      </c>
      <c r="E708" s="215">
        <f t="shared" ref="E708:E771" si="44">C708/C709-1</f>
        <v>8.4507042253521014E-3</v>
      </c>
      <c r="F708" s="215">
        <f t="shared" ref="F708:F771" si="45">D708/D709-1</f>
        <v>5.9915611814345127E-3</v>
      </c>
      <c r="G708" s="223">
        <f t="shared" ref="G708:G771" si="46">C708/$C$4675</f>
        <v>2.420281690140845</v>
      </c>
      <c r="H708" s="223">
        <f t="shared" ref="H708:H771" si="47">D708/$D$4675</f>
        <v>3.0252506027153916</v>
      </c>
    </row>
    <row r="709" spans="2:8" x14ac:dyDescent="0.25">
      <c r="B709" s="451">
        <v>43630</v>
      </c>
      <c r="C709" s="363">
        <v>10.65</v>
      </c>
      <c r="D709" s="363">
        <v>2.6931818181818183</v>
      </c>
      <c r="E709" s="215">
        <f t="shared" si="44"/>
        <v>-1.6620498614958401E-2</v>
      </c>
      <c r="F709" s="215">
        <f t="shared" si="45"/>
        <v>1.839119972499148E-2</v>
      </c>
      <c r="G709" s="223">
        <f t="shared" si="46"/>
        <v>2.4</v>
      </c>
      <c r="H709" s="223">
        <f t="shared" si="47"/>
        <v>3.0072325846973738</v>
      </c>
    </row>
    <row r="710" spans="2:8" x14ac:dyDescent="0.25">
      <c r="B710" s="451">
        <v>43629</v>
      </c>
      <c r="C710" s="363">
        <v>10.83</v>
      </c>
      <c r="D710" s="363">
        <v>2.6445454545454545</v>
      </c>
      <c r="E710" s="215">
        <f t="shared" si="44"/>
        <v>1.9774011299435124E-2</v>
      </c>
      <c r="F710" s="215">
        <f t="shared" si="45"/>
        <v>3.492734250355678E-3</v>
      </c>
      <c r="G710" s="223">
        <f t="shared" si="46"/>
        <v>2.4405633802816902</v>
      </c>
      <c r="H710" s="223">
        <f t="shared" si="47"/>
        <v>2.9529247557416571</v>
      </c>
    </row>
    <row r="711" spans="2:8" x14ac:dyDescent="0.25">
      <c r="B711" s="451">
        <v>43627</v>
      </c>
      <c r="C711" s="363">
        <v>10.62</v>
      </c>
      <c r="D711" s="363">
        <v>2.635340909090909</v>
      </c>
      <c r="E711" s="215">
        <f t="shared" si="44"/>
        <v>9.4250706880294466E-4</v>
      </c>
      <c r="F711" s="215">
        <f t="shared" si="45"/>
        <v>-5.6170139782181217E-3</v>
      </c>
      <c r="G711" s="223">
        <f t="shared" si="46"/>
        <v>2.3932394366197181</v>
      </c>
      <c r="H711" s="223">
        <f t="shared" si="47"/>
        <v>2.9426468722243371</v>
      </c>
    </row>
    <row r="712" spans="2:8" x14ac:dyDescent="0.25">
      <c r="B712" s="451">
        <v>43626</v>
      </c>
      <c r="C712" s="363">
        <v>10.61</v>
      </c>
      <c r="D712" s="363">
        <v>2.6502272727272729</v>
      </c>
      <c r="E712" s="215">
        <f t="shared" si="44"/>
        <v>2.5120772946859882E-2</v>
      </c>
      <c r="F712" s="215">
        <f t="shared" si="45"/>
        <v>-4.6094750320102573E-3</v>
      </c>
      <c r="G712" s="223">
        <f t="shared" si="46"/>
        <v>2.3909859154929576</v>
      </c>
      <c r="H712" s="223">
        <f t="shared" si="47"/>
        <v>2.9592691282832133</v>
      </c>
    </row>
    <row r="713" spans="2:8" x14ac:dyDescent="0.25">
      <c r="B713" s="451">
        <v>43623</v>
      </c>
      <c r="C713" s="363">
        <v>10.35</v>
      </c>
      <c r="D713" s="363">
        <v>2.6625000000000001</v>
      </c>
      <c r="E713" s="215">
        <f t="shared" si="44"/>
        <v>1.5701668302257055E-2</v>
      </c>
      <c r="F713" s="215">
        <f t="shared" si="45"/>
        <v>-4.6926325668694702E-4</v>
      </c>
      <c r="G713" s="223">
        <f t="shared" si="46"/>
        <v>2.3323943661971831</v>
      </c>
      <c r="H713" s="223">
        <f t="shared" si="47"/>
        <v>2.9729729729729732</v>
      </c>
    </row>
    <row r="714" spans="2:8" x14ac:dyDescent="0.25">
      <c r="B714" s="451">
        <v>43622</v>
      </c>
      <c r="C714" s="363">
        <v>10.19</v>
      </c>
      <c r="D714" s="363">
        <v>2.6637499999999998</v>
      </c>
      <c r="E714" s="215">
        <f t="shared" si="44"/>
        <v>-1.2596899224806224E-2</v>
      </c>
      <c r="F714" s="215">
        <f t="shared" si="45"/>
        <v>1.4278914802474896E-2</v>
      </c>
      <c r="G714" s="223">
        <f t="shared" si="46"/>
        <v>2.2963380281690138</v>
      </c>
      <c r="H714" s="223">
        <f t="shared" si="47"/>
        <v>2.9743687349321153</v>
      </c>
    </row>
    <row r="715" spans="2:8" x14ac:dyDescent="0.25">
      <c r="B715" s="451">
        <v>43620</v>
      </c>
      <c r="C715" s="363">
        <v>10.32</v>
      </c>
      <c r="D715" s="363">
        <v>2.6262500000000002</v>
      </c>
      <c r="E715" s="215">
        <f t="shared" si="44"/>
        <v>4.0322580645161255E-2</v>
      </c>
      <c r="F715" s="215">
        <f t="shared" si="45"/>
        <v>-2.1588014334440464E-3</v>
      </c>
      <c r="G715" s="223">
        <f t="shared" si="46"/>
        <v>2.3256338028169017</v>
      </c>
      <c r="H715" s="223">
        <f t="shared" si="47"/>
        <v>2.9324958761578483</v>
      </c>
    </row>
    <row r="716" spans="2:8" x14ac:dyDescent="0.25">
      <c r="B716" s="451">
        <v>43619</v>
      </c>
      <c r="C716" s="363">
        <v>9.92</v>
      </c>
      <c r="D716" s="363">
        <v>2.6319318181818181</v>
      </c>
      <c r="E716" s="215">
        <f t="shared" si="44"/>
        <v>2.1627188465499492E-2</v>
      </c>
      <c r="F716" s="215">
        <f t="shared" si="45"/>
        <v>-1.0932228722722925E-2</v>
      </c>
      <c r="G716" s="223">
        <f t="shared" si="46"/>
        <v>2.2354929577464788</v>
      </c>
      <c r="H716" s="223">
        <f t="shared" si="47"/>
        <v>2.9388402486994036</v>
      </c>
    </row>
    <row r="717" spans="2:8" x14ac:dyDescent="0.25">
      <c r="B717" s="451">
        <v>43616</v>
      </c>
      <c r="C717" s="363">
        <v>9.7100000000000009</v>
      </c>
      <c r="D717" s="363">
        <v>2.6610227272727274</v>
      </c>
      <c r="E717" s="215">
        <f t="shared" si="44"/>
        <v>-1.1201629327902141E-2</v>
      </c>
      <c r="F717" s="215">
        <f t="shared" si="45"/>
        <v>6.5766850068775806E-3</v>
      </c>
      <c r="G717" s="223">
        <f t="shared" si="46"/>
        <v>2.1881690140845071</v>
      </c>
      <c r="H717" s="223">
        <f t="shared" si="47"/>
        <v>2.971323436112169</v>
      </c>
    </row>
    <row r="718" spans="2:8" x14ac:dyDescent="0.25">
      <c r="B718" s="451">
        <v>43615</v>
      </c>
      <c r="C718" s="363">
        <v>9.82</v>
      </c>
      <c r="D718" s="363">
        <v>2.6436363636363636</v>
      </c>
      <c r="E718" s="215">
        <f t="shared" si="44"/>
        <v>-2.093718843469583E-2</v>
      </c>
      <c r="F718" s="215">
        <f t="shared" si="45"/>
        <v>1.7223561832586665E-3</v>
      </c>
      <c r="G718" s="223">
        <f t="shared" si="46"/>
        <v>2.2129577464788732</v>
      </c>
      <c r="H718" s="223">
        <f t="shared" si="47"/>
        <v>2.9519096561350082</v>
      </c>
    </row>
    <row r="719" spans="2:8" x14ac:dyDescent="0.25">
      <c r="B719" s="451">
        <v>43613</v>
      </c>
      <c r="C719" s="363">
        <v>10.029999999999999</v>
      </c>
      <c r="D719" s="363">
        <v>2.6390909090909092</v>
      </c>
      <c r="E719" s="215">
        <f t="shared" si="44"/>
        <v>-4.9603174603175537E-3</v>
      </c>
      <c r="F719" s="215">
        <f t="shared" si="45"/>
        <v>-8.1995216945678351E-3</v>
      </c>
      <c r="G719" s="223">
        <f t="shared" si="46"/>
        <v>2.2602816901408449</v>
      </c>
      <c r="H719" s="223">
        <f t="shared" si="47"/>
        <v>2.9468341581017641</v>
      </c>
    </row>
    <row r="720" spans="2:8" x14ac:dyDescent="0.25">
      <c r="B720" s="451">
        <v>43609</v>
      </c>
      <c r="C720" s="363">
        <v>10.08</v>
      </c>
      <c r="D720" s="363">
        <v>2.6609090909090911</v>
      </c>
      <c r="E720" s="215">
        <f t="shared" si="44"/>
        <v>1.3065326633165952E-2</v>
      </c>
      <c r="F720" s="215">
        <f t="shared" si="45"/>
        <v>-1.4643999326712676E-2</v>
      </c>
      <c r="G720" s="223">
        <f t="shared" si="46"/>
        <v>2.2715492957746477</v>
      </c>
      <c r="H720" s="223">
        <f t="shared" si="47"/>
        <v>2.9711965486613376</v>
      </c>
    </row>
    <row r="721" spans="2:8" x14ac:dyDescent="0.25">
      <c r="B721" s="451">
        <v>43608</v>
      </c>
      <c r="C721" s="363">
        <v>9.9499999999999993</v>
      </c>
      <c r="D721" s="363">
        <v>2.7004545454545457</v>
      </c>
      <c r="E721" s="215">
        <f t="shared" si="44"/>
        <v>-3.8647342995169143E-2</v>
      </c>
      <c r="F721" s="215">
        <f t="shared" si="45"/>
        <v>1.5171948752530362E-3</v>
      </c>
      <c r="G721" s="223">
        <f t="shared" si="46"/>
        <v>2.2422535211267602</v>
      </c>
      <c r="H721" s="223">
        <f t="shared" si="47"/>
        <v>3.0153533815505651</v>
      </c>
    </row>
    <row r="722" spans="2:8" x14ac:dyDescent="0.25">
      <c r="B722" s="451">
        <v>43606</v>
      </c>
      <c r="C722" s="363">
        <v>10.35</v>
      </c>
      <c r="D722" s="363">
        <v>2.6963636363636363</v>
      </c>
      <c r="E722" s="215">
        <f t="shared" si="44"/>
        <v>1.4705882352941124E-2</v>
      </c>
      <c r="F722" s="215">
        <f t="shared" si="45"/>
        <v>5.253346890357502E-3</v>
      </c>
      <c r="G722" s="223">
        <f t="shared" si="46"/>
        <v>2.3323943661971831</v>
      </c>
      <c r="H722" s="223">
        <f t="shared" si="47"/>
        <v>3.0107854333206445</v>
      </c>
    </row>
    <row r="723" spans="2:8" x14ac:dyDescent="0.25">
      <c r="B723" s="451">
        <v>43605</v>
      </c>
      <c r="C723" s="363">
        <v>10.199999999999999</v>
      </c>
      <c r="D723" s="363">
        <v>2.6822727272727271</v>
      </c>
      <c r="E723" s="215">
        <f t="shared" si="44"/>
        <v>-1.6393442622950838E-2</v>
      </c>
      <c r="F723" s="215">
        <f t="shared" si="45"/>
        <v>-1.0729253981559217E-2</v>
      </c>
      <c r="G723" s="223">
        <f t="shared" si="46"/>
        <v>2.2985915492957747</v>
      </c>
      <c r="H723" s="223">
        <f t="shared" si="47"/>
        <v>2.9950513894175868</v>
      </c>
    </row>
    <row r="724" spans="2:8" x14ac:dyDescent="0.25">
      <c r="B724" s="451">
        <v>43602</v>
      </c>
      <c r="C724" s="363">
        <v>10.37</v>
      </c>
      <c r="D724" s="363">
        <v>2.7113636363636364</v>
      </c>
      <c r="E724" s="215">
        <f t="shared" si="44"/>
        <v>-2.7204502814259013E-2</v>
      </c>
      <c r="F724" s="215">
        <f t="shared" si="45"/>
        <v>-6.4542993962106721E-3</v>
      </c>
      <c r="G724" s="223">
        <f t="shared" si="46"/>
        <v>2.336901408450704</v>
      </c>
      <c r="H724" s="223">
        <f t="shared" si="47"/>
        <v>3.0275345768303517</v>
      </c>
    </row>
    <row r="725" spans="2:8" x14ac:dyDescent="0.25">
      <c r="B725" s="451">
        <v>43601</v>
      </c>
      <c r="C725" s="363">
        <v>10.66</v>
      </c>
      <c r="D725" s="363">
        <v>2.7289772727272728</v>
      </c>
      <c r="E725" s="215">
        <f t="shared" si="44"/>
        <v>-1.8416206261510082E-2</v>
      </c>
      <c r="F725" s="215">
        <f t="shared" si="45"/>
        <v>-4.848334162108392E-3</v>
      </c>
      <c r="G725" s="223">
        <f t="shared" si="46"/>
        <v>2.4022535211267604</v>
      </c>
      <c r="H725" s="223">
        <f t="shared" si="47"/>
        <v>3.0472021317091742</v>
      </c>
    </row>
    <row r="726" spans="2:8" x14ac:dyDescent="0.25">
      <c r="B726" s="451">
        <v>43599</v>
      </c>
      <c r="C726" s="363">
        <v>10.86</v>
      </c>
      <c r="D726" s="363">
        <v>2.7422727272727272</v>
      </c>
      <c r="E726" s="215">
        <f t="shared" si="44"/>
        <v>1.4005602240896309E-2</v>
      </c>
      <c r="F726" s="215">
        <f t="shared" si="45"/>
        <v>-6.2592653599078396E-3</v>
      </c>
      <c r="G726" s="223">
        <f t="shared" si="46"/>
        <v>2.4473239436619716</v>
      </c>
      <c r="H726" s="223">
        <f t="shared" si="47"/>
        <v>3.0620479634564144</v>
      </c>
    </row>
    <row r="727" spans="2:8" x14ac:dyDescent="0.25">
      <c r="B727" s="451">
        <v>43598</v>
      </c>
      <c r="C727" s="363">
        <v>10.71</v>
      </c>
      <c r="D727" s="363">
        <v>2.7595454545454547</v>
      </c>
      <c r="E727" s="215">
        <f t="shared" si="44"/>
        <v>-5.8047493403693751E-2</v>
      </c>
      <c r="F727" s="215">
        <f t="shared" si="45"/>
        <v>1.2339503084875858E-2</v>
      </c>
      <c r="G727" s="223">
        <f t="shared" si="46"/>
        <v>2.4135211267605636</v>
      </c>
      <c r="H727" s="223">
        <f t="shared" si="47"/>
        <v>3.0813348559827438</v>
      </c>
    </row>
    <row r="728" spans="2:8" x14ac:dyDescent="0.25">
      <c r="B728" s="451">
        <v>43595</v>
      </c>
      <c r="C728" s="363">
        <v>11.37</v>
      </c>
      <c r="D728" s="363">
        <v>2.7259090909090911</v>
      </c>
      <c r="E728" s="215">
        <f t="shared" si="44"/>
        <v>7.9787234042552058E-3</v>
      </c>
      <c r="F728" s="215">
        <f t="shared" si="45"/>
        <v>1.7539463793536658E-3</v>
      </c>
      <c r="G728" s="223">
        <f t="shared" si="46"/>
        <v>2.5622535211267605</v>
      </c>
      <c r="H728" s="223">
        <f t="shared" si="47"/>
        <v>3.0437761705367343</v>
      </c>
    </row>
    <row r="729" spans="2:8" x14ac:dyDescent="0.25">
      <c r="B729" s="451">
        <v>43594</v>
      </c>
      <c r="C729" s="363">
        <v>11.28</v>
      </c>
      <c r="D729" s="363">
        <v>2.7211363636363637</v>
      </c>
      <c r="E729" s="215">
        <f t="shared" si="44"/>
        <v>-1.3986013986013957E-2</v>
      </c>
      <c r="F729" s="215">
        <f t="shared" si="45"/>
        <v>-1.9891944990176769E-2</v>
      </c>
      <c r="G729" s="223">
        <f t="shared" si="46"/>
        <v>2.5419718309859154</v>
      </c>
      <c r="H729" s="223">
        <f t="shared" si="47"/>
        <v>3.0384468976018275</v>
      </c>
    </row>
    <row r="730" spans="2:8" x14ac:dyDescent="0.25">
      <c r="B730" s="451">
        <v>43592</v>
      </c>
      <c r="C730" s="363">
        <v>11.44</v>
      </c>
      <c r="D730" s="363">
        <v>2.7763636363636364</v>
      </c>
      <c r="E730" s="215">
        <f t="shared" si="44"/>
        <v>-2.3890784982935287E-2</v>
      </c>
      <c r="F730" s="215">
        <f t="shared" si="45"/>
        <v>3.1203810149449396E-3</v>
      </c>
      <c r="G730" s="223">
        <f t="shared" si="46"/>
        <v>2.5780281690140843</v>
      </c>
      <c r="H730" s="223">
        <f t="shared" si="47"/>
        <v>3.1001141987057483</v>
      </c>
    </row>
    <row r="731" spans="2:8" x14ac:dyDescent="0.25">
      <c r="B731" s="451">
        <v>43591</v>
      </c>
      <c r="C731" s="363">
        <v>11.72</v>
      </c>
      <c r="D731" s="363">
        <v>2.7677272727272726</v>
      </c>
      <c r="E731" s="215">
        <f t="shared" si="44"/>
        <v>-1.9246861924686054E-2</v>
      </c>
      <c r="F731" s="215">
        <f t="shared" si="45"/>
        <v>-1.2928064842958609E-2</v>
      </c>
      <c r="G731" s="223">
        <f t="shared" si="46"/>
        <v>2.6411267605633806</v>
      </c>
      <c r="H731" s="223">
        <f t="shared" si="47"/>
        <v>3.0904707524425836</v>
      </c>
    </row>
    <row r="732" spans="2:8" x14ac:dyDescent="0.25">
      <c r="B732" s="451">
        <v>43588</v>
      </c>
      <c r="C732" s="363">
        <v>11.95</v>
      </c>
      <c r="D732" s="363">
        <v>2.8039772727272729</v>
      </c>
      <c r="E732" s="215">
        <f t="shared" si="44"/>
        <v>2.0495303159692391E-2</v>
      </c>
      <c r="F732" s="215">
        <f t="shared" si="45"/>
        <v>-9.7122446522454053E-3</v>
      </c>
      <c r="G732" s="223">
        <f t="shared" si="46"/>
        <v>2.6929577464788732</v>
      </c>
      <c r="H732" s="223">
        <f t="shared" si="47"/>
        <v>3.130947849257709</v>
      </c>
    </row>
    <row r="733" spans="2:8" x14ac:dyDescent="0.25">
      <c r="B733" s="451">
        <v>43586</v>
      </c>
      <c r="C733" s="363">
        <v>11.71</v>
      </c>
      <c r="D733" s="363">
        <v>2.8314772727272728</v>
      </c>
      <c r="E733" s="215">
        <f t="shared" si="44"/>
        <v>-4.8740861088545917E-2</v>
      </c>
      <c r="F733" s="215">
        <f t="shared" si="45"/>
        <v>1.0257865715212366E-2</v>
      </c>
      <c r="G733" s="223">
        <f t="shared" si="46"/>
        <v>2.6388732394366201</v>
      </c>
      <c r="H733" s="223">
        <f t="shared" si="47"/>
        <v>3.1616546123588378</v>
      </c>
    </row>
    <row r="734" spans="2:8" x14ac:dyDescent="0.25">
      <c r="B734" s="451">
        <v>43585</v>
      </c>
      <c r="C734" s="363">
        <v>12.31</v>
      </c>
      <c r="D734" s="363">
        <v>2.8027272727272727</v>
      </c>
      <c r="E734" s="215">
        <f t="shared" si="44"/>
        <v>-9.6540627514077881E-3</v>
      </c>
      <c r="F734" s="215">
        <f t="shared" si="45"/>
        <v>-9.5176900526082742E-3</v>
      </c>
      <c r="G734" s="223">
        <f t="shared" si="46"/>
        <v>2.7740845070422537</v>
      </c>
      <c r="H734" s="223">
        <f t="shared" si="47"/>
        <v>3.1295520872985665</v>
      </c>
    </row>
    <row r="735" spans="2:8" x14ac:dyDescent="0.25">
      <c r="B735" s="451">
        <v>43584</v>
      </c>
      <c r="C735" s="363">
        <v>12.43</v>
      </c>
      <c r="D735" s="363">
        <v>2.8296590909090908</v>
      </c>
      <c r="E735" s="215">
        <f t="shared" si="44"/>
        <v>-5.6000000000000494E-3</v>
      </c>
      <c r="F735" s="215">
        <f t="shared" si="45"/>
        <v>-2.7684498242873889E-2</v>
      </c>
      <c r="G735" s="223">
        <f t="shared" si="46"/>
        <v>2.8011267605633803</v>
      </c>
      <c r="H735" s="223">
        <f t="shared" si="47"/>
        <v>3.15962441314554</v>
      </c>
    </row>
    <row r="736" spans="2:8" x14ac:dyDescent="0.25">
      <c r="B736" s="451">
        <v>43581</v>
      </c>
      <c r="C736" s="363">
        <v>12.5</v>
      </c>
      <c r="D736" s="363">
        <v>2.9102272727272727</v>
      </c>
      <c r="E736" s="215">
        <f t="shared" si="44"/>
        <v>-7.9528718703976486E-2</v>
      </c>
      <c r="F736" s="215">
        <f t="shared" si="45"/>
        <v>5.8605196327410347E-4</v>
      </c>
      <c r="G736" s="223">
        <f t="shared" si="46"/>
        <v>2.816901408450704</v>
      </c>
      <c r="H736" s="223">
        <f t="shared" si="47"/>
        <v>3.2495876157847992</v>
      </c>
    </row>
    <row r="737" spans="2:8" x14ac:dyDescent="0.25">
      <c r="B737" s="451">
        <v>43579</v>
      </c>
      <c r="C737" s="363">
        <v>13.58</v>
      </c>
      <c r="D737" s="363">
        <v>2.9085227272727274</v>
      </c>
      <c r="E737" s="215">
        <f t="shared" si="44"/>
        <v>8.9153046062406816E-3</v>
      </c>
      <c r="F737" s="215">
        <f t="shared" si="45"/>
        <v>6.3301093025085464E-3</v>
      </c>
      <c r="G737" s="223">
        <f t="shared" si="46"/>
        <v>3.0602816901408452</v>
      </c>
      <c r="H737" s="223">
        <f t="shared" si="47"/>
        <v>3.2476843040223327</v>
      </c>
    </row>
    <row r="738" spans="2:8" x14ac:dyDescent="0.25">
      <c r="B738" s="451">
        <v>43578</v>
      </c>
      <c r="C738" s="363">
        <v>13.46</v>
      </c>
      <c r="D738" s="363">
        <v>2.8902272727272726</v>
      </c>
      <c r="E738" s="215">
        <f t="shared" si="44"/>
        <v>-1.391941391941387E-2</v>
      </c>
      <c r="F738" s="215">
        <f t="shared" si="45"/>
        <v>-1.3382986151518672E-2</v>
      </c>
      <c r="G738" s="223">
        <f t="shared" si="46"/>
        <v>3.0332394366197186</v>
      </c>
      <c r="H738" s="223">
        <f t="shared" si="47"/>
        <v>3.227255424438523</v>
      </c>
    </row>
    <row r="739" spans="2:8" x14ac:dyDescent="0.25">
      <c r="B739" s="451">
        <v>43577</v>
      </c>
      <c r="C739" s="363">
        <v>13.65</v>
      </c>
      <c r="D739" s="363">
        <v>2.929431818181818</v>
      </c>
      <c r="E739" s="215">
        <f t="shared" si="44"/>
        <v>-3.8732394366197131E-2</v>
      </c>
      <c r="F739" s="215">
        <f t="shared" si="45"/>
        <v>-2.4764926672600218E-3</v>
      </c>
      <c r="G739" s="223">
        <f t="shared" si="46"/>
        <v>3.0760563380281689</v>
      </c>
      <c r="H739" s="223">
        <f t="shared" si="47"/>
        <v>3.2710315949752569</v>
      </c>
    </row>
    <row r="740" spans="2:8" x14ac:dyDescent="0.25">
      <c r="B740" s="451">
        <v>43572</v>
      </c>
      <c r="C740" s="363">
        <v>14.2</v>
      </c>
      <c r="D740" s="363">
        <v>2.9367045454545453</v>
      </c>
      <c r="E740" s="215">
        <f t="shared" si="44"/>
        <v>2.8248587570620654E-3</v>
      </c>
      <c r="F740" s="215">
        <f t="shared" si="45"/>
        <v>-1.1664372036102155E-2</v>
      </c>
      <c r="G740" s="223">
        <f t="shared" si="46"/>
        <v>3.1999999999999997</v>
      </c>
      <c r="H740" s="223">
        <f t="shared" si="47"/>
        <v>3.2791523918284482</v>
      </c>
    </row>
    <row r="741" spans="2:8" x14ac:dyDescent="0.25">
      <c r="B741" s="451">
        <v>43571</v>
      </c>
      <c r="C741" s="363">
        <v>14.16</v>
      </c>
      <c r="D741" s="363">
        <v>2.9713636363636362</v>
      </c>
      <c r="E741" s="215">
        <f t="shared" si="44"/>
        <v>3.4331628926223656E-2</v>
      </c>
      <c r="F741" s="215">
        <f t="shared" si="45"/>
        <v>1.0511671046529614E-2</v>
      </c>
      <c r="G741" s="223">
        <f t="shared" si="46"/>
        <v>3.1909859154929578</v>
      </c>
      <c r="H741" s="223">
        <f t="shared" si="47"/>
        <v>3.3178530643319375</v>
      </c>
    </row>
    <row r="742" spans="2:8" x14ac:dyDescent="0.25">
      <c r="B742" s="451">
        <v>43570</v>
      </c>
      <c r="C742" s="363">
        <v>13.69</v>
      </c>
      <c r="D742" s="363">
        <v>2.9404545454545454</v>
      </c>
      <c r="E742" s="215">
        <f t="shared" si="44"/>
        <v>2.0879940343027537E-2</v>
      </c>
      <c r="F742" s="215">
        <f t="shared" si="45"/>
        <v>8.5093215749987294E-4</v>
      </c>
      <c r="G742" s="223">
        <f t="shared" si="46"/>
        <v>3.0850704225352112</v>
      </c>
      <c r="H742" s="223">
        <f t="shared" si="47"/>
        <v>3.2833396777058752</v>
      </c>
    </row>
    <row r="743" spans="2:8" x14ac:dyDescent="0.25">
      <c r="B743" s="451">
        <v>43566</v>
      </c>
      <c r="C743" s="363">
        <v>13.41</v>
      </c>
      <c r="D743" s="363">
        <v>2.9379545454545455</v>
      </c>
      <c r="E743" s="215">
        <f t="shared" si="44"/>
        <v>-5.9303187546330127E-3</v>
      </c>
      <c r="F743" s="215">
        <f t="shared" si="45"/>
        <v>1.1423206321883983E-2</v>
      </c>
      <c r="G743" s="223">
        <f t="shared" si="46"/>
        <v>3.0219718309859154</v>
      </c>
      <c r="H743" s="223">
        <f t="shared" si="47"/>
        <v>3.2805481537875907</v>
      </c>
    </row>
    <row r="744" spans="2:8" x14ac:dyDescent="0.25">
      <c r="B744" s="451">
        <v>43565</v>
      </c>
      <c r="C744" s="363">
        <v>13.49</v>
      </c>
      <c r="D744" s="363">
        <v>2.9047727272727273</v>
      </c>
      <c r="E744" s="215">
        <f t="shared" si="44"/>
        <v>8.2212257100149344E-3</v>
      </c>
      <c r="F744" s="215">
        <f t="shared" si="45"/>
        <v>-8.9943397689384863E-3</v>
      </c>
      <c r="G744" s="223">
        <f t="shared" si="46"/>
        <v>3.04</v>
      </c>
      <c r="H744" s="223">
        <f t="shared" si="47"/>
        <v>3.2434970181449057</v>
      </c>
    </row>
    <row r="745" spans="2:8" x14ac:dyDescent="0.25">
      <c r="B745" s="451">
        <v>43564</v>
      </c>
      <c r="C745" s="363">
        <v>13.38</v>
      </c>
      <c r="D745" s="363">
        <v>2.9311363636363637</v>
      </c>
      <c r="E745" s="215">
        <f t="shared" si="44"/>
        <v>-2.6200873362445365E-2</v>
      </c>
      <c r="F745" s="215">
        <f t="shared" si="45"/>
        <v>-4.2848870874349076E-3</v>
      </c>
      <c r="G745" s="223">
        <f t="shared" si="46"/>
        <v>3.015211267605634</v>
      </c>
      <c r="H745" s="223">
        <f t="shared" si="47"/>
        <v>3.2729349067377238</v>
      </c>
    </row>
    <row r="746" spans="2:8" x14ac:dyDescent="0.25">
      <c r="B746" s="451">
        <v>43563</v>
      </c>
      <c r="C746" s="363">
        <v>13.74</v>
      </c>
      <c r="D746" s="363">
        <v>2.9437500000000001</v>
      </c>
      <c r="E746" s="215">
        <f t="shared" si="44"/>
        <v>1.327433628318575E-2</v>
      </c>
      <c r="F746" s="215">
        <f t="shared" si="45"/>
        <v>1.4251595473943945E-2</v>
      </c>
      <c r="G746" s="223">
        <f t="shared" si="46"/>
        <v>3.096338028169014</v>
      </c>
      <c r="H746" s="223">
        <f t="shared" si="47"/>
        <v>3.2870194137799773</v>
      </c>
    </row>
    <row r="747" spans="2:8" x14ac:dyDescent="0.25">
      <c r="B747" s="451">
        <v>43559</v>
      </c>
      <c r="C747" s="363">
        <v>13.56</v>
      </c>
      <c r="D747" s="363">
        <v>2.9023863636363636</v>
      </c>
      <c r="E747" s="215">
        <f t="shared" si="44"/>
        <v>3.039513677811545E-2</v>
      </c>
      <c r="F747" s="215">
        <f t="shared" si="45"/>
        <v>-8.0009321474346917E-3</v>
      </c>
      <c r="G747" s="223">
        <f t="shared" si="46"/>
        <v>3.0557746478873242</v>
      </c>
      <c r="H747" s="223">
        <f t="shared" si="47"/>
        <v>3.2408323816774525</v>
      </c>
    </row>
    <row r="748" spans="2:8" x14ac:dyDescent="0.25">
      <c r="B748" s="451">
        <v>43558</v>
      </c>
      <c r="C748" s="363">
        <v>13.16</v>
      </c>
      <c r="D748" s="363">
        <v>2.9257954545454545</v>
      </c>
      <c r="E748" s="215">
        <f t="shared" si="44"/>
        <v>3.0487804878049918E-3</v>
      </c>
      <c r="F748" s="215">
        <f t="shared" si="45"/>
        <v>-7.2871684145588977E-3</v>
      </c>
      <c r="G748" s="223">
        <f t="shared" si="46"/>
        <v>2.9656338028169014</v>
      </c>
      <c r="H748" s="223">
        <f t="shared" si="47"/>
        <v>3.2669711965486616</v>
      </c>
    </row>
    <row r="749" spans="2:8" x14ac:dyDescent="0.25">
      <c r="B749" s="451">
        <v>43557</v>
      </c>
      <c r="C749" s="363">
        <v>13.12</v>
      </c>
      <c r="D749" s="363">
        <v>2.9472727272727273</v>
      </c>
      <c r="E749" s="215">
        <f t="shared" si="44"/>
        <v>1.5267175572519776E-3</v>
      </c>
      <c r="F749" s="215">
        <f t="shared" si="45"/>
        <v>1.0992437826459867E-2</v>
      </c>
      <c r="G749" s="223">
        <f t="shared" si="46"/>
        <v>2.956619718309859</v>
      </c>
      <c r="H749" s="223">
        <f t="shared" si="47"/>
        <v>3.2909529247557416</v>
      </c>
    </row>
    <row r="750" spans="2:8" x14ac:dyDescent="0.25">
      <c r="B750" s="451">
        <v>43556</v>
      </c>
      <c r="C750" s="363">
        <v>13.1</v>
      </c>
      <c r="D750" s="363">
        <v>2.9152272727272726</v>
      </c>
      <c r="E750" s="215">
        <f t="shared" si="44"/>
        <v>2.906520031421822E-2</v>
      </c>
      <c r="F750" s="215">
        <f t="shared" si="45"/>
        <v>-1.1254143220534973E-2</v>
      </c>
      <c r="G750" s="223">
        <f t="shared" si="46"/>
        <v>2.9521126760563381</v>
      </c>
      <c r="H750" s="223">
        <f t="shared" si="47"/>
        <v>3.2551706636213678</v>
      </c>
    </row>
    <row r="751" spans="2:8" x14ac:dyDescent="0.25">
      <c r="B751" s="451">
        <v>43552</v>
      </c>
      <c r="C751" s="363">
        <v>12.73</v>
      </c>
      <c r="D751" s="363">
        <v>2.9484090909090908</v>
      </c>
      <c r="E751" s="215">
        <f t="shared" si="44"/>
        <v>1.5735641227379027E-3</v>
      </c>
      <c r="F751" s="215">
        <f t="shared" si="45"/>
        <v>1.988993710691811E-2</v>
      </c>
      <c r="G751" s="223">
        <f t="shared" si="46"/>
        <v>2.8687323943661971</v>
      </c>
      <c r="H751" s="223">
        <f t="shared" si="47"/>
        <v>3.2922217992640528</v>
      </c>
    </row>
    <row r="752" spans="2:8" x14ac:dyDescent="0.25">
      <c r="B752" s="451">
        <v>43551</v>
      </c>
      <c r="C752" s="363">
        <v>12.71</v>
      </c>
      <c r="D752" s="363">
        <v>2.8909090909090911</v>
      </c>
      <c r="E752" s="215">
        <f t="shared" si="44"/>
        <v>7.8740157480328143E-4</v>
      </c>
      <c r="F752" s="215">
        <f t="shared" si="45"/>
        <v>3.7878787878788955E-3</v>
      </c>
      <c r="G752" s="223">
        <f t="shared" si="46"/>
        <v>2.8642253521126761</v>
      </c>
      <c r="H752" s="223">
        <f t="shared" si="47"/>
        <v>3.2280167491435101</v>
      </c>
    </row>
    <row r="753" spans="2:8" x14ac:dyDescent="0.25">
      <c r="B753" s="451">
        <v>43550</v>
      </c>
      <c r="C753" s="363">
        <v>12.7</v>
      </c>
      <c r="D753" s="363">
        <v>2.88</v>
      </c>
      <c r="E753" s="215">
        <f t="shared" si="44"/>
        <v>2.5848142164781818E-2</v>
      </c>
      <c r="F753" s="215">
        <f t="shared" si="45"/>
        <v>-2.3668639053264773E-4</v>
      </c>
      <c r="G753" s="223">
        <f t="shared" si="46"/>
        <v>2.8619718309859152</v>
      </c>
      <c r="H753" s="223">
        <f t="shared" si="47"/>
        <v>3.2158355538637231</v>
      </c>
    </row>
    <row r="754" spans="2:8" x14ac:dyDescent="0.25">
      <c r="B754" s="451">
        <v>43549</v>
      </c>
      <c r="C754" s="363">
        <v>12.38</v>
      </c>
      <c r="D754" s="363">
        <v>2.8806818181818183</v>
      </c>
      <c r="E754" s="215">
        <f t="shared" si="44"/>
        <v>-4.179566563467485E-2</v>
      </c>
      <c r="F754" s="215">
        <f t="shared" si="45"/>
        <v>3.6424103254415474E-3</v>
      </c>
      <c r="G754" s="223">
        <f t="shared" si="46"/>
        <v>2.7898591549295775</v>
      </c>
      <c r="H754" s="223">
        <f t="shared" si="47"/>
        <v>3.2165968785687098</v>
      </c>
    </row>
    <row r="755" spans="2:8" x14ac:dyDescent="0.25">
      <c r="B755" s="451">
        <v>43545</v>
      </c>
      <c r="C755" s="363">
        <v>12.92</v>
      </c>
      <c r="D755" s="363">
        <v>2.8702272727272726</v>
      </c>
      <c r="E755" s="215">
        <f t="shared" si="44"/>
        <v>7.8003120124805481E-3</v>
      </c>
      <c r="F755" s="215">
        <f t="shared" si="45"/>
        <v>-1.8420643556661065E-2</v>
      </c>
      <c r="G755" s="223">
        <f t="shared" si="46"/>
        <v>2.9115492957746478</v>
      </c>
      <c r="H755" s="223">
        <f t="shared" si="47"/>
        <v>3.2049232330922472</v>
      </c>
    </row>
    <row r="756" spans="2:8" x14ac:dyDescent="0.25">
      <c r="B756" s="451">
        <v>43544</v>
      </c>
      <c r="C756" s="363">
        <v>12.82</v>
      </c>
      <c r="D756" s="363">
        <v>2.9240909090909093</v>
      </c>
      <c r="E756" s="215">
        <f t="shared" si="44"/>
        <v>1.1041009463722551E-2</v>
      </c>
      <c r="F756" s="215">
        <f t="shared" si="45"/>
        <v>-7.7890028533971201E-3</v>
      </c>
      <c r="G756" s="223">
        <f t="shared" si="46"/>
        <v>2.8890140845070422</v>
      </c>
      <c r="H756" s="223">
        <f t="shared" si="47"/>
        <v>3.2650678847861951</v>
      </c>
    </row>
    <row r="757" spans="2:8" x14ac:dyDescent="0.25">
      <c r="B757" s="451">
        <v>43543</v>
      </c>
      <c r="C757" s="363">
        <v>12.68</v>
      </c>
      <c r="D757" s="363">
        <v>2.9470454545454547</v>
      </c>
      <c r="E757" s="215">
        <f t="shared" si="44"/>
        <v>4.7543581616482644E-3</v>
      </c>
      <c r="F757" s="215">
        <f t="shared" si="45"/>
        <v>2.2414592672748146E-3</v>
      </c>
      <c r="G757" s="223">
        <f t="shared" si="46"/>
        <v>2.8574647887323943</v>
      </c>
      <c r="H757" s="223">
        <f t="shared" si="47"/>
        <v>3.2906991498540799</v>
      </c>
    </row>
    <row r="758" spans="2:8" x14ac:dyDescent="0.25">
      <c r="B758" s="451">
        <v>43542</v>
      </c>
      <c r="C758" s="363">
        <v>12.62</v>
      </c>
      <c r="D758" s="363">
        <v>2.9404545454545454</v>
      </c>
      <c r="E758" s="215">
        <f t="shared" si="44"/>
        <v>2.4350649350649345E-2</v>
      </c>
      <c r="F758" s="215">
        <f t="shared" si="45"/>
        <v>3.6070278865920624E-3</v>
      </c>
      <c r="G758" s="223">
        <f t="shared" si="46"/>
        <v>2.843943661971831</v>
      </c>
      <c r="H758" s="223">
        <f t="shared" si="47"/>
        <v>3.2833396777058752</v>
      </c>
    </row>
    <row r="759" spans="2:8" x14ac:dyDescent="0.25">
      <c r="B759" s="451">
        <v>43538</v>
      </c>
      <c r="C759" s="363">
        <v>12.32</v>
      </c>
      <c r="D759" s="363">
        <v>2.9298863636363635</v>
      </c>
      <c r="E759" s="215">
        <f t="shared" si="44"/>
        <v>-2.6856240126382325E-2</v>
      </c>
      <c r="F759" s="215">
        <f t="shared" si="45"/>
        <v>4.636845386533528E-3</v>
      </c>
      <c r="G759" s="223">
        <f t="shared" si="46"/>
        <v>2.7763380281690142</v>
      </c>
      <c r="H759" s="223">
        <f t="shared" si="47"/>
        <v>3.2715391447785813</v>
      </c>
    </row>
    <row r="760" spans="2:8" x14ac:dyDescent="0.25">
      <c r="B760" s="451">
        <v>43537</v>
      </c>
      <c r="C760" s="363">
        <v>12.66</v>
      </c>
      <c r="D760" s="363">
        <v>2.9163636363636365</v>
      </c>
      <c r="E760" s="215">
        <f t="shared" si="44"/>
        <v>7.905138339920903E-4</v>
      </c>
      <c r="F760" s="215">
        <f t="shared" si="45"/>
        <v>-1.3150811351226532E-2</v>
      </c>
      <c r="G760" s="223">
        <f t="shared" si="46"/>
        <v>2.8529577464788733</v>
      </c>
      <c r="H760" s="223">
        <f t="shared" si="47"/>
        <v>3.2564395381296793</v>
      </c>
    </row>
    <row r="761" spans="2:8" x14ac:dyDescent="0.25">
      <c r="B761" s="451">
        <v>43536</v>
      </c>
      <c r="C761" s="363">
        <v>12.65</v>
      </c>
      <c r="D761" s="363">
        <v>2.9552272727272726</v>
      </c>
      <c r="E761" s="215">
        <f t="shared" si="44"/>
        <v>2.3462783171521062E-2</v>
      </c>
      <c r="F761" s="215">
        <f t="shared" si="45"/>
        <v>5.3862726992925936E-4</v>
      </c>
      <c r="G761" s="223">
        <f t="shared" si="46"/>
        <v>2.8507042253521129</v>
      </c>
      <c r="H761" s="223">
        <f t="shared" si="47"/>
        <v>3.2998350463139197</v>
      </c>
    </row>
    <row r="762" spans="2:8" x14ac:dyDescent="0.25">
      <c r="B762" s="451">
        <v>43535</v>
      </c>
      <c r="C762" s="363">
        <v>12.36</v>
      </c>
      <c r="D762" s="363">
        <v>2.9536363636363636</v>
      </c>
      <c r="E762" s="215">
        <f t="shared" si="44"/>
        <v>4.0617384240453358E-3</v>
      </c>
      <c r="F762" s="215">
        <f t="shared" si="45"/>
        <v>1.1676786548342033E-2</v>
      </c>
      <c r="G762" s="223">
        <f t="shared" si="46"/>
        <v>2.7853521126760561</v>
      </c>
      <c r="H762" s="223">
        <f t="shared" si="47"/>
        <v>3.2980586220022841</v>
      </c>
    </row>
    <row r="763" spans="2:8" x14ac:dyDescent="0.25">
      <c r="B763" s="451">
        <v>43531</v>
      </c>
      <c r="C763" s="363">
        <v>12.31</v>
      </c>
      <c r="D763" s="363">
        <v>2.9195454545454544</v>
      </c>
      <c r="E763" s="215">
        <f t="shared" si="44"/>
        <v>-1.8341307814991881E-2</v>
      </c>
      <c r="F763" s="215">
        <f t="shared" si="45"/>
        <v>-5.7275541795666074E-3</v>
      </c>
      <c r="G763" s="223">
        <f t="shared" si="46"/>
        <v>2.7740845070422537</v>
      </c>
      <c r="H763" s="223">
        <f t="shared" si="47"/>
        <v>3.2599923867529501</v>
      </c>
    </row>
    <row r="764" spans="2:8" x14ac:dyDescent="0.25">
      <c r="B764" s="451">
        <v>43530</v>
      </c>
      <c r="C764" s="363">
        <v>12.54</v>
      </c>
      <c r="D764" s="363">
        <v>2.9363636363636365</v>
      </c>
      <c r="E764" s="215">
        <f t="shared" si="44"/>
        <v>-2.3364485981308469E-2</v>
      </c>
      <c r="F764" s="215">
        <f t="shared" si="45"/>
        <v>-6.0773905685052032E-3</v>
      </c>
      <c r="G764" s="223">
        <f t="shared" si="46"/>
        <v>2.8259154929577464</v>
      </c>
      <c r="H764" s="223">
        <f t="shared" si="47"/>
        <v>3.2787717294759551</v>
      </c>
    </row>
    <row r="765" spans="2:8" x14ac:dyDescent="0.25">
      <c r="B765" s="451">
        <v>43529</v>
      </c>
      <c r="C765" s="363">
        <v>12.84</v>
      </c>
      <c r="D765" s="363">
        <v>2.9543181818181816</v>
      </c>
      <c r="E765" s="215">
        <f t="shared" si="44"/>
        <v>4.6948356807512415E-3</v>
      </c>
      <c r="F765" s="215">
        <f t="shared" si="45"/>
        <v>-7.4068417837508393E-3</v>
      </c>
      <c r="G765" s="223">
        <f t="shared" si="46"/>
        <v>2.8935211267605632</v>
      </c>
      <c r="H765" s="223">
        <f t="shared" si="47"/>
        <v>3.2988199467072707</v>
      </c>
    </row>
    <row r="766" spans="2:8" x14ac:dyDescent="0.25">
      <c r="B766" s="451">
        <v>43528</v>
      </c>
      <c r="C766" s="363">
        <v>12.78</v>
      </c>
      <c r="D766" s="363">
        <v>2.9763636363636365</v>
      </c>
      <c r="E766" s="215">
        <f t="shared" si="44"/>
        <v>-9.302325581395432E-3</v>
      </c>
      <c r="F766" s="215">
        <f t="shared" si="45"/>
        <v>3.5249042145595322E-3</v>
      </c>
      <c r="G766" s="223">
        <f t="shared" si="46"/>
        <v>2.88</v>
      </c>
      <c r="H766" s="223">
        <f t="shared" si="47"/>
        <v>3.323436112168507</v>
      </c>
    </row>
    <row r="767" spans="2:8" x14ac:dyDescent="0.25">
      <c r="B767" s="451">
        <v>43524</v>
      </c>
      <c r="C767" s="363">
        <v>12.9</v>
      </c>
      <c r="D767" s="363">
        <v>2.9659090909090908</v>
      </c>
      <c r="E767" s="215">
        <f t="shared" si="44"/>
        <v>-1.9756838905775065E-2</v>
      </c>
      <c r="F767" s="215">
        <f t="shared" si="45"/>
        <v>-4.6525818015408227E-3</v>
      </c>
      <c r="G767" s="223">
        <f t="shared" si="46"/>
        <v>2.9070422535211269</v>
      </c>
      <c r="H767" s="223">
        <f t="shared" si="47"/>
        <v>3.3117624666920444</v>
      </c>
    </row>
    <row r="768" spans="2:8" x14ac:dyDescent="0.25">
      <c r="B768" s="451">
        <v>43523</v>
      </c>
      <c r="C768" s="363">
        <v>13.16</v>
      </c>
      <c r="D768" s="363">
        <v>2.9797727272727275</v>
      </c>
      <c r="E768" s="215">
        <f t="shared" si="44"/>
        <v>-1.5174506828528056E-3</v>
      </c>
      <c r="F768" s="215">
        <f t="shared" si="45"/>
        <v>1.4512679498930314E-3</v>
      </c>
      <c r="G768" s="223">
        <f t="shared" si="46"/>
        <v>2.9656338028169014</v>
      </c>
      <c r="H768" s="223">
        <f t="shared" si="47"/>
        <v>3.3272427356934404</v>
      </c>
    </row>
    <row r="769" spans="2:8" x14ac:dyDescent="0.25">
      <c r="B769" s="451">
        <v>43522</v>
      </c>
      <c r="C769" s="363">
        <v>13.18</v>
      </c>
      <c r="D769" s="363">
        <v>2.9754545454545456</v>
      </c>
      <c r="E769" s="215">
        <f t="shared" si="44"/>
        <v>-6.0331825037707176E-3</v>
      </c>
      <c r="F769" s="215">
        <f t="shared" si="45"/>
        <v>3.7568044161619962E-3</v>
      </c>
      <c r="G769" s="223">
        <f t="shared" si="46"/>
        <v>2.9701408450704223</v>
      </c>
      <c r="H769" s="223">
        <f t="shared" si="47"/>
        <v>3.3224210125618581</v>
      </c>
    </row>
    <row r="770" spans="2:8" x14ac:dyDescent="0.25">
      <c r="B770" s="451">
        <v>43521</v>
      </c>
      <c r="C770" s="363">
        <v>13.26</v>
      </c>
      <c r="D770" s="363">
        <v>2.9643181818181819</v>
      </c>
      <c r="E770" s="215">
        <f t="shared" si="44"/>
        <v>1.8433179723502224E-2</v>
      </c>
      <c r="F770" s="215">
        <f t="shared" si="45"/>
        <v>3.8349440098173204E-4</v>
      </c>
      <c r="G770" s="223">
        <f t="shared" si="46"/>
        <v>2.988169014084507</v>
      </c>
      <c r="H770" s="223">
        <f t="shared" si="47"/>
        <v>3.3099860423804088</v>
      </c>
    </row>
    <row r="771" spans="2:8" x14ac:dyDescent="0.25">
      <c r="B771" s="451">
        <v>43517</v>
      </c>
      <c r="C771" s="363">
        <v>13.02</v>
      </c>
      <c r="D771" s="363">
        <v>2.9631818181818184</v>
      </c>
      <c r="E771" s="215">
        <f t="shared" si="44"/>
        <v>-2.4719101123595544E-2</v>
      </c>
      <c r="F771" s="215">
        <f t="shared" si="45"/>
        <v>1.9469856908280514E-2</v>
      </c>
      <c r="G771" s="223">
        <f t="shared" si="46"/>
        <v>2.9340845070422534</v>
      </c>
      <c r="H771" s="223">
        <f t="shared" si="47"/>
        <v>3.3087171678720977</v>
      </c>
    </row>
    <row r="772" spans="2:8" x14ac:dyDescent="0.25">
      <c r="B772" s="451">
        <v>43516</v>
      </c>
      <c r="C772" s="363">
        <v>13.35</v>
      </c>
      <c r="D772" s="363">
        <v>2.9065909090909092</v>
      </c>
      <c r="E772" s="215">
        <f t="shared" ref="E772:E835" si="48">C772/C773-1</f>
        <v>1.9862490450725634E-2</v>
      </c>
      <c r="F772" s="215">
        <f t="shared" ref="F772:F835" si="49">D772/D773-1</f>
        <v>-5.2115743621654609E-3</v>
      </c>
      <c r="G772" s="223">
        <f t="shared" ref="G772:G835" si="50">C772/$C$4675</f>
        <v>3.0084507042253521</v>
      </c>
      <c r="H772" s="223">
        <f t="shared" ref="H772:H835" si="51">D772/$D$4675</f>
        <v>3.2455272173582035</v>
      </c>
    </row>
    <row r="773" spans="2:8" x14ac:dyDescent="0.25">
      <c r="B773" s="451">
        <v>43515</v>
      </c>
      <c r="C773" s="363">
        <v>13.09</v>
      </c>
      <c r="D773" s="363">
        <v>2.9218181818181819</v>
      </c>
      <c r="E773" s="215">
        <f t="shared" si="48"/>
        <v>6.5960912052117404E-2</v>
      </c>
      <c r="F773" s="215">
        <f t="shared" si="49"/>
        <v>1.5000789515237756E-2</v>
      </c>
      <c r="G773" s="223">
        <f t="shared" si="50"/>
        <v>2.9498591549295776</v>
      </c>
      <c r="H773" s="223">
        <f t="shared" si="51"/>
        <v>3.2625301357695728</v>
      </c>
    </row>
    <row r="774" spans="2:8" x14ac:dyDescent="0.25">
      <c r="B774" s="451">
        <v>43511</v>
      </c>
      <c r="C774" s="363">
        <v>12.28</v>
      </c>
      <c r="D774" s="363">
        <v>2.8786363636363634</v>
      </c>
      <c r="E774" s="215">
        <f t="shared" si="48"/>
        <v>-8.1366965012208414E-4</v>
      </c>
      <c r="F774" s="215">
        <f t="shared" si="49"/>
        <v>2.2606168254480918E-2</v>
      </c>
      <c r="G774" s="223">
        <f t="shared" si="50"/>
        <v>2.7673239436619719</v>
      </c>
      <c r="H774" s="223">
        <f t="shared" si="51"/>
        <v>3.2143129044537493</v>
      </c>
    </row>
    <row r="775" spans="2:8" x14ac:dyDescent="0.25">
      <c r="B775" s="451">
        <v>43509</v>
      </c>
      <c r="C775" s="363">
        <v>12.29</v>
      </c>
      <c r="D775" s="363">
        <v>2.8149999999999999</v>
      </c>
      <c r="E775" s="215">
        <f t="shared" si="48"/>
        <v>6.9625761531766583E-2</v>
      </c>
      <c r="F775" s="215">
        <f t="shared" si="49"/>
        <v>9.0838730701860992E-3</v>
      </c>
      <c r="G775" s="223">
        <f t="shared" si="50"/>
        <v>2.7695774647887323</v>
      </c>
      <c r="H775" s="223">
        <f t="shared" si="51"/>
        <v>3.1432559319883264</v>
      </c>
    </row>
    <row r="776" spans="2:8" x14ac:dyDescent="0.25">
      <c r="B776" s="451">
        <v>43508</v>
      </c>
      <c r="C776" s="363">
        <v>11.49</v>
      </c>
      <c r="D776" s="363">
        <v>2.7896590909090908</v>
      </c>
      <c r="E776" s="215">
        <f t="shared" si="48"/>
        <v>-3.4692107545533091E-3</v>
      </c>
      <c r="F776" s="215">
        <f t="shared" si="49"/>
        <v>2.245447864783312E-3</v>
      </c>
      <c r="G776" s="223">
        <f t="shared" si="50"/>
        <v>2.5892957746478875</v>
      </c>
      <c r="H776" s="223">
        <f t="shared" si="51"/>
        <v>3.1149600304529881</v>
      </c>
    </row>
    <row r="777" spans="2:8" x14ac:dyDescent="0.25">
      <c r="B777" s="451">
        <v>43507</v>
      </c>
      <c r="C777" s="363">
        <v>11.53</v>
      </c>
      <c r="D777" s="363">
        <v>2.7834090909090907</v>
      </c>
      <c r="E777" s="215">
        <f t="shared" si="48"/>
        <v>-6.8906115417743941E-3</v>
      </c>
      <c r="F777" s="215">
        <f t="shared" si="49"/>
        <v>-1.9964959458910192E-3</v>
      </c>
      <c r="G777" s="223">
        <f t="shared" si="50"/>
        <v>2.5983098591549294</v>
      </c>
      <c r="H777" s="223">
        <f t="shared" si="51"/>
        <v>3.107981220657277</v>
      </c>
    </row>
    <row r="778" spans="2:8" x14ac:dyDescent="0.25">
      <c r="B778" s="451">
        <v>43504</v>
      </c>
      <c r="C778" s="363">
        <v>11.61</v>
      </c>
      <c r="D778" s="363">
        <v>2.7889772727272728</v>
      </c>
      <c r="E778" s="215">
        <f t="shared" si="48"/>
        <v>-2.5188916876574319E-2</v>
      </c>
      <c r="F778" s="215">
        <f t="shared" si="49"/>
        <v>-8.8842224286233007E-3</v>
      </c>
      <c r="G778" s="223">
        <f t="shared" si="50"/>
        <v>2.6163380281690141</v>
      </c>
      <c r="H778" s="223">
        <f t="shared" si="51"/>
        <v>3.1141987057480018</v>
      </c>
    </row>
    <row r="779" spans="2:8" x14ac:dyDescent="0.25">
      <c r="B779" s="451">
        <v>43502</v>
      </c>
      <c r="C779" s="363">
        <v>11.91</v>
      </c>
      <c r="D779" s="363">
        <v>2.8139772727272727</v>
      </c>
      <c r="E779" s="215">
        <f t="shared" si="48"/>
        <v>3.3698399326032025E-3</v>
      </c>
      <c r="F779" s="215">
        <f t="shared" si="49"/>
        <v>-5.9810533076429806E-3</v>
      </c>
      <c r="G779" s="223">
        <f t="shared" si="50"/>
        <v>2.6839436619718309</v>
      </c>
      <c r="H779" s="223">
        <f t="shared" si="51"/>
        <v>3.1421139449308466</v>
      </c>
    </row>
    <row r="780" spans="2:8" x14ac:dyDescent="0.25">
      <c r="B780" s="451">
        <v>43501</v>
      </c>
      <c r="C780" s="363">
        <v>11.87</v>
      </c>
      <c r="D780" s="363">
        <v>2.830909090909091</v>
      </c>
      <c r="E780" s="215">
        <f t="shared" si="48"/>
        <v>8.4317032040459594E-4</v>
      </c>
      <c r="F780" s="215">
        <f t="shared" si="49"/>
        <v>-5.1912786518648613E-3</v>
      </c>
      <c r="G780" s="223">
        <f t="shared" si="50"/>
        <v>2.6749295774647885</v>
      </c>
      <c r="H780" s="223">
        <f t="shared" si="51"/>
        <v>3.1610201751046825</v>
      </c>
    </row>
    <row r="781" spans="2:8" x14ac:dyDescent="0.25">
      <c r="B781" s="451">
        <v>43500</v>
      </c>
      <c r="C781" s="363">
        <v>11.86</v>
      </c>
      <c r="D781" s="363">
        <v>2.8456818181818182</v>
      </c>
      <c r="E781" s="215">
        <f t="shared" si="48"/>
        <v>3.040834057341435E-2</v>
      </c>
      <c r="F781" s="215">
        <f t="shared" si="49"/>
        <v>1.788472481912029E-2</v>
      </c>
      <c r="G781" s="223">
        <f t="shared" si="50"/>
        <v>2.6726760563380281</v>
      </c>
      <c r="H781" s="223">
        <f t="shared" si="51"/>
        <v>3.1775155437127269</v>
      </c>
    </row>
    <row r="782" spans="2:8" x14ac:dyDescent="0.25">
      <c r="B782" s="451">
        <v>43497</v>
      </c>
      <c r="C782" s="363">
        <v>11.51</v>
      </c>
      <c r="D782" s="363">
        <v>2.7956818181818184</v>
      </c>
      <c r="E782" s="215">
        <f t="shared" si="48"/>
        <v>2.1295474711623852E-2</v>
      </c>
      <c r="F782" s="215">
        <f t="shared" si="49"/>
        <v>5.682050443527098E-3</v>
      </c>
      <c r="G782" s="223">
        <f t="shared" si="50"/>
        <v>2.5938028169014085</v>
      </c>
      <c r="H782" s="223">
        <f t="shared" si="51"/>
        <v>3.1216850653470374</v>
      </c>
    </row>
    <row r="783" spans="2:8" x14ac:dyDescent="0.25">
      <c r="B783" s="451">
        <v>43495</v>
      </c>
      <c r="C783" s="363">
        <v>11.27</v>
      </c>
      <c r="D783" s="363">
        <v>2.7798863636363635</v>
      </c>
      <c r="E783" s="215">
        <f t="shared" si="48"/>
        <v>7.8468899521531243E-2</v>
      </c>
      <c r="F783" s="215">
        <f t="shared" si="49"/>
        <v>-5.7711847185530907E-3</v>
      </c>
      <c r="G783" s="223">
        <f t="shared" si="50"/>
        <v>2.5397183098591549</v>
      </c>
      <c r="H783" s="223">
        <f t="shared" si="51"/>
        <v>3.1040477096815127</v>
      </c>
    </row>
    <row r="784" spans="2:8" x14ac:dyDescent="0.25">
      <c r="B784" s="451">
        <v>43494</v>
      </c>
      <c r="C784" s="363">
        <v>10.45</v>
      </c>
      <c r="D784" s="363">
        <v>2.7960227272727272</v>
      </c>
      <c r="E784" s="215">
        <f t="shared" si="48"/>
        <v>1.6536964980544688E-2</v>
      </c>
      <c r="F784" s="215">
        <f t="shared" si="49"/>
        <v>5.0651525672971154E-3</v>
      </c>
      <c r="G784" s="223">
        <f t="shared" si="50"/>
        <v>2.3549295774647887</v>
      </c>
      <c r="H784" s="223">
        <f t="shared" si="51"/>
        <v>3.1220657276995305</v>
      </c>
    </row>
    <row r="785" spans="2:8" x14ac:dyDescent="0.25">
      <c r="B785" s="451">
        <v>43493</v>
      </c>
      <c r="C785" s="363">
        <v>10.28</v>
      </c>
      <c r="D785" s="363">
        <v>2.781931818181818</v>
      </c>
      <c r="E785" s="215">
        <f t="shared" si="48"/>
        <v>-8.5409252669039204E-2</v>
      </c>
      <c r="F785" s="215">
        <f t="shared" si="49"/>
        <v>2.362435189831058E-2</v>
      </c>
      <c r="G785" s="223">
        <f t="shared" si="50"/>
        <v>2.3166197183098589</v>
      </c>
      <c r="H785" s="223">
        <f t="shared" si="51"/>
        <v>3.1063316837964727</v>
      </c>
    </row>
    <row r="786" spans="2:8" x14ac:dyDescent="0.25">
      <c r="B786" s="451">
        <v>43490</v>
      </c>
      <c r="C786" s="363">
        <v>11.24</v>
      </c>
      <c r="D786" s="363">
        <v>2.7177272727272728</v>
      </c>
      <c r="E786" s="215">
        <f t="shared" si="48"/>
        <v>-8.6921202274573561E-2</v>
      </c>
      <c r="F786" s="215">
        <f t="shared" si="49"/>
        <v>-9.6894409937887671E-3</v>
      </c>
      <c r="G786" s="223">
        <f t="shared" si="50"/>
        <v>2.5329577464788735</v>
      </c>
      <c r="H786" s="223">
        <f t="shared" si="51"/>
        <v>3.0346402740768941</v>
      </c>
    </row>
    <row r="787" spans="2:8" x14ac:dyDescent="0.25">
      <c r="B787" s="451">
        <v>43488</v>
      </c>
      <c r="C787" s="363">
        <v>12.31</v>
      </c>
      <c r="D787" s="363">
        <v>2.7443181818181817</v>
      </c>
      <c r="E787" s="215">
        <f t="shared" si="48"/>
        <v>-5.6542810985460434E-3</v>
      </c>
      <c r="F787" s="215">
        <f t="shared" si="49"/>
        <v>2.4346793349168561E-2</v>
      </c>
      <c r="G787" s="223">
        <f t="shared" si="50"/>
        <v>2.7740845070422537</v>
      </c>
      <c r="H787" s="223">
        <f t="shared" si="51"/>
        <v>3.064331937571374</v>
      </c>
    </row>
    <row r="788" spans="2:8" x14ac:dyDescent="0.25">
      <c r="B788" s="451">
        <v>43487</v>
      </c>
      <c r="C788" s="363">
        <v>12.38</v>
      </c>
      <c r="D788" s="363">
        <v>2.6790909090909092</v>
      </c>
      <c r="E788" s="215">
        <f t="shared" si="48"/>
        <v>-1.4331210191082744E-2</v>
      </c>
      <c r="F788" s="215">
        <f t="shared" si="49"/>
        <v>-1.736037600033824E-3</v>
      </c>
      <c r="G788" s="223">
        <f t="shared" si="50"/>
        <v>2.7898591549295775</v>
      </c>
      <c r="H788" s="223">
        <f t="shared" si="51"/>
        <v>2.9914985407943155</v>
      </c>
    </row>
    <row r="789" spans="2:8" x14ac:dyDescent="0.25">
      <c r="B789" s="451">
        <v>43483</v>
      </c>
      <c r="C789" s="363">
        <v>12.56</v>
      </c>
      <c r="D789" s="363">
        <v>2.6837499999999999</v>
      </c>
      <c r="E789" s="215">
        <f t="shared" si="48"/>
        <v>3.544929925803797E-2</v>
      </c>
      <c r="F789" s="215">
        <f t="shared" si="49"/>
        <v>-7.9391749978996451E-3</v>
      </c>
      <c r="G789" s="223">
        <f t="shared" si="50"/>
        <v>2.8304225352112677</v>
      </c>
      <c r="H789" s="223">
        <f t="shared" si="51"/>
        <v>2.996700926278391</v>
      </c>
    </row>
    <row r="790" spans="2:8" x14ac:dyDescent="0.25">
      <c r="B790" s="451">
        <v>43482</v>
      </c>
      <c r="C790" s="363">
        <v>12.13</v>
      </c>
      <c r="D790" s="363">
        <v>2.7052272727272726</v>
      </c>
      <c r="E790" s="215">
        <f t="shared" si="48"/>
        <v>4.8401037165082261E-2</v>
      </c>
      <c r="F790" s="215">
        <f t="shared" si="49"/>
        <v>-1.2936396052740773E-2</v>
      </c>
      <c r="G790" s="223">
        <f t="shared" si="50"/>
        <v>2.7335211267605635</v>
      </c>
      <c r="H790" s="223">
        <f t="shared" si="51"/>
        <v>3.0206826544854715</v>
      </c>
    </row>
    <row r="791" spans="2:8" x14ac:dyDescent="0.25">
      <c r="B791" s="451">
        <v>43480</v>
      </c>
      <c r="C791" s="363">
        <v>11.57</v>
      </c>
      <c r="D791" s="363">
        <v>2.7406818181818182</v>
      </c>
      <c r="E791" s="215">
        <f t="shared" si="48"/>
        <v>1.7316017316015841E-3</v>
      </c>
      <c r="F791" s="215">
        <f t="shared" si="49"/>
        <v>1.0855442390712122E-2</v>
      </c>
      <c r="G791" s="223">
        <f t="shared" si="50"/>
        <v>2.6073239436619717</v>
      </c>
      <c r="H791" s="223">
        <f t="shared" si="51"/>
        <v>3.0602715391447788</v>
      </c>
    </row>
    <row r="792" spans="2:8" x14ac:dyDescent="0.25">
      <c r="B792" s="451">
        <v>43479</v>
      </c>
      <c r="C792" s="363">
        <v>11.55</v>
      </c>
      <c r="D792" s="363">
        <v>2.7112500000000002</v>
      </c>
      <c r="E792" s="215">
        <f t="shared" si="48"/>
        <v>-4.3103448275860767E-3</v>
      </c>
      <c r="F792" s="215">
        <f t="shared" si="49"/>
        <v>1.3379204892966401E-2</v>
      </c>
      <c r="G792" s="223">
        <f t="shared" si="50"/>
        <v>2.6028169014084508</v>
      </c>
      <c r="H792" s="223">
        <f t="shared" si="51"/>
        <v>3.0274076893795208</v>
      </c>
    </row>
    <row r="793" spans="2:8" x14ac:dyDescent="0.25">
      <c r="B793" s="451">
        <v>43476</v>
      </c>
      <c r="C793" s="363">
        <v>11.6</v>
      </c>
      <c r="D793" s="363">
        <v>2.6754545454545453</v>
      </c>
      <c r="E793" s="215">
        <f t="shared" si="48"/>
        <v>7.8192875760207947E-3</v>
      </c>
      <c r="F793" s="215">
        <f t="shared" si="49"/>
        <v>3.2384523606612259E-3</v>
      </c>
      <c r="G793" s="223">
        <f t="shared" si="50"/>
        <v>2.6140845070422536</v>
      </c>
      <c r="H793" s="223">
        <f t="shared" si="51"/>
        <v>2.9874381423677199</v>
      </c>
    </row>
    <row r="794" spans="2:8" x14ac:dyDescent="0.25">
      <c r="B794" s="451">
        <v>43475</v>
      </c>
      <c r="C794" s="363">
        <v>11.51</v>
      </c>
      <c r="D794" s="363">
        <v>2.666818181818182</v>
      </c>
      <c r="E794" s="215">
        <f t="shared" si="48"/>
        <v>2.7678571428571441E-2</v>
      </c>
      <c r="F794" s="215">
        <f t="shared" si="49"/>
        <v>-8.9527027027026529E-3</v>
      </c>
      <c r="G794" s="223">
        <f t="shared" si="50"/>
        <v>2.5938028169014085</v>
      </c>
      <c r="H794" s="223">
        <f t="shared" si="51"/>
        <v>2.9777946961045556</v>
      </c>
    </row>
    <row r="795" spans="2:8" x14ac:dyDescent="0.25">
      <c r="B795" s="451">
        <v>43473</v>
      </c>
      <c r="C795" s="363">
        <v>11.2</v>
      </c>
      <c r="D795" s="363">
        <v>2.6909090909090909</v>
      </c>
      <c r="E795" s="215">
        <f t="shared" si="48"/>
        <v>1.8181818181818077E-2</v>
      </c>
      <c r="F795" s="215">
        <f t="shared" si="49"/>
        <v>2.0735474588464697E-3</v>
      </c>
      <c r="G795" s="223">
        <f t="shared" si="50"/>
        <v>2.5239436619718307</v>
      </c>
      <c r="H795" s="223">
        <f t="shared" si="51"/>
        <v>3.0046948356807515</v>
      </c>
    </row>
    <row r="796" spans="2:8" x14ac:dyDescent="0.25">
      <c r="B796" s="451">
        <v>43472</v>
      </c>
      <c r="C796" s="363">
        <v>11</v>
      </c>
      <c r="D796" s="363">
        <v>2.6853409090909093</v>
      </c>
      <c r="E796" s="215">
        <f t="shared" si="48"/>
        <v>1.6635859519408491E-2</v>
      </c>
      <c r="F796" s="215">
        <f t="shared" si="49"/>
        <v>3.609954981737884E-3</v>
      </c>
      <c r="G796" s="223">
        <f t="shared" si="50"/>
        <v>2.4788732394366195</v>
      </c>
      <c r="H796" s="223">
        <f t="shared" si="51"/>
        <v>2.9984773505900271</v>
      </c>
    </row>
    <row r="797" spans="2:8" x14ac:dyDescent="0.25">
      <c r="B797" s="451">
        <v>43469</v>
      </c>
      <c r="C797" s="363">
        <v>10.82</v>
      </c>
      <c r="D797" s="363">
        <v>2.6756818181818183</v>
      </c>
      <c r="E797" s="215">
        <f t="shared" si="48"/>
        <v>7.4478649453823209E-2</v>
      </c>
      <c r="F797" s="215">
        <f t="shared" si="49"/>
        <v>-3.0063090146926763E-3</v>
      </c>
      <c r="G797" s="223">
        <f t="shared" si="50"/>
        <v>2.4383098591549297</v>
      </c>
      <c r="H797" s="223">
        <f t="shared" si="51"/>
        <v>2.9876919172693825</v>
      </c>
    </row>
    <row r="798" spans="2:8" x14ac:dyDescent="0.25">
      <c r="B798" s="451">
        <v>43468</v>
      </c>
      <c r="C798" s="363">
        <v>10.07</v>
      </c>
      <c r="D798" s="363">
        <v>2.6837499999999999</v>
      </c>
      <c r="E798" s="215">
        <f t="shared" si="48"/>
        <v>-2.3278370514064006E-2</v>
      </c>
      <c r="F798" s="215">
        <f t="shared" si="49"/>
        <v>1.1869939378523764E-3</v>
      </c>
      <c r="G798" s="223">
        <f t="shared" si="50"/>
        <v>2.2692957746478872</v>
      </c>
      <c r="H798" s="223">
        <f t="shared" si="51"/>
        <v>2.996700926278391</v>
      </c>
    </row>
    <row r="799" spans="2:8" x14ac:dyDescent="0.25">
      <c r="B799" s="451">
        <v>43465</v>
      </c>
      <c r="C799" s="363">
        <v>10.31</v>
      </c>
      <c r="D799" s="363">
        <v>2.6805681818181819</v>
      </c>
      <c r="E799" s="215">
        <f t="shared" si="48"/>
        <v>-1.5281757402101248E-2</v>
      </c>
      <c r="F799" s="215">
        <f t="shared" si="49"/>
        <v>1.3447327719539492E-2</v>
      </c>
      <c r="G799" s="223">
        <f t="shared" si="50"/>
        <v>2.3233802816901408</v>
      </c>
      <c r="H799" s="223">
        <f t="shared" si="51"/>
        <v>2.9931480776551203</v>
      </c>
    </row>
    <row r="800" spans="2:8" x14ac:dyDescent="0.25">
      <c r="B800" s="451">
        <v>43462</v>
      </c>
      <c r="C800" s="363">
        <v>10.47</v>
      </c>
      <c r="D800" s="363">
        <v>2.645</v>
      </c>
      <c r="E800" s="215">
        <f t="shared" si="48"/>
        <v>-1.8744142455482615E-2</v>
      </c>
      <c r="F800" s="215">
        <f t="shared" si="49"/>
        <v>-2.1852412170112578E-2</v>
      </c>
      <c r="G800" s="223">
        <f t="shared" si="50"/>
        <v>2.3594366197183101</v>
      </c>
      <c r="H800" s="223">
        <f t="shared" si="51"/>
        <v>2.9534323055449816</v>
      </c>
    </row>
    <row r="801" spans="2:8" x14ac:dyDescent="0.25">
      <c r="B801" s="451">
        <v>43461</v>
      </c>
      <c r="C801" s="363">
        <v>10.67</v>
      </c>
      <c r="D801" s="363">
        <v>2.7040909090909091</v>
      </c>
      <c r="E801" s="215">
        <f t="shared" si="48"/>
        <v>9.1002044989775044E-2</v>
      </c>
      <c r="F801" s="215">
        <f t="shared" si="49"/>
        <v>-6.3470853515951164E-3</v>
      </c>
      <c r="G801" s="223">
        <f t="shared" si="50"/>
        <v>2.4045070422535213</v>
      </c>
      <c r="H801" s="223">
        <f t="shared" si="51"/>
        <v>3.0194137799771603</v>
      </c>
    </row>
    <row r="802" spans="2:8" x14ac:dyDescent="0.25">
      <c r="B802" s="451">
        <v>43458</v>
      </c>
      <c r="C802" s="363">
        <v>9.7799999999999994</v>
      </c>
      <c r="D802" s="363">
        <v>2.7213636363636362</v>
      </c>
      <c r="E802" s="215">
        <f t="shared" si="48"/>
        <v>-2.6865671641791211E-2</v>
      </c>
      <c r="F802" s="215">
        <f t="shared" si="49"/>
        <v>9.314283305938309E-3</v>
      </c>
      <c r="G802" s="223">
        <f t="shared" si="50"/>
        <v>2.2039436619718309</v>
      </c>
      <c r="H802" s="223">
        <f t="shared" si="51"/>
        <v>3.0387006725034893</v>
      </c>
    </row>
    <row r="803" spans="2:8" x14ac:dyDescent="0.25">
      <c r="B803" s="451">
        <v>43455</v>
      </c>
      <c r="C803" s="363">
        <v>10.050000000000001</v>
      </c>
      <c r="D803" s="363">
        <v>2.69625</v>
      </c>
      <c r="E803" s="215">
        <f t="shared" si="48"/>
        <v>-1.2770137524557912E-2</v>
      </c>
      <c r="F803" s="215">
        <f t="shared" si="49"/>
        <v>-5.9907834101382562E-3</v>
      </c>
      <c r="G803" s="223">
        <f t="shared" si="50"/>
        <v>2.2647887323943663</v>
      </c>
      <c r="H803" s="223">
        <f t="shared" si="51"/>
        <v>3.0106585458698136</v>
      </c>
    </row>
    <row r="804" spans="2:8" x14ac:dyDescent="0.25">
      <c r="B804" s="451">
        <v>43453</v>
      </c>
      <c r="C804" s="363">
        <v>10.18</v>
      </c>
      <c r="D804" s="363">
        <v>2.7124999999999999</v>
      </c>
      <c r="E804" s="215">
        <f t="shared" si="48"/>
        <v>-3.9622641509433953E-2</v>
      </c>
      <c r="F804" s="215">
        <f t="shared" si="49"/>
        <v>-1.6729401923882836E-3</v>
      </c>
      <c r="G804" s="223">
        <f t="shared" si="50"/>
        <v>2.2940845070422533</v>
      </c>
      <c r="H804" s="223">
        <f t="shared" si="51"/>
        <v>3.0288034513386628</v>
      </c>
    </row>
    <row r="805" spans="2:8" x14ac:dyDescent="0.25">
      <c r="B805" s="451">
        <v>43452</v>
      </c>
      <c r="C805" s="363">
        <v>10.6</v>
      </c>
      <c r="D805" s="363">
        <v>2.7170454545454548</v>
      </c>
      <c r="E805" s="215">
        <f t="shared" si="48"/>
        <v>9.442870632672129E-4</v>
      </c>
      <c r="F805" s="215">
        <f t="shared" si="49"/>
        <v>-2.1701026625490227E-3</v>
      </c>
      <c r="G805" s="223">
        <f t="shared" si="50"/>
        <v>2.3887323943661971</v>
      </c>
      <c r="H805" s="223">
        <f t="shared" si="51"/>
        <v>3.0338789493719074</v>
      </c>
    </row>
    <row r="806" spans="2:8" x14ac:dyDescent="0.25">
      <c r="B806" s="451">
        <v>43451</v>
      </c>
      <c r="C806" s="363">
        <v>10.59</v>
      </c>
      <c r="D806" s="363">
        <v>2.7229545454545456</v>
      </c>
      <c r="E806" s="215">
        <f t="shared" si="48"/>
        <v>1.8921475875117721E-3</v>
      </c>
      <c r="F806" s="215">
        <f t="shared" si="49"/>
        <v>-1.7225822327946783E-2</v>
      </c>
      <c r="G806" s="223">
        <f t="shared" si="50"/>
        <v>2.3864788732394366</v>
      </c>
      <c r="H806" s="223">
        <f t="shared" si="51"/>
        <v>3.0404770968151253</v>
      </c>
    </row>
    <row r="807" spans="2:8" x14ac:dyDescent="0.25">
      <c r="B807" s="451">
        <v>43448</v>
      </c>
      <c r="C807" s="363">
        <v>10.57</v>
      </c>
      <c r="D807" s="363">
        <v>2.770681818181818</v>
      </c>
      <c r="E807" s="215">
        <f t="shared" si="48"/>
        <v>-4.5167118337850032E-2</v>
      </c>
      <c r="F807" s="215">
        <f t="shared" si="49"/>
        <v>-5.2629431683733907E-3</v>
      </c>
      <c r="G807" s="223">
        <f t="shared" si="50"/>
        <v>2.3819718309859157</v>
      </c>
      <c r="H807" s="223">
        <f t="shared" si="51"/>
        <v>3.0937698261641922</v>
      </c>
    </row>
    <row r="808" spans="2:8" x14ac:dyDescent="0.25">
      <c r="B808" s="451">
        <v>43446</v>
      </c>
      <c r="C808" s="363">
        <v>11.07</v>
      </c>
      <c r="D808" s="363">
        <v>2.7853409090909089</v>
      </c>
      <c r="E808" s="215">
        <f t="shared" si="48"/>
        <v>2.8810408921933206E-2</v>
      </c>
      <c r="F808" s="215">
        <f t="shared" si="49"/>
        <v>-4.9930989689048744E-3</v>
      </c>
      <c r="G808" s="223">
        <f t="shared" si="50"/>
        <v>2.4946478873239437</v>
      </c>
      <c r="H808" s="223">
        <f t="shared" si="51"/>
        <v>3.1101383073214057</v>
      </c>
    </row>
    <row r="809" spans="2:8" x14ac:dyDescent="0.25">
      <c r="B809" s="451">
        <v>43445</v>
      </c>
      <c r="C809" s="363">
        <v>10.76</v>
      </c>
      <c r="D809" s="363">
        <v>2.7993181818181818</v>
      </c>
      <c r="E809" s="215">
        <f t="shared" si="48"/>
        <v>6.5481758652947697E-3</v>
      </c>
      <c r="F809" s="215">
        <f t="shared" si="49"/>
        <v>2.2376825745555884E-3</v>
      </c>
      <c r="G809" s="223">
        <f t="shared" si="50"/>
        <v>2.424788732394366</v>
      </c>
      <c r="H809" s="223">
        <f t="shared" si="51"/>
        <v>3.125745463773633</v>
      </c>
    </row>
    <row r="810" spans="2:8" x14ac:dyDescent="0.25">
      <c r="B810" s="451">
        <v>43444</v>
      </c>
      <c r="C810" s="363">
        <v>10.69</v>
      </c>
      <c r="D810" s="363">
        <v>2.7930681818181817</v>
      </c>
      <c r="E810" s="215">
        <f t="shared" si="48"/>
        <v>-2.1062271062271098E-2</v>
      </c>
      <c r="F810" s="215">
        <f t="shared" si="49"/>
        <v>9.238728750923908E-3</v>
      </c>
      <c r="G810" s="223">
        <f t="shared" si="50"/>
        <v>2.4090140845070422</v>
      </c>
      <c r="H810" s="223">
        <f t="shared" si="51"/>
        <v>3.1187666539779215</v>
      </c>
    </row>
    <row r="811" spans="2:8" x14ac:dyDescent="0.25">
      <c r="B811" s="451">
        <v>43441</v>
      </c>
      <c r="C811" s="363">
        <v>10.92</v>
      </c>
      <c r="D811" s="363">
        <v>2.7675000000000001</v>
      </c>
      <c r="E811" s="215">
        <f t="shared" si="48"/>
        <v>-5.0434782608695605E-2</v>
      </c>
      <c r="F811" s="215">
        <f t="shared" si="49"/>
        <v>-9.8389982110911323E-3</v>
      </c>
      <c r="G811" s="223">
        <f t="shared" si="50"/>
        <v>2.4608450704225353</v>
      </c>
      <c r="H811" s="223">
        <f t="shared" si="51"/>
        <v>3.0902169775409214</v>
      </c>
    </row>
    <row r="812" spans="2:8" x14ac:dyDescent="0.25">
      <c r="B812" s="451">
        <v>43438</v>
      </c>
      <c r="C812" s="363">
        <v>11.5</v>
      </c>
      <c r="D812" s="363">
        <v>2.7949999999999999</v>
      </c>
      <c r="E812" s="215">
        <f t="shared" si="48"/>
        <v>-4.8800661703887527E-2</v>
      </c>
      <c r="F812" s="215">
        <f t="shared" si="49"/>
        <v>1.1431861172793933E-2</v>
      </c>
      <c r="G812" s="223">
        <f t="shared" si="50"/>
        <v>2.591549295774648</v>
      </c>
      <c r="H812" s="223">
        <f t="shared" si="51"/>
        <v>3.1209237406420507</v>
      </c>
    </row>
    <row r="813" spans="2:8" x14ac:dyDescent="0.25">
      <c r="B813" s="451">
        <v>43437</v>
      </c>
      <c r="C813" s="363">
        <v>12.09</v>
      </c>
      <c r="D813" s="363">
        <v>2.7634090909090907</v>
      </c>
      <c r="E813" s="215">
        <f t="shared" si="48"/>
        <v>1.2562814070351758E-2</v>
      </c>
      <c r="F813" s="215">
        <f t="shared" si="49"/>
        <v>-2.1408450704225368E-2</v>
      </c>
      <c r="G813" s="223">
        <f t="shared" si="50"/>
        <v>2.7245070422535211</v>
      </c>
      <c r="H813" s="223">
        <f t="shared" si="51"/>
        <v>3.0856490293110013</v>
      </c>
    </row>
    <row r="814" spans="2:8" x14ac:dyDescent="0.25">
      <c r="B814" s="451">
        <v>43434</v>
      </c>
      <c r="C814" s="363">
        <v>11.94</v>
      </c>
      <c r="D814" s="363">
        <v>2.8238636363636362</v>
      </c>
      <c r="E814" s="215">
        <f t="shared" si="48"/>
        <v>1.0152284263959421E-2</v>
      </c>
      <c r="F814" s="215">
        <f t="shared" si="49"/>
        <v>-1.5841584158415856E-2</v>
      </c>
      <c r="G814" s="223">
        <f t="shared" si="50"/>
        <v>2.6907042253521127</v>
      </c>
      <c r="H814" s="223">
        <f t="shared" si="51"/>
        <v>3.1531531531531534</v>
      </c>
    </row>
    <row r="815" spans="2:8" x14ac:dyDescent="0.25">
      <c r="B815" s="451">
        <v>43433</v>
      </c>
      <c r="C815" s="363">
        <v>11.82</v>
      </c>
      <c r="D815" s="363">
        <v>2.8693181818181817</v>
      </c>
      <c r="E815" s="215">
        <f t="shared" si="48"/>
        <v>5.1601423487544595E-2</v>
      </c>
      <c r="F815" s="215">
        <f t="shared" si="49"/>
        <v>1.3730528344306991E-2</v>
      </c>
      <c r="G815" s="223">
        <f t="shared" si="50"/>
        <v>2.6636619718309862</v>
      </c>
      <c r="H815" s="223">
        <f t="shared" si="51"/>
        <v>3.2039081334855983</v>
      </c>
    </row>
    <row r="816" spans="2:8" x14ac:dyDescent="0.25">
      <c r="B816" s="451">
        <v>43431</v>
      </c>
      <c r="C816" s="363">
        <v>11.24</v>
      </c>
      <c r="D816" s="363">
        <v>2.8304545454545456</v>
      </c>
      <c r="E816" s="215">
        <f t="shared" si="48"/>
        <v>1.352569882777277E-2</v>
      </c>
      <c r="F816" s="215">
        <f t="shared" si="49"/>
        <v>-3.2813125250099606E-3</v>
      </c>
      <c r="G816" s="223">
        <f t="shared" si="50"/>
        <v>2.5329577464788735</v>
      </c>
      <c r="H816" s="223">
        <f t="shared" si="51"/>
        <v>3.160512625301358</v>
      </c>
    </row>
    <row r="817" spans="2:8" x14ac:dyDescent="0.25">
      <c r="B817" s="451">
        <v>43430</v>
      </c>
      <c r="C817" s="363">
        <v>11.09</v>
      </c>
      <c r="D817" s="363">
        <v>2.8397727272727273</v>
      </c>
      <c r="E817" s="215">
        <f t="shared" si="48"/>
        <v>2.9712163416898862E-2</v>
      </c>
      <c r="F817" s="215">
        <f t="shared" si="49"/>
        <v>1.4987206043621359E-2</v>
      </c>
      <c r="G817" s="223">
        <f t="shared" si="50"/>
        <v>2.4991549295774647</v>
      </c>
      <c r="H817" s="223">
        <f t="shared" si="51"/>
        <v>3.1709173962695094</v>
      </c>
    </row>
    <row r="818" spans="2:8" x14ac:dyDescent="0.25">
      <c r="B818" s="451">
        <v>43427</v>
      </c>
      <c r="C818" s="363">
        <v>10.77</v>
      </c>
      <c r="D818" s="363">
        <v>2.7978409090909091</v>
      </c>
      <c r="E818" s="215">
        <f t="shared" si="48"/>
        <v>-5.609114811568805E-2</v>
      </c>
      <c r="F818" s="215">
        <f t="shared" si="49"/>
        <v>-1.0569040347211067E-2</v>
      </c>
      <c r="G818" s="223">
        <f t="shared" si="50"/>
        <v>2.4270422535211265</v>
      </c>
      <c r="H818" s="223">
        <f t="shared" si="51"/>
        <v>3.1240959269128283</v>
      </c>
    </row>
    <row r="819" spans="2:8" x14ac:dyDescent="0.25">
      <c r="B819" s="451">
        <v>43425</v>
      </c>
      <c r="C819" s="363">
        <v>11.41</v>
      </c>
      <c r="D819" s="363">
        <v>2.8277272727272726</v>
      </c>
      <c r="E819" s="215">
        <f t="shared" si="48"/>
        <v>-8.6880973066898459E-3</v>
      </c>
      <c r="F819" s="215">
        <f t="shared" si="49"/>
        <v>-2.4853683957348771E-3</v>
      </c>
      <c r="G819" s="223">
        <f t="shared" si="50"/>
        <v>2.5712676056338029</v>
      </c>
      <c r="H819" s="223">
        <f t="shared" si="51"/>
        <v>3.1574673264814113</v>
      </c>
    </row>
    <row r="820" spans="2:8" x14ac:dyDescent="0.25">
      <c r="B820" s="451">
        <v>43423</v>
      </c>
      <c r="C820" s="363">
        <v>11.51</v>
      </c>
      <c r="D820" s="363">
        <v>2.8347727272727274</v>
      </c>
      <c r="E820" s="215">
        <f t="shared" si="48"/>
        <v>-3.762541806020081E-2</v>
      </c>
      <c r="F820" s="215">
        <f t="shared" si="49"/>
        <v>-5.1842399106715176E-3</v>
      </c>
      <c r="G820" s="223">
        <f t="shared" si="50"/>
        <v>2.5938028169014085</v>
      </c>
      <c r="H820" s="223">
        <f t="shared" si="51"/>
        <v>3.1653343484329404</v>
      </c>
    </row>
    <row r="821" spans="2:8" x14ac:dyDescent="0.25">
      <c r="B821" s="451">
        <v>43420</v>
      </c>
      <c r="C821" s="363">
        <v>11.96</v>
      </c>
      <c r="D821" s="363">
        <v>2.8495454545454546</v>
      </c>
      <c r="E821" s="215">
        <f t="shared" si="48"/>
        <v>0</v>
      </c>
      <c r="F821" s="215">
        <f t="shared" si="49"/>
        <v>1.0151466322913416E-2</v>
      </c>
      <c r="G821" s="223">
        <f t="shared" si="50"/>
        <v>2.6952112676056341</v>
      </c>
      <c r="H821" s="223">
        <f t="shared" si="51"/>
        <v>3.1818297170409848</v>
      </c>
    </row>
    <row r="822" spans="2:8" x14ac:dyDescent="0.25">
      <c r="B822" s="451">
        <v>43419</v>
      </c>
      <c r="C822" s="363">
        <v>11.96</v>
      </c>
      <c r="D822" s="363">
        <v>2.8209090909090908</v>
      </c>
      <c r="E822" s="215">
        <f t="shared" si="48"/>
        <v>3.6395147313691645E-2</v>
      </c>
      <c r="F822" s="215">
        <f t="shared" si="49"/>
        <v>-1.3746523639253105E-2</v>
      </c>
      <c r="G822" s="223">
        <f t="shared" si="50"/>
        <v>2.6952112676056341</v>
      </c>
      <c r="H822" s="223">
        <f t="shared" si="51"/>
        <v>3.1498540794315444</v>
      </c>
    </row>
    <row r="823" spans="2:8" x14ac:dyDescent="0.25">
      <c r="B823" s="451">
        <v>43418</v>
      </c>
      <c r="C823" s="363">
        <v>11.54</v>
      </c>
      <c r="D823" s="363">
        <v>2.8602272727272728</v>
      </c>
      <c r="E823" s="215">
        <f t="shared" si="48"/>
        <v>3.4050179211469356E-2</v>
      </c>
      <c r="F823" s="215">
        <f t="shared" si="49"/>
        <v>1.1087008917811447E-2</v>
      </c>
      <c r="G823" s="223">
        <f t="shared" si="50"/>
        <v>2.6005633802816899</v>
      </c>
      <c r="H823" s="223">
        <f t="shared" si="51"/>
        <v>3.1937571374191096</v>
      </c>
    </row>
    <row r="824" spans="2:8" x14ac:dyDescent="0.25">
      <c r="B824" s="451">
        <v>43416</v>
      </c>
      <c r="C824" s="363">
        <v>11.16</v>
      </c>
      <c r="D824" s="363">
        <v>2.8288636363636366</v>
      </c>
      <c r="E824" s="215">
        <f t="shared" si="48"/>
        <v>-1.6740088105726803E-2</v>
      </c>
      <c r="F824" s="215">
        <f t="shared" si="49"/>
        <v>1.8993041342611594E-2</v>
      </c>
      <c r="G824" s="223">
        <f t="shared" si="50"/>
        <v>2.5149295774647888</v>
      </c>
      <c r="H824" s="223">
        <f t="shared" si="51"/>
        <v>3.1587362009897224</v>
      </c>
    </row>
    <row r="825" spans="2:8" x14ac:dyDescent="0.25">
      <c r="B825" s="451">
        <v>43413</v>
      </c>
      <c r="C825" s="363">
        <v>11.35</v>
      </c>
      <c r="D825" s="363">
        <v>2.7761363636363638</v>
      </c>
      <c r="E825" s="215">
        <f t="shared" si="48"/>
        <v>-4.8616932103939692E-2</v>
      </c>
      <c r="F825" s="215">
        <f t="shared" si="49"/>
        <v>3.1206372669787541E-3</v>
      </c>
      <c r="G825" s="223">
        <f t="shared" si="50"/>
        <v>2.5577464788732391</v>
      </c>
      <c r="H825" s="223">
        <f t="shared" si="51"/>
        <v>3.0998604238040861</v>
      </c>
    </row>
    <row r="826" spans="2:8" x14ac:dyDescent="0.25">
      <c r="B826" s="451">
        <v>43412</v>
      </c>
      <c r="C826" s="363">
        <v>11.93</v>
      </c>
      <c r="D826" s="363">
        <v>2.7675000000000001</v>
      </c>
      <c r="E826" s="215">
        <f t="shared" si="48"/>
        <v>-3.2441200324412001E-2</v>
      </c>
      <c r="F826" s="215">
        <f t="shared" si="49"/>
        <v>2.428483227001399E-3</v>
      </c>
      <c r="G826" s="223">
        <f t="shared" si="50"/>
        <v>2.6884507042253523</v>
      </c>
      <c r="H826" s="223">
        <f t="shared" si="51"/>
        <v>3.0902169775409214</v>
      </c>
    </row>
    <row r="827" spans="2:8" x14ac:dyDescent="0.25">
      <c r="B827" s="451">
        <v>43411</v>
      </c>
      <c r="C827" s="363">
        <v>12.33</v>
      </c>
      <c r="D827" s="363">
        <v>2.7607954545454545</v>
      </c>
      <c r="E827" s="215">
        <f t="shared" si="48"/>
        <v>9.0016366612111209E-3</v>
      </c>
      <c r="F827" s="215">
        <f t="shared" si="49"/>
        <v>-7.8144279016212348E-4</v>
      </c>
      <c r="G827" s="223">
        <f t="shared" si="50"/>
        <v>2.7785915492957747</v>
      </c>
      <c r="H827" s="223">
        <f t="shared" si="51"/>
        <v>3.0827306179418859</v>
      </c>
    </row>
    <row r="828" spans="2:8" x14ac:dyDescent="0.25">
      <c r="B828" s="451">
        <v>43409</v>
      </c>
      <c r="C828" s="363">
        <v>12.22</v>
      </c>
      <c r="D828" s="363">
        <v>2.7629545454545457</v>
      </c>
      <c r="E828" s="215">
        <f t="shared" si="48"/>
        <v>-1.6339869281045694E-3</v>
      </c>
      <c r="F828" s="215">
        <f t="shared" si="49"/>
        <v>-1.4989466861124567E-2</v>
      </c>
      <c r="G828" s="223">
        <f t="shared" si="50"/>
        <v>2.7538028169014086</v>
      </c>
      <c r="H828" s="223">
        <f t="shared" si="51"/>
        <v>3.0851414795076773</v>
      </c>
    </row>
    <row r="829" spans="2:8" x14ac:dyDescent="0.25">
      <c r="B829" s="451">
        <v>43406</v>
      </c>
      <c r="C829" s="363">
        <v>12.24</v>
      </c>
      <c r="D829" s="363">
        <v>2.8050000000000002</v>
      </c>
      <c r="E829" s="215">
        <f t="shared" si="48"/>
        <v>-3.2573289902279035E-3</v>
      </c>
      <c r="F829" s="215">
        <f t="shared" si="49"/>
        <v>-2.1021992238033915E-3</v>
      </c>
      <c r="G829" s="223">
        <f t="shared" si="50"/>
        <v>2.7583098591549295</v>
      </c>
      <c r="H829" s="223">
        <f t="shared" si="51"/>
        <v>3.1320898363151888</v>
      </c>
    </row>
    <row r="830" spans="2:8" x14ac:dyDescent="0.25">
      <c r="B830" s="451">
        <v>43405</v>
      </c>
      <c r="C830" s="363">
        <v>12.28</v>
      </c>
      <c r="D830" s="363">
        <v>2.810909090909091</v>
      </c>
      <c r="E830" s="215">
        <f t="shared" si="48"/>
        <v>5.4077253218884014E-2</v>
      </c>
      <c r="F830" s="215">
        <f t="shared" si="49"/>
        <v>-3.6252316120196637E-3</v>
      </c>
      <c r="G830" s="223">
        <f t="shared" si="50"/>
        <v>2.7673239436619719</v>
      </c>
      <c r="H830" s="223">
        <f t="shared" si="51"/>
        <v>3.1386879837584067</v>
      </c>
    </row>
    <row r="831" spans="2:8" x14ac:dyDescent="0.25">
      <c r="B831" s="451">
        <v>43404</v>
      </c>
      <c r="C831" s="363">
        <v>11.65</v>
      </c>
      <c r="D831" s="363">
        <v>2.8211363636363638</v>
      </c>
      <c r="E831" s="215">
        <f t="shared" si="48"/>
        <v>5.0495942290351703E-2</v>
      </c>
      <c r="F831" s="215">
        <f t="shared" si="49"/>
        <v>-1.7803449912960789E-2</v>
      </c>
      <c r="G831" s="223">
        <f t="shared" si="50"/>
        <v>2.6253521126760564</v>
      </c>
      <c r="H831" s="223">
        <f t="shared" si="51"/>
        <v>3.1501078543332066</v>
      </c>
    </row>
    <row r="832" spans="2:8" x14ac:dyDescent="0.25">
      <c r="B832" s="451">
        <v>43402</v>
      </c>
      <c r="C832" s="363">
        <v>11.09</v>
      </c>
      <c r="D832" s="363">
        <v>2.8722727272727271</v>
      </c>
      <c r="E832" s="215">
        <f t="shared" si="48"/>
        <v>-3.5652173913043539E-2</v>
      </c>
      <c r="F832" s="215">
        <f t="shared" si="49"/>
        <v>4.6798641596951907E-2</v>
      </c>
      <c r="G832" s="223">
        <f t="shared" si="50"/>
        <v>2.4991549295774647</v>
      </c>
      <c r="H832" s="223">
        <f t="shared" si="51"/>
        <v>3.2072072072072073</v>
      </c>
    </row>
    <row r="833" spans="2:8" x14ac:dyDescent="0.25">
      <c r="B833" s="451">
        <v>43399</v>
      </c>
      <c r="C833" s="363">
        <v>11.5</v>
      </c>
      <c r="D833" s="363">
        <v>2.7438636363636362</v>
      </c>
      <c r="E833" s="215">
        <f t="shared" si="48"/>
        <v>2.2222222222222143E-2</v>
      </c>
      <c r="F833" s="215">
        <f t="shared" si="49"/>
        <v>-6.5827367728134023E-3</v>
      </c>
      <c r="G833" s="223">
        <f t="shared" si="50"/>
        <v>2.591549295774648</v>
      </c>
      <c r="H833" s="223">
        <f t="shared" si="51"/>
        <v>3.0638243877680496</v>
      </c>
    </row>
    <row r="834" spans="2:8" x14ac:dyDescent="0.25">
      <c r="B834" s="451">
        <v>43398</v>
      </c>
      <c r="C834" s="363">
        <v>11.25</v>
      </c>
      <c r="D834" s="363">
        <v>2.7620454545454547</v>
      </c>
      <c r="E834" s="215">
        <f t="shared" si="48"/>
        <v>5.1401869158878677E-2</v>
      </c>
      <c r="F834" s="215">
        <f t="shared" si="49"/>
        <v>-1.6508861374119888E-2</v>
      </c>
      <c r="G834" s="223">
        <f t="shared" si="50"/>
        <v>2.535211267605634</v>
      </c>
      <c r="H834" s="223">
        <f t="shared" si="51"/>
        <v>3.0841263799010283</v>
      </c>
    </row>
    <row r="835" spans="2:8" x14ac:dyDescent="0.25">
      <c r="B835" s="451">
        <v>43397</v>
      </c>
      <c r="C835" s="363">
        <v>10.7</v>
      </c>
      <c r="D835" s="363">
        <v>2.8084090909090911</v>
      </c>
      <c r="E835" s="215">
        <f t="shared" si="48"/>
        <v>-0.10833333333333339</v>
      </c>
      <c r="F835" s="215">
        <f t="shared" si="49"/>
        <v>-4.5915901401641923E-3</v>
      </c>
      <c r="G835" s="223">
        <f t="shared" si="50"/>
        <v>2.4112676056338027</v>
      </c>
      <c r="H835" s="223">
        <f t="shared" si="51"/>
        <v>3.1358964598401222</v>
      </c>
    </row>
    <row r="836" spans="2:8" x14ac:dyDescent="0.25">
      <c r="B836" s="451">
        <v>43395</v>
      </c>
      <c r="C836" s="363">
        <v>12</v>
      </c>
      <c r="D836" s="363">
        <v>2.8213636363636363</v>
      </c>
      <c r="E836" s="215">
        <f t="shared" ref="E836:E899" si="52">C836/C837-1</f>
        <v>-1.6638935108153063E-3</v>
      </c>
      <c r="F836" s="215">
        <f t="shared" ref="F836:F899" si="53">D836/D837-1</f>
        <v>3.0704589528118831E-3</v>
      </c>
      <c r="G836" s="223">
        <f t="shared" ref="G836:G899" si="54">C836/$C$4675</f>
        <v>2.704225352112676</v>
      </c>
      <c r="H836" s="223">
        <f t="shared" ref="H836:H899" si="55">D836/$D$4675</f>
        <v>3.1503616292348688</v>
      </c>
    </row>
    <row r="837" spans="2:8" x14ac:dyDescent="0.25">
      <c r="B837" s="451">
        <v>43392</v>
      </c>
      <c r="C837" s="363">
        <v>12.02</v>
      </c>
      <c r="D837" s="363">
        <v>2.8127272727272725</v>
      </c>
      <c r="E837" s="215">
        <f t="shared" si="52"/>
        <v>-9.884678747940745E-3</v>
      </c>
      <c r="F837" s="215">
        <f t="shared" si="53"/>
        <v>-1.0493179433369582E-3</v>
      </c>
      <c r="G837" s="223">
        <f t="shared" si="54"/>
        <v>2.7087323943661969</v>
      </c>
      <c r="H837" s="223">
        <f t="shared" si="55"/>
        <v>3.1407181829717041</v>
      </c>
    </row>
    <row r="838" spans="2:8" x14ac:dyDescent="0.25">
      <c r="B838" s="451">
        <v>43391</v>
      </c>
      <c r="C838" s="363">
        <v>12.14</v>
      </c>
      <c r="D838" s="363">
        <v>2.8156818181818184</v>
      </c>
      <c r="E838" s="215">
        <f t="shared" si="52"/>
        <v>-2.0967741935483897E-2</v>
      </c>
      <c r="F838" s="215">
        <f t="shared" si="53"/>
        <v>-7.7289656000959495E-3</v>
      </c>
      <c r="G838" s="223">
        <f t="shared" si="54"/>
        <v>2.7357746478873239</v>
      </c>
      <c r="H838" s="223">
        <f t="shared" si="55"/>
        <v>3.1440172566933136</v>
      </c>
    </row>
    <row r="839" spans="2:8" x14ac:dyDescent="0.25">
      <c r="B839" s="451">
        <v>43390</v>
      </c>
      <c r="C839" s="363">
        <v>12.4</v>
      </c>
      <c r="D839" s="363">
        <v>2.8376136363636362</v>
      </c>
      <c r="E839" s="215">
        <f t="shared" si="52"/>
        <v>-3.3515198752922859E-2</v>
      </c>
      <c r="F839" s="215">
        <f t="shared" si="53"/>
        <v>2.3683365446369731E-3</v>
      </c>
      <c r="G839" s="223">
        <f t="shared" si="54"/>
        <v>2.7943661971830989</v>
      </c>
      <c r="H839" s="223">
        <f t="shared" si="55"/>
        <v>3.1685065347037176</v>
      </c>
    </row>
    <row r="840" spans="2:8" x14ac:dyDescent="0.25">
      <c r="B840" s="451">
        <v>43388</v>
      </c>
      <c r="C840" s="363">
        <v>12.83</v>
      </c>
      <c r="D840" s="363">
        <v>2.830909090909091</v>
      </c>
      <c r="E840" s="215">
        <f t="shared" si="52"/>
        <v>7.0643642072212298E-3</v>
      </c>
      <c r="F840" s="215">
        <f t="shared" si="53"/>
        <v>1.9305019305018156E-3</v>
      </c>
      <c r="G840" s="223">
        <f t="shared" si="54"/>
        <v>2.8912676056338027</v>
      </c>
      <c r="H840" s="223">
        <f t="shared" si="55"/>
        <v>3.1610201751046825</v>
      </c>
    </row>
    <row r="841" spans="2:8" x14ac:dyDescent="0.25">
      <c r="B841" s="451">
        <v>43385</v>
      </c>
      <c r="C841" s="363">
        <v>12.74</v>
      </c>
      <c r="D841" s="363">
        <v>2.8254545454545457</v>
      </c>
      <c r="E841" s="215">
        <f t="shared" si="52"/>
        <v>-3.703703703703709E-2</v>
      </c>
      <c r="F841" s="215">
        <f t="shared" si="53"/>
        <v>2.2169374017493304E-3</v>
      </c>
      <c r="G841" s="223">
        <f t="shared" si="54"/>
        <v>2.870985915492958</v>
      </c>
      <c r="H841" s="223">
        <f t="shared" si="55"/>
        <v>3.154929577464789</v>
      </c>
    </row>
    <row r="842" spans="2:8" x14ac:dyDescent="0.25">
      <c r="B842" s="451">
        <v>43384</v>
      </c>
      <c r="C842" s="363">
        <v>13.23</v>
      </c>
      <c r="D842" s="363">
        <v>2.8192045454545456</v>
      </c>
      <c r="E842" s="215">
        <f t="shared" si="52"/>
        <v>3.6021926389976588E-2</v>
      </c>
      <c r="F842" s="215">
        <f t="shared" si="53"/>
        <v>-1.5984451848326198E-2</v>
      </c>
      <c r="G842" s="223">
        <f t="shared" si="54"/>
        <v>2.9814084507042256</v>
      </c>
      <c r="H842" s="223">
        <f t="shared" si="55"/>
        <v>3.1479507676690779</v>
      </c>
    </row>
    <row r="843" spans="2:8" x14ac:dyDescent="0.25">
      <c r="B843" s="451">
        <v>43383</v>
      </c>
      <c r="C843" s="363">
        <v>12.77</v>
      </c>
      <c r="D843" s="363">
        <v>2.8650000000000002</v>
      </c>
      <c r="E843" s="215">
        <f t="shared" si="52"/>
        <v>-3.9127163280662125E-2</v>
      </c>
      <c r="F843" s="215">
        <f t="shared" si="53"/>
        <v>-2.5320462098431529E-3</v>
      </c>
      <c r="G843" s="223">
        <f t="shared" si="54"/>
        <v>2.8777464788732394</v>
      </c>
      <c r="H843" s="223">
        <f t="shared" si="55"/>
        <v>3.1990864103540164</v>
      </c>
    </row>
    <row r="844" spans="2:8" x14ac:dyDescent="0.25">
      <c r="B844" s="451">
        <v>43381</v>
      </c>
      <c r="C844" s="363">
        <v>13.29</v>
      </c>
      <c r="D844" s="363">
        <v>2.8722727272727271</v>
      </c>
      <c r="E844" s="215">
        <f t="shared" si="52"/>
        <v>1.5071590052750938E-3</v>
      </c>
      <c r="F844" s="215">
        <f t="shared" si="53"/>
        <v>1.087825947848331E-2</v>
      </c>
      <c r="G844" s="223">
        <f t="shared" si="54"/>
        <v>2.9949295774647884</v>
      </c>
      <c r="H844" s="223">
        <f t="shared" si="55"/>
        <v>3.2072072072072073</v>
      </c>
    </row>
    <row r="845" spans="2:8" x14ac:dyDescent="0.25">
      <c r="B845" s="451">
        <v>43378</v>
      </c>
      <c r="C845" s="363">
        <v>13.27</v>
      </c>
      <c r="D845" s="363">
        <v>2.8413636363636363</v>
      </c>
      <c r="E845" s="215">
        <f t="shared" si="52"/>
        <v>-2.6412325752017685E-2</v>
      </c>
      <c r="F845" s="215">
        <f t="shared" si="53"/>
        <v>-7.8171501130908094E-3</v>
      </c>
      <c r="G845" s="223">
        <f t="shared" si="54"/>
        <v>2.9904225352112674</v>
      </c>
      <c r="H845" s="223">
        <f t="shared" si="55"/>
        <v>3.1726938205811446</v>
      </c>
    </row>
    <row r="846" spans="2:8" x14ac:dyDescent="0.25">
      <c r="B846" s="451">
        <v>43377</v>
      </c>
      <c r="C846" s="363">
        <v>13.63</v>
      </c>
      <c r="D846" s="363">
        <v>2.86375</v>
      </c>
      <c r="E846" s="215">
        <f t="shared" si="52"/>
        <v>-2.2939068100358284E-2</v>
      </c>
      <c r="F846" s="215">
        <f t="shared" si="53"/>
        <v>2.0407336923512931E-2</v>
      </c>
      <c r="G846" s="223">
        <f t="shared" si="54"/>
        <v>3.071549295774648</v>
      </c>
      <c r="H846" s="223">
        <f t="shared" si="55"/>
        <v>3.1976906483948739</v>
      </c>
    </row>
    <row r="847" spans="2:8" x14ac:dyDescent="0.25">
      <c r="B847" s="451">
        <v>43376</v>
      </c>
      <c r="C847" s="363">
        <v>13.95</v>
      </c>
      <c r="D847" s="363">
        <v>2.8064772727272729</v>
      </c>
      <c r="E847" s="215">
        <f t="shared" si="52"/>
        <v>1.8248175182481674E-2</v>
      </c>
      <c r="F847" s="215">
        <f t="shared" si="53"/>
        <v>1.1756121290742438E-3</v>
      </c>
      <c r="G847" s="223">
        <f t="shared" si="54"/>
        <v>3.1436619718309857</v>
      </c>
      <c r="H847" s="223">
        <f t="shared" si="55"/>
        <v>3.133739373175993</v>
      </c>
    </row>
    <row r="848" spans="2:8" x14ac:dyDescent="0.25">
      <c r="B848" s="451">
        <v>43374</v>
      </c>
      <c r="C848" s="363">
        <v>13.7</v>
      </c>
      <c r="D848" s="363">
        <v>2.8031818181818182</v>
      </c>
      <c r="E848" s="215">
        <f t="shared" si="52"/>
        <v>-1.5804597701149503E-2</v>
      </c>
      <c r="F848" s="215">
        <f t="shared" si="53"/>
        <v>-1.524950099800404E-2</v>
      </c>
      <c r="G848" s="223">
        <f t="shared" si="54"/>
        <v>3.0873239436619717</v>
      </c>
      <c r="H848" s="223">
        <f t="shared" si="55"/>
        <v>3.1300596371018909</v>
      </c>
    </row>
    <row r="849" spans="2:8" x14ac:dyDescent="0.25">
      <c r="B849" s="451">
        <v>43371</v>
      </c>
      <c r="C849" s="363">
        <v>13.92</v>
      </c>
      <c r="D849" s="363">
        <v>2.8465909090909092</v>
      </c>
      <c r="E849" s="215">
        <f t="shared" si="52"/>
        <v>3.6049026676279183E-3</v>
      </c>
      <c r="F849" s="215">
        <f t="shared" si="53"/>
        <v>-4.0553435114504266E-3</v>
      </c>
      <c r="G849" s="223">
        <f t="shared" si="54"/>
        <v>3.1369014084507043</v>
      </c>
      <c r="H849" s="223">
        <f t="shared" si="55"/>
        <v>3.1785306433193758</v>
      </c>
    </row>
    <row r="850" spans="2:8" x14ac:dyDescent="0.25">
      <c r="B850" s="451">
        <v>43370</v>
      </c>
      <c r="C850" s="363">
        <v>13.87</v>
      </c>
      <c r="D850" s="363">
        <v>2.8581818181818184</v>
      </c>
      <c r="E850" s="215">
        <f t="shared" si="52"/>
        <v>-9.2857142857143415E-3</v>
      </c>
      <c r="F850" s="215">
        <f t="shared" si="53"/>
        <v>4.71358951825529E-3</v>
      </c>
      <c r="G850" s="223">
        <f t="shared" si="54"/>
        <v>3.1256338028169011</v>
      </c>
      <c r="H850" s="223">
        <f t="shared" si="55"/>
        <v>3.1914731633041495</v>
      </c>
    </row>
    <row r="851" spans="2:8" x14ac:dyDescent="0.25">
      <c r="B851" s="451">
        <v>43369</v>
      </c>
      <c r="C851" s="363">
        <v>14</v>
      </c>
      <c r="D851" s="363">
        <v>2.8447727272727272</v>
      </c>
      <c r="E851" s="215">
        <f t="shared" si="52"/>
        <v>-1.6853932584269704E-2</v>
      </c>
      <c r="F851" s="215">
        <f t="shared" si="53"/>
        <v>-7.9827572443524897E-4</v>
      </c>
      <c r="G851" s="223">
        <f t="shared" si="54"/>
        <v>3.1549295774647885</v>
      </c>
      <c r="H851" s="223">
        <f t="shared" si="55"/>
        <v>3.176500444106078</v>
      </c>
    </row>
    <row r="852" spans="2:8" x14ac:dyDescent="0.25">
      <c r="B852" s="451">
        <v>43367</v>
      </c>
      <c r="C852" s="363">
        <v>14.24</v>
      </c>
      <c r="D852" s="363">
        <v>2.8470454545454547</v>
      </c>
      <c r="E852" s="215">
        <f t="shared" si="52"/>
        <v>-2.532511978097185E-2</v>
      </c>
      <c r="F852" s="215">
        <f t="shared" si="53"/>
        <v>-1.0366826156299469E-3</v>
      </c>
      <c r="G852" s="223">
        <f t="shared" si="54"/>
        <v>3.2090140845070425</v>
      </c>
      <c r="H852" s="223">
        <f t="shared" si="55"/>
        <v>3.1790381931227003</v>
      </c>
    </row>
    <row r="853" spans="2:8" x14ac:dyDescent="0.25">
      <c r="B853" s="451">
        <v>43364</v>
      </c>
      <c r="C853" s="363">
        <v>14.61</v>
      </c>
      <c r="D853" s="363">
        <v>2.85</v>
      </c>
      <c r="E853" s="215">
        <f t="shared" si="52"/>
        <v>1.5288394718554477E-2</v>
      </c>
      <c r="F853" s="215">
        <f t="shared" si="53"/>
        <v>-7.0865830001186625E-3</v>
      </c>
      <c r="G853" s="223">
        <f t="shared" si="54"/>
        <v>3.2923943661971831</v>
      </c>
      <c r="H853" s="223">
        <f t="shared" si="55"/>
        <v>3.1823372668443093</v>
      </c>
    </row>
    <row r="854" spans="2:8" x14ac:dyDescent="0.25">
      <c r="B854" s="451">
        <v>43363</v>
      </c>
      <c r="C854" s="363">
        <v>14.39</v>
      </c>
      <c r="D854" s="363">
        <v>2.8703409090909089</v>
      </c>
      <c r="E854" s="215">
        <f t="shared" si="52"/>
        <v>6.2937062937062915E-3</v>
      </c>
      <c r="F854" s="215">
        <f t="shared" si="53"/>
        <v>-6.3335955940205801E-3</v>
      </c>
      <c r="G854" s="223">
        <f t="shared" si="54"/>
        <v>3.2428169014084509</v>
      </c>
      <c r="H854" s="223">
        <f t="shared" si="55"/>
        <v>3.2050501205430781</v>
      </c>
    </row>
    <row r="855" spans="2:8" x14ac:dyDescent="0.25">
      <c r="B855" s="451">
        <v>43362</v>
      </c>
      <c r="C855" s="363">
        <v>14.3</v>
      </c>
      <c r="D855" s="363">
        <v>2.8886363636363637</v>
      </c>
      <c r="E855" s="215">
        <f t="shared" si="52"/>
        <v>4.2274052478134205E-2</v>
      </c>
      <c r="F855" s="215">
        <f t="shared" si="53"/>
        <v>-3.8404263657026982E-3</v>
      </c>
      <c r="G855" s="223">
        <f t="shared" si="54"/>
        <v>3.2225352112676058</v>
      </c>
      <c r="H855" s="223">
        <f t="shared" si="55"/>
        <v>3.2254790001268878</v>
      </c>
    </row>
    <row r="856" spans="2:8" x14ac:dyDescent="0.25">
      <c r="B856" s="451">
        <v>43360</v>
      </c>
      <c r="C856" s="363">
        <v>13.72</v>
      </c>
      <c r="D856" s="363">
        <v>2.8997727272727274</v>
      </c>
      <c r="E856" s="215">
        <f t="shared" si="52"/>
        <v>2.1913805697590938E-3</v>
      </c>
      <c r="F856" s="215">
        <f t="shared" si="53"/>
        <v>4.6420077093414447E-2</v>
      </c>
      <c r="G856" s="223">
        <f t="shared" si="54"/>
        <v>3.0918309859154931</v>
      </c>
      <c r="H856" s="223">
        <f t="shared" si="55"/>
        <v>3.2379139703083371</v>
      </c>
    </row>
    <row r="857" spans="2:8" x14ac:dyDescent="0.25">
      <c r="B857" s="451">
        <v>43357</v>
      </c>
      <c r="C857" s="363">
        <v>13.69</v>
      </c>
      <c r="D857" s="363">
        <v>2.7711363636363635</v>
      </c>
      <c r="E857" s="215">
        <f t="shared" si="52"/>
        <v>8.1001472754049786E-3</v>
      </c>
      <c r="F857" s="215">
        <f t="shared" si="53"/>
        <v>5.3594986807388167E-3</v>
      </c>
      <c r="G857" s="223">
        <f t="shared" si="54"/>
        <v>3.0850704225352112</v>
      </c>
      <c r="H857" s="223">
        <f t="shared" si="55"/>
        <v>3.0942773759675171</v>
      </c>
    </row>
    <row r="858" spans="2:8" x14ac:dyDescent="0.25">
      <c r="B858" s="451">
        <v>43356</v>
      </c>
      <c r="C858" s="363">
        <v>13.58</v>
      </c>
      <c r="D858" s="363">
        <v>2.7563636363636363</v>
      </c>
      <c r="E858" s="215">
        <f t="shared" si="52"/>
        <v>-3.668378576669129E-3</v>
      </c>
      <c r="F858" s="215">
        <f t="shared" si="53"/>
        <v>2.4324324324324298E-2</v>
      </c>
      <c r="G858" s="223">
        <f t="shared" si="54"/>
        <v>3.0602816901408452</v>
      </c>
      <c r="H858" s="223">
        <f t="shared" si="55"/>
        <v>3.0777820073594722</v>
      </c>
    </row>
    <row r="859" spans="2:8" x14ac:dyDescent="0.25">
      <c r="B859" s="451">
        <v>43355</v>
      </c>
      <c r="C859" s="363">
        <v>13.63</v>
      </c>
      <c r="D859" s="363">
        <v>2.6909090909090909</v>
      </c>
      <c r="E859" s="215">
        <f t="shared" si="52"/>
        <v>3.2575757575757702E-2</v>
      </c>
      <c r="F859" s="215">
        <f t="shared" si="53"/>
        <v>-5.1674158719490215E-3</v>
      </c>
      <c r="G859" s="223">
        <f t="shared" si="54"/>
        <v>3.071549295774648</v>
      </c>
      <c r="H859" s="223">
        <f t="shared" si="55"/>
        <v>3.0046948356807515</v>
      </c>
    </row>
    <row r="860" spans="2:8" x14ac:dyDescent="0.25">
      <c r="B860" s="451">
        <v>43353</v>
      </c>
      <c r="C860" s="363">
        <v>13.2</v>
      </c>
      <c r="D860" s="363">
        <v>2.7048863636363638</v>
      </c>
      <c r="E860" s="215">
        <f t="shared" si="52"/>
        <v>1.5174506828528056E-3</v>
      </c>
      <c r="F860" s="215">
        <f t="shared" si="53"/>
        <v>-5.0992685475443889E-3</v>
      </c>
      <c r="G860" s="223">
        <f t="shared" si="54"/>
        <v>2.9746478873239437</v>
      </c>
      <c r="H860" s="223">
        <f t="shared" si="55"/>
        <v>3.0203019921329783</v>
      </c>
    </row>
    <row r="861" spans="2:8" x14ac:dyDescent="0.25">
      <c r="B861" s="451">
        <v>43350</v>
      </c>
      <c r="C861" s="363">
        <v>13.18</v>
      </c>
      <c r="D861" s="363">
        <v>2.71875</v>
      </c>
      <c r="E861" s="215">
        <f t="shared" si="52"/>
        <v>-2.8739867354458437E-2</v>
      </c>
      <c r="F861" s="215">
        <f t="shared" si="53"/>
        <v>2.3529411764705799E-2</v>
      </c>
      <c r="G861" s="223">
        <f t="shared" si="54"/>
        <v>2.9701408450704223</v>
      </c>
      <c r="H861" s="223">
        <f t="shared" si="55"/>
        <v>3.0357822611343739</v>
      </c>
    </row>
    <row r="862" spans="2:8" x14ac:dyDescent="0.25">
      <c r="B862" s="451">
        <v>43349</v>
      </c>
      <c r="C862" s="363">
        <v>13.57</v>
      </c>
      <c r="D862" s="363">
        <v>2.65625</v>
      </c>
      <c r="E862" s="215">
        <f t="shared" si="52"/>
        <v>-7.3152889539136456E-3</v>
      </c>
      <c r="F862" s="215">
        <f t="shared" si="53"/>
        <v>-8.1048968853432157E-3</v>
      </c>
      <c r="G862" s="223">
        <f t="shared" si="54"/>
        <v>3.0580281690140847</v>
      </c>
      <c r="H862" s="223">
        <f t="shared" si="55"/>
        <v>2.9659941631772622</v>
      </c>
    </row>
    <row r="863" spans="2:8" x14ac:dyDescent="0.25">
      <c r="B863" s="451">
        <v>43348</v>
      </c>
      <c r="C863" s="363">
        <v>13.67</v>
      </c>
      <c r="D863" s="363">
        <v>2.6779545454545453</v>
      </c>
      <c r="E863" s="215">
        <f t="shared" si="52"/>
        <v>-2.7046263345195776E-2</v>
      </c>
      <c r="F863" s="215">
        <f t="shared" si="53"/>
        <v>-2.1172086720867567E-3</v>
      </c>
      <c r="G863" s="223">
        <f t="shared" si="54"/>
        <v>3.0805633802816903</v>
      </c>
      <c r="H863" s="223">
        <f t="shared" si="55"/>
        <v>2.9902296662860044</v>
      </c>
    </row>
    <row r="864" spans="2:8" x14ac:dyDescent="0.25">
      <c r="B864" s="451">
        <v>43343</v>
      </c>
      <c r="C864" s="363">
        <v>14.05</v>
      </c>
      <c r="D864" s="363">
        <v>2.6836363636363636</v>
      </c>
      <c r="E864" s="215">
        <f t="shared" si="52"/>
        <v>-7.0671378091872183E-3</v>
      </c>
      <c r="F864" s="215">
        <f t="shared" si="53"/>
        <v>8.4980996711789825E-3</v>
      </c>
      <c r="G864" s="223">
        <f t="shared" si="54"/>
        <v>3.1661971830985918</v>
      </c>
      <c r="H864" s="223">
        <f t="shared" si="55"/>
        <v>2.9965740388275601</v>
      </c>
    </row>
    <row r="865" spans="2:8" x14ac:dyDescent="0.25">
      <c r="B865" s="451">
        <v>43342</v>
      </c>
      <c r="C865" s="363">
        <v>14.15</v>
      </c>
      <c r="D865" s="363">
        <v>2.6610227272727274</v>
      </c>
      <c r="E865" s="215">
        <f t="shared" si="52"/>
        <v>-3.5446489434219464E-2</v>
      </c>
      <c r="F865" s="215">
        <f t="shared" si="53"/>
        <v>1.0050034506556171E-2</v>
      </c>
      <c r="G865" s="223">
        <f t="shared" si="54"/>
        <v>3.1887323943661974</v>
      </c>
      <c r="H865" s="223">
        <f t="shared" si="55"/>
        <v>2.971323436112169</v>
      </c>
    </row>
    <row r="866" spans="2:8" x14ac:dyDescent="0.25">
      <c r="B866" s="451">
        <v>43341</v>
      </c>
      <c r="C866" s="363">
        <v>14.67</v>
      </c>
      <c r="D866" s="363">
        <v>2.6345454545454547</v>
      </c>
      <c r="E866" s="215">
        <f t="shared" si="52"/>
        <v>6.8212824010904782E-4</v>
      </c>
      <c r="F866" s="215">
        <f t="shared" si="53"/>
        <v>-2.5063078216988943E-2</v>
      </c>
      <c r="G866" s="223">
        <f t="shared" si="54"/>
        <v>3.3059154929577463</v>
      </c>
      <c r="H866" s="223">
        <f t="shared" si="55"/>
        <v>2.9417586600685195</v>
      </c>
    </row>
    <row r="867" spans="2:8" x14ac:dyDescent="0.25">
      <c r="B867" s="451">
        <v>43340</v>
      </c>
      <c r="C867" s="363">
        <v>14.66</v>
      </c>
      <c r="D867" s="363">
        <v>2.7022727272727272</v>
      </c>
      <c r="E867" s="215">
        <f t="shared" si="52"/>
        <v>1.313061506565294E-2</v>
      </c>
      <c r="F867" s="215">
        <f t="shared" si="53"/>
        <v>-1.9381443298969181E-2</v>
      </c>
      <c r="G867" s="223">
        <f t="shared" si="54"/>
        <v>3.3036619718309859</v>
      </c>
      <c r="H867" s="223">
        <f t="shared" si="55"/>
        <v>3.0173835807638625</v>
      </c>
    </row>
    <row r="868" spans="2:8" x14ac:dyDescent="0.25">
      <c r="B868" s="451">
        <v>43336</v>
      </c>
      <c r="C868" s="363">
        <v>14.47</v>
      </c>
      <c r="D868" s="363">
        <v>2.7556818181818183</v>
      </c>
      <c r="E868" s="215">
        <f t="shared" si="52"/>
        <v>2.0451339915373845E-2</v>
      </c>
      <c r="F868" s="215">
        <f t="shared" si="53"/>
        <v>-1.7289642680716755E-3</v>
      </c>
      <c r="G868" s="223">
        <f t="shared" si="54"/>
        <v>3.2608450704225356</v>
      </c>
      <c r="H868" s="223">
        <f t="shared" si="55"/>
        <v>3.0770206826544859</v>
      </c>
    </row>
    <row r="869" spans="2:8" x14ac:dyDescent="0.25">
      <c r="B869" s="451">
        <v>43335</v>
      </c>
      <c r="C869" s="363">
        <v>14.18</v>
      </c>
      <c r="D869" s="363">
        <v>2.7604545454545453</v>
      </c>
      <c r="E869" s="215">
        <f t="shared" si="52"/>
        <v>-2.4088093599449412E-2</v>
      </c>
      <c r="F869" s="215">
        <f t="shared" si="53"/>
        <v>-1.0105949470252673E-2</v>
      </c>
      <c r="G869" s="223">
        <f t="shared" si="54"/>
        <v>3.1954929577464788</v>
      </c>
      <c r="H869" s="223">
        <f t="shared" si="55"/>
        <v>3.0823499555893923</v>
      </c>
    </row>
    <row r="870" spans="2:8" x14ac:dyDescent="0.25">
      <c r="B870" s="451">
        <v>43334</v>
      </c>
      <c r="C870" s="363">
        <v>14.53</v>
      </c>
      <c r="D870" s="363">
        <v>2.7886363636363636</v>
      </c>
      <c r="E870" s="215">
        <f t="shared" si="52"/>
        <v>2.9036827195467518E-2</v>
      </c>
      <c r="F870" s="215">
        <f t="shared" si="53"/>
        <v>7.1410982516619814E-3</v>
      </c>
      <c r="G870" s="223">
        <f t="shared" si="54"/>
        <v>3.2743661971830984</v>
      </c>
      <c r="H870" s="223">
        <f t="shared" si="55"/>
        <v>3.1138180433955083</v>
      </c>
    </row>
    <row r="871" spans="2:8" x14ac:dyDescent="0.25">
      <c r="B871" s="451">
        <v>43332</v>
      </c>
      <c r="C871" s="363">
        <v>14.12</v>
      </c>
      <c r="D871" s="363">
        <v>2.7688636363636365</v>
      </c>
      <c r="E871" s="215">
        <f t="shared" si="52"/>
        <v>1.0737294201861092E-2</v>
      </c>
      <c r="F871" s="215">
        <f t="shared" si="53"/>
        <v>1.8645484949832758E-2</v>
      </c>
      <c r="G871" s="223">
        <f t="shared" si="54"/>
        <v>3.1819718309859155</v>
      </c>
      <c r="H871" s="223">
        <f t="shared" si="55"/>
        <v>3.0917396269508948</v>
      </c>
    </row>
    <row r="872" spans="2:8" x14ac:dyDescent="0.25">
      <c r="B872" s="451">
        <v>43329</v>
      </c>
      <c r="C872" s="363">
        <v>13.97</v>
      </c>
      <c r="D872" s="363">
        <v>2.7181818181818183</v>
      </c>
      <c r="E872" s="215">
        <f t="shared" si="52"/>
        <v>1.4524328249818419E-2</v>
      </c>
      <c r="F872" s="215">
        <f t="shared" si="53"/>
        <v>-6.3143901628447408E-3</v>
      </c>
      <c r="G872" s="223">
        <f t="shared" si="54"/>
        <v>3.1481690140845071</v>
      </c>
      <c r="H872" s="223">
        <f t="shared" si="55"/>
        <v>3.0351478238802185</v>
      </c>
    </row>
    <row r="873" spans="2:8" x14ac:dyDescent="0.25">
      <c r="B873" s="451">
        <v>43328</v>
      </c>
      <c r="C873" s="363">
        <v>13.77</v>
      </c>
      <c r="D873" s="363">
        <v>2.7354545454545454</v>
      </c>
      <c r="E873" s="215">
        <f t="shared" si="52"/>
        <v>8.052708638360162E-3</v>
      </c>
      <c r="F873" s="215">
        <f t="shared" si="53"/>
        <v>9.4774804998740692E-3</v>
      </c>
      <c r="G873" s="223">
        <f t="shared" si="54"/>
        <v>3.1030985915492955</v>
      </c>
      <c r="H873" s="223">
        <f t="shared" si="55"/>
        <v>3.0544347164065475</v>
      </c>
    </row>
    <row r="874" spans="2:8" x14ac:dyDescent="0.25">
      <c r="B874" s="451">
        <v>43327</v>
      </c>
      <c r="C874" s="363">
        <v>13.66</v>
      </c>
      <c r="D874" s="363">
        <v>2.7097727272727274</v>
      </c>
      <c r="E874" s="215">
        <f t="shared" si="52"/>
        <v>-8.4450402144772063E-2</v>
      </c>
      <c r="F874" s="215">
        <f t="shared" si="53"/>
        <v>1.2225146447066848E-2</v>
      </c>
      <c r="G874" s="223">
        <f t="shared" si="54"/>
        <v>3.0783098591549298</v>
      </c>
      <c r="H874" s="223">
        <f t="shared" si="55"/>
        <v>3.0257581525187165</v>
      </c>
    </row>
    <row r="875" spans="2:8" x14ac:dyDescent="0.25">
      <c r="B875" s="451">
        <v>43325</v>
      </c>
      <c r="C875" s="363">
        <v>14.92</v>
      </c>
      <c r="D875" s="363">
        <v>2.6770454545454547</v>
      </c>
      <c r="E875" s="215">
        <f t="shared" si="52"/>
        <v>-1.2574454003970836E-2</v>
      </c>
      <c r="F875" s="215">
        <f t="shared" si="53"/>
        <v>2.2660184059732691E-2</v>
      </c>
      <c r="G875" s="223">
        <f t="shared" si="54"/>
        <v>3.3622535211267603</v>
      </c>
      <c r="H875" s="223">
        <f t="shared" si="55"/>
        <v>2.9892145666793559</v>
      </c>
    </row>
    <row r="876" spans="2:8" x14ac:dyDescent="0.25">
      <c r="B876" s="451">
        <v>43322</v>
      </c>
      <c r="C876" s="363">
        <v>15.11</v>
      </c>
      <c r="D876" s="363">
        <v>2.6177272727272727</v>
      </c>
      <c r="E876" s="215">
        <f t="shared" si="52"/>
        <v>-1.3063357282821708E-2</v>
      </c>
      <c r="F876" s="215">
        <f t="shared" si="53"/>
        <v>-4.1604260276252303E-2</v>
      </c>
      <c r="G876" s="223">
        <f t="shared" si="54"/>
        <v>3.4050704225352111</v>
      </c>
      <c r="H876" s="223">
        <f t="shared" si="55"/>
        <v>2.9229793173455145</v>
      </c>
    </row>
    <row r="877" spans="2:8" x14ac:dyDescent="0.25">
      <c r="B877" s="451">
        <v>43321</v>
      </c>
      <c r="C877" s="363">
        <v>15.31</v>
      </c>
      <c r="D877" s="363">
        <v>2.7313636363636364</v>
      </c>
      <c r="E877" s="215">
        <f t="shared" si="52"/>
        <v>-5.1981806367771277E-3</v>
      </c>
      <c r="F877" s="215">
        <f t="shared" si="53"/>
        <v>-1.8658392193687923E-2</v>
      </c>
      <c r="G877" s="223">
        <f t="shared" si="54"/>
        <v>3.4501408450704227</v>
      </c>
      <c r="H877" s="223">
        <f t="shared" si="55"/>
        <v>3.0498667681766274</v>
      </c>
    </row>
    <row r="878" spans="2:8" x14ac:dyDescent="0.25">
      <c r="B878" s="451">
        <v>43320</v>
      </c>
      <c r="C878" s="363">
        <v>15.39</v>
      </c>
      <c r="D878" s="363">
        <v>2.7832954545454545</v>
      </c>
      <c r="E878" s="215">
        <f t="shared" si="52"/>
        <v>-6.4935064935067732E-4</v>
      </c>
      <c r="F878" s="215">
        <f t="shared" si="53"/>
        <v>-6.0062497463577724E-3</v>
      </c>
      <c r="G878" s="223">
        <f t="shared" si="54"/>
        <v>3.468169014084507</v>
      </c>
      <c r="H878" s="223">
        <f t="shared" si="55"/>
        <v>3.1078543332064461</v>
      </c>
    </row>
    <row r="879" spans="2:8" x14ac:dyDescent="0.25">
      <c r="B879" s="451">
        <v>43318</v>
      </c>
      <c r="C879" s="363">
        <v>15.4</v>
      </c>
      <c r="D879" s="363">
        <v>2.8001136363636365</v>
      </c>
      <c r="E879" s="215">
        <f t="shared" si="52"/>
        <v>-1.9732654360280155E-2</v>
      </c>
      <c r="F879" s="215">
        <f t="shared" si="53"/>
        <v>2.6448567708332593E-3</v>
      </c>
      <c r="G879" s="223">
        <f t="shared" si="54"/>
        <v>3.4704225352112679</v>
      </c>
      <c r="H879" s="223">
        <f t="shared" si="55"/>
        <v>3.1266336759294511</v>
      </c>
    </row>
    <row r="880" spans="2:8" x14ac:dyDescent="0.25">
      <c r="B880" s="451">
        <v>43315</v>
      </c>
      <c r="C880" s="363">
        <v>15.71</v>
      </c>
      <c r="D880" s="363">
        <v>2.7927272727272729</v>
      </c>
      <c r="E880" s="215">
        <f t="shared" si="52"/>
        <v>1.8146467919637255E-2</v>
      </c>
      <c r="F880" s="215">
        <f t="shared" si="53"/>
        <v>2.0349192137092409E-4</v>
      </c>
      <c r="G880" s="223">
        <f t="shared" si="54"/>
        <v>3.5402816901408451</v>
      </c>
      <c r="H880" s="223">
        <f t="shared" si="55"/>
        <v>3.1183859916254288</v>
      </c>
    </row>
    <row r="881" spans="2:8" x14ac:dyDescent="0.25">
      <c r="B881" s="451">
        <v>43314</v>
      </c>
      <c r="C881" s="363">
        <v>15.43</v>
      </c>
      <c r="D881" s="363">
        <v>2.7921590909090908</v>
      </c>
      <c r="E881" s="215">
        <f t="shared" si="52"/>
        <v>-9.6277278562258983E-3</v>
      </c>
      <c r="F881" s="215">
        <f t="shared" si="53"/>
        <v>6.4307364626852159E-3</v>
      </c>
      <c r="G881" s="223">
        <f t="shared" si="54"/>
        <v>3.4771830985915493</v>
      </c>
      <c r="H881" s="223">
        <f t="shared" si="55"/>
        <v>3.1177515543712726</v>
      </c>
    </row>
    <row r="882" spans="2:8" x14ac:dyDescent="0.25">
      <c r="B882" s="451">
        <v>43313</v>
      </c>
      <c r="C882" s="363">
        <v>15.58</v>
      </c>
      <c r="D882" s="363">
        <v>2.7743181818181819</v>
      </c>
      <c r="E882" s="215">
        <f t="shared" si="52"/>
        <v>-3.1094527363183966E-2</v>
      </c>
      <c r="F882" s="215">
        <f t="shared" si="53"/>
        <v>-1.2098895318253478E-2</v>
      </c>
      <c r="G882" s="223">
        <f t="shared" si="54"/>
        <v>3.5109859154929577</v>
      </c>
      <c r="H882" s="223">
        <f t="shared" si="55"/>
        <v>3.0978302245907883</v>
      </c>
    </row>
    <row r="883" spans="2:8" x14ac:dyDescent="0.25">
      <c r="B883" s="451">
        <v>43311</v>
      </c>
      <c r="C883" s="363">
        <v>16.079999999999998</v>
      </c>
      <c r="D883" s="363">
        <v>2.8082954545454544</v>
      </c>
      <c r="E883" s="215">
        <f t="shared" si="52"/>
        <v>5.6285178236397115E-3</v>
      </c>
      <c r="F883" s="215">
        <f t="shared" si="53"/>
        <v>5.0837807060355455E-3</v>
      </c>
      <c r="G883" s="223">
        <f t="shared" si="54"/>
        <v>3.6236619718309857</v>
      </c>
      <c r="H883" s="223">
        <f t="shared" si="55"/>
        <v>3.1357695723892909</v>
      </c>
    </row>
    <row r="884" spans="2:8" x14ac:dyDescent="0.25">
      <c r="B884" s="451">
        <v>43308</v>
      </c>
      <c r="C884" s="363">
        <v>15.99</v>
      </c>
      <c r="D884" s="363">
        <v>2.794090909090909</v>
      </c>
      <c r="E884" s="215">
        <f t="shared" si="52"/>
        <v>1.2523481527864089E-3</v>
      </c>
      <c r="F884" s="215">
        <f t="shared" si="53"/>
        <v>-2.1061432495919075E-2</v>
      </c>
      <c r="G884" s="223">
        <f t="shared" si="54"/>
        <v>3.603380281690141</v>
      </c>
      <c r="H884" s="223">
        <f t="shared" si="55"/>
        <v>3.1199086410354018</v>
      </c>
    </row>
    <row r="885" spans="2:8" x14ac:dyDescent="0.25">
      <c r="B885" s="451">
        <v>43307</v>
      </c>
      <c r="C885" s="363">
        <v>15.97</v>
      </c>
      <c r="D885" s="363">
        <v>2.8542045454545453</v>
      </c>
      <c r="E885" s="215">
        <f t="shared" si="52"/>
        <v>6.9356872635562006E-3</v>
      </c>
      <c r="F885" s="215">
        <f t="shared" si="53"/>
        <v>8.9579818430143288E-3</v>
      </c>
      <c r="G885" s="223">
        <f t="shared" si="54"/>
        <v>3.5988732394366201</v>
      </c>
      <c r="H885" s="223">
        <f t="shared" si="55"/>
        <v>3.1870321025250603</v>
      </c>
    </row>
    <row r="886" spans="2:8" x14ac:dyDescent="0.25">
      <c r="B886" s="451">
        <v>43306</v>
      </c>
      <c r="C886" s="363">
        <v>15.86</v>
      </c>
      <c r="D886" s="363">
        <v>2.8288636363636366</v>
      </c>
      <c r="E886" s="215">
        <f t="shared" si="52"/>
        <v>1.8951358180669953E-3</v>
      </c>
      <c r="F886" s="215">
        <f t="shared" si="53"/>
        <v>-8.088616169263263E-3</v>
      </c>
      <c r="G886" s="223">
        <f t="shared" si="54"/>
        <v>3.5740845070422536</v>
      </c>
      <c r="H886" s="223">
        <f t="shared" si="55"/>
        <v>3.1587362009897224</v>
      </c>
    </row>
    <row r="887" spans="2:8" x14ac:dyDescent="0.25">
      <c r="B887" s="451">
        <v>43304</v>
      </c>
      <c r="C887" s="363">
        <v>15.83</v>
      </c>
      <c r="D887" s="363">
        <v>2.8519318181818183</v>
      </c>
      <c r="E887" s="215">
        <f t="shared" si="52"/>
        <v>5.0793650793650169E-3</v>
      </c>
      <c r="F887" s="215">
        <f t="shared" si="53"/>
        <v>1.9562440114979651E-3</v>
      </c>
      <c r="G887" s="223">
        <f t="shared" si="54"/>
        <v>3.5673239436619717</v>
      </c>
      <c r="H887" s="223">
        <f t="shared" si="55"/>
        <v>3.1844943535084385</v>
      </c>
    </row>
    <row r="888" spans="2:8" x14ac:dyDescent="0.25">
      <c r="B888" s="451">
        <v>43301</v>
      </c>
      <c r="C888" s="363">
        <v>15.75</v>
      </c>
      <c r="D888" s="363">
        <v>2.8463636363636362</v>
      </c>
      <c r="E888" s="215">
        <f t="shared" si="52"/>
        <v>-3.1645569620253333E-3</v>
      </c>
      <c r="F888" s="215">
        <f t="shared" si="53"/>
        <v>-4.3896404485421758E-4</v>
      </c>
      <c r="G888" s="223">
        <f t="shared" si="54"/>
        <v>3.5492957746478875</v>
      </c>
      <c r="H888" s="223">
        <f t="shared" si="55"/>
        <v>3.1782768684177136</v>
      </c>
    </row>
    <row r="889" spans="2:8" x14ac:dyDescent="0.25">
      <c r="B889" s="451">
        <v>43300</v>
      </c>
      <c r="C889" s="363">
        <v>15.8</v>
      </c>
      <c r="D889" s="363">
        <v>2.8476136363636364</v>
      </c>
      <c r="E889" s="215">
        <f t="shared" si="52"/>
        <v>-7.494145199063218E-2</v>
      </c>
      <c r="F889" s="215">
        <f t="shared" si="53"/>
        <v>2.7555664903432087E-2</v>
      </c>
      <c r="G889" s="223">
        <f t="shared" si="54"/>
        <v>3.5605633802816903</v>
      </c>
      <c r="H889" s="223">
        <f t="shared" si="55"/>
        <v>3.1796726303768561</v>
      </c>
    </row>
    <row r="890" spans="2:8" x14ac:dyDescent="0.25">
      <c r="B890" s="451">
        <v>43299</v>
      </c>
      <c r="C890" s="363">
        <v>17.079999999999998</v>
      </c>
      <c r="D890" s="363">
        <v>2.7712500000000002</v>
      </c>
      <c r="E890" s="215">
        <f t="shared" si="52"/>
        <v>1.8485390578413696E-2</v>
      </c>
      <c r="F890" s="215">
        <f t="shared" si="53"/>
        <v>-4.2057982850141062E-3</v>
      </c>
      <c r="G890" s="223">
        <f t="shared" si="54"/>
        <v>3.8490140845070417</v>
      </c>
      <c r="H890" s="223">
        <f t="shared" si="55"/>
        <v>3.0944042634183484</v>
      </c>
    </row>
    <row r="891" spans="2:8" x14ac:dyDescent="0.25">
      <c r="B891" s="451">
        <v>43297</v>
      </c>
      <c r="C891" s="363">
        <v>16.77</v>
      </c>
      <c r="D891" s="363">
        <v>2.7829545454545452</v>
      </c>
      <c r="E891" s="215">
        <f t="shared" si="52"/>
        <v>-1.7857142857143904E-3</v>
      </c>
      <c r="F891" s="215">
        <f t="shared" si="53"/>
        <v>-1.6330529925701054E-4</v>
      </c>
      <c r="G891" s="223">
        <f t="shared" si="54"/>
        <v>3.7791549295774649</v>
      </c>
      <c r="H891" s="223">
        <f t="shared" si="55"/>
        <v>3.1074736708539525</v>
      </c>
    </row>
    <row r="892" spans="2:8" x14ac:dyDescent="0.25">
      <c r="B892" s="451">
        <v>43294</v>
      </c>
      <c r="C892" s="363">
        <v>16.8</v>
      </c>
      <c r="D892" s="363">
        <v>2.7834090909090907</v>
      </c>
      <c r="E892" s="215">
        <f t="shared" si="52"/>
        <v>-2.8340080971659853E-2</v>
      </c>
      <c r="F892" s="215">
        <f t="shared" si="53"/>
        <v>1.226291693917636E-3</v>
      </c>
      <c r="G892" s="223">
        <f t="shared" si="54"/>
        <v>3.7859154929577468</v>
      </c>
      <c r="H892" s="223">
        <f t="shared" si="55"/>
        <v>3.107981220657277</v>
      </c>
    </row>
    <row r="893" spans="2:8" x14ac:dyDescent="0.25">
      <c r="B893" s="451">
        <v>43293</v>
      </c>
      <c r="C893" s="363">
        <v>17.29</v>
      </c>
      <c r="D893" s="363">
        <v>2.78</v>
      </c>
      <c r="E893" s="215">
        <f t="shared" si="52"/>
        <v>-6.8925904652499259E-3</v>
      </c>
      <c r="F893" s="215">
        <f t="shared" si="53"/>
        <v>-7.9480940794810495E-3</v>
      </c>
      <c r="G893" s="223">
        <f t="shared" si="54"/>
        <v>3.8963380281690139</v>
      </c>
      <c r="H893" s="223">
        <f t="shared" si="55"/>
        <v>3.1041745971323436</v>
      </c>
    </row>
    <row r="894" spans="2:8" x14ac:dyDescent="0.25">
      <c r="B894" s="451">
        <v>43292</v>
      </c>
      <c r="C894" s="363">
        <v>17.41</v>
      </c>
      <c r="D894" s="363">
        <v>2.8022727272727272</v>
      </c>
      <c r="E894" s="215">
        <f t="shared" si="52"/>
        <v>-3.8652678078409664E-2</v>
      </c>
      <c r="F894" s="215">
        <f t="shared" si="53"/>
        <v>-8.3242851972493703E-3</v>
      </c>
      <c r="G894" s="223">
        <f t="shared" si="54"/>
        <v>3.9233802816901409</v>
      </c>
      <c r="H894" s="223">
        <f t="shared" si="55"/>
        <v>3.129044537495242</v>
      </c>
    </row>
    <row r="895" spans="2:8" x14ac:dyDescent="0.25">
      <c r="B895" s="451">
        <v>43290</v>
      </c>
      <c r="C895" s="363">
        <v>18.11</v>
      </c>
      <c r="D895" s="363">
        <v>2.8257954545454544</v>
      </c>
      <c r="E895" s="215">
        <f t="shared" si="52"/>
        <v>3.4266133637921081E-2</v>
      </c>
      <c r="F895" s="215">
        <f t="shared" si="53"/>
        <v>1.4151712887438883E-2</v>
      </c>
      <c r="G895" s="223">
        <f t="shared" si="54"/>
        <v>4.0811267605633805</v>
      </c>
      <c r="H895" s="223">
        <f t="shared" si="55"/>
        <v>3.1553102398172821</v>
      </c>
    </row>
    <row r="896" spans="2:8" x14ac:dyDescent="0.25">
      <c r="B896" s="451">
        <v>43287</v>
      </c>
      <c r="C896" s="363">
        <v>17.510000000000002</v>
      </c>
      <c r="D896" s="363">
        <v>2.7863636363636362</v>
      </c>
      <c r="E896" s="215">
        <f t="shared" si="52"/>
        <v>3.1820860341779778E-2</v>
      </c>
      <c r="F896" s="215">
        <f t="shared" si="53"/>
        <v>-3.0216737857933884E-2</v>
      </c>
      <c r="G896" s="223">
        <f t="shared" si="54"/>
        <v>3.9459154929577469</v>
      </c>
      <c r="H896" s="223">
        <f t="shared" si="55"/>
        <v>3.111280294378886</v>
      </c>
    </row>
    <row r="897" spans="2:8" x14ac:dyDescent="0.25">
      <c r="B897" s="451">
        <v>43286</v>
      </c>
      <c r="C897" s="363">
        <v>16.97</v>
      </c>
      <c r="D897" s="363">
        <v>2.8731818181818181</v>
      </c>
      <c r="E897" s="215">
        <f t="shared" si="52"/>
        <v>-5.8582308142941519E-3</v>
      </c>
      <c r="F897" s="215">
        <f t="shared" si="53"/>
        <v>-9.6745133367279745E-3</v>
      </c>
      <c r="G897" s="223">
        <f t="shared" si="54"/>
        <v>3.8242253521126757</v>
      </c>
      <c r="H897" s="223">
        <f t="shared" si="55"/>
        <v>3.2082223068138562</v>
      </c>
    </row>
    <row r="898" spans="2:8" x14ac:dyDescent="0.25">
      <c r="B898" s="451">
        <v>43284</v>
      </c>
      <c r="C898" s="363">
        <v>17.07</v>
      </c>
      <c r="D898" s="363">
        <v>2.9012500000000001</v>
      </c>
      <c r="E898" s="215">
        <f t="shared" si="52"/>
        <v>-1.1008111239861007E-2</v>
      </c>
      <c r="F898" s="215">
        <f t="shared" si="53"/>
        <v>6.1081336696091615E-3</v>
      </c>
      <c r="G898" s="223">
        <f t="shared" si="54"/>
        <v>3.8467605633802817</v>
      </c>
      <c r="H898" s="223">
        <f t="shared" si="55"/>
        <v>3.2395635071691413</v>
      </c>
    </row>
    <row r="899" spans="2:8" x14ac:dyDescent="0.25">
      <c r="B899" s="451">
        <v>43280</v>
      </c>
      <c r="C899" s="363">
        <v>17.260000000000002</v>
      </c>
      <c r="D899" s="363">
        <v>2.8836363636363638</v>
      </c>
      <c r="E899" s="215">
        <f t="shared" si="52"/>
        <v>2.7992852888624409E-2</v>
      </c>
      <c r="F899" s="215">
        <f t="shared" si="53"/>
        <v>-6.8490470040309948E-3</v>
      </c>
      <c r="G899" s="223">
        <f t="shared" si="54"/>
        <v>3.8895774647887329</v>
      </c>
      <c r="H899" s="223">
        <f t="shared" si="55"/>
        <v>3.2198959522903188</v>
      </c>
    </row>
    <row r="900" spans="2:8" x14ac:dyDescent="0.25">
      <c r="B900" s="451">
        <v>43279</v>
      </c>
      <c r="C900" s="363">
        <v>16.79</v>
      </c>
      <c r="D900" s="363">
        <v>2.9035227272727271</v>
      </c>
      <c r="E900" s="215">
        <f t="shared" ref="E900:E963" si="56">C900/C901-1</f>
        <v>-6.5088757396449815E-3</v>
      </c>
      <c r="F900" s="215">
        <f t="shared" ref="F900:F963" si="57">D900/D901-1</f>
        <v>-1.5337777949053999E-2</v>
      </c>
      <c r="G900" s="223">
        <f t="shared" ref="G900:G963" si="58">C900/$C$4675</f>
        <v>3.7836619718309858</v>
      </c>
      <c r="H900" s="223">
        <f t="shared" ref="H900:H963" si="59">D900/$D$4675</f>
        <v>3.2421012561857632</v>
      </c>
    </row>
    <row r="901" spans="2:8" x14ac:dyDescent="0.25">
      <c r="B901" s="451">
        <v>43278</v>
      </c>
      <c r="C901" s="363">
        <v>16.899999999999999</v>
      </c>
      <c r="D901" s="363">
        <v>2.94875</v>
      </c>
      <c r="E901" s="215">
        <f t="shared" si="56"/>
        <v>3.9999999999999813E-2</v>
      </c>
      <c r="F901" s="215">
        <f t="shared" si="57"/>
        <v>-5.7473466416337882E-3</v>
      </c>
      <c r="G901" s="223">
        <f t="shared" si="58"/>
        <v>3.8084507042253519</v>
      </c>
      <c r="H901" s="223">
        <f t="shared" si="59"/>
        <v>3.2926024616165463</v>
      </c>
    </row>
    <row r="902" spans="2:8" x14ac:dyDescent="0.25">
      <c r="B902" s="451">
        <v>43277</v>
      </c>
      <c r="C902" s="363">
        <v>16.25</v>
      </c>
      <c r="D902" s="363">
        <v>2.9657954545454546</v>
      </c>
      <c r="E902" s="215">
        <f t="shared" si="56"/>
        <v>-1.1557177615571845E-2</v>
      </c>
      <c r="F902" s="215">
        <f t="shared" si="57"/>
        <v>-1.5652108320132863E-2</v>
      </c>
      <c r="G902" s="223">
        <f t="shared" si="58"/>
        <v>3.6619718309859155</v>
      </c>
      <c r="H902" s="223">
        <f t="shared" si="59"/>
        <v>3.3116355792412131</v>
      </c>
    </row>
    <row r="903" spans="2:8" x14ac:dyDescent="0.25">
      <c r="B903" s="451">
        <v>43273</v>
      </c>
      <c r="C903" s="363">
        <v>16.440000000000001</v>
      </c>
      <c r="D903" s="363">
        <v>3.0129545454545457</v>
      </c>
      <c r="E903" s="215">
        <f t="shared" si="56"/>
        <v>4.8899755501223829E-3</v>
      </c>
      <c r="F903" s="215">
        <f t="shared" si="57"/>
        <v>-9.7109135728691287E-3</v>
      </c>
      <c r="G903" s="223">
        <f t="shared" si="58"/>
        <v>3.7047887323943667</v>
      </c>
      <c r="H903" s="223">
        <f t="shared" si="59"/>
        <v>3.3642938713361255</v>
      </c>
    </row>
    <row r="904" spans="2:8" x14ac:dyDescent="0.25">
      <c r="B904" s="451">
        <v>43272</v>
      </c>
      <c r="C904" s="363">
        <v>16.36</v>
      </c>
      <c r="D904" s="363">
        <v>3.0425</v>
      </c>
      <c r="E904" s="215">
        <f t="shared" si="56"/>
        <v>3.6809815950920033E-3</v>
      </c>
      <c r="F904" s="215">
        <f t="shared" si="57"/>
        <v>-3.2760032760033031E-3</v>
      </c>
      <c r="G904" s="223">
        <f t="shared" si="58"/>
        <v>3.6867605633802816</v>
      </c>
      <c r="H904" s="223">
        <f t="shared" si="59"/>
        <v>3.3972846085522144</v>
      </c>
    </row>
    <row r="905" spans="2:8" x14ac:dyDescent="0.25">
      <c r="B905" s="451">
        <v>43271</v>
      </c>
      <c r="C905" s="363">
        <v>16.3</v>
      </c>
      <c r="D905" s="363">
        <v>3.0525000000000002</v>
      </c>
      <c r="E905" s="215">
        <f t="shared" si="56"/>
        <v>2.4600246002459691E-3</v>
      </c>
      <c r="F905" s="215">
        <f t="shared" si="57"/>
        <v>-4.8899755501221609E-3</v>
      </c>
      <c r="G905" s="223">
        <f t="shared" si="58"/>
        <v>3.6732394366197183</v>
      </c>
      <c r="H905" s="223">
        <f t="shared" si="59"/>
        <v>3.4084507042253525</v>
      </c>
    </row>
    <row r="906" spans="2:8" x14ac:dyDescent="0.25">
      <c r="B906" s="451">
        <v>43270</v>
      </c>
      <c r="C906" s="363">
        <v>16.260000000000002</v>
      </c>
      <c r="D906" s="363">
        <v>3.0674999999999999</v>
      </c>
      <c r="E906" s="215">
        <f t="shared" si="56"/>
        <v>-3.7300177619893349E-2</v>
      </c>
      <c r="F906" s="215">
        <f t="shared" si="57"/>
        <v>-5.9289265328669183E-3</v>
      </c>
      <c r="G906" s="223">
        <f t="shared" si="58"/>
        <v>3.6642253521126764</v>
      </c>
      <c r="H906" s="223">
        <f t="shared" si="59"/>
        <v>3.4251998477350591</v>
      </c>
    </row>
    <row r="907" spans="2:8" x14ac:dyDescent="0.25">
      <c r="B907" s="451">
        <v>43266</v>
      </c>
      <c r="C907" s="363">
        <v>16.89</v>
      </c>
      <c r="D907" s="363">
        <v>3.0857954545454547</v>
      </c>
      <c r="E907" s="215">
        <f t="shared" si="56"/>
        <v>-3.9249146757679099E-2</v>
      </c>
      <c r="F907" s="215">
        <f t="shared" si="57"/>
        <v>3.696174459434598E-3</v>
      </c>
      <c r="G907" s="223">
        <f t="shared" si="58"/>
        <v>3.8061971830985919</v>
      </c>
      <c r="H907" s="223">
        <f t="shared" si="59"/>
        <v>3.4456287273188684</v>
      </c>
    </row>
    <row r="908" spans="2:8" x14ac:dyDescent="0.25">
      <c r="B908" s="451">
        <v>43265</v>
      </c>
      <c r="C908" s="363">
        <v>17.579999999999998</v>
      </c>
      <c r="D908" s="363">
        <v>3.074431818181818</v>
      </c>
      <c r="E908" s="215">
        <f t="shared" si="56"/>
        <v>-1.291409320606407E-2</v>
      </c>
      <c r="F908" s="215">
        <f t="shared" si="57"/>
        <v>-9.9897540983606703E-3</v>
      </c>
      <c r="G908" s="223">
        <f t="shared" si="58"/>
        <v>3.9616901408450702</v>
      </c>
      <c r="H908" s="223">
        <f t="shared" si="59"/>
        <v>3.4329399822357569</v>
      </c>
    </row>
    <row r="909" spans="2:8" x14ac:dyDescent="0.25">
      <c r="B909" s="451">
        <v>43264</v>
      </c>
      <c r="C909" s="363">
        <v>17.809999999999999</v>
      </c>
      <c r="D909" s="363">
        <v>3.1054545454545455</v>
      </c>
      <c r="E909" s="215">
        <f t="shared" si="56"/>
        <v>-2.7995520716685984E-3</v>
      </c>
      <c r="F909" s="215">
        <f t="shared" si="57"/>
        <v>-1.9939750394491362E-2</v>
      </c>
      <c r="G909" s="223">
        <f t="shared" si="58"/>
        <v>4.0135211267605628</v>
      </c>
      <c r="H909" s="223">
        <f t="shared" si="59"/>
        <v>3.467580256312651</v>
      </c>
    </row>
    <row r="910" spans="2:8" x14ac:dyDescent="0.25">
      <c r="B910" s="451">
        <v>43263</v>
      </c>
      <c r="C910" s="363">
        <v>17.86</v>
      </c>
      <c r="D910" s="363">
        <v>3.1686363636363635</v>
      </c>
      <c r="E910" s="215">
        <f t="shared" si="56"/>
        <v>-9.4287298946201803E-3</v>
      </c>
      <c r="F910" s="215">
        <f t="shared" si="57"/>
        <v>-2.8161159905200073E-2</v>
      </c>
      <c r="G910" s="223">
        <f t="shared" si="58"/>
        <v>4.0247887323943656</v>
      </c>
      <c r="H910" s="223">
        <f t="shared" si="59"/>
        <v>3.5381296789747494</v>
      </c>
    </row>
    <row r="911" spans="2:8" x14ac:dyDescent="0.25">
      <c r="B911" s="451">
        <v>43259</v>
      </c>
      <c r="C911" s="363">
        <v>18.03</v>
      </c>
      <c r="D911" s="363">
        <v>3.2604545454545453</v>
      </c>
      <c r="E911" s="215">
        <f t="shared" si="56"/>
        <v>5.5772448410487119E-3</v>
      </c>
      <c r="F911" s="215">
        <f t="shared" si="57"/>
        <v>-1.0757136946628054E-2</v>
      </c>
      <c r="G911" s="223">
        <f t="shared" si="58"/>
        <v>4.0630985915492959</v>
      </c>
      <c r="H911" s="223">
        <f t="shared" si="59"/>
        <v>3.6406547392462887</v>
      </c>
    </row>
    <row r="912" spans="2:8" x14ac:dyDescent="0.25">
      <c r="B912" s="451">
        <v>43258</v>
      </c>
      <c r="C912" s="363">
        <v>17.93</v>
      </c>
      <c r="D912" s="363">
        <v>3.2959090909090909</v>
      </c>
      <c r="E912" s="215">
        <f t="shared" si="56"/>
        <v>-1.4835164835164782E-2</v>
      </c>
      <c r="F912" s="215">
        <f t="shared" si="57"/>
        <v>5.7562937790416324E-3</v>
      </c>
      <c r="G912" s="223">
        <f t="shared" si="58"/>
        <v>4.0405633802816903</v>
      </c>
      <c r="H912" s="223">
        <f t="shared" si="59"/>
        <v>3.680243623905596</v>
      </c>
    </row>
    <row r="913" spans="2:8" x14ac:dyDescent="0.25">
      <c r="B913" s="451">
        <v>43257</v>
      </c>
      <c r="C913" s="363">
        <v>18.2</v>
      </c>
      <c r="D913" s="363">
        <v>3.2770454545454544</v>
      </c>
      <c r="E913" s="215">
        <f t="shared" si="56"/>
        <v>3.1161473087818692E-2</v>
      </c>
      <c r="F913" s="215">
        <f t="shared" si="57"/>
        <v>-6.3400179174419868E-3</v>
      </c>
      <c r="G913" s="223">
        <f t="shared" si="58"/>
        <v>4.1014084507042252</v>
      </c>
      <c r="H913" s="223">
        <f t="shared" si="59"/>
        <v>3.659180307067631</v>
      </c>
    </row>
    <row r="914" spans="2:8" x14ac:dyDescent="0.25">
      <c r="B914" s="451">
        <v>43256</v>
      </c>
      <c r="C914" s="363">
        <v>17.649999999999999</v>
      </c>
      <c r="D914" s="363">
        <v>3.2979545454545454</v>
      </c>
      <c r="E914" s="215">
        <f t="shared" si="56"/>
        <v>3.0957943925233433E-2</v>
      </c>
      <c r="F914" s="215">
        <f t="shared" si="57"/>
        <v>-1.0231225700839008E-2</v>
      </c>
      <c r="G914" s="223">
        <f t="shared" si="58"/>
        <v>3.977464788732394</v>
      </c>
      <c r="H914" s="223">
        <f t="shared" si="59"/>
        <v>3.6825275980205561</v>
      </c>
    </row>
    <row r="915" spans="2:8" x14ac:dyDescent="0.25">
      <c r="B915" s="451">
        <v>43252</v>
      </c>
      <c r="C915" s="363">
        <v>17.12</v>
      </c>
      <c r="D915" s="363">
        <v>3.3320454545454545</v>
      </c>
      <c r="E915" s="215">
        <f t="shared" si="56"/>
        <v>1.3017751479290185E-2</v>
      </c>
      <c r="F915" s="215">
        <f t="shared" si="57"/>
        <v>1.6536661466458602E-2</v>
      </c>
      <c r="G915" s="223">
        <f t="shared" si="58"/>
        <v>3.8580281690140845</v>
      </c>
      <c r="H915" s="223">
        <f t="shared" si="59"/>
        <v>3.72059383326989</v>
      </c>
    </row>
    <row r="916" spans="2:8" x14ac:dyDescent="0.25">
      <c r="B916" s="451">
        <v>43251</v>
      </c>
      <c r="C916" s="363">
        <v>16.899999999999999</v>
      </c>
      <c r="D916" s="363">
        <v>3.2778409090909091</v>
      </c>
      <c r="E916" s="215">
        <f t="shared" si="56"/>
        <v>-1.2850467289719725E-2</v>
      </c>
      <c r="F916" s="215">
        <f t="shared" si="57"/>
        <v>1.6348965857439834E-2</v>
      </c>
      <c r="G916" s="223">
        <f t="shared" si="58"/>
        <v>3.8084507042253519</v>
      </c>
      <c r="H916" s="223">
        <f t="shared" si="59"/>
        <v>3.660068519223449</v>
      </c>
    </row>
    <row r="917" spans="2:8" x14ac:dyDescent="0.25">
      <c r="B917" s="451">
        <v>43250</v>
      </c>
      <c r="C917" s="363">
        <v>17.12</v>
      </c>
      <c r="D917" s="363">
        <v>3.2251136363636363</v>
      </c>
      <c r="E917" s="215">
        <f t="shared" si="56"/>
        <v>2.8228228228228458E-2</v>
      </c>
      <c r="F917" s="215">
        <f t="shared" si="57"/>
        <v>1.7495428960671244E-2</v>
      </c>
      <c r="G917" s="223">
        <f t="shared" si="58"/>
        <v>3.8580281690140845</v>
      </c>
      <c r="H917" s="223">
        <f t="shared" si="59"/>
        <v>3.6011927420378127</v>
      </c>
    </row>
    <row r="918" spans="2:8" x14ac:dyDescent="0.25">
      <c r="B918" s="451">
        <v>43249</v>
      </c>
      <c r="C918" s="363">
        <v>16.649999999999999</v>
      </c>
      <c r="D918" s="363">
        <v>3.1696590909090907</v>
      </c>
      <c r="E918" s="215">
        <f t="shared" si="56"/>
        <v>-2.5175644028103017E-2</v>
      </c>
      <c r="F918" s="215">
        <f t="shared" si="57"/>
        <v>1.3148814064145808E-2</v>
      </c>
      <c r="G918" s="223">
        <f t="shared" si="58"/>
        <v>3.7521126760563379</v>
      </c>
      <c r="H918" s="223">
        <f t="shared" si="59"/>
        <v>3.5392716660322292</v>
      </c>
    </row>
    <row r="919" spans="2:8" x14ac:dyDescent="0.25">
      <c r="B919" s="451">
        <v>43245</v>
      </c>
      <c r="C919" s="363">
        <v>17.079999999999998</v>
      </c>
      <c r="D919" s="363">
        <v>3.1285227272727272</v>
      </c>
      <c r="E919" s="215">
        <f t="shared" si="56"/>
        <v>-1.7261219792865434E-2</v>
      </c>
      <c r="F919" s="215">
        <f t="shared" si="57"/>
        <v>5.5517002081886258E-3</v>
      </c>
      <c r="G919" s="223">
        <f t="shared" si="58"/>
        <v>3.8490140845070417</v>
      </c>
      <c r="H919" s="223">
        <f t="shared" si="59"/>
        <v>3.4933384088313666</v>
      </c>
    </row>
    <row r="920" spans="2:8" x14ac:dyDescent="0.25">
      <c r="B920" s="451">
        <v>43244</v>
      </c>
      <c r="C920" s="363">
        <v>17.38</v>
      </c>
      <c r="D920" s="363">
        <v>3.1112500000000001</v>
      </c>
      <c r="E920" s="215">
        <f t="shared" si="56"/>
        <v>1.7291066282418832E-3</v>
      </c>
      <c r="F920" s="215">
        <f t="shared" si="57"/>
        <v>2.0862308762168436E-3</v>
      </c>
      <c r="G920" s="223">
        <f t="shared" si="58"/>
        <v>3.916619718309859</v>
      </c>
      <c r="H920" s="223">
        <f t="shared" si="59"/>
        <v>3.4740515163050376</v>
      </c>
    </row>
    <row r="921" spans="2:8" x14ac:dyDescent="0.25">
      <c r="B921" s="451">
        <v>43243</v>
      </c>
      <c r="C921" s="363">
        <v>17.350000000000001</v>
      </c>
      <c r="D921" s="363">
        <v>3.1047727272727275</v>
      </c>
      <c r="E921" s="215">
        <f t="shared" si="56"/>
        <v>1.048340128130465E-2</v>
      </c>
      <c r="F921" s="215">
        <f t="shared" si="57"/>
        <v>-2.1912205098240101E-3</v>
      </c>
      <c r="G921" s="223">
        <f t="shared" si="58"/>
        <v>3.9098591549295776</v>
      </c>
      <c r="H921" s="223">
        <f t="shared" si="59"/>
        <v>3.4668189316076643</v>
      </c>
    </row>
    <row r="922" spans="2:8" x14ac:dyDescent="0.25">
      <c r="B922" s="451">
        <v>43242</v>
      </c>
      <c r="C922" s="363">
        <v>17.170000000000002</v>
      </c>
      <c r="D922" s="363">
        <v>3.1115909090909093</v>
      </c>
      <c r="E922" s="215">
        <f t="shared" si="56"/>
        <v>1.7783046828689919E-2</v>
      </c>
      <c r="F922" s="215">
        <f t="shared" si="57"/>
        <v>-1.7863001713389615E-3</v>
      </c>
      <c r="G922" s="223">
        <f t="shared" si="58"/>
        <v>3.8692957746478878</v>
      </c>
      <c r="H922" s="223">
        <f t="shared" si="59"/>
        <v>3.4744321786575312</v>
      </c>
    </row>
    <row r="923" spans="2:8" x14ac:dyDescent="0.25">
      <c r="B923" s="451">
        <v>43238</v>
      </c>
      <c r="C923" s="363">
        <v>16.87</v>
      </c>
      <c r="D923" s="363">
        <v>3.1171590909090909</v>
      </c>
      <c r="E923" s="215">
        <f t="shared" si="56"/>
        <v>5.3635280095352122E-3</v>
      </c>
      <c r="F923" s="215">
        <f t="shared" si="57"/>
        <v>2.3752101147409554E-3</v>
      </c>
      <c r="G923" s="223">
        <f t="shared" si="58"/>
        <v>3.8016901408450705</v>
      </c>
      <c r="H923" s="223">
        <f t="shared" si="59"/>
        <v>3.4806496637482556</v>
      </c>
    </row>
    <row r="924" spans="2:8" x14ac:dyDescent="0.25">
      <c r="B924" s="451">
        <v>43237</v>
      </c>
      <c r="C924" s="363">
        <v>16.78</v>
      </c>
      <c r="D924" s="363">
        <v>3.1097727272727274</v>
      </c>
      <c r="E924" s="215">
        <f t="shared" si="56"/>
        <v>8.4134615384616751E-3</v>
      </c>
      <c r="F924" s="215">
        <f t="shared" si="57"/>
        <v>-1.5646919175569152E-2</v>
      </c>
      <c r="G924" s="223">
        <f t="shared" si="58"/>
        <v>3.7814084507042258</v>
      </c>
      <c r="H924" s="223">
        <f t="shared" si="59"/>
        <v>3.4724019794442333</v>
      </c>
    </row>
    <row r="925" spans="2:8" x14ac:dyDescent="0.25">
      <c r="B925" s="451">
        <v>43236</v>
      </c>
      <c r="C925" s="363">
        <v>16.64</v>
      </c>
      <c r="D925" s="363">
        <v>3.1592045454545454</v>
      </c>
      <c r="E925" s="215">
        <f t="shared" si="56"/>
        <v>4.2606516290726759E-2</v>
      </c>
      <c r="F925" s="215">
        <f t="shared" si="57"/>
        <v>1.548745297147236E-2</v>
      </c>
      <c r="G925" s="223">
        <f t="shared" si="58"/>
        <v>3.7498591549295774</v>
      </c>
      <c r="H925" s="223">
        <f t="shared" si="59"/>
        <v>3.5275980205557671</v>
      </c>
    </row>
    <row r="926" spans="2:8" x14ac:dyDescent="0.25">
      <c r="B926" s="451">
        <v>43235</v>
      </c>
      <c r="C926" s="363">
        <v>15.96</v>
      </c>
      <c r="D926" s="363">
        <v>3.1110227272727271</v>
      </c>
      <c r="E926" s="215">
        <f t="shared" si="56"/>
        <v>-1.9053472649047221E-2</v>
      </c>
      <c r="F926" s="215">
        <f t="shared" si="57"/>
        <v>-1.8594137377861975E-3</v>
      </c>
      <c r="G926" s="223">
        <f t="shared" si="58"/>
        <v>3.5966197183098592</v>
      </c>
      <c r="H926" s="223">
        <f t="shared" si="59"/>
        <v>3.4737977414033754</v>
      </c>
    </row>
    <row r="927" spans="2:8" x14ac:dyDescent="0.25">
      <c r="B927" s="451">
        <v>43231</v>
      </c>
      <c r="C927" s="363">
        <v>16.27</v>
      </c>
      <c r="D927" s="363">
        <v>3.1168181818181817</v>
      </c>
      <c r="E927" s="215">
        <f t="shared" si="56"/>
        <v>3.0826140567201676E-3</v>
      </c>
      <c r="F927" s="215">
        <f t="shared" si="57"/>
        <v>9.1243561442235777E-3</v>
      </c>
      <c r="G927" s="223">
        <f t="shared" si="58"/>
        <v>3.6664788732394364</v>
      </c>
      <c r="H927" s="223">
        <f t="shared" si="59"/>
        <v>3.480269001395762</v>
      </c>
    </row>
    <row r="928" spans="2:8" x14ac:dyDescent="0.25">
      <c r="B928" s="451">
        <v>43230</v>
      </c>
      <c r="C928" s="363">
        <v>16.22</v>
      </c>
      <c r="D928" s="363">
        <v>3.0886363636363638</v>
      </c>
      <c r="E928" s="215">
        <f t="shared" si="56"/>
        <v>3.4438775510204023E-2</v>
      </c>
      <c r="F928" s="215">
        <f t="shared" si="57"/>
        <v>3.7668956348326788E-3</v>
      </c>
      <c r="G928" s="223">
        <f t="shared" si="58"/>
        <v>3.6552112676056336</v>
      </c>
      <c r="H928" s="223">
        <f t="shared" si="59"/>
        <v>3.4488009135896465</v>
      </c>
    </row>
    <row r="929" spans="2:8" x14ac:dyDescent="0.25">
      <c r="B929" s="451">
        <v>43229</v>
      </c>
      <c r="C929" s="363">
        <v>15.68</v>
      </c>
      <c r="D929" s="363">
        <v>3.0770454545454546</v>
      </c>
      <c r="E929" s="215">
        <f t="shared" si="56"/>
        <v>2.4836601307189454E-2</v>
      </c>
      <c r="F929" s="215">
        <f t="shared" si="57"/>
        <v>-1.2652689152233387E-2</v>
      </c>
      <c r="G929" s="223">
        <f t="shared" si="58"/>
        <v>3.5335211267605633</v>
      </c>
      <c r="H929" s="223">
        <f t="shared" si="59"/>
        <v>3.4358583936048728</v>
      </c>
    </row>
    <row r="930" spans="2:8" x14ac:dyDescent="0.25">
      <c r="B930" s="451">
        <v>43228</v>
      </c>
      <c r="C930" s="363">
        <v>15.3</v>
      </c>
      <c r="D930" s="363">
        <v>3.1164772727272729</v>
      </c>
      <c r="E930" s="215">
        <f t="shared" si="56"/>
        <v>-7.7821011673151474E-3</v>
      </c>
      <c r="F930" s="215">
        <f t="shared" si="57"/>
        <v>-4.0310865775710081E-3</v>
      </c>
      <c r="G930" s="223">
        <f t="shared" si="58"/>
        <v>3.4478873239436623</v>
      </c>
      <c r="H930" s="223">
        <f t="shared" si="59"/>
        <v>3.4798883390432689</v>
      </c>
    </row>
    <row r="931" spans="2:8" x14ac:dyDescent="0.25">
      <c r="B931" s="451">
        <v>43224</v>
      </c>
      <c r="C931" s="363">
        <v>15.42</v>
      </c>
      <c r="D931" s="363">
        <v>3.1290909090909089</v>
      </c>
      <c r="E931" s="215">
        <f t="shared" si="56"/>
        <v>1.3806706114398271E-2</v>
      </c>
      <c r="F931" s="215">
        <f t="shared" si="57"/>
        <v>1.6201055467394809E-2</v>
      </c>
      <c r="G931" s="223">
        <f t="shared" si="58"/>
        <v>3.4749295774647888</v>
      </c>
      <c r="H931" s="223">
        <f t="shared" si="59"/>
        <v>3.4939728460855224</v>
      </c>
    </row>
    <row r="932" spans="2:8" x14ac:dyDescent="0.25">
      <c r="B932" s="451">
        <v>43223</v>
      </c>
      <c r="C932" s="363">
        <v>15.21</v>
      </c>
      <c r="D932" s="363">
        <v>3.0792045454545454</v>
      </c>
      <c r="E932" s="215">
        <f t="shared" si="56"/>
        <v>6.6181336863004869E-3</v>
      </c>
      <c r="F932" s="215">
        <f t="shared" si="57"/>
        <v>9.9139055570049983E-3</v>
      </c>
      <c r="G932" s="223">
        <f t="shared" si="58"/>
        <v>3.4276056338028171</v>
      </c>
      <c r="H932" s="223">
        <f t="shared" si="59"/>
        <v>3.4382692551706637</v>
      </c>
    </row>
    <row r="933" spans="2:8" x14ac:dyDescent="0.25">
      <c r="B933" s="451">
        <v>43222</v>
      </c>
      <c r="C933" s="363">
        <v>15.11</v>
      </c>
      <c r="D933" s="363">
        <v>3.0489772727272726</v>
      </c>
      <c r="E933" s="215">
        <f t="shared" si="56"/>
        <v>-6.5746219592374144E-3</v>
      </c>
      <c r="F933" s="215">
        <f t="shared" si="57"/>
        <v>-1.2113402061855738E-2</v>
      </c>
      <c r="G933" s="223">
        <f t="shared" si="58"/>
        <v>3.4050704225352111</v>
      </c>
      <c r="H933" s="223">
        <f t="shared" si="59"/>
        <v>3.4045171932495877</v>
      </c>
    </row>
    <row r="934" spans="2:8" x14ac:dyDescent="0.25">
      <c r="B934" s="451">
        <v>43220</v>
      </c>
      <c r="C934" s="363">
        <v>15.21</v>
      </c>
      <c r="D934" s="363">
        <v>3.0863636363636364</v>
      </c>
      <c r="E934" s="215">
        <f t="shared" si="56"/>
        <v>-7.1801566579634546E-3</v>
      </c>
      <c r="F934" s="215">
        <f t="shared" si="57"/>
        <v>8.106713833000434E-4</v>
      </c>
      <c r="G934" s="223">
        <f t="shared" si="58"/>
        <v>3.4276056338028171</v>
      </c>
      <c r="H934" s="223">
        <f t="shared" si="59"/>
        <v>3.4462631645730242</v>
      </c>
    </row>
    <row r="935" spans="2:8" x14ac:dyDescent="0.25">
      <c r="B935" s="451">
        <v>43217</v>
      </c>
      <c r="C935" s="363">
        <v>15.32</v>
      </c>
      <c r="D935" s="363">
        <v>3.0838636363636365</v>
      </c>
      <c r="E935" s="215">
        <f t="shared" si="56"/>
        <v>-1.9833653230966086E-2</v>
      </c>
      <c r="F935" s="215">
        <f t="shared" si="57"/>
        <v>1.1517387901151643E-2</v>
      </c>
      <c r="G935" s="223">
        <f t="shared" si="58"/>
        <v>3.4523943661971832</v>
      </c>
      <c r="H935" s="223">
        <f t="shared" si="59"/>
        <v>3.4434716406547397</v>
      </c>
    </row>
    <row r="936" spans="2:8" x14ac:dyDescent="0.25">
      <c r="B936" s="451">
        <v>43216</v>
      </c>
      <c r="C936" s="363">
        <v>15.63</v>
      </c>
      <c r="D936" s="363">
        <v>3.0487500000000001</v>
      </c>
      <c r="E936" s="215">
        <f t="shared" si="56"/>
        <v>1.6916070266753458E-2</v>
      </c>
      <c r="F936" s="215">
        <f t="shared" si="57"/>
        <v>-9.2688330871490976E-3</v>
      </c>
      <c r="G936" s="223">
        <f t="shared" si="58"/>
        <v>3.5222535211267609</v>
      </c>
      <c r="H936" s="223">
        <f t="shared" si="59"/>
        <v>3.4042634183479259</v>
      </c>
    </row>
    <row r="937" spans="2:8" x14ac:dyDescent="0.25">
      <c r="B937" s="451">
        <v>43215</v>
      </c>
      <c r="C937" s="363">
        <v>15.37</v>
      </c>
      <c r="D937" s="363">
        <v>3.0772727272727272</v>
      </c>
      <c r="E937" s="215">
        <f t="shared" si="56"/>
        <v>-0.18288144603934076</v>
      </c>
      <c r="F937" s="215">
        <f t="shared" si="57"/>
        <v>1.6645089698539284E-3</v>
      </c>
      <c r="G937" s="223">
        <f t="shared" si="58"/>
        <v>3.4636619718309856</v>
      </c>
      <c r="H937" s="223">
        <f t="shared" si="59"/>
        <v>3.436112168506535</v>
      </c>
    </row>
    <row r="938" spans="2:8" x14ac:dyDescent="0.25">
      <c r="B938" s="451">
        <v>43213</v>
      </c>
      <c r="C938" s="363">
        <v>18.809999999999999</v>
      </c>
      <c r="D938" s="363">
        <v>3.072159090909091</v>
      </c>
      <c r="E938" s="215">
        <f t="shared" si="56"/>
        <v>-2.8409090909090939E-2</v>
      </c>
      <c r="F938" s="215">
        <f t="shared" si="57"/>
        <v>-3.0273682700240223E-2</v>
      </c>
      <c r="G938" s="223">
        <f t="shared" si="58"/>
        <v>4.2388732394366198</v>
      </c>
      <c r="H938" s="223">
        <f t="shared" si="59"/>
        <v>3.4304022332191351</v>
      </c>
    </row>
    <row r="939" spans="2:8" x14ac:dyDescent="0.25">
      <c r="B939" s="451">
        <v>43210</v>
      </c>
      <c r="C939" s="363">
        <v>19.36</v>
      </c>
      <c r="D939" s="363">
        <v>3.1680681818181817</v>
      </c>
      <c r="E939" s="215">
        <f t="shared" si="56"/>
        <v>-1.073071027082273E-2</v>
      </c>
      <c r="F939" s="215">
        <f t="shared" si="57"/>
        <v>-3.5868005738848296E-5</v>
      </c>
      <c r="G939" s="223">
        <f t="shared" si="58"/>
        <v>4.3628169014084506</v>
      </c>
      <c r="H939" s="223">
        <f t="shared" si="59"/>
        <v>3.537495241720594</v>
      </c>
    </row>
    <row r="940" spans="2:8" x14ac:dyDescent="0.25">
      <c r="B940" s="451">
        <v>43209</v>
      </c>
      <c r="C940" s="363">
        <v>19.57</v>
      </c>
      <c r="D940" s="363">
        <v>3.168181818181818</v>
      </c>
      <c r="E940" s="215">
        <f t="shared" si="56"/>
        <v>2.0333680917622443E-2</v>
      </c>
      <c r="F940" s="215">
        <f t="shared" si="57"/>
        <v>1.0364572008407569E-2</v>
      </c>
      <c r="G940" s="223">
        <f t="shared" si="58"/>
        <v>4.4101408450704227</v>
      </c>
      <c r="H940" s="223">
        <f t="shared" si="59"/>
        <v>3.5376221291714249</v>
      </c>
    </row>
    <row r="941" spans="2:8" x14ac:dyDescent="0.25">
      <c r="B941" s="451">
        <v>43208</v>
      </c>
      <c r="C941" s="363">
        <v>19.18</v>
      </c>
      <c r="D941" s="363">
        <v>3.1356818181818182</v>
      </c>
      <c r="E941" s="215">
        <f t="shared" si="56"/>
        <v>5.6167400881057317E-2</v>
      </c>
      <c r="F941" s="215">
        <f t="shared" si="57"/>
        <v>-7.5528700906344337E-3</v>
      </c>
      <c r="G941" s="223">
        <f t="shared" si="58"/>
        <v>4.3222535211267603</v>
      </c>
      <c r="H941" s="223">
        <f t="shared" si="59"/>
        <v>3.501332318233727</v>
      </c>
    </row>
    <row r="942" spans="2:8" x14ac:dyDescent="0.25">
      <c r="B942" s="451">
        <v>43206</v>
      </c>
      <c r="C942" s="363">
        <v>18.16</v>
      </c>
      <c r="D942" s="363">
        <v>3.1595454545454547</v>
      </c>
      <c r="E942" s="215">
        <f t="shared" si="56"/>
        <v>1.6228315612758726E-2</v>
      </c>
      <c r="F942" s="215">
        <f t="shared" si="57"/>
        <v>-4.1903943268507549E-3</v>
      </c>
      <c r="G942" s="223">
        <f t="shared" si="58"/>
        <v>4.0923943661971833</v>
      </c>
      <c r="H942" s="223">
        <f t="shared" si="59"/>
        <v>3.5279786829082607</v>
      </c>
    </row>
    <row r="943" spans="2:8" x14ac:dyDescent="0.25">
      <c r="B943" s="451">
        <v>43203</v>
      </c>
      <c r="C943" s="363">
        <v>17.87</v>
      </c>
      <c r="D943" s="363">
        <v>3.1728409090909091</v>
      </c>
      <c r="E943" s="215">
        <f t="shared" si="56"/>
        <v>5.5991041433389732E-4</v>
      </c>
      <c r="F943" s="215">
        <f t="shared" si="57"/>
        <v>2.2297891036906936E-2</v>
      </c>
      <c r="G943" s="223">
        <f t="shared" si="58"/>
        <v>4.0270422535211265</v>
      </c>
      <c r="H943" s="223">
        <f t="shared" si="59"/>
        <v>3.5428245146555009</v>
      </c>
    </row>
    <row r="944" spans="2:8" x14ac:dyDescent="0.25">
      <c r="B944" s="451">
        <v>43202</v>
      </c>
      <c r="C944" s="363">
        <v>17.86</v>
      </c>
      <c r="D944" s="363">
        <v>3.1036363636363635</v>
      </c>
      <c r="E944" s="215">
        <f t="shared" si="56"/>
        <v>-6.6740823136819394E-3</v>
      </c>
      <c r="F944" s="215">
        <f t="shared" si="57"/>
        <v>-7.0169060170878206E-3</v>
      </c>
      <c r="G944" s="223">
        <f t="shared" si="58"/>
        <v>4.0247887323943656</v>
      </c>
      <c r="H944" s="223">
        <f t="shared" si="59"/>
        <v>3.4655500570993532</v>
      </c>
    </row>
    <row r="945" spans="2:8" x14ac:dyDescent="0.25">
      <c r="B945" s="451">
        <v>43201</v>
      </c>
      <c r="C945" s="363">
        <v>17.98</v>
      </c>
      <c r="D945" s="363">
        <v>3.1255681818181817</v>
      </c>
      <c r="E945" s="215">
        <f t="shared" si="56"/>
        <v>3.1554790590935244E-2</v>
      </c>
      <c r="F945" s="215">
        <f t="shared" si="57"/>
        <v>1.173398072537335E-2</v>
      </c>
      <c r="G945" s="223">
        <f t="shared" si="58"/>
        <v>4.0518309859154931</v>
      </c>
      <c r="H945" s="223">
        <f t="shared" si="59"/>
        <v>3.4900393351097576</v>
      </c>
    </row>
    <row r="946" spans="2:8" x14ac:dyDescent="0.25">
      <c r="B946" s="451">
        <v>43199</v>
      </c>
      <c r="C946" s="363">
        <v>17.43</v>
      </c>
      <c r="D946" s="363">
        <v>3.0893181818181819</v>
      </c>
      <c r="E946" s="215">
        <f t="shared" si="56"/>
        <v>5.7703404500866196E-3</v>
      </c>
      <c r="F946" s="215">
        <f t="shared" si="57"/>
        <v>-1.6745632753444983E-2</v>
      </c>
      <c r="G946" s="223">
        <f t="shared" si="58"/>
        <v>3.9278873239436618</v>
      </c>
      <c r="H946" s="223">
        <f t="shared" si="59"/>
        <v>3.4495622382946327</v>
      </c>
    </row>
    <row r="947" spans="2:8" x14ac:dyDescent="0.25">
      <c r="B947" s="451">
        <v>43196</v>
      </c>
      <c r="C947" s="363">
        <v>17.329999999999998</v>
      </c>
      <c r="D947" s="363">
        <v>3.1419318181818183</v>
      </c>
      <c r="E947" s="215">
        <f t="shared" si="56"/>
        <v>-4.3070127001656577E-2</v>
      </c>
      <c r="F947" s="215">
        <f t="shared" si="57"/>
        <v>5.790178409872393E-4</v>
      </c>
      <c r="G947" s="223">
        <f t="shared" si="58"/>
        <v>3.9053521126760558</v>
      </c>
      <c r="H947" s="223">
        <f t="shared" si="59"/>
        <v>3.5083111280294381</v>
      </c>
    </row>
    <row r="948" spans="2:8" x14ac:dyDescent="0.25">
      <c r="B948" s="451">
        <v>43195</v>
      </c>
      <c r="C948" s="363">
        <v>18.11</v>
      </c>
      <c r="D948" s="363">
        <v>3.1401136363636364</v>
      </c>
      <c r="E948" s="215">
        <f t="shared" si="56"/>
        <v>4.4405997693194976E-2</v>
      </c>
      <c r="F948" s="215">
        <f t="shared" si="57"/>
        <v>1.737785795810165E-2</v>
      </c>
      <c r="G948" s="223">
        <f t="shared" si="58"/>
        <v>4.0811267605633805</v>
      </c>
      <c r="H948" s="223">
        <f t="shared" si="59"/>
        <v>3.5062809288161403</v>
      </c>
    </row>
    <row r="949" spans="2:8" x14ac:dyDescent="0.25">
      <c r="B949" s="451">
        <v>43194</v>
      </c>
      <c r="C949" s="363">
        <v>17.34</v>
      </c>
      <c r="D949" s="363">
        <v>3.0864772727272727</v>
      </c>
      <c r="E949" s="215">
        <f t="shared" si="56"/>
        <v>1.1668611435239118E-2</v>
      </c>
      <c r="F949" s="215">
        <f t="shared" si="57"/>
        <v>9.0274165985584354E-3</v>
      </c>
      <c r="G949" s="223">
        <f t="shared" si="58"/>
        <v>3.9076056338028167</v>
      </c>
      <c r="H949" s="223">
        <f t="shared" si="59"/>
        <v>3.4463900520238551</v>
      </c>
    </row>
    <row r="950" spans="2:8" x14ac:dyDescent="0.25">
      <c r="B950" s="451">
        <v>43192</v>
      </c>
      <c r="C950" s="363">
        <v>17.14</v>
      </c>
      <c r="D950" s="363">
        <v>3.0588636363636366</v>
      </c>
      <c r="E950" s="215">
        <f t="shared" si="56"/>
        <v>-2.4473534433693822E-2</v>
      </c>
      <c r="F950" s="215">
        <f t="shared" si="57"/>
        <v>5.7915779247470489E-3</v>
      </c>
      <c r="G950" s="223">
        <f t="shared" si="58"/>
        <v>3.8625352112676059</v>
      </c>
      <c r="H950" s="223">
        <f t="shared" si="59"/>
        <v>3.4155564014718949</v>
      </c>
    </row>
    <row r="951" spans="2:8" x14ac:dyDescent="0.25">
      <c r="B951" s="451">
        <v>43188</v>
      </c>
      <c r="C951" s="363">
        <v>17.57</v>
      </c>
      <c r="D951" s="363">
        <v>3.0412499999999998</v>
      </c>
      <c r="E951" s="215">
        <f t="shared" si="56"/>
        <v>4.8955223880597032E-2</v>
      </c>
      <c r="F951" s="215">
        <f t="shared" si="57"/>
        <v>-1.0573403822692229E-2</v>
      </c>
      <c r="G951" s="223">
        <f t="shared" si="58"/>
        <v>3.9594366197183097</v>
      </c>
      <c r="H951" s="223">
        <f t="shared" si="59"/>
        <v>3.3958888465930719</v>
      </c>
    </row>
    <row r="952" spans="2:8" x14ac:dyDescent="0.25">
      <c r="B952" s="451">
        <v>43187</v>
      </c>
      <c r="C952" s="363">
        <v>16.75</v>
      </c>
      <c r="D952" s="363">
        <v>3.07375</v>
      </c>
      <c r="E952" s="215">
        <f t="shared" si="56"/>
        <v>-5.633802816901412E-2</v>
      </c>
      <c r="F952" s="215">
        <f t="shared" si="57"/>
        <v>1.2426544896507741E-2</v>
      </c>
      <c r="G952" s="223">
        <f t="shared" si="58"/>
        <v>3.7746478873239435</v>
      </c>
      <c r="H952" s="223">
        <f t="shared" si="59"/>
        <v>3.4321786575307702</v>
      </c>
    </row>
    <row r="953" spans="2:8" x14ac:dyDescent="0.25">
      <c r="B953" s="451">
        <v>43185</v>
      </c>
      <c r="C953" s="363">
        <v>17.75</v>
      </c>
      <c r="D953" s="363">
        <v>3.0360227272727274</v>
      </c>
      <c r="E953" s="215">
        <f t="shared" si="56"/>
        <v>1.3127853881278462E-2</v>
      </c>
      <c r="F953" s="215">
        <f t="shared" si="57"/>
        <v>1.101188223719074E-2</v>
      </c>
      <c r="G953" s="223">
        <f t="shared" si="58"/>
        <v>4</v>
      </c>
      <c r="H953" s="223">
        <f t="shared" si="59"/>
        <v>3.3900520238548411</v>
      </c>
    </row>
    <row r="954" spans="2:8" x14ac:dyDescent="0.25">
      <c r="B954" s="451">
        <v>43182</v>
      </c>
      <c r="C954" s="363">
        <v>17.52</v>
      </c>
      <c r="D954" s="363">
        <v>3.0029545454545454</v>
      </c>
      <c r="E954" s="215">
        <f t="shared" si="56"/>
        <v>-2.936288088642669E-2</v>
      </c>
      <c r="F954" s="215">
        <f t="shared" si="57"/>
        <v>7.702867602196406E-3</v>
      </c>
      <c r="G954" s="223">
        <f t="shared" si="58"/>
        <v>3.9481690140845069</v>
      </c>
      <c r="H954" s="223">
        <f t="shared" si="59"/>
        <v>3.3531277756629869</v>
      </c>
    </row>
    <row r="955" spans="2:8" x14ac:dyDescent="0.25">
      <c r="B955" s="451">
        <v>43181</v>
      </c>
      <c r="C955" s="363">
        <v>18.05</v>
      </c>
      <c r="D955" s="363">
        <v>2.98</v>
      </c>
      <c r="E955" s="215">
        <f t="shared" si="56"/>
        <v>-2.3796646836127477E-2</v>
      </c>
      <c r="F955" s="215">
        <f t="shared" si="57"/>
        <v>-9.3309659627517361E-3</v>
      </c>
      <c r="G955" s="223">
        <f t="shared" si="58"/>
        <v>4.0676056338028168</v>
      </c>
      <c r="H955" s="223">
        <f t="shared" si="59"/>
        <v>3.3274965105951022</v>
      </c>
    </row>
    <row r="956" spans="2:8" x14ac:dyDescent="0.25">
      <c r="B956" s="451">
        <v>43179</v>
      </c>
      <c r="C956" s="363">
        <v>18.489999999999998</v>
      </c>
      <c r="D956" s="363">
        <v>3.008068181818182</v>
      </c>
      <c r="E956" s="215">
        <f t="shared" si="56"/>
        <v>2.4376731301938959E-2</v>
      </c>
      <c r="F956" s="215">
        <f t="shared" si="57"/>
        <v>-5.2236001503194185E-3</v>
      </c>
      <c r="G956" s="223">
        <f t="shared" si="58"/>
        <v>4.1667605633802811</v>
      </c>
      <c r="H956" s="223">
        <f t="shared" si="59"/>
        <v>3.3588377109503873</v>
      </c>
    </row>
    <row r="957" spans="2:8" x14ac:dyDescent="0.25">
      <c r="B957" s="451">
        <v>43178</v>
      </c>
      <c r="C957" s="363">
        <v>18.05</v>
      </c>
      <c r="D957" s="363">
        <v>3.0238636363636364</v>
      </c>
      <c r="E957" s="215">
        <f t="shared" si="56"/>
        <v>-1.688453159041392E-2</v>
      </c>
      <c r="F957" s="215">
        <f t="shared" si="57"/>
        <v>-1.0707115770689279E-2</v>
      </c>
      <c r="G957" s="223">
        <f t="shared" si="58"/>
        <v>4.0676056338028168</v>
      </c>
      <c r="H957" s="223">
        <f t="shared" si="59"/>
        <v>3.376475066615912</v>
      </c>
    </row>
    <row r="958" spans="2:8" x14ac:dyDescent="0.25">
      <c r="B958" s="451">
        <v>43175</v>
      </c>
      <c r="C958" s="363">
        <v>18.36</v>
      </c>
      <c r="D958" s="363">
        <v>3.0565909090909091</v>
      </c>
      <c r="E958" s="215">
        <f t="shared" si="56"/>
        <v>-2.7159152634438355E-3</v>
      </c>
      <c r="F958" s="215">
        <f t="shared" si="57"/>
        <v>-1.3930640076251888E-2</v>
      </c>
      <c r="G958" s="223">
        <f t="shared" si="58"/>
        <v>4.1374647887323945</v>
      </c>
      <c r="H958" s="223">
        <f t="shared" si="59"/>
        <v>3.4130186524552726</v>
      </c>
    </row>
    <row r="959" spans="2:8" x14ac:dyDescent="0.25">
      <c r="B959" s="451">
        <v>43174</v>
      </c>
      <c r="C959" s="363">
        <v>18.41</v>
      </c>
      <c r="D959" s="363">
        <v>3.0997727272727271</v>
      </c>
      <c r="E959" s="215">
        <f t="shared" si="56"/>
        <v>-3.7878787878787845E-3</v>
      </c>
      <c r="F959" s="215">
        <f t="shared" si="57"/>
        <v>-6.5192846997123022E-3</v>
      </c>
      <c r="G959" s="223">
        <f t="shared" si="58"/>
        <v>4.1487323943661973</v>
      </c>
      <c r="H959" s="223">
        <f t="shared" si="59"/>
        <v>3.4612358837710953</v>
      </c>
    </row>
    <row r="960" spans="2:8" x14ac:dyDescent="0.25">
      <c r="B960" s="451">
        <v>43172</v>
      </c>
      <c r="C960" s="363">
        <v>18.48</v>
      </c>
      <c r="D960" s="363">
        <v>3.1201136363636364</v>
      </c>
      <c r="E960" s="215">
        <f t="shared" si="56"/>
        <v>-4.3103448275860767E-3</v>
      </c>
      <c r="F960" s="215">
        <f t="shared" si="57"/>
        <v>-3.3756805807623191E-3</v>
      </c>
      <c r="G960" s="223">
        <f t="shared" si="58"/>
        <v>4.1645070422535211</v>
      </c>
      <c r="H960" s="223">
        <f t="shared" si="59"/>
        <v>3.4839487374698646</v>
      </c>
    </row>
    <row r="961" spans="2:8" x14ac:dyDescent="0.25">
      <c r="B961" s="451">
        <v>43171</v>
      </c>
      <c r="C961" s="363">
        <v>18.559999999999999</v>
      </c>
      <c r="D961" s="363">
        <v>3.1306818181818183</v>
      </c>
      <c r="E961" s="215">
        <f t="shared" si="56"/>
        <v>7.0537167661421929E-3</v>
      </c>
      <c r="F961" s="215">
        <f t="shared" si="57"/>
        <v>-4.0128701059252148E-3</v>
      </c>
      <c r="G961" s="223">
        <f t="shared" si="58"/>
        <v>4.1825352112676057</v>
      </c>
      <c r="H961" s="223">
        <f t="shared" si="59"/>
        <v>3.495749270397158</v>
      </c>
    </row>
    <row r="962" spans="2:8" x14ac:dyDescent="0.25">
      <c r="B962" s="451">
        <v>43168</v>
      </c>
      <c r="C962" s="363">
        <v>18.43</v>
      </c>
      <c r="D962" s="363">
        <v>3.1432954545454543</v>
      </c>
      <c r="E962" s="215">
        <f t="shared" si="56"/>
        <v>3.133743704532721E-2</v>
      </c>
      <c r="F962" s="215">
        <f t="shared" si="57"/>
        <v>5.7082606166374283E-3</v>
      </c>
      <c r="G962" s="223">
        <f t="shared" si="58"/>
        <v>4.1532394366197183</v>
      </c>
      <c r="H962" s="223">
        <f t="shared" si="59"/>
        <v>3.5098337774394111</v>
      </c>
    </row>
    <row r="963" spans="2:8" x14ac:dyDescent="0.25">
      <c r="B963" s="451">
        <v>43167</v>
      </c>
      <c r="C963" s="363">
        <v>17.87</v>
      </c>
      <c r="D963" s="363">
        <v>3.1254545454545455</v>
      </c>
      <c r="E963" s="215">
        <f t="shared" si="56"/>
        <v>-4.4385026737967848E-2</v>
      </c>
      <c r="F963" s="215">
        <f t="shared" si="57"/>
        <v>-8.8648648648648187E-3</v>
      </c>
      <c r="G963" s="223">
        <f t="shared" si="58"/>
        <v>4.0270422535211265</v>
      </c>
      <c r="H963" s="223">
        <f t="shared" si="59"/>
        <v>3.4899124476589267</v>
      </c>
    </row>
    <row r="964" spans="2:8" x14ac:dyDescent="0.25">
      <c r="B964" s="451">
        <v>43165</v>
      </c>
      <c r="C964" s="363">
        <v>18.7</v>
      </c>
      <c r="D964" s="363">
        <v>3.1534090909090908</v>
      </c>
      <c r="E964" s="215">
        <f t="shared" ref="E964:E1027" si="60">C964/C965-1</f>
        <v>2.8037383177569986E-2</v>
      </c>
      <c r="F964" s="215">
        <f t="shared" ref="F964:F1027" si="61">D964/D965-1</f>
        <v>2.0258097724181079E-2</v>
      </c>
      <c r="G964" s="223">
        <f t="shared" ref="G964:G1027" si="62">C964/$C$4675</f>
        <v>4.2140845070422532</v>
      </c>
      <c r="H964" s="223">
        <f t="shared" ref="H964:H1027" si="63">D964/$D$4675</f>
        <v>3.5211267605633805</v>
      </c>
    </row>
    <row r="965" spans="2:8" x14ac:dyDescent="0.25">
      <c r="B965" s="451">
        <v>43164</v>
      </c>
      <c r="C965" s="363">
        <v>18.190000000000001</v>
      </c>
      <c r="D965" s="363">
        <v>3.0907954545454546</v>
      </c>
      <c r="E965" s="215">
        <f t="shared" si="60"/>
        <v>-7.0960698689955803E-3</v>
      </c>
      <c r="F965" s="215">
        <f t="shared" si="61"/>
        <v>-2.3830886839177334E-2</v>
      </c>
      <c r="G965" s="223">
        <f t="shared" si="62"/>
        <v>4.0991549295774652</v>
      </c>
      <c r="H965" s="223">
        <f t="shared" si="63"/>
        <v>3.4512117751554374</v>
      </c>
    </row>
    <row r="966" spans="2:8" x14ac:dyDescent="0.25">
      <c r="B966" s="451">
        <v>43161</v>
      </c>
      <c r="C966" s="363">
        <v>18.32</v>
      </c>
      <c r="D966" s="363">
        <v>3.1662499999999998</v>
      </c>
      <c r="E966" s="215">
        <f t="shared" si="60"/>
        <v>-1.1866235167205974E-2</v>
      </c>
      <c r="F966" s="215">
        <f t="shared" si="61"/>
        <v>1.3310542968323791E-2</v>
      </c>
      <c r="G966" s="223">
        <f t="shared" si="62"/>
        <v>4.1284507042253518</v>
      </c>
      <c r="H966" s="223">
        <f t="shared" si="63"/>
        <v>3.5354650425072962</v>
      </c>
    </row>
    <row r="967" spans="2:8" x14ac:dyDescent="0.25">
      <c r="B967" s="451">
        <v>43160</v>
      </c>
      <c r="C967" s="363">
        <v>18.54</v>
      </c>
      <c r="D967" s="363">
        <v>3.1246590909090908</v>
      </c>
      <c r="E967" s="215">
        <f t="shared" si="60"/>
        <v>-2.8810895756940846E-2</v>
      </c>
      <c r="F967" s="215">
        <f t="shared" si="61"/>
        <v>1.5662562832374771E-3</v>
      </c>
      <c r="G967" s="223">
        <f t="shared" si="62"/>
        <v>4.1780281690140839</v>
      </c>
      <c r="H967" s="223">
        <f t="shared" si="63"/>
        <v>3.4890242355031087</v>
      </c>
    </row>
    <row r="968" spans="2:8" x14ac:dyDescent="0.25">
      <c r="B968" s="451">
        <v>43158</v>
      </c>
      <c r="C968" s="363">
        <v>19.09</v>
      </c>
      <c r="D968" s="363">
        <v>3.1197727272727271</v>
      </c>
      <c r="E968" s="215">
        <f t="shared" si="60"/>
        <v>-2.2529441884280632E-2</v>
      </c>
      <c r="F968" s="215">
        <f t="shared" si="61"/>
        <v>-3.3398678574022567E-3</v>
      </c>
      <c r="G968" s="223">
        <f t="shared" si="62"/>
        <v>4.3019718309859156</v>
      </c>
      <c r="H968" s="223">
        <f t="shared" si="63"/>
        <v>3.483568075117371</v>
      </c>
    </row>
    <row r="969" spans="2:8" x14ac:dyDescent="0.25">
      <c r="B969" s="451">
        <v>43157</v>
      </c>
      <c r="C969" s="363">
        <v>19.53</v>
      </c>
      <c r="D969" s="363">
        <v>3.1302272727272729</v>
      </c>
      <c r="E969" s="215">
        <f t="shared" si="60"/>
        <v>-1.023017902813228E-3</v>
      </c>
      <c r="F969" s="215">
        <f t="shared" si="61"/>
        <v>-1.4207493826718598E-2</v>
      </c>
      <c r="G969" s="223">
        <f t="shared" si="62"/>
        <v>4.4011267605633808</v>
      </c>
      <c r="H969" s="223">
        <f t="shared" si="63"/>
        <v>3.4952417205938335</v>
      </c>
    </row>
    <row r="970" spans="2:8" x14ac:dyDescent="0.25">
      <c r="B970" s="451">
        <v>43154</v>
      </c>
      <c r="C970" s="363">
        <v>19.55</v>
      </c>
      <c r="D970" s="363">
        <v>3.175340909090909</v>
      </c>
      <c r="E970" s="215">
        <f t="shared" si="60"/>
        <v>2.0354906054279809E-2</v>
      </c>
      <c r="F970" s="215">
        <f t="shared" si="61"/>
        <v>-1.2998481155734543E-2</v>
      </c>
      <c r="G970" s="223">
        <f t="shared" si="62"/>
        <v>4.4056338028169018</v>
      </c>
      <c r="H970" s="223">
        <f t="shared" si="63"/>
        <v>3.5456160385737854</v>
      </c>
    </row>
    <row r="971" spans="2:8" x14ac:dyDescent="0.25">
      <c r="B971" s="451">
        <v>43153</v>
      </c>
      <c r="C971" s="363">
        <v>19.16</v>
      </c>
      <c r="D971" s="363">
        <v>3.217159090909091</v>
      </c>
      <c r="E971" s="215">
        <f t="shared" si="60"/>
        <v>3.9609332609875203E-2</v>
      </c>
      <c r="F971" s="215">
        <f t="shared" si="61"/>
        <v>2.1947679563878442E-3</v>
      </c>
      <c r="G971" s="223">
        <f t="shared" si="62"/>
        <v>4.3177464788732394</v>
      </c>
      <c r="H971" s="223">
        <f t="shared" si="63"/>
        <v>3.5923106204796351</v>
      </c>
    </row>
    <row r="972" spans="2:8" x14ac:dyDescent="0.25">
      <c r="B972" s="451">
        <v>43151</v>
      </c>
      <c r="C972" s="363">
        <v>18.43</v>
      </c>
      <c r="D972" s="363">
        <v>3.2101136363636362</v>
      </c>
      <c r="E972" s="215">
        <f t="shared" si="60"/>
        <v>-1.6017084890549982E-2</v>
      </c>
      <c r="F972" s="215">
        <f t="shared" si="61"/>
        <v>-2.2252048601300034E-3</v>
      </c>
      <c r="G972" s="223">
        <f t="shared" si="62"/>
        <v>4.1532394366197183</v>
      </c>
      <c r="H972" s="223">
        <f t="shared" si="63"/>
        <v>3.5844435985281056</v>
      </c>
    </row>
    <row r="973" spans="2:8" x14ac:dyDescent="0.25">
      <c r="B973" s="451">
        <v>43147</v>
      </c>
      <c r="C973" s="363">
        <v>18.73</v>
      </c>
      <c r="D973" s="363">
        <v>3.2172727272727273</v>
      </c>
      <c r="E973" s="215">
        <f t="shared" si="60"/>
        <v>-2.0397489539748959E-2</v>
      </c>
      <c r="F973" s="215">
        <f t="shared" si="61"/>
        <v>4.2921499769430493E-3</v>
      </c>
      <c r="G973" s="223">
        <f t="shared" si="62"/>
        <v>4.2208450704225351</v>
      </c>
      <c r="H973" s="223">
        <f t="shared" si="63"/>
        <v>3.592437507930466</v>
      </c>
    </row>
    <row r="974" spans="2:8" x14ac:dyDescent="0.25">
      <c r="B974" s="451">
        <v>43146</v>
      </c>
      <c r="C974" s="363">
        <v>19.12</v>
      </c>
      <c r="D974" s="363">
        <v>3.2035227272727274</v>
      </c>
      <c r="E974" s="215">
        <f t="shared" si="60"/>
        <v>0</v>
      </c>
      <c r="F974" s="215">
        <f t="shared" si="61"/>
        <v>-4.0627428813679867E-3</v>
      </c>
      <c r="G974" s="223">
        <f t="shared" si="62"/>
        <v>4.3087323943661975</v>
      </c>
      <c r="H974" s="223">
        <f t="shared" si="63"/>
        <v>3.5770841263799014</v>
      </c>
    </row>
    <row r="975" spans="2:8" x14ac:dyDescent="0.25">
      <c r="B975" s="451">
        <v>43145</v>
      </c>
      <c r="C975" s="363">
        <v>19.12</v>
      </c>
      <c r="D975" s="363">
        <v>3.2165909090909093</v>
      </c>
      <c r="E975" s="215">
        <f t="shared" si="60"/>
        <v>8.8218554354012602E-2</v>
      </c>
      <c r="F975" s="215">
        <f t="shared" si="61"/>
        <v>-1.5922681129189153E-2</v>
      </c>
      <c r="G975" s="223">
        <f t="shared" si="62"/>
        <v>4.3087323943661975</v>
      </c>
      <c r="H975" s="223">
        <f t="shared" si="63"/>
        <v>3.5916761832254793</v>
      </c>
    </row>
    <row r="976" spans="2:8" x14ac:dyDescent="0.25">
      <c r="B976" s="451">
        <v>43143</v>
      </c>
      <c r="C976" s="363">
        <v>17.57</v>
      </c>
      <c r="D976" s="363">
        <v>3.2686363636363636</v>
      </c>
      <c r="E976" s="215">
        <f t="shared" si="60"/>
        <v>0</v>
      </c>
      <c r="F976" s="215">
        <f t="shared" si="61"/>
        <v>9.8655338271951276E-3</v>
      </c>
      <c r="G976" s="223">
        <f t="shared" si="62"/>
        <v>3.9594366197183097</v>
      </c>
      <c r="H976" s="223">
        <f t="shared" si="63"/>
        <v>3.6497906357061289</v>
      </c>
    </row>
    <row r="977" spans="2:8" x14ac:dyDescent="0.25">
      <c r="B977" s="451">
        <v>43140</v>
      </c>
      <c r="C977" s="363">
        <v>17.57</v>
      </c>
      <c r="D977" s="363">
        <v>3.2367045454545456</v>
      </c>
      <c r="E977" s="215">
        <f t="shared" si="60"/>
        <v>2.3892773892773889E-2</v>
      </c>
      <c r="F977" s="215">
        <f t="shared" si="61"/>
        <v>2.5342884913063912E-2</v>
      </c>
      <c r="G977" s="223">
        <f t="shared" si="62"/>
        <v>3.9594366197183097</v>
      </c>
      <c r="H977" s="223">
        <f t="shared" si="63"/>
        <v>3.6141352620225864</v>
      </c>
    </row>
    <row r="978" spans="2:8" x14ac:dyDescent="0.25">
      <c r="B978" s="451">
        <v>43139</v>
      </c>
      <c r="C978" s="363">
        <v>17.16</v>
      </c>
      <c r="D978" s="363">
        <v>3.1567045454545455</v>
      </c>
      <c r="E978" s="215">
        <f t="shared" si="60"/>
        <v>-3.9193729003359379E-2</v>
      </c>
      <c r="F978" s="215">
        <f t="shared" si="61"/>
        <v>2.3092221567472038E-2</v>
      </c>
      <c r="G978" s="223">
        <f t="shared" si="62"/>
        <v>3.8670422535211268</v>
      </c>
      <c r="H978" s="223">
        <f t="shared" si="63"/>
        <v>3.524806496637483</v>
      </c>
    </row>
    <row r="979" spans="2:8" x14ac:dyDescent="0.25">
      <c r="B979" s="451">
        <v>43138</v>
      </c>
      <c r="C979" s="363">
        <v>17.86</v>
      </c>
      <c r="D979" s="363">
        <v>3.0854545454545454</v>
      </c>
      <c r="E979" s="215">
        <f t="shared" si="60"/>
        <v>1.1898016997167193E-2</v>
      </c>
      <c r="F979" s="215">
        <f t="shared" si="61"/>
        <v>1.13606734458227E-2</v>
      </c>
      <c r="G979" s="223">
        <f t="shared" si="62"/>
        <v>4.0247887323943656</v>
      </c>
      <c r="H979" s="223">
        <f t="shared" si="63"/>
        <v>3.4452480649663748</v>
      </c>
    </row>
    <row r="980" spans="2:8" x14ac:dyDescent="0.25">
      <c r="B980" s="451">
        <v>43136</v>
      </c>
      <c r="C980" s="363">
        <v>17.649999999999999</v>
      </c>
      <c r="D980" s="363">
        <v>3.0507954545454545</v>
      </c>
      <c r="E980" s="215">
        <f t="shared" si="60"/>
        <v>-1.7807456872565353E-2</v>
      </c>
      <c r="F980" s="215">
        <f t="shared" si="61"/>
        <v>-1.8211738891936391E-2</v>
      </c>
      <c r="G980" s="223">
        <f t="shared" si="62"/>
        <v>3.977464788732394</v>
      </c>
      <c r="H980" s="223">
        <f t="shared" si="63"/>
        <v>3.4065473924628855</v>
      </c>
    </row>
    <row r="981" spans="2:8" x14ac:dyDescent="0.25">
      <c r="B981" s="451">
        <v>43133</v>
      </c>
      <c r="C981" s="363">
        <v>17.97</v>
      </c>
      <c r="D981" s="363">
        <v>3.1073863636363637</v>
      </c>
      <c r="E981" s="215">
        <f t="shared" si="60"/>
        <v>-7.6092544987146571E-2</v>
      </c>
      <c r="F981" s="215">
        <f t="shared" si="61"/>
        <v>-2.7871591595861833E-2</v>
      </c>
      <c r="G981" s="223">
        <f t="shared" si="62"/>
        <v>4.0495774647887322</v>
      </c>
      <c r="H981" s="223">
        <f t="shared" si="63"/>
        <v>3.4697373429767797</v>
      </c>
    </row>
    <row r="982" spans="2:8" x14ac:dyDescent="0.25">
      <c r="B982" s="451">
        <v>43132</v>
      </c>
      <c r="C982" s="363">
        <v>19.45</v>
      </c>
      <c r="D982" s="363">
        <v>3.1964772727272726</v>
      </c>
      <c r="E982" s="215">
        <f t="shared" si="60"/>
        <v>-2.564102564102555E-3</v>
      </c>
      <c r="F982" s="215">
        <f t="shared" si="61"/>
        <v>-1.3536735051727145E-2</v>
      </c>
      <c r="G982" s="223">
        <f t="shared" si="62"/>
        <v>4.3830985915492953</v>
      </c>
      <c r="H982" s="223">
        <f t="shared" si="63"/>
        <v>3.5692171044283723</v>
      </c>
    </row>
    <row r="983" spans="2:8" x14ac:dyDescent="0.25">
      <c r="B983" s="451">
        <v>43131</v>
      </c>
      <c r="C983" s="363">
        <v>19.5</v>
      </c>
      <c r="D983" s="363">
        <v>3.240340909090909</v>
      </c>
      <c r="E983" s="215">
        <f t="shared" si="60"/>
        <v>-6.6225165562913135E-3</v>
      </c>
      <c r="F983" s="215">
        <f t="shared" si="61"/>
        <v>1.7847581652685962E-2</v>
      </c>
      <c r="G983" s="223">
        <f t="shared" si="62"/>
        <v>4.394366197183099</v>
      </c>
      <c r="H983" s="223">
        <f t="shared" si="63"/>
        <v>3.6181956604491816</v>
      </c>
    </row>
    <row r="984" spans="2:8" x14ac:dyDescent="0.25">
      <c r="B984" s="451">
        <v>43129</v>
      </c>
      <c r="C984" s="363">
        <v>19.63</v>
      </c>
      <c r="D984" s="363">
        <v>3.1835227272727273</v>
      </c>
      <c r="E984" s="215">
        <f t="shared" si="60"/>
        <v>4.6059365404298447E-3</v>
      </c>
      <c r="F984" s="215">
        <f t="shared" si="61"/>
        <v>-1.059509094119726E-2</v>
      </c>
      <c r="G984" s="223">
        <f t="shared" si="62"/>
        <v>4.4236619718309855</v>
      </c>
      <c r="H984" s="223">
        <f t="shared" si="63"/>
        <v>3.5547519350336256</v>
      </c>
    </row>
    <row r="985" spans="2:8" x14ac:dyDescent="0.25">
      <c r="B985" s="451">
        <v>43126</v>
      </c>
      <c r="C985" s="363">
        <v>19.54</v>
      </c>
      <c r="D985" s="363">
        <v>3.2176136363636365</v>
      </c>
      <c r="E985" s="215">
        <f t="shared" si="60"/>
        <v>-1.4127144298688221E-2</v>
      </c>
      <c r="F985" s="215">
        <f t="shared" si="61"/>
        <v>9.8794493187817078E-3</v>
      </c>
      <c r="G985" s="223">
        <f t="shared" si="62"/>
        <v>4.4033802816901408</v>
      </c>
      <c r="H985" s="223">
        <f t="shared" si="63"/>
        <v>3.5928181702829596</v>
      </c>
    </row>
    <row r="986" spans="2:8" x14ac:dyDescent="0.25">
      <c r="B986" s="451">
        <v>43125</v>
      </c>
      <c r="C986" s="363">
        <v>19.82</v>
      </c>
      <c r="D986" s="363">
        <v>3.1861363636363635</v>
      </c>
      <c r="E986" s="215">
        <f t="shared" si="60"/>
        <v>1.1224489795918391E-2</v>
      </c>
      <c r="F986" s="215">
        <f t="shared" si="61"/>
        <v>-4.4737963357478483E-3</v>
      </c>
      <c r="G986" s="223">
        <f t="shared" si="62"/>
        <v>4.4664788732394367</v>
      </c>
      <c r="H986" s="223">
        <f t="shared" si="63"/>
        <v>3.557670346402741</v>
      </c>
    </row>
    <row r="987" spans="2:8" x14ac:dyDescent="0.25">
      <c r="B987" s="451">
        <v>43124</v>
      </c>
      <c r="C987" s="363">
        <v>19.600000000000001</v>
      </c>
      <c r="D987" s="363">
        <v>3.2004545454545457</v>
      </c>
      <c r="E987" s="215">
        <f t="shared" si="60"/>
        <v>-1.9509754877438557E-2</v>
      </c>
      <c r="F987" s="215">
        <f t="shared" si="61"/>
        <v>-2.1299254526085942E-4</v>
      </c>
      <c r="G987" s="223">
        <f t="shared" si="62"/>
        <v>4.4169014084507046</v>
      </c>
      <c r="H987" s="223">
        <f t="shared" si="63"/>
        <v>3.5736581652074615</v>
      </c>
    </row>
    <row r="988" spans="2:8" x14ac:dyDescent="0.25">
      <c r="B988" s="451">
        <v>43122</v>
      </c>
      <c r="C988" s="363">
        <v>19.989999999999998</v>
      </c>
      <c r="D988" s="363">
        <v>3.2011363636363637</v>
      </c>
      <c r="E988" s="215">
        <f t="shared" si="60"/>
        <v>1.5030060120240218E-3</v>
      </c>
      <c r="F988" s="215">
        <f t="shared" si="61"/>
        <v>-9.6329630150471246E-3</v>
      </c>
      <c r="G988" s="223">
        <f t="shared" si="62"/>
        <v>4.5047887323943661</v>
      </c>
      <c r="H988" s="223">
        <f t="shared" si="63"/>
        <v>3.5744194899124477</v>
      </c>
    </row>
    <row r="989" spans="2:8" x14ac:dyDescent="0.25">
      <c r="B989" s="451">
        <v>43119</v>
      </c>
      <c r="C989" s="363">
        <v>19.96</v>
      </c>
      <c r="D989" s="363">
        <v>3.2322727272727274</v>
      </c>
      <c r="E989" s="215">
        <f t="shared" si="60"/>
        <v>2.8865979381443418E-2</v>
      </c>
      <c r="F989" s="215">
        <f t="shared" si="61"/>
        <v>3.3200145296040651E-2</v>
      </c>
      <c r="G989" s="223">
        <f t="shared" si="62"/>
        <v>4.4980281690140851</v>
      </c>
      <c r="H989" s="223">
        <f t="shared" si="63"/>
        <v>3.6091866514401731</v>
      </c>
    </row>
    <row r="990" spans="2:8" x14ac:dyDescent="0.25">
      <c r="B990" s="451">
        <v>43118</v>
      </c>
      <c r="C990" s="363">
        <v>19.399999999999999</v>
      </c>
      <c r="D990" s="363">
        <v>3.1284090909090909</v>
      </c>
      <c r="E990" s="215">
        <f t="shared" si="60"/>
        <v>-1.8715225088517973E-2</v>
      </c>
      <c r="F990" s="215">
        <f t="shared" si="61"/>
        <v>-2.0284697508896832E-2</v>
      </c>
      <c r="G990" s="223">
        <f t="shared" si="62"/>
        <v>4.3718309859154925</v>
      </c>
      <c r="H990" s="223">
        <f t="shared" si="63"/>
        <v>3.4932115213805357</v>
      </c>
    </row>
    <row r="991" spans="2:8" x14ac:dyDescent="0.25">
      <c r="B991" s="451">
        <v>43117</v>
      </c>
      <c r="C991" s="363">
        <v>19.77</v>
      </c>
      <c r="D991" s="363">
        <v>3.1931818181818183</v>
      </c>
      <c r="E991" s="215">
        <f t="shared" si="60"/>
        <v>1.0126582278480178E-3</v>
      </c>
      <c r="F991" s="215">
        <f t="shared" si="61"/>
        <v>-9.9544937428885927E-4</v>
      </c>
      <c r="G991" s="223">
        <f t="shared" si="62"/>
        <v>4.4552112676056339</v>
      </c>
      <c r="H991" s="223">
        <f t="shared" si="63"/>
        <v>3.5655373683542702</v>
      </c>
    </row>
    <row r="992" spans="2:8" x14ac:dyDescent="0.25">
      <c r="B992" s="451">
        <v>43112</v>
      </c>
      <c r="C992" s="363">
        <v>19.75</v>
      </c>
      <c r="D992" s="363">
        <v>3.1963636363636363</v>
      </c>
      <c r="E992" s="215">
        <f t="shared" si="60"/>
        <v>-6.5392354124748087E-3</v>
      </c>
      <c r="F992" s="215">
        <f t="shared" si="61"/>
        <v>5.3972906315902236E-3</v>
      </c>
      <c r="G992" s="223">
        <f t="shared" si="62"/>
        <v>4.450704225352113</v>
      </c>
      <c r="H992" s="223">
        <f t="shared" si="63"/>
        <v>3.5690902169775409</v>
      </c>
    </row>
    <row r="993" spans="2:8" x14ac:dyDescent="0.25">
      <c r="B993" s="451">
        <v>43111</v>
      </c>
      <c r="C993" s="363">
        <v>19.88</v>
      </c>
      <c r="D993" s="363">
        <v>3.1792045454545454</v>
      </c>
      <c r="E993" s="215">
        <f t="shared" si="60"/>
        <v>1.8964633521270979E-2</v>
      </c>
      <c r="F993" s="215">
        <f t="shared" si="61"/>
        <v>-5.8984472160040768E-3</v>
      </c>
      <c r="G993" s="223">
        <f t="shared" si="62"/>
        <v>4.4799999999999995</v>
      </c>
      <c r="H993" s="223">
        <f t="shared" si="63"/>
        <v>3.5499302119020433</v>
      </c>
    </row>
    <row r="994" spans="2:8" x14ac:dyDescent="0.25">
      <c r="B994" s="451">
        <v>43110</v>
      </c>
      <c r="C994" s="363">
        <v>19.510000000000002</v>
      </c>
      <c r="D994" s="363">
        <v>3.198068181818182</v>
      </c>
      <c r="E994" s="215">
        <f t="shared" si="60"/>
        <v>3.118393234672312E-2</v>
      </c>
      <c r="F994" s="215">
        <f t="shared" si="61"/>
        <v>-2.0261096605744044E-2</v>
      </c>
      <c r="G994" s="223">
        <f t="shared" si="62"/>
        <v>4.3966197183098599</v>
      </c>
      <c r="H994" s="223">
        <f t="shared" si="63"/>
        <v>3.5709935287400079</v>
      </c>
    </row>
    <row r="995" spans="2:8" x14ac:dyDescent="0.25">
      <c r="B995" s="451">
        <v>43109</v>
      </c>
      <c r="C995" s="363">
        <v>18.920000000000002</v>
      </c>
      <c r="D995" s="363">
        <v>3.2642045454545454</v>
      </c>
      <c r="E995" s="215">
        <f t="shared" si="60"/>
        <v>-4.9246231155778752E-2</v>
      </c>
      <c r="F995" s="215">
        <f t="shared" si="61"/>
        <v>1.1052057301749407E-2</v>
      </c>
      <c r="G995" s="223">
        <f t="shared" si="62"/>
        <v>4.2636619718309863</v>
      </c>
      <c r="H995" s="223">
        <f t="shared" si="63"/>
        <v>3.6448420251237152</v>
      </c>
    </row>
    <row r="996" spans="2:8" x14ac:dyDescent="0.25">
      <c r="B996" s="451">
        <v>43105</v>
      </c>
      <c r="C996" s="363">
        <v>19.899999999999999</v>
      </c>
      <c r="D996" s="363">
        <v>3.2285227272727273</v>
      </c>
      <c r="E996" s="215">
        <f t="shared" si="60"/>
        <v>8.1053698074975422E-3</v>
      </c>
      <c r="F996" s="215">
        <f t="shared" si="61"/>
        <v>-1.4059259779972688E-3</v>
      </c>
      <c r="G996" s="223">
        <f t="shared" si="62"/>
        <v>4.4845070422535205</v>
      </c>
      <c r="H996" s="223">
        <f t="shared" si="63"/>
        <v>3.6049993655627461</v>
      </c>
    </row>
    <row r="997" spans="2:8" x14ac:dyDescent="0.25">
      <c r="B997" s="451">
        <v>43104</v>
      </c>
      <c r="C997" s="363">
        <v>19.739999999999998</v>
      </c>
      <c r="D997" s="363">
        <v>3.2330681818181817</v>
      </c>
      <c r="E997" s="215">
        <f t="shared" si="60"/>
        <v>1.3867488443759513E-2</v>
      </c>
      <c r="F997" s="215">
        <f t="shared" si="61"/>
        <v>7.543027126566848E-3</v>
      </c>
      <c r="G997" s="223">
        <f t="shared" si="62"/>
        <v>4.448450704225352</v>
      </c>
      <c r="H997" s="223">
        <f t="shared" si="63"/>
        <v>3.6100748635959903</v>
      </c>
    </row>
    <row r="998" spans="2:8" x14ac:dyDescent="0.25">
      <c r="B998" s="451">
        <v>43103</v>
      </c>
      <c r="C998" s="363">
        <v>19.47</v>
      </c>
      <c r="D998" s="363">
        <v>3.2088636363636365</v>
      </c>
      <c r="E998" s="215">
        <f t="shared" si="60"/>
        <v>-1.5174506828528056E-2</v>
      </c>
      <c r="F998" s="215">
        <f t="shared" si="61"/>
        <v>-2.8954802259887336E-3</v>
      </c>
      <c r="G998" s="223">
        <f t="shared" si="62"/>
        <v>4.3876056338028162</v>
      </c>
      <c r="H998" s="223">
        <f t="shared" si="63"/>
        <v>3.5830478365689635</v>
      </c>
    </row>
    <row r="999" spans="2:8" x14ac:dyDescent="0.25">
      <c r="B999" s="451">
        <v>43102</v>
      </c>
      <c r="C999" s="363">
        <v>19.77</v>
      </c>
      <c r="D999" s="363">
        <v>3.2181818181818183</v>
      </c>
      <c r="E999" s="215">
        <f t="shared" si="60"/>
        <v>4.2721518987341778E-2</v>
      </c>
      <c r="F999" s="215">
        <f t="shared" si="61"/>
        <v>2.1190930281855813E-4</v>
      </c>
      <c r="G999" s="223">
        <f t="shared" si="62"/>
        <v>4.4552112676056339</v>
      </c>
      <c r="H999" s="223">
        <f t="shared" si="63"/>
        <v>3.5934526075371149</v>
      </c>
    </row>
    <row r="1000" spans="2:8" x14ac:dyDescent="0.25">
      <c r="B1000" s="451">
        <v>43098</v>
      </c>
      <c r="C1000" s="363">
        <v>18.96</v>
      </c>
      <c r="D1000" s="363">
        <v>3.2174999999999998</v>
      </c>
      <c r="E1000" s="215">
        <f t="shared" si="60"/>
        <v>-1.6087182148417201E-2</v>
      </c>
      <c r="F1000" s="215">
        <f t="shared" si="61"/>
        <v>-9.411188468670284E-3</v>
      </c>
      <c r="G1000" s="223">
        <f t="shared" si="62"/>
        <v>4.2726760563380282</v>
      </c>
      <c r="H1000" s="223">
        <f t="shared" si="63"/>
        <v>3.5926912828321278</v>
      </c>
    </row>
    <row r="1001" spans="2:8" x14ac:dyDescent="0.25">
      <c r="B1001" s="451">
        <v>43097</v>
      </c>
      <c r="C1001" s="363">
        <v>19.27</v>
      </c>
      <c r="D1001" s="363">
        <v>3.2480681818181818</v>
      </c>
      <c r="E1001" s="215">
        <f t="shared" si="60"/>
        <v>3.1032637774210725E-2</v>
      </c>
      <c r="F1001" s="215">
        <f t="shared" si="61"/>
        <v>6.3019293057315906E-3</v>
      </c>
      <c r="G1001" s="223">
        <f t="shared" si="62"/>
        <v>4.3425352112676059</v>
      </c>
      <c r="H1001" s="223">
        <f t="shared" si="63"/>
        <v>3.6268240071056974</v>
      </c>
    </row>
    <row r="1002" spans="2:8" x14ac:dyDescent="0.25">
      <c r="B1002" s="451">
        <v>43096</v>
      </c>
      <c r="C1002" s="363">
        <v>18.690000000000001</v>
      </c>
      <c r="D1002" s="363">
        <v>3.2277272727272726</v>
      </c>
      <c r="E1002" s="215">
        <f t="shared" si="60"/>
        <v>1.0712372790573355E-3</v>
      </c>
      <c r="F1002" s="215">
        <f t="shared" si="61"/>
        <v>-8.3440980344238191E-3</v>
      </c>
      <c r="G1002" s="223">
        <f t="shared" si="62"/>
        <v>4.2118309859154932</v>
      </c>
      <c r="H1002" s="223">
        <f t="shared" si="63"/>
        <v>3.6041111534069281</v>
      </c>
    </row>
    <row r="1003" spans="2:8" x14ac:dyDescent="0.25">
      <c r="B1003" s="451">
        <v>43095</v>
      </c>
      <c r="C1003" s="363">
        <v>18.670000000000002</v>
      </c>
      <c r="D1003" s="363">
        <v>3.2548863636363636</v>
      </c>
      <c r="E1003" s="215">
        <f t="shared" si="60"/>
        <v>3.1491712707182318E-2</v>
      </c>
      <c r="F1003" s="215">
        <f t="shared" si="61"/>
        <v>-6.4173719994450318E-3</v>
      </c>
      <c r="G1003" s="223">
        <f t="shared" si="62"/>
        <v>4.2073239436619723</v>
      </c>
      <c r="H1003" s="223">
        <f t="shared" si="63"/>
        <v>3.6344372541555643</v>
      </c>
    </row>
    <row r="1004" spans="2:8" x14ac:dyDescent="0.25">
      <c r="B1004" s="451">
        <v>43091</v>
      </c>
      <c r="C1004" s="363">
        <v>18.100000000000001</v>
      </c>
      <c r="D1004" s="363">
        <v>3.2759090909090909</v>
      </c>
      <c r="E1004" s="215">
        <f t="shared" si="60"/>
        <v>-4.4004400440043057E-3</v>
      </c>
      <c r="F1004" s="215">
        <f t="shared" si="61"/>
        <v>-6.4449422712390403E-3</v>
      </c>
      <c r="G1004" s="223">
        <f t="shared" si="62"/>
        <v>4.0788732394366196</v>
      </c>
      <c r="H1004" s="223">
        <f t="shared" si="63"/>
        <v>3.6579114325593203</v>
      </c>
    </row>
    <row r="1005" spans="2:8" x14ac:dyDescent="0.25">
      <c r="B1005" s="451">
        <v>43090</v>
      </c>
      <c r="C1005" s="363">
        <v>18.18</v>
      </c>
      <c r="D1005" s="363">
        <v>3.2971590909090911</v>
      </c>
      <c r="E1005" s="215">
        <f t="shared" si="60"/>
        <v>2.9445073612684114E-2</v>
      </c>
      <c r="F1005" s="215">
        <f t="shared" si="61"/>
        <v>7.1505432330174479E-3</v>
      </c>
      <c r="G1005" s="223">
        <f t="shared" si="62"/>
        <v>4.0969014084507043</v>
      </c>
      <c r="H1005" s="223">
        <f t="shared" si="63"/>
        <v>3.6816393858647385</v>
      </c>
    </row>
    <row r="1006" spans="2:8" x14ac:dyDescent="0.25">
      <c r="B1006" s="451">
        <v>43089</v>
      </c>
      <c r="C1006" s="363">
        <v>17.66</v>
      </c>
      <c r="D1006" s="363">
        <v>3.2737500000000002</v>
      </c>
      <c r="E1006" s="215">
        <f t="shared" si="60"/>
        <v>1.786743515850131E-2</v>
      </c>
      <c r="F1006" s="215">
        <f t="shared" si="61"/>
        <v>1.6549047282992335E-2</v>
      </c>
      <c r="G1006" s="223">
        <f t="shared" si="62"/>
        <v>3.9797183098591549</v>
      </c>
      <c r="H1006" s="223">
        <f t="shared" si="63"/>
        <v>3.6555005709935293</v>
      </c>
    </row>
    <row r="1007" spans="2:8" x14ac:dyDescent="0.25">
      <c r="B1007" s="451">
        <v>43087</v>
      </c>
      <c r="C1007" s="363">
        <v>17.350000000000001</v>
      </c>
      <c r="D1007" s="363">
        <v>3.2204545454545452</v>
      </c>
      <c r="E1007" s="215">
        <f t="shared" si="60"/>
        <v>2.1790341578327599E-2</v>
      </c>
      <c r="F1007" s="215">
        <f t="shared" si="61"/>
        <v>1.2468293380014872E-2</v>
      </c>
      <c r="G1007" s="223">
        <f t="shared" si="62"/>
        <v>3.9098591549295776</v>
      </c>
      <c r="H1007" s="223">
        <f t="shared" si="63"/>
        <v>3.5959903565537368</v>
      </c>
    </row>
    <row r="1008" spans="2:8" x14ac:dyDescent="0.25">
      <c r="B1008" s="451">
        <v>43084</v>
      </c>
      <c r="C1008" s="363">
        <v>16.98</v>
      </c>
      <c r="D1008" s="363">
        <v>3.1807954545454544</v>
      </c>
      <c r="E1008" s="215">
        <f t="shared" si="60"/>
        <v>4.879555281037673E-2</v>
      </c>
      <c r="F1008" s="215">
        <f t="shared" si="61"/>
        <v>1.3322231473771762E-2</v>
      </c>
      <c r="G1008" s="223">
        <f t="shared" si="62"/>
        <v>3.8264788732394366</v>
      </c>
      <c r="H1008" s="223">
        <f t="shared" si="63"/>
        <v>3.5517066362136784</v>
      </c>
    </row>
    <row r="1009" spans="2:8" x14ac:dyDescent="0.25">
      <c r="B1009" s="451">
        <v>43083</v>
      </c>
      <c r="C1009" s="363">
        <v>16.190000000000001</v>
      </c>
      <c r="D1009" s="363">
        <v>3.1389772727272729</v>
      </c>
      <c r="E1009" s="215">
        <f t="shared" si="60"/>
        <v>-7.9656862745097756E-3</v>
      </c>
      <c r="F1009" s="215">
        <f t="shared" si="61"/>
        <v>4.5823180710624634E-3</v>
      </c>
      <c r="G1009" s="223">
        <f t="shared" si="62"/>
        <v>3.6484507042253522</v>
      </c>
      <c r="H1009" s="223">
        <f t="shared" si="63"/>
        <v>3.5050120543078291</v>
      </c>
    </row>
    <row r="1010" spans="2:8" x14ac:dyDescent="0.25">
      <c r="B1010" s="451">
        <v>43082</v>
      </c>
      <c r="C1010" s="363">
        <v>16.32</v>
      </c>
      <c r="D1010" s="363">
        <v>3.1246590909090908</v>
      </c>
      <c r="E1010" s="215">
        <f t="shared" si="60"/>
        <v>8.6551264980026632E-2</v>
      </c>
      <c r="F1010" s="215">
        <f t="shared" si="61"/>
        <v>2.8081692195478514E-3</v>
      </c>
      <c r="G1010" s="223">
        <f t="shared" si="62"/>
        <v>3.6777464788732397</v>
      </c>
      <c r="H1010" s="223">
        <f t="shared" si="63"/>
        <v>3.4890242355031087</v>
      </c>
    </row>
    <row r="1011" spans="2:8" x14ac:dyDescent="0.25">
      <c r="B1011" s="451">
        <v>43080</v>
      </c>
      <c r="C1011" s="363">
        <v>15.02</v>
      </c>
      <c r="D1011" s="363">
        <v>3.1159090909090907</v>
      </c>
      <c r="E1011" s="215">
        <f t="shared" si="60"/>
        <v>3.3400133600534065E-3</v>
      </c>
      <c r="F1011" s="215">
        <f t="shared" si="61"/>
        <v>2.4395711136847575E-2</v>
      </c>
      <c r="G1011" s="223">
        <f t="shared" si="62"/>
        <v>3.384788732394366</v>
      </c>
      <c r="H1011" s="223">
        <f t="shared" si="63"/>
        <v>3.4792539017891131</v>
      </c>
    </row>
    <row r="1012" spans="2:8" x14ac:dyDescent="0.25">
      <c r="B1012" s="451">
        <v>43077</v>
      </c>
      <c r="C1012" s="363">
        <v>14.97</v>
      </c>
      <c r="D1012" s="363">
        <v>3.0417045454545453</v>
      </c>
      <c r="E1012" s="215">
        <f t="shared" si="60"/>
        <v>8.7601078167116597E-3</v>
      </c>
      <c r="F1012" s="215">
        <f t="shared" si="61"/>
        <v>9.8468271334790636E-3</v>
      </c>
      <c r="G1012" s="223">
        <f t="shared" si="62"/>
        <v>3.3735211267605636</v>
      </c>
      <c r="H1012" s="223">
        <f t="shared" si="63"/>
        <v>3.3963963963963963</v>
      </c>
    </row>
    <row r="1013" spans="2:8" x14ac:dyDescent="0.25">
      <c r="B1013" s="451">
        <v>43076</v>
      </c>
      <c r="C1013" s="363">
        <v>14.84</v>
      </c>
      <c r="D1013" s="363">
        <v>3.0120454545454547</v>
      </c>
      <c r="E1013" s="215">
        <f t="shared" si="60"/>
        <v>3.4146341463414664E-2</v>
      </c>
      <c r="F1013" s="215">
        <f t="shared" si="61"/>
        <v>-1.205818072198328E-3</v>
      </c>
      <c r="G1013" s="223">
        <f t="shared" si="62"/>
        <v>3.3442253521126761</v>
      </c>
      <c r="H1013" s="223">
        <f t="shared" si="63"/>
        <v>3.3632787717294765</v>
      </c>
    </row>
    <row r="1014" spans="2:8" x14ac:dyDescent="0.25">
      <c r="B1014" s="451">
        <v>43075</v>
      </c>
      <c r="C1014" s="363">
        <v>14.35</v>
      </c>
      <c r="D1014" s="363">
        <v>3.0156818181818181</v>
      </c>
      <c r="E1014" s="215">
        <f t="shared" si="60"/>
        <v>3.4965034965033226E-3</v>
      </c>
      <c r="F1014" s="215">
        <f t="shared" si="61"/>
        <v>1.4953914407006552E-2</v>
      </c>
      <c r="G1014" s="223">
        <f t="shared" si="62"/>
        <v>3.2338028169014086</v>
      </c>
      <c r="H1014" s="223">
        <f t="shared" si="63"/>
        <v>3.3673391701560718</v>
      </c>
    </row>
    <row r="1015" spans="2:8" x14ac:dyDescent="0.25">
      <c r="B1015" s="451">
        <v>43073</v>
      </c>
      <c r="C1015" s="363">
        <v>14.3</v>
      </c>
      <c r="D1015" s="363">
        <v>2.9712499999999999</v>
      </c>
      <c r="E1015" s="215">
        <f t="shared" si="60"/>
        <v>1.3465627214741316E-2</v>
      </c>
      <c r="F1015" s="215">
        <f t="shared" si="61"/>
        <v>2.9535864978902371E-3</v>
      </c>
      <c r="G1015" s="223">
        <f t="shared" si="62"/>
        <v>3.2225352112676058</v>
      </c>
      <c r="H1015" s="223">
        <f t="shared" si="63"/>
        <v>3.3177261768811066</v>
      </c>
    </row>
    <row r="1016" spans="2:8" x14ac:dyDescent="0.25">
      <c r="B1016" s="451">
        <v>43070</v>
      </c>
      <c r="C1016" s="363">
        <v>14.11</v>
      </c>
      <c r="D1016" s="363">
        <v>2.9624999999999999</v>
      </c>
      <c r="E1016" s="215">
        <f t="shared" si="60"/>
        <v>1.3649425287356243E-2</v>
      </c>
      <c r="F1016" s="215">
        <f t="shared" si="61"/>
        <v>6.9092584062646623E-4</v>
      </c>
      <c r="G1016" s="223">
        <f t="shared" si="62"/>
        <v>3.1797183098591546</v>
      </c>
      <c r="H1016" s="223">
        <f t="shared" si="63"/>
        <v>3.307955843167111</v>
      </c>
    </row>
    <row r="1017" spans="2:8" x14ac:dyDescent="0.25">
      <c r="B1017" s="451">
        <v>43069</v>
      </c>
      <c r="C1017" s="363">
        <v>13.92</v>
      </c>
      <c r="D1017" s="363">
        <v>2.9604545454545454</v>
      </c>
      <c r="E1017" s="215">
        <f t="shared" si="60"/>
        <v>-6.4239828693789525E-3</v>
      </c>
      <c r="F1017" s="215">
        <f t="shared" si="61"/>
        <v>-4.2311509759953014E-2</v>
      </c>
      <c r="G1017" s="223">
        <f t="shared" si="62"/>
        <v>3.1369014084507043</v>
      </c>
      <c r="H1017" s="223">
        <f t="shared" si="63"/>
        <v>3.3056718690521509</v>
      </c>
    </row>
    <row r="1018" spans="2:8" x14ac:dyDescent="0.25">
      <c r="B1018" s="451">
        <v>43068</v>
      </c>
      <c r="C1018" s="363">
        <v>14.01</v>
      </c>
      <c r="D1018" s="363">
        <v>3.0912500000000001</v>
      </c>
      <c r="E1018" s="215">
        <f t="shared" si="60"/>
        <v>-5.6777856635912283E-3</v>
      </c>
      <c r="F1018" s="215">
        <f t="shared" si="61"/>
        <v>-1.1382830285672219E-3</v>
      </c>
      <c r="G1018" s="223">
        <f t="shared" si="62"/>
        <v>3.1571830985915494</v>
      </c>
      <c r="H1018" s="223">
        <f t="shared" si="63"/>
        <v>3.4517193249587619</v>
      </c>
    </row>
    <row r="1019" spans="2:8" x14ac:dyDescent="0.25">
      <c r="B1019" s="451">
        <v>43066</v>
      </c>
      <c r="C1019" s="363">
        <v>14.09</v>
      </c>
      <c r="D1019" s="363">
        <v>3.0947727272727272</v>
      </c>
      <c r="E1019" s="215">
        <f t="shared" si="60"/>
        <v>-1.8118466898954688E-2</v>
      </c>
      <c r="F1019" s="215">
        <f t="shared" si="61"/>
        <v>1.1551461575604494E-2</v>
      </c>
      <c r="G1019" s="223">
        <f t="shared" si="62"/>
        <v>3.1752112676056337</v>
      </c>
      <c r="H1019" s="223">
        <f t="shared" si="63"/>
        <v>3.4556528359345262</v>
      </c>
    </row>
    <row r="1020" spans="2:8" x14ac:dyDescent="0.25">
      <c r="B1020" s="451">
        <v>43063</v>
      </c>
      <c r="C1020" s="363">
        <v>14.35</v>
      </c>
      <c r="D1020" s="363">
        <v>3.0594318181818183</v>
      </c>
      <c r="E1020" s="215">
        <f t="shared" si="60"/>
        <v>7.7247191011236005E-3</v>
      </c>
      <c r="F1020" s="215">
        <f t="shared" si="61"/>
        <v>-6.7146282973620242E-3</v>
      </c>
      <c r="G1020" s="223">
        <f t="shared" si="62"/>
        <v>3.2338028169014086</v>
      </c>
      <c r="H1020" s="223">
        <f t="shared" si="63"/>
        <v>3.4161908387260502</v>
      </c>
    </row>
    <row r="1021" spans="2:8" x14ac:dyDescent="0.25">
      <c r="B1021" s="451">
        <v>43061</v>
      </c>
      <c r="C1021" s="363">
        <v>14.24</v>
      </c>
      <c r="D1021" s="363">
        <v>3.0801136363636363</v>
      </c>
      <c r="E1021" s="215">
        <f t="shared" si="60"/>
        <v>6.3604240282686408E-3</v>
      </c>
      <c r="F1021" s="215">
        <f t="shared" si="61"/>
        <v>-2.0135926541826388E-2</v>
      </c>
      <c r="G1021" s="223">
        <f t="shared" si="62"/>
        <v>3.2090140845070425</v>
      </c>
      <c r="H1021" s="223">
        <f t="shared" si="63"/>
        <v>3.4392843547773126</v>
      </c>
    </row>
    <row r="1022" spans="2:8" x14ac:dyDescent="0.25">
      <c r="B1022" s="451">
        <v>43060</v>
      </c>
      <c r="C1022" s="363">
        <v>14.15</v>
      </c>
      <c r="D1022" s="363">
        <v>3.143409090909091</v>
      </c>
      <c r="E1022" s="215">
        <f t="shared" si="60"/>
        <v>2.0923520923521011E-2</v>
      </c>
      <c r="F1022" s="215">
        <f t="shared" si="61"/>
        <v>-3.1352481170492386E-3</v>
      </c>
      <c r="G1022" s="223">
        <f t="shared" si="62"/>
        <v>3.1887323943661974</v>
      </c>
      <c r="H1022" s="223">
        <f t="shared" si="63"/>
        <v>3.5099606648902428</v>
      </c>
    </row>
    <row r="1023" spans="2:8" x14ac:dyDescent="0.25">
      <c r="B1023" s="451">
        <v>43056</v>
      </c>
      <c r="C1023" s="363">
        <v>13.86</v>
      </c>
      <c r="D1023" s="363">
        <v>3.1532954545454546</v>
      </c>
      <c r="E1023" s="215">
        <f t="shared" si="60"/>
        <v>1.7621145374449254E-2</v>
      </c>
      <c r="F1023" s="215">
        <f t="shared" si="61"/>
        <v>2.0583562039577785E-3</v>
      </c>
      <c r="G1023" s="223">
        <f t="shared" si="62"/>
        <v>3.1233802816901406</v>
      </c>
      <c r="H1023" s="223">
        <f t="shared" si="63"/>
        <v>3.5209998731125496</v>
      </c>
    </row>
    <row r="1024" spans="2:8" x14ac:dyDescent="0.25">
      <c r="B1024" s="451">
        <v>43055</v>
      </c>
      <c r="C1024" s="363">
        <v>13.62</v>
      </c>
      <c r="D1024" s="363">
        <v>3.146818181818182</v>
      </c>
      <c r="E1024" s="215">
        <f t="shared" si="60"/>
        <v>-7.3367571533389242E-4</v>
      </c>
      <c r="F1024" s="215">
        <f t="shared" si="61"/>
        <v>6.61577608142494E-3</v>
      </c>
      <c r="G1024" s="223">
        <f t="shared" si="62"/>
        <v>3.0692957746478871</v>
      </c>
      <c r="H1024" s="223">
        <f t="shared" si="63"/>
        <v>3.5137672884151763</v>
      </c>
    </row>
    <row r="1025" spans="2:8" x14ac:dyDescent="0.25">
      <c r="B1025" s="451">
        <v>43054</v>
      </c>
      <c r="C1025" s="363">
        <v>13.63</v>
      </c>
      <c r="D1025" s="363">
        <v>3.1261363636363635</v>
      </c>
      <c r="E1025" s="215">
        <f t="shared" si="60"/>
        <v>-1.2318840579710111E-2</v>
      </c>
      <c r="F1025" s="215">
        <f t="shared" si="61"/>
        <v>1.1806245172679919E-2</v>
      </c>
      <c r="G1025" s="223">
        <f t="shared" si="62"/>
        <v>3.071549295774648</v>
      </c>
      <c r="H1025" s="223">
        <f t="shared" si="63"/>
        <v>3.4906737723639134</v>
      </c>
    </row>
    <row r="1026" spans="2:8" x14ac:dyDescent="0.25">
      <c r="B1026" s="451">
        <v>43053</v>
      </c>
      <c r="C1026" s="363">
        <v>13.8</v>
      </c>
      <c r="D1026" s="363">
        <v>3.0896590909090911</v>
      </c>
      <c r="E1026" s="215">
        <f t="shared" si="60"/>
        <v>-4.2331714087439187E-2</v>
      </c>
      <c r="F1026" s="215">
        <f t="shared" si="61"/>
        <v>1.4098690835850913E-2</v>
      </c>
      <c r="G1026" s="223">
        <f t="shared" si="62"/>
        <v>3.1098591549295778</v>
      </c>
      <c r="H1026" s="223">
        <f t="shared" si="63"/>
        <v>3.4499429006471263</v>
      </c>
    </row>
    <row r="1027" spans="2:8" x14ac:dyDescent="0.25">
      <c r="B1027" s="451">
        <v>43049</v>
      </c>
      <c r="C1027" s="363">
        <v>14.41</v>
      </c>
      <c r="D1027" s="363">
        <v>3.0467045454545456</v>
      </c>
      <c r="E1027" s="215">
        <f t="shared" si="60"/>
        <v>-2.1059782608695676E-2</v>
      </c>
      <c r="F1027" s="215">
        <f t="shared" si="61"/>
        <v>-4.9730933382816644E-3</v>
      </c>
      <c r="G1027" s="223">
        <f t="shared" si="62"/>
        <v>3.2473239436619719</v>
      </c>
      <c r="H1027" s="223">
        <f t="shared" si="63"/>
        <v>3.4019794442329658</v>
      </c>
    </row>
    <row r="1028" spans="2:8" x14ac:dyDescent="0.25">
      <c r="B1028" s="451">
        <v>43048</v>
      </c>
      <c r="C1028" s="363">
        <v>14.72</v>
      </c>
      <c r="D1028" s="363">
        <v>3.0619318181818183</v>
      </c>
      <c r="E1028" s="215">
        <f t="shared" ref="E1028:E1091" si="64">C1028/C1029-1</f>
        <v>-9.421265141318913E-3</v>
      </c>
      <c r="F1028" s="215">
        <f t="shared" ref="F1028:F1091" si="65">D1028/D1029-1</f>
        <v>2.4181547619046562E-3</v>
      </c>
      <c r="G1028" s="223">
        <f t="shared" ref="G1028:G1091" si="66">C1028/$C$4675</f>
        <v>3.3171830985915496</v>
      </c>
      <c r="H1028" s="223">
        <f t="shared" ref="H1028:H1091" si="67">D1028/$D$4675</f>
        <v>3.4189823626443347</v>
      </c>
    </row>
    <row r="1029" spans="2:8" x14ac:dyDescent="0.25">
      <c r="B1029" s="451">
        <v>43047</v>
      </c>
      <c r="C1029" s="363">
        <v>14.86</v>
      </c>
      <c r="D1029" s="363">
        <v>3.0545454545454547</v>
      </c>
      <c r="E1029" s="215">
        <f t="shared" si="64"/>
        <v>2.130584192439855E-2</v>
      </c>
      <c r="F1029" s="215">
        <f t="shared" si="65"/>
        <v>-2.051524979047481E-2</v>
      </c>
      <c r="G1029" s="223">
        <f t="shared" si="66"/>
        <v>3.3487323943661971</v>
      </c>
      <c r="H1029" s="223">
        <f t="shared" si="67"/>
        <v>3.4107346783403125</v>
      </c>
    </row>
    <row r="1030" spans="2:8" x14ac:dyDescent="0.25">
      <c r="B1030" s="451">
        <v>43046</v>
      </c>
      <c r="C1030" s="363">
        <v>14.55</v>
      </c>
      <c r="D1030" s="363">
        <v>3.1185227272727274</v>
      </c>
      <c r="E1030" s="215">
        <f t="shared" si="64"/>
        <v>2.8268551236749095E-2</v>
      </c>
      <c r="F1030" s="215">
        <f t="shared" si="65"/>
        <v>1.2208616110947146E-2</v>
      </c>
      <c r="G1030" s="223">
        <f t="shared" si="66"/>
        <v>3.2788732394366198</v>
      </c>
      <c r="H1030" s="223">
        <f t="shared" si="67"/>
        <v>3.4821723131582289</v>
      </c>
    </row>
    <row r="1031" spans="2:8" x14ac:dyDescent="0.25">
      <c r="B1031" s="451">
        <v>43042</v>
      </c>
      <c r="C1031" s="363">
        <v>14.15</v>
      </c>
      <c r="D1031" s="363">
        <v>3.080909090909091</v>
      </c>
      <c r="E1031" s="215">
        <f t="shared" si="64"/>
        <v>-5.6219255094870357E-3</v>
      </c>
      <c r="F1031" s="215">
        <f t="shared" si="65"/>
        <v>-6.9591971284154175E-3</v>
      </c>
      <c r="G1031" s="223">
        <f t="shared" si="66"/>
        <v>3.1887323943661974</v>
      </c>
      <c r="H1031" s="223">
        <f t="shared" si="67"/>
        <v>3.4401725669331307</v>
      </c>
    </row>
    <row r="1032" spans="2:8" x14ac:dyDescent="0.25">
      <c r="B1032" s="451">
        <v>43041</v>
      </c>
      <c r="C1032" s="363">
        <v>14.23</v>
      </c>
      <c r="D1032" s="363">
        <v>3.1025</v>
      </c>
      <c r="E1032" s="215">
        <f t="shared" si="64"/>
        <v>-1.0431154381084884E-2</v>
      </c>
      <c r="F1032" s="215">
        <f t="shared" si="65"/>
        <v>4.8213168451658461E-3</v>
      </c>
      <c r="G1032" s="223">
        <f t="shared" si="66"/>
        <v>3.2067605633802816</v>
      </c>
      <c r="H1032" s="223">
        <f t="shared" si="67"/>
        <v>3.464281182591042</v>
      </c>
    </row>
    <row r="1033" spans="2:8" x14ac:dyDescent="0.25">
      <c r="B1033" s="451">
        <v>43040</v>
      </c>
      <c r="C1033" s="363">
        <v>14.38</v>
      </c>
      <c r="D1033" s="363">
        <v>3.0876136363636362</v>
      </c>
      <c r="E1033" s="215">
        <f t="shared" si="64"/>
        <v>2.8612303290414864E-2</v>
      </c>
      <c r="F1033" s="215">
        <f t="shared" si="65"/>
        <v>-2.0794291480467186E-2</v>
      </c>
      <c r="G1033" s="223">
        <f t="shared" si="66"/>
        <v>3.2405633802816904</v>
      </c>
      <c r="H1033" s="223">
        <f t="shared" si="67"/>
        <v>3.4476589265321658</v>
      </c>
    </row>
    <row r="1034" spans="2:8" x14ac:dyDescent="0.25">
      <c r="B1034" s="451">
        <v>43039</v>
      </c>
      <c r="C1034" s="363">
        <v>13.98</v>
      </c>
      <c r="D1034" s="363">
        <v>3.1531818181818183</v>
      </c>
      <c r="E1034" s="215">
        <f t="shared" si="64"/>
        <v>-1.0615711252653925E-2</v>
      </c>
      <c r="F1034" s="215">
        <f t="shared" si="65"/>
        <v>5.6538126993332938E-3</v>
      </c>
      <c r="G1034" s="223">
        <f t="shared" si="66"/>
        <v>3.1504225352112676</v>
      </c>
      <c r="H1034" s="223">
        <f t="shared" si="67"/>
        <v>3.5208729856617182</v>
      </c>
    </row>
    <row r="1035" spans="2:8" x14ac:dyDescent="0.25">
      <c r="B1035" s="451">
        <v>43035</v>
      </c>
      <c r="C1035" s="363">
        <v>14.13</v>
      </c>
      <c r="D1035" s="363">
        <v>3.1354545454545453</v>
      </c>
      <c r="E1035" s="215">
        <f t="shared" si="64"/>
        <v>-3.8121170864533593E-2</v>
      </c>
      <c r="F1035" s="215">
        <f t="shared" si="65"/>
        <v>-1.087153469832014E-4</v>
      </c>
      <c r="G1035" s="223">
        <f t="shared" si="66"/>
        <v>3.1842253521126764</v>
      </c>
      <c r="H1035" s="223">
        <f t="shared" si="67"/>
        <v>3.5010785433320644</v>
      </c>
    </row>
    <row r="1036" spans="2:8" x14ac:dyDescent="0.25">
      <c r="B1036" s="451">
        <v>43034</v>
      </c>
      <c r="C1036" s="363">
        <v>14.69</v>
      </c>
      <c r="D1036" s="363">
        <v>3.1357954545454545</v>
      </c>
      <c r="E1036" s="215">
        <f t="shared" si="64"/>
        <v>-6.8027210884347156E-4</v>
      </c>
      <c r="F1036" s="215">
        <f t="shared" si="65"/>
        <v>1.2029192797154087E-2</v>
      </c>
      <c r="G1036" s="223">
        <f t="shared" si="66"/>
        <v>3.3104225352112673</v>
      </c>
      <c r="H1036" s="223">
        <f t="shared" si="67"/>
        <v>3.5014592056845579</v>
      </c>
    </row>
    <row r="1037" spans="2:8" x14ac:dyDescent="0.25">
      <c r="B1037" s="451">
        <v>43033</v>
      </c>
      <c r="C1037" s="363">
        <v>14.7</v>
      </c>
      <c r="D1037" s="363">
        <v>3.0985227272727274</v>
      </c>
      <c r="E1037" s="215">
        <f t="shared" si="64"/>
        <v>-3.4799737360472816E-2</v>
      </c>
      <c r="F1037" s="215">
        <f t="shared" si="65"/>
        <v>-3.2533996198274018E-3</v>
      </c>
      <c r="G1037" s="223">
        <f t="shared" si="66"/>
        <v>3.3126760563380282</v>
      </c>
      <c r="H1037" s="223">
        <f t="shared" si="67"/>
        <v>3.4598401218119532</v>
      </c>
    </row>
    <row r="1038" spans="2:8" x14ac:dyDescent="0.25">
      <c r="B1038" s="451">
        <v>43032</v>
      </c>
      <c r="C1038" s="363">
        <v>15.23</v>
      </c>
      <c r="D1038" s="363">
        <v>3.1086363636363634</v>
      </c>
      <c r="E1038" s="215">
        <f t="shared" si="64"/>
        <v>2.6972353337828769E-2</v>
      </c>
      <c r="F1038" s="215">
        <f t="shared" si="65"/>
        <v>-1.7526217497486063E-2</v>
      </c>
      <c r="G1038" s="223">
        <f t="shared" si="66"/>
        <v>3.4321126760563381</v>
      </c>
      <c r="H1038" s="223">
        <f t="shared" si="67"/>
        <v>3.4711331049359218</v>
      </c>
    </row>
    <row r="1039" spans="2:8" x14ac:dyDescent="0.25">
      <c r="B1039" s="451">
        <v>43028</v>
      </c>
      <c r="C1039" s="363">
        <v>14.83</v>
      </c>
      <c r="D1039" s="363">
        <v>3.1640909090909091</v>
      </c>
      <c r="E1039" s="215">
        <f t="shared" si="64"/>
        <v>1.3504388926399713E-3</v>
      </c>
      <c r="F1039" s="215">
        <f t="shared" si="65"/>
        <v>-3.2575621979594738E-3</v>
      </c>
      <c r="G1039" s="223">
        <f t="shared" si="66"/>
        <v>3.3419718309859157</v>
      </c>
      <c r="H1039" s="223">
        <f t="shared" si="67"/>
        <v>3.5330541809415053</v>
      </c>
    </row>
    <row r="1040" spans="2:8" x14ac:dyDescent="0.25">
      <c r="B1040" s="451">
        <v>43027</v>
      </c>
      <c r="C1040" s="363">
        <v>14.81</v>
      </c>
      <c r="D1040" s="363">
        <v>3.1744318181818181</v>
      </c>
      <c r="E1040" s="215">
        <f t="shared" si="64"/>
        <v>-1.3486176668914274E-3</v>
      </c>
      <c r="F1040" s="215">
        <f t="shared" si="65"/>
        <v>-3.7091194407788963E-3</v>
      </c>
      <c r="G1040" s="223">
        <f t="shared" si="66"/>
        <v>3.3374647887323943</v>
      </c>
      <c r="H1040" s="223">
        <f t="shared" si="67"/>
        <v>3.5446009389671365</v>
      </c>
    </row>
    <row r="1041" spans="2:8" x14ac:dyDescent="0.25">
      <c r="B1041" s="451">
        <v>43026</v>
      </c>
      <c r="C1041" s="363">
        <v>14.83</v>
      </c>
      <c r="D1041" s="363">
        <v>3.1862499999999998</v>
      </c>
      <c r="E1041" s="215">
        <f t="shared" si="64"/>
        <v>-6.6979236436703893E-3</v>
      </c>
      <c r="F1041" s="215">
        <f t="shared" si="65"/>
        <v>4.9460592810293136E-3</v>
      </c>
      <c r="G1041" s="223">
        <f t="shared" si="66"/>
        <v>3.3419718309859157</v>
      </c>
      <c r="H1041" s="223">
        <f t="shared" si="67"/>
        <v>3.5577972338535719</v>
      </c>
    </row>
    <row r="1042" spans="2:8" x14ac:dyDescent="0.25">
      <c r="B1042" s="451">
        <v>43025</v>
      </c>
      <c r="C1042" s="363">
        <v>14.93</v>
      </c>
      <c r="D1042" s="363">
        <v>3.1705681818181817</v>
      </c>
      <c r="E1042" s="215">
        <f t="shared" si="64"/>
        <v>1.2203389830508504E-2</v>
      </c>
      <c r="F1042" s="215">
        <f t="shared" si="65"/>
        <v>5.9489472166136537E-3</v>
      </c>
      <c r="G1042" s="223">
        <f t="shared" si="66"/>
        <v>3.3645070422535213</v>
      </c>
      <c r="H1042" s="223">
        <f t="shared" si="67"/>
        <v>3.5402867656388786</v>
      </c>
    </row>
    <row r="1043" spans="2:8" x14ac:dyDescent="0.25">
      <c r="B1043" s="451">
        <v>43021</v>
      </c>
      <c r="C1043" s="363">
        <v>14.75</v>
      </c>
      <c r="D1043" s="363">
        <v>3.1518181818181819</v>
      </c>
      <c r="E1043" s="215">
        <f t="shared" si="64"/>
        <v>1.6540317022742945E-2</v>
      </c>
      <c r="F1043" s="215">
        <f t="shared" si="65"/>
        <v>-2.1585839689164388E-3</v>
      </c>
      <c r="G1043" s="223">
        <f t="shared" si="66"/>
        <v>3.323943661971831</v>
      </c>
      <c r="H1043" s="223">
        <f t="shared" si="67"/>
        <v>3.5193503362517449</v>
      </c>
    </row>
    <row r="1044" spans="2:8" x14ac:dyDescent="0.25">
      <c r="B1044" s="451">
        <v>43020</v>
      </c>
      <c r="C1044" s="363">
        <v>14.51</v>
      </c>
      <c r="D1044" s="363">
        <v>3.1586363636363637</v>
      </c>
      <c r="E1044" s="215">
        <f t="shared" si="64"/>
        <v>5.5440055440054703E-3</v>
      </c>
      <c r="F1044" s="215">
        <f t="shared" si="65"/>
        <v>-6.7181246426529784E-3</v>
      </c>
      <c r="G1044" s="223">
        <f t="shared" si="66"/>
        <v>3.2698591549295775</v>
      </c>
      <c r="H1044" s="223">
        <f t="shared" si="67"/>
        <v>3.5269635833016117</v>
      </c>
    </row>
    <row r="1045" spans="2:8" x14ac:dyDescent="0.25">
      <c r="B1045" s="451">
        <v>43019</v>
      </c>
      <c r="C1045" s="363">
        <v>14.43</v>
      </c>
      <c r="D1045" s="363">
        <v>3.18</v>
      </c>
      <c r="E1045" s="215">
        <f t="shared" si="64"/>
        <v>1.3879250520472119E-3</v>
      </c>
      <c r="F1045" s="215">
        <f t="shared" si="65"/>
        <v>-1.7691659646166813E-2</v>
      </c>
      <c r="G1045" s="223">
        <f t="shared" si="66"/>
        <v>3.2518309859154928</v>
      </c>
      <c r="H1045" s="223">
        <f t="shared" si="67"/>
        <v>3.5508184240578609</v>
      </c>
    </row>
    <row r="1046" spans="2:8" x14ac:dyDescent="0.25">
      <c r="B1046" s="451">
        <v>43018</v>
      </c>
      <c r="C1046" s="363">
        <v>14.41</v>
      </c>
      <c r="D1046" s="363">
        <v>3.2372727272727273</v>
      </c>
      <c r="E1046" s="215">
        <f t="shared" si="64"/>
        <v>5.5826936496858881E-3</v>
      </c>
      <c r="F1046" s="215">
        <f t="shared" si="65"/>
        <v>3.800327928584446E-2</v>
      </c>
      <c r="G1046" s="223">
        <f t="shared" si="66"/>
        <v>3.2473239436619719</v>
      </c>
      <c r="H1046" s="223">
        <f t="shared" si="67"/>
        <v>3.6147696992767417</v>
      </c>
    </row>
    <row r="1047" spans="2:8" x14ac:dyDescent="0.25">
      <c r="B1047" s="451">
        <v>43014</v>
      </c>
      <c r="C1047" s="363">
        <v>14.33</v>
      </c>
      <c r="D1047" s="363">
        <v>3.1187499999999999</v>
      </c>
      <c r="E1047" s="215">
        <f t="shared" si="64"/>
        <v>-2.8474576271186436E-2</v>
      </c>
      <c r="F1047" s="215">
        <f t="shared" si="65"/>
        <v>1.5578744819419788E-2</v>
      </c>
      <c r="G1047" s="223">
        <f t="shared" si="66"/>
        <v>3.2292957746478872</v>
      </c>
      <c r="H1047" s="223">
        <f t="shared" si="67"/>
        <v>3.4824260880598912</v>
      </c>
    </row>
    <row r="1048" spans="2:8" x14ac:dyDescent="0.25">
      <c r="B1048" s="451">
        <v>43013</v>
      </c>
      <c r="C1048" s="363">
        <v>14.75</v>
      </c>
      <c r="D1048" s="363">
        <v>3.0709090909090908</v>
      </c>
      <c r="E1048" s="215">
        <f t="shared" si="64"/>
        <v>1.5141087405368348E-2</v>
      </c>
      <c r="F1048" s="215">
        <f t="shared" si="65"/>
        <v>7.4184529356942086E-3</v>
      </c>
      <c r="G1048" s="223">
        <f t="shared" si="66"/>
        <v>3.323943661971831</v>
      </c>
      <c r="H1048" s="223">
        <f t="shared" si="67"/>
        <v>3.4290064712599926</v>
      </c>
    </row>
    <row r="1049" spans="2:8" x14ac:dyDescent="0.25">
      <c r="B1049" s="451">
        <v>43012</v>
      </c>
      <c r="C1049" s="363">
        <v>14.53</v>
      </c>
      <c r="D1049" s="363">
        <v>3.0482954545454546</v>
      </c>
      <c r="E1049" s="215">
        <f t="shared" si="64"/>
        <v>-7.513661202185884E-3</v>
      </c>
      <c r="F1049" s="215">
        <f t="shared" si="65"/>
        <v>1.3756093874003339E-2</v>
      </c>
      <c r="G1049" s="223">
        <f t="shared" si="66"/>
        <v>3.2743661971830984</v>
      </c>
      <c r="H1049" s="223">
        <f t="shared" si="67"/>
        <v>3.403755868544601</v>
      </c>
    </row>
    <row r="1050" spans="2:8" x14ac:dyDescent="0.25">
      <c r="B1050" s="451">
        <v>43011</v>
      </c>
      <c r="C1050" s="363">
        <v>14.64</v>
      </c>
      <c r="D1050" s="363">
        <v>3.0069318181818181</v>
      </c>
      <c r="E1050" s="215">
        <f t="shared" si="64"/>
        <v>4.2735042735042805E-2</v>
      </c>
      <c r="F1050" s="215">
        <f t="shared" si="65"/>
        <v>-6.4581534186910483E-3</v>
      </c>
      <c r="G1050" s="223">
        <f t="shared" si="66"/>
        <v>3.2991549295774649</v>
      </c>
      <c r="H1050" s="223">
        <f t="shared" si="67"/>
        <v>3.3575688364420762</v>
      </c>
    </row>
    <row r="1051" spans="2:8" x14ac:dyDescent="0.25">
      <c r="B1051" s="451">
        <v>43007</v>
      </c>
      <c r="C1051" s="363">
        <v>14.04</v>
      </c>
      <c r="D1051" s="363">
        <v>3.0264772727272726</v>
      </c>
      <c r="E1051" s="215">
        <f t="shared" si="64"/>
        <v>-2.6352288488210918E-2</v>
      </c>
      <c r="F1051" s="215">
        <f t="shared" si="65"/>
        <v>2.8897044620436629E-2</v>
      </c>
      <c r="G1051" s="223">
        <f t="shared" si="66"/>
        <v>3.1639436619718309</v>
      </c>
      <c r="H1051" s="223">
        <f t="shared" si="67"/>
        <v>3.3793934779850274</v>
      </c>
    </row>
    <row r="1052" spans="2:8" x14ac:dyDescent="0.25">
      <c r="B1052" s="451">
        <v>43006</v>
      </c>
      <c r="C1052" s="363">
        <v>14.42</v>
      </c>
      <c r="D1052" s="363">
        <v>2.9414772727272727</v>
      </c>
      <c r="E1052" s="215">
        <f t="shared" si="64"/>
        <v>3.0000000000000027E-2</v>
      </c>
      <c r="F1052" s="215">
        <f t="shared" si="65"/>
        <v>3.8647342995168366E-4</v>
      </c>
      <c r="G1052" s="223">
        <f t="shared" si="66"/>
        <v>3.2495774647887323</v>
      </c>
      <c r="H1052" s="223">
        <f t="shared" si="67"/>
        <v>3.284481664763355</v>
      </c>
    </row>
    <row r="1053" spans="2:8" x14ac:dyDescent="0.25">
      <c r="B1053" s="451">
        <v>43005</v>
      </c>
      <c r="C1053" s="363">
        <v>14</v>
      </c>
      <c r="D1053" s="363">
        <v>2.9403409090909092</v>
      </c>
      <c r="E1053" s="215">
        <f t="shared" si="64"/>
        <v>7.1479628305937126E-4</v>
      </c>
      <c r="F1053" s="215">
        <f t="shared" si="65"/>
        <v>3.4904013961605251E-3</v>
      </c>
      <c r="G1053" s="223">
        <f t="shared" si="66"/>
        <v>3.1549295774647885</v>
      </c>
      <c r="H1053" s="223">
        <f t="shared" si="67"/>
        <v>3.2832127902550439</v>
      </c>
    </row>
    <row r="1054" spans="2:8" x14ac:dyDescent="0.25">
      <c r="B1054" s="451">
        <v>43004</v>
      </c>
      <c r="C1054" s="363">
        <v>13.99</v>
      </c>
      <c r="D1054" s="363">
        <v>2.9301136363636364</v>
      </c>
      <c r="E1054" s="215">
        <f t="shared" si="64"/>
        <v>-4.978662873399764E-3</v>
      </c>
      <c r="F1054" s="215">
        <f t="shared" si="65"/>
        <v>-4.2094693751447698E-3</v>
      </c>
      <c r="G1054" s="223">
        <f t="shared" si="66"/>
        <v>3.1526760563380281</v>
      </c>
      <c r="H1054" s="223">
        <f t="shared" si="67"/>
        <v>3.271792919680244</v>
      </c>
    </row>
    <row r="1055" spans="2:8" x14ac:dyDescent="0.25">
      <c r="B1055" s="451">
        <v>43000</v>
      </c>
      <c r="C1055" s="363">
        <v>14.06</v>
      </c>
      <c r="D1055" s="363">
        <v>2.9424999999999999</v>
      </c>
      <c r="E1055" s="215">
        <f t="shared" si="64"/>
        <v>5.7224606580830173E-3</v>
      </c>
      <c r="F1055" s="215">
        <f t="shared" si="65"/>
        <v>1.3067292644757256E-2</v>
      </c>
      <c r="G1055" s="223">
        <f t="shared" si="66"/>
        <v>3.1684507042253522</v>
      </c>
      <c r="H1055" s="223">
        <f t="shared" si="67"/>
        <v>3.2856236518208348</v>
      </c>
    </row>
    <row r="1056" spans="2:8" x14ac:dyDescent="0.25">
      <c r="B1056" s="451">
        <v>42999</v>
      </c>
      <c r="C1056" s="363">
        <v>13.98</v>
      </c>
      <c r="D1056" s="363">
        <v>2.9045454545454548</v>
      </c>
      <c r="E1056" s="215">
        <f t="shared" si="64"/>
        <v>-1.4104372355430161E-2</v>
      </c>
      <c r="F1056" s="215">
        <f t="shared" si="65"/>
        <v>5.8240201479615727E-3</v>
      </c>
      <c r="G1056" s="223">
        <f t="shared" si="66"/>
        <v>3.1504225352112676</v>
      </c>
      <c r="H1056" s="223">
        <f t="shared" si="67"/>
        <v>3.2432432432432439</v>
      </c>
    </row>
    <row r="1057" spans="2:8" x14ac:dyDescent="0.25">
      <c r="B1057" s="451">
        <v>42998</v>
      </c>
      <c r="C1057" s="363">
        <v>14.18</v>
      </c>
      <c r="D1057" s="363">
        <v>2.8877272727272727</v>
      </c>
      <c r="E1057" s="215">
        <f t="shared" si="64"/>
        <v>-2.0718232044198981E-2</v>
      </c>
      <c r="F1057" s="215">
        <f t="shared" si="65"/>
        <v>-8.0024983409454631E-3</v>
      </c>
      <c r="G1057" s="223">
        <f t="shared" si="66"/>
        <v>3.1954929577464788</v>
      </c>
      <c r="H1057" s="223">
        <f t="shared" si="67"/>
        <v>3.2244639005202389</v>
      </c>
    </row>
    <row r="1058" spans="2:8" x14ac:dyDescent="0.25">
      <c r="B1058" s="451">
        <v>42997</v>
      </c>
      <c r="C1058" s="363">
        <v>14.48</v>
      </c>
      <c r="D1058" s="363">
        <v>2.9110227272727274</v>
      </c>
      <c r="E1058" s="215">
        <f t="shared" si="64"/>
        <v>4.3227665706051743E-2</v>
      </c>
      <c r="F1058" s="215">
        <f t="shared" si="65"/>
        <v>-5.5512422360247671E-3</v>
      </c>
      <c r="G1058" s="223">
        <f t="shared" si="66"/>
        <v>3.263098591549296</v>
      </c>
      <c r="H1058" s="223">
        <f t="shared" si="67"/>
        <v>3.2504758279406172</v>
      </c>
    </row>
    <row r="1059" spans="2:8" x14ac:dyDescent="0.25">
      <c r="B1059" s="451">
        <v>42993</v>
      </c>
      <c r="C1059" s="363">
        <v>13.88</v>
      </c>
      <c r="D1059" s="363">
        <v>2.9272727272727272</v>
      </c>
      <c r="E1059" s="215">
        <f t="shared" si="64"/>
        <v>1.4430014430015792E-3</v>
      </c>
      <c r="F1059" s="215">
        <f t="shared" si="65"/>
        <v>-6.4794816414687206E-3</v>
      </c>
      <c r="G1059" s="223">
        <f t="shared" si="66"/>
        <v>3.127887323943662</v>
      </c>
      <c r="H1059" s="223">
        <f t="shared" si="67"/>
        <v>3.2686207334094659</v>
      </c>
    </row>
    <row r="1060" spans="2:8" x14ac:dyDescent="0.25">
      <c r="B1060" s="451">
        <v>42992</v>
      </c>
      <c r="C1060" s="363">
        <v>13.86</v>
      </c>
      <c r="D1060" s="363">
        <v>2.9463636363636363</v>
      </c>
      <c r="E1060" s="215">
        <f t="shared" si="64"/>
        <v>-5.7388809182209455E-3</v>
      </c>
      <c r="F1060" s="215">
        <f t="shared" si="65"/>
        <v>-9.6327977497789874E-4</v>
      </c>
      <c r="G1060" s="223">
        <f t="shared" si="66"/>
        <v>3.1233802816901406</v>
      </c>
      <c r="H1060" s="223">
        <f t="shared" si="67"/>
        <v>3.2899378251490927</v>
      </c>
    </row>
    <row r="1061" spans="2:8" x14ac:dyDescent="0.25">
      <c r="B1061" s="451">
        <v>42991</v>
      </c>
      <c r="C1061" s="363">
        <v>13.94</v>
      </c>
      <c r="D1061" s="363">
        <v>2.9492045454545455</v>
      </c>
      <c r="E1061" s="215">
        <f t="shared" si="64"/>
        <v>-2.5174825174825277E-2</v>
      </c>
      <c r="F1061" s="215">
        <f t="shared" si="65"/>
        <v>2.0850225877446782E-3</v>
      </c>
      <c r="G1061" s="223">
        <f t="shared" si="66"/>
        <v>3.1414084507042253</v>
      </c>
      <c r="H1061" s="223">
        <f t="shared" si="67"/>
        <v>3.2931100114198708</v>
      </c>
    </row>
    <row r="1062" spans="2:8" x14ac:dyDescent="0.25">
      <c r="B1062" s="451">
        <v>42990</v>
      </c>
      <c r="C1062" s="363">
        <v>14.3</v>
      </c>
      <c r="D1062" s="363">
        <v>2.9430681818181816</v>
      </c>
      <c r="E1062" s="215">
        <f t="shared" si="64"/>
        <v>4.2134831460673983E-3</v>
      </c>
      <c r="F1062" s="215">
        <f t="shared" si="65"/>
        <v>2.943112728962527E-3</v>
      </c>
      <c r="G1062" s="223">
        <f t="shared" si="66"/>
        <v>3.2225352112676058</v>
      </c>
      <c r="H1062" s="223">
        <f t="shared" si="67"/>
        <v>3.2862580890749906</v>
      </c>
    </row>
    <row r="1063" spans="2:8" x14ac:dyDescent="0.25">
      <c r="B1063" s="451">
        <v>42986</v>
      </c>
      <c r="C1063" s="363">
        <v>14.24</v>
      </c>
      <c r="D1063" s="363">
        <v>2.9344318181818183</v>
      </c>
      <c r="E1063" s="215">
        <f t="shared" si="64"/>
        <v>-6.3773833004602265E-2</v>
      </c>
      <c r="F1063" s="215">
        <f t="shared" si="65"/>
        <v>-8.5237089652523412E-3</v>
      </c>
      <c r="G1063" s="223">
        <f t="shared" si="66"/>
        <v>3.2090140845070425</v>
      </c>
      <c r="H1063" s="223">
        <f t="shared" si="67"/>
        <v>3.2766146428118264</v>
      </c>
    </row>
    <row r="1064" spans="2:8" x14ac:dyDescent="0.25">
      <c r="B1064" s="451">
        <v>42985</v>
      </c>
      <c r="C1064" s="363">
        <v>15.21</v>
      </c>
      <c r="D1064" s="363">
        <v>2.9596590909090907</v>
      </c>
      <c r="E1064" s="215">
        <f t="shared" si="64"/>
        <v>9.960159362549792E-3</v>
      </c>
      <c r="F1064" s="215">
        <f t="shared" si="65"/>
        <v>-1.7503489380964909E-2</v>
      </c>
      <c r="G1064" s="223">
        <f t="shared" si="66"/>
        <v>3.4276056338028171</v>
      </c>
      <c r="H1064" s="223">
        <f t="shared" si="67"/>
        <v>3.3047836568963329</v>
      </c>
    </row>
    <row r="1065" spans="2:8" x14ac:dyDescent="0.25">
      <c r="B1065" s="451">
        <v>42984</v>
      </c>
      <c r="C1065" s="363">
        <v>15.06</v>
      </c>
      <c r="D1065" s="363">
        <v>3.0123863636363635</v>
      </c>
      <c r="E1065" s="215">
        <f t="shared" si="64"/>
        <v>1.8255578093306468E-2</v>
      </c>
      <c r="F1065" s="215">
        <f t="shared" si="65"/>
        <v>-1.5157707025299949E-2</v>
      </c>
      <c r="G1065" s="223">
        <f t="shared" si="66"/>
        <v>3.3938028169014087</v>
      </c>
      <c r="H1065" s="223">
        <f t="shared" si="67"/>
        <v>3.3636594340819692</v>
      </c>
    </row>
    <row r="1066" spans="2:8" x14ac:dyDescent="0.25">
      <c r="B1066" s="451">
        <v>42983</v>
      </c>
      <c r="C1066" s="363">
        <v>14.79</v>
      </c>
      <c r="D1066" s="363">
        <v>3.0587499999999999</v>
      </c>
      <c r="E1066" s="215">
        <f t="shared" si="64"/>
        <v>-1.857996018579966E-2</v>
      </c>
      <c r="F1066" s="215">
        <f t="shared" si="65"/>
        <v>8.5428453670051141E-3</v>
      </c>
      <c r="G1066" s="223">
        <f t="shared" si="66"/>
        <v>3.3329577464788729</v>
      </c>
      <c r="H1066" s="223">
        <f t="shared" si="67"/>
        <v>3.4154295140210635</v>
      </c>
    </row>
    <row r="1067" spans="2:8" x14ac:dyDescent="0.25">
      <c r="B1067" s="451">
        <v>42979</v>
      </c>
      <c r="C1067" s="363">
        <v>15.07</v>
      </c>
      <c r="D1067" s="363">
        <v>3.032840909090909</v>
      </c>
      <c r="E1067" s="215">
        <f t="shared" si="64"/>
        <v>1.9621109607577791E-2</v>
      </c>
      <c r="F1067" s="215">
        <f t="shared" si="65"/>
        <v>-2.9314420803782548E-2</v>
      </c>
      <c r="G1067" s="223">
        <f t="shared" si="66"/>
        <v>3.3960563380281692</v>
      </c>
      <c r="H1067" s="223">
        <f t="shared" si="67"/>
        <v>3.3864991752315698</v>
      </c>
    </row>
    <row r="1068" spans="2:8" x14ac:dyDescent="0.25">
      <c r="B1068" s="451">
        <v>42978</v>
      </c>
      <c r="C1068" s="363">
        <v>14.78</v>
      </c>
      <c r="D1068" s="363">
        <v>3.1244318181818183</v>
      </c>
      <c r="E1068" s="215">
        <f t="shared" si="64"/>
        <v>1.5109890109890056E-2</v>
      </c>
      <c r="F1068" s="215">
        <f t="shared" si="65"/>
        <v>-2.5452694349492599E-4</v>
      </c>
      <c r="G1068" s="223">
        <f t="shared" si="66"/>
        <v>3.3307042253521124</v>
      </c>
      <c r="H1068" s="223">
        <f t="shared" si="67"/>
        <v>3.4887704606014469</v>
      </c>
    </row>
    <row r="1069" spans="2:8" x14ac:dyDescent="0.25">
      <c r="B1069" s="451">
        <v>42977</v>
      </c>
      <c r="C1069" s="363">
        <v>14.56</v>
      </c>
      <c r="D1069" s="363">
        <v>3.1252272727272725</v>
      </c>
      <c r="E1069" s="215">
        <f t="shared" si="64"/>
        <v>-4.2735042735042805E-2</v>
      </c>
      <c r="F1069" s="215">
        <f t="shared" si="65"/>
        <v>8.7342601353812555E-4</v>
      </c>
      <c r="G1069" s="223">
        <f t="shared" si="66"/>
        <v>3.2811267605633803</v>
      </c>
      <c r="H1069" s="223">
        <f t="shared" si="67"/>
        <v>3.4896586727572645</v>
      </c>
    </row>
    <row r="1070" spans="2:8" x14ac:dyDescent="0.25">
      <c r="B1070" s="451">
        <v>42976</v>
      </c>
      <c r="C1070" s="363">
        <v>15.21</v>
      </c>
      <c r="D1070" s="363">
        <v>3.1225000000000001</v>
      </c>
      <c r="E1070" s="215">
        <f t="shared" si="64"/>
        <v>-2.0605280103026313E-2</v>
      </c>
      <c r="F1070" s="215">
        <f t="shared" si="65"/>
        <v>-2.5048099611573171E-3</v>
      </c>
      <c r="G1070" s="223">
        <f t="shared" si="66"/>
        <v>3.4276056338028171</v>
      </c>
      <c r="H1070" s="223">
        <f t="shared" si="67"/>
        <v>3.4866133739373177</v>
      </c>
    </row>
    <row r="1071" spans="2:8" x14ac:dyDescent="0.25">
      <c r="B1071" s="451">
        <v>42975</v>
      </c>
      <c r="C1071" s="363">
        <v>15.53</v>
      </c>
      <c r="D1071" s="363">
        <v>3.1303409090909091</v>
      </c>
      <c r="E1071" s="215">
        <f t="shared" si="64"/>
        <v>1.5696533682145297E-2</v>
      </c>
      <c r="F1071" s="215">
        <f t="shared" si="65"/>
        <v>1.2087589095451712E-2</v>
      </c>
      <c r="G1071" s="223">
        <f t="shared" si="66"/>
        <v>3.4997183098591549</v>
      </c>
      <c r="H1071" s="223">
        <f t="shared" si="67"/>
        <v>3.4953686080446644</v>
      </c>
    </row>
    <row r="1072" spans="2:8" x14ac:dyDescent="0.25">
      <c r="B1072" s="451">
        <v>42972</v>
      </c>
      <c r="C1072" s="363">
        <v>15.29</v>
      </c>
      <c r="D1072" s="363">
        <v>3.0929545454545453</v>
      </c>
      <c r="E1072" s="215">
        <f t="shared" si="64"/>
        <v>-1.291155584247905E-2</v>
      </c>
      <c r="F1072" s="215">
        <f t="shared" si="65"/>
        <v>6.6572971373621836E-3</v>
      </c>
      <c r="G1072" s="223">
        <f t="shared" si="66"/>
        <v>3.4456338028169013</v>
      </c>
      <c r="H1072" s="223">
        <f t="shared" si="67"/>
        <v>3.4536226367212284</v>
      </c>
    </row>
    <row r="1073" spans="2:8" x14ac:dyDescent="0.25">
      <c r="B1073" s="451">
        <v>42971</v>
      </c>
      <c r="C1073" s="363">
        <v>15.49</v>
      </c>
      <c r="D1073" s="363">
        <v>3.0724999999999998</v>
      </c>
      <c r="E1073" s="215">
        <f t="shared" si="64"/>
        <v>1.3080444735121155E-2</v>
      </c>
      <c r="F1073" s="215">
        <f t="shared" si="65"/>
        <v>2.8931750741838513E-3</v>
      </c>
      <c r="G1073" s="223">
        <f t="shared" si="66"/>
        <v>3.4907042253521126</v>
      </c>
      <c r="H1073" s="223">
        <f t="shared" si="67"/>
        <v>3.4307828955716277</v>
      </c>
    </row>
    <row r="1074" spans="2:8" x14ac:dyDescent="0.25">
      <c r="B1074" s="451">
        <v>42970</v>
      </c>
      <c r="C1074" s="363">
        <v>15.29</v>
      </c>
      <c r="D1074" s="363">
        <v>3.0636363636363635</v>
      </c>
      <c r="E1074" s="215">
        <f t="shared" si="64"/>
        <v>1.4598540145985384E-2</v>
      </c>
      <c r="F1074" s="215">
        <f t="shared" si="65"/>
        <v>-4.7253396337861853E-3</v>
      </c>
      <c r="G1074" s="223">
        <f t="shared" si="66"/>
        <v>3.4456338028169013</v>
      </c>
      <c r="H1074" s="223">
        <f t="shared" si="67"/>
        <v>3.4208856744068012</v>
      </c>
    </row>
    <row r="1075" spans="2:8" x14ac:dyDescent="0.25">
      <c r="B1075" s="451">
        <v>42969</v>
      </c>
      <c r="C1075" s="363">
        <v>15.07</v>
      </c>
      <c r="D1075" s="363">
        <v>3.0781818181818181</v>
      </c>
      <c r="E1075" s="215">
        <f t="shared" si="64"/>
        <v>6.5017667844522897E-2</v>
      </c>
      <c r="F1075" s="215">
        <f t="shared" si="65"/>
        <v>1.632086444302705E-2</v>
      </c>
      <c r="G1075" s="223">
        <f t="shared" si="66"/>
        <v>3.3960563380281692</v>
      </c>
      <c r="H1075" s="223">
        <f t="shared" si="67"/>
        <v>3.4371272681131839</v>
      </c>
    </row>
    <row r="1076" spans="2:8" x14ac:dyDescent="0.25">
      <c r="B1076" s="451">
        <v>42965</v>
      </c>
      <c r="C1076" s="363">
        <v>14.15</v>
      </c>
      <c r="D1076" s="363">
        <v>3.0287500000000001</v>
      </c>
      <c r="E1076" s="215">
        <f t="shared" si="64"/>
        <v>-3.5211267605632646E-3</v>
      </c>
      <c r="F1076" s="215">
        <f t="shared" si="65"/>
        <v>1.9274159623694942E-2</v>
      </c>
      <c r="G1076" s="223">
        <f t="shared" si="66"/>
        <v>3.1887323943661974</v>
      </c>
      <c r="H1076" s="223">
        <f t="shared" si="67"/>
        <v>3.3819312270016497</v>
      </c>
    </row>
    <row r="1077" spans="2:8" x14ac:dyDescent="0.25">
      <c r="B1077" s="451">
        <v>42964</v>
      </c>
      <c r="C1077" s="363">
        <v>14.2</v>
      </c>
      <c r="D1077" s="363">
        <v>2.9714772727272729</v>
      </c>
      <c r="E1077" s="215">
        <f t="shared" si="64"/>
        <v>-3.8591740013540932E-2</v>
      </c>
      <c r="F1077" s="215">
        <f t="shared" si="65"/>
        <v>-1.5273588147695083E-3</v>
      </c>
      <c r="G1077" s="223">
        <f t="shared" si="66"/>
        <v>3.1999999999999997</v>
      </c>
      <c r="H1077" s="223">
        <f t="shared" si="67"/>
        <v>3.3179799517827693</v>
      </c>
    </row>
    <row r="1078" spans="2:8" x14ac:dyDescent="0.25">
      <c r="B1078" s="451">
        <v>42963</v>
      </c>
      <c r="C1078" s="363">
        <v>14.77</v>
      </c>
      <c r="D1078" s="363">
        <v>2.9760227272727273</v>
      </c>
      <c r="E1078" s="215">
        <f t="shared" si="64"/>
        <v>5.7265569076592637E-2</v>
      </c>
      <c r="F1078" s="215">
        <f t="shared" si="65"/>
        <v>-6.1057050181267947E-4</v>
      </c>
      <c r="G1078" s="223">
        <f t="shared" si="66"/>
        <v>3.3284507042253519</v>
      </c>
      <c r="H1078" s="223">
        <f t="shared" si="67"/>
        <v>3.3230554498160134</v>
      </c>
    </row>
    <row r="1079" spans="2:8" x14ac:dyDescent="0.25">
      <c r="B1079" s="451">
        <v>42962</v>
      </c>
      <c r="C1079" s="363">
        <v>13.97</v>
      </c>
      <c r="D1079" s="363">
        <v>2.9778409090909093</v>
      </c>
      <c r="E1079" s="215">
        <f t="shared" si="64"/>
        <v>7.1633237822354978E-4</v>
      </c>
      <c r="F1079" s="215">
        <f t="shared" si="65"/>
        <v>1.4714424007744586E-2</v>
      </c>
      <c r="G1079" s="223">
        <f t="shared" si="66"/>
        <v>3.1481690140845071</v>
      </c>
      <c r="H1079" s="223">
        <f t="shared" si="67"/>
        <v>3.3250856490293113</v>
      </c>
    </row>
    <row r="1080" spans="2:8" x14ac:dyDescent="0.25">
      <c r="B1080" s="451">
        <v>42958</v>
      </c>
      <c r="C1080" s="363">
        <v>13.96</v>
      </c>
      <c r="D1080" s="363">
        <v>2.9346590909090908</v>
      </c>
      <c r="E1080" s="215">
        <f t="shared" si="64"/>
        <v>-1.3427561837455748E-2</v>
      </c>
      <c r="F1080" s="215">
        <f t="shared" si="65"/>
        <v>-6.1956438082044762E-3</v>
      </c>
      <c r="G1080" s="223">
        <f t="shared" si="66"/>
        <v>3.1459154929577466</v>
      </c>
      <c r="H1080" s="223">
        <f t="shared" si="67"/>
        <v>3.2768684177134881</v>
      </c>
    </row>
    <row r="1081" spans="2:8" x14ac:dyDescent="0.25">
      <c r="B1081" s="451">
        <v>42957</v>
      </c>
      <c r="C1081" s="363">
        <v>14.15</v>
      </c>
      <c r="D1081" s="363">
        <v>2.9529545454545456</v>
      </c>
      <c r="E1081" s="215">
        <f t="shared" si="64"/>
        <v>-3.0157642220699055E-2</v>
      </c>
      <c r="F1081" s="215">
        <f t="shared" si="65"/>
        <v>2.4038461538461453E-2</v>
      </c>
      <c r="G1081" s="223">
        <f t="shared" si="66"/>
        <v>3.1887323943661974</v>
      </c>
      <c r="H1081" s="223">
        <f t="shared" si="67"/>
        <v>3.2972972972972978</v>
      </c>
    </row>
    <row r="1082" spans="2:8" x14ac:dyDescent="0.25">
      <c r="B1082" s="451">
        <v>42956</v>
      </c>
      <c r="C1082" s="363">
        <v>14.59</v>
      </c>
      <c r="D1082" s="363">
        <v>2.8836363636363638</v>
      </c>
      <c r="E1082" s="215">
        <f t="shared" si="64"/>
        <v>8.2930200414650379E-3</v>
      </c>
      <c r="F1082" s="215">
        <f t="shared" si="65"/>
        <v>-3.690616411464509E-3</v>
      </c>
      <c r="G1082" s="223">
        <f t="shared" si="66"/>
        <v>3.2878873239436621</v>
      </c>
      <c r="H1082" s="223">
        <f t="shared" si="67"/>
        <v>3.2198959522903188</v>
      </c>
    </row>
    <row r="1083" spans="2:8" x14ac:dyDescent="0.25">
      <c r="B1083" s="451">
        <v>42955</v>
      </c>
      <c r="C1083" s="363">
        <v>14.47</v>
      </c>
      <c r="D1083" s="363">
        <v>2.894318181818182</v>
      </c>
      <c r="E1083" s="215">
        <f t="shared" si="64"/>
        <v>4.1637751561416358E-3</v>
      </c>
      <c r="F1083" s="215">
        <f t="shared" si="65"/>
        <v>-4.1055718475072611E-3</v>
      </c>
      <c r="G1083" s="223">
        <f t="shared" si="66"/>
        <v>3.2608450704225356</v>
      </c>
      <c r="H1083" s="223">
        <f t="shared" si="67"/>
        <v>3.2318233726684436</v>
      </c>
    </row>
    <row r="1084" spans="2:8" x14ac:dyDescent="0.25">
      <c r="B1084" s="451">
        <v>42951</v>
      </c>
      <c r="C1084" s="363">
        <v>14.41</v>
      </c>
      <c r="D1084" s="363">
        <v>2.90625</v>
      </c>
      <c r="E1084" s="215">
        <f t="shared" si="64"/>
        <v>2.7835768963118124E-3</v>
      </c>
      <c r="F1084" s="215">
        <f t="shared" si="65"/>
        <v>-5.1347881899872494E-3</v>
      </c>
      <c r="G1084" s="223">
        <f t="shared" si="66"/>
        <v>3.2473239436619719</v>
      </c>
      <c r="H1084" s="223">
        <f t="shared" si="67"/>
        <v>3.2451465550057099</v>
      </c>
    </row>
    <row r="1085" spans="2:8" x14ac:dyDescent="0.25">
      <c r="B1085" s="451">
        <v>42950</v>
      </c>
      <c r="C1085" s="363">
        <v>14.37</v>
      </c>
      <c r="D1085" s="363">
        <v>2.9212500000000001</v>
      </c>
      <c r="E1085" s="215">
        <f t="shared" si="64"/>
        <v>0</v>
      </c>
      <c r="F1085" s="215">
        <f t="shared" si="65"/>
        <v>-3.8363171355498826E-3</v>
      </c>
      <c r="G1085" s="223">
        <f t="shared" si="66"/>
        <v>3.2383098591549295</v>
      </c>
      <c r="H1085" s="223">
        <f t="shared" si="67"/>
        <v>3.2618956985154171</v>
      </c>
    </row>
    <row r="1086" spans="2:8" x14ac:dyDescent="0.25">
      <c r="B1086" s="451">
        <v>42949</v>
      </c>
      <c r="C1086" s="363">
        <v>14.37</v>
      </c>
      <c r="D1086" s="363">
        <v>2.9325000000000001</v>
      </c>
      <c r="E1086" s="215">
        <f t="shared" si="64"/>
        <v>-8.281573498964856E-3</v>
      </c>
      <c r="F1086" s="215">
        <f t="shared" si="65"/>
        <v>1.0533735364373298E-2</v>
      </c>
      <c r="G1086" s="223">
        <f t="shared" si="66"/>
        <v>3.2383098591549295</v>
      </c>
      <c r="H1086" s="223">
        <f t="shared" si="67"/>
        <v>3.2744575561476972</v>
      </c>
    </row>
    <row r="1087" spans="2:8" x14ac:dyDescent="0.25">
      <c r="B1087" s="451">
        <v>42948</v>
      </c>
      <c r="C1087" s="363">
        <v>14.49</v>
      </c>
      <c r="D1087" s="363">
        <v>2.9019318181818181</v>
      </c>
      <c r="E1087" s="215">
        <f t="shared" si="64"/>
        <v>-7.534246575342407E-3</v>
      </c>
      <c r="F1087" s="215">
        <f t="shared" si="65"/>
        <v>9.2479152669642239E-3</v>
      </c>
      <c r="G1087" s="223">
        <f t="shared" si="66"/>
        <v>3.2653521126760565</v>
      </c>
      <c r="H1087" s="223">
        <f t="shared" si="67"/>
        <v>3.2403248318741276</v>
      </c>
    </row>
    <row r="1088" spans="2:8" x14ac:dyDescent="0.25">
      <c r="B1088" s="451">
        <v>42944</v>
      </c>
      <c r="C1088" s="363">
        <v>14.6</v>
      </c>
      <c r="D1088" s="363">
        <v>2.8753409090909092</v>
      </c>
      <c r="E1088" s="215">
        <f t="shared" si="64"/>
        <v>6.8965517241379448E-3</v>
      </c>
      <c r="F1088" s="215">
        <f t="shared" si="65"/>
        <v>5.536003796118294E-4</v>
      </c>
      <c r="G1088" s="223">
        <f t="shared" si="66"/>
        <v>3.2901408450704226</v>
      </c>
      <c r="H1088" s="223">
        <f t="shared" si="67"/>
        <v>3.2106331683796476</v>
      </c>
    </row>
    <row r="1089" spans="2:8" x14ac:dyDescent="0.25">
      <c r="B1089" s="451">
        <v>42943</v>
      </c>
      <c r="C1089" s="363">
        <v>14.5</v>
      </c>
      <c r="D1089" s="363">
        <v>2.8737499999999998</v>
      </c>
      <c r="E1089" s="215">
        <f t="shared" si="64"/>
        <v>-3.7184594953519334E-2</v>
      </c>
      <c r="F1089" s="215">
        <f t="shared" si="65"/>
        <v>1.4255731992238729E-3</v>
      </c>
      <c r="G1089" s="223">
        <f t="shared" si="66"/>
        <v>3.267605633802817</v>
      </c>
      <c r="H1089" s="223">
        <f t="shared" si="67"/>
        <v>3.2088567440680116</v>
      </c>
    </row>
    <row r="1090" spans="2:8" x14ac:dyDescent="0.25">
      <c r="B1090" s="451">
        <v>42942</v>
      </c>
      <c r="C1090" s="363">
        <v>15.06</v>
      </c>
      <c r="D1090" s="363">
        <v>2.8696590909090909</v>
      </c>
      <c r="E1090" s="215">
        <f t="shared" si="64"/>
        <v>1.277740416946882E-2</v>
      </c>
      <c r="F1090" s="215">
        <f t="shared" si="65"/>
        <v>-3.629907279542266E-3</v>
      </c>
      <c r="G1090" s="223">
        <f t="shared" si="66"/>
        <v>3.3938028169014087</v>
      </c>
      <c r="H1090" s="223">
        <f t="shared" si="67"/>
        <v>3.2042887958380919</v>
      </c>
    </row>
    <row r="1091" spans="2:8" x14ac:dyDescent="0.25">
      <c r="B1091" s="451">
        <v>42941</v>
      </c>
      <c r="C1091" s="363">
        <v>14.87</v>
      </c>
      <c r="D1091" s="363">
        <v>2.8801136363636362</v>
      </c>
      <c r="E1091" s="215">
        <f t="shared" si="64"/>
        <v>0.14296694850115288</v>
      </c>
      <c r="F1091" s="215">
        <f t="shared" si="65"/>
        <v>6.0334219822966162E-3</v>
      </c>
      <c r="G1091" s="223">
        <f t="shared" si="66"/>
        <v>3.3509859154929575</v>
      </c>
      <c r="H1091" s="223">
        <f t="shared" si="67"/>
        <v>3.215962441314554</v>
      </c>
    </row>
    <row r="1092" spans="2:8" x14ac:dyDescent="0.25">
      <c r="B1092" s="451">
        <v>42937</v>
      </c>
      <c r="C1092" s="363">
        <v>13.01</v>
      </c>
      <c r="D1092" s="363">
        <v>2.862840909090909</v>
      </c>
      <c r="E1092" s="215">
        <f t="shared" ref="E1092:E1155" si="68">C1092/C1093-1</f>
        <v>-2.3006134969324465E-3</v>
      </c>
      <c r="F1092" s="215">
        <f t="shared" ref="F1092:F1155" si="69">D1092/D1093-1</f>
        <v>7.9393434162966514E-5</v>
      </c>
      <c r="G1092" s="223">
        <f t="shared" ref="G1092:G1155" si="70">C1092/$C$4675</f>
        <v>2.931830985915493</v>
      </c>
      <c r="H1092" s="223">
        <f t="shared" ref="H1092:H1155" si="71">D1092/$D$4675</f>
        <v>3.196675548788225</v>
      </c>
    </row>
    <row r="1093" spans="2:8" x14ac:dyDescent="0.25">
      <c r="B1093" s="451">
        <v>42936</v>
      </c>
      <c r="C1093" s="363">
        <v>13.04</v>
      </c>
      <c r="D1093" s="363">
        <v>2.8626136363636365</v>
      </c>
      <c r="E1093" s="215">
        <f t="shared" si="68"/>
        <v>-5.3394355453851849E-3</v>
      </c>
      <c r="F1093" s="215">
        <f t="shared" si="69"/>
        <v>1.6216870386058346E-2</v>
      </c>
      <c r="G1093" s="223">
        <f t="shared" si="70"/>
        <v>2.9385915492957744</v>
      </c>
      <c r="H1093" s="223">
        <f t="shared" si="71"/>
        <v>3.1964217738865628</v>
      </c>
    </row>
    <row r="1094" spans="2:8" x14ac:dyDescent="0.25">
      <c r="B1094" s="451">
        <v>42935</v>
      </c>
      <c r="C1094" s="363">
        <v>13.11</v>
      </c>
      <c r="D1094" s="363">
        <v>2.8169318181818181</v>
      </c>
      <c r="E1094" s="215">
        <f t="shared" si="68"/>
        <v>8.4615384615385203E-3</v>
      </c>
      <c r="F1094" s="215">
        <f t="shared" si="69"/>
        <v>3.3779557112473269E-2</v>
      </c>
      <c r="G1094" s="223">
        <f t="shared" si="70"/>
        <v>2.9543661971830986</v>
      </c>
      <c r="H1094" s="223">
        <f t="shared" si="71"/>
        <v>3.1454130186524556</v>
      </c>
    </row>
    <row r="1095" spans="2:8" x14ac:dyDescent="0.25">
      <c r="B1095" s="451">
        <v>42934</v>
      </c>
      <c r="C1095" s="363">
        <v>13</v>
      </c>
      <c r="D1095" s="363">
        <v>2.7248863636363638</v>
      </c>
      <c r="E1095" s="215">
        <f t="shared" si="68"/>
        <v>3.1746031746031855E-2</v>
      </c>
      <c r="F1095" s="215">
        <f t="shared" si="69"/>
        <v>1.1729462891861164E-2</v>
      </c>
      <c r="G1095" s="223">
        <f t="shared" si="70"/>
        <v>2.9295774647887325</v>
      </c>
      <c r="H1095" s="223">
        <f t="shared" si="71"/>
        <v>3.0426341834792545</v>
      </c>
    </row>
    <row r="1096" spans="2:8" x14ac:dyDescent="0.25">
      <c r="B1096" s="451">
        <v>42930</v>
      </c>
      <c r="C1096" s="363">
        <v>12.6</v>
      </c>
      <c r="D1096" s="363">
        <v>2.6932954545454546</v>
      </c>
      <c r="E1096" s="215">
        <f t="shared" si="68"/>
        <v>9.6153846153845812E-3</v>
      </c>
      <c r="F1096" s="215">
        <f t="shared" si="69"/>
        <v>-7.1675520701575124E-4</v>
      </c>
      <c r="G1096" s="223">
        <f t="shared" si="70"/>
        <v>2.8394366197183096</v>
      </c>
      <c r="H1096" s="223">
        <f t="shared" si="71"/>
        <v>3.0073594721482046</v>
      </c>
    </row>
    <row r="1097" spans="2:8" x14ac:dyDescent="0.25">
      <c r="B1097" s="451">
        <v>42929</v>
      </c>
      <c r="C1097" s="363">
        <v>12.48</v>
      </c>
      <c r="D1097" s="363">
        <v>2.6952272727272728</v>
      </c>
      <c r="E1097" s="215">
        <f t="shared" si="68"/>
        <v>1.7114914425427896E-2</v>
      </c>
      <c r="F1097" s="215">
        <f t="shared" si="69"/>
        <v>-7.3658659077592281E-3</v>
      </c>
      <c r="G1097" s="223">
        <f t="shared" si="70"/>
        <v>2.8123943661971831</v>
      </c>
      <c r="H1097" s="223">
        <f t="shared" si="71"/>
        <v>3.0095165588123338</v>
      </c>
    </row>
    <row r="1098" spans="2:8" x14ac:dyDescent="0.25">
      <c r="B1098" s="451">
        <v>42928</v>
      </c>
      <c r="C1098" s="363">
        <v>12.27</v>
      </c>
      <c r="D1098" s="363">
        <v>2.7152272727272728</v>
      </c>
      <c r="E1098" s="215">
        <f t="shared" si="68"/>
        <v>-2.4642289348171698E-2</v>
      </c>
      <c r="F1098" s="215">
        <f t="shared" si="69"/>
        <v>4.1869033662722543E-4</v>
      </c>
      <c r="G1098" s="223">
        <f t="shared" si="70"/>
        <v>2.765070422535211</v>
      </c>
      <c r="H1098" s="223">
        <f t="shared" si="71"/>
        <v>3.0318487501586096</v>
      </c>
    </row>
    <row r="1099" spans="2:8" x14ac:dyDescent="0.25">
      <c r="B1099" s="451">
        <v>42927</v>
      </c>
      <c r="C1099" s="363">
        <v>12.58</v>
      </c>
      <c r="D1099" s="363">
        <v>2.7140909090909089</v>
      </c>
      <c r="E1099" s="215">
        <f t="shared" si="68"/>
        <v>5.7142857142857162E-2</v>
      </c>
      <c r="F1099" s="215">
        <f t="shared" si="69"/>
        <v>2.0073460322883596E-2</v>
      </c>
      <c r="G1099" s="223">
        <f t="shared" si="70"/>
        <v>2.8349295774647887</v>
      </c>
      <c r="H1099" s="223">
        <f t="shared" si="71"/>
        <v>3.030579875650298</v>
      </c>
    </row>
    <row r="1100" spans="2:8" x14ac:dyDescent="0.25">
      <c r="B1100" s="451">
        <v>42923</v>
      </c>
      <c r="C1100" s="363">
        <v>11.9</v>
      </c>
      <c r="D1100" s="363">
        <v>2.6606818181818181</v>
      </c>
      <c r="E1100" s="215">
        <f t="shared" si="68"/>
        <v>8.41042893187538E-4</v>
      </c>
      <c r="F1100" s="215">
        <f t="shared" si="69"/>
        <v>-4.4221447401989744E-3</v>
      </c>
      <c r="G1100" s="223">
        <f t="shared" si="70"/>
        <v>2.6816901408450704</v>
      </c>
      <c r="H1100" s="223">
        <f t="shared" si="71"/>
        <v>2.9709427737596754</v>
      </c>
    </row>
    <row r="1101" spans="2:8" x14ac:dyDescent="0.25">
      <c r="B1101" s="451">
        <v>42922</v>
      </c>
      <c r="C1101" s="363">
        <v>11.89</v>
      </c>
      <c r="D1101" s="363">
        <v>2.6724999999999999</v>
      </c>
      <c r="E1101" s="215">
        <f t="shared" si="68"/>
        <v>-2.3007395234182382E-2</v>
      </c>
      <c r="F1101" s="215">
        <f t="shared" si="69"/>
        <v>5.5154132284407353E-3</v>
      </c>
      <c r="G1101" s="223">
        <f t="shared" si="70"/>
        <v>2.6794366197183099</v>
      </c>
      <c r="H1101" s="223">
        <f t="shared" si="71"/>
        <v>2.9841390686461109</v>
      </c>
    </row>
    <row r="1102" spans="2:8" x14ac:dyDescent="0.25">
      <c r="B1102" s="451">
        <v>42921</v>
      </c>
      <c r="C1102" s="363">
        <v>12.17</v>
      </c>
      <c r="D1102" s="363">
        <v>2.657840909090909</v>
      </c>
      <c r="E1102" s="215">
        <f t="shared" si="68"/>
        <v>-2.4590163934425924E-3</v>
      </c>
      <c r="F1102" s="215">
        <f t="shared" si="69"/>
        <v>8.8423050379571322E-3</v>
      </c>
      <c r="G1102" s="223">
        <f t="shared" si="70"/>
        <v>2.7425352112676058</v>
      </c>
      <c r="H1102" s="223">
        <f t="shared" si="71"/>
        <v>2.9677705874888973</v>
      </c>
    </row>
    <row r="1103" spans="2:8" x14ac:dyDescent="0.25">
      <c r="B1103" s="451">
        <v>42919</v>
      </c>
      <c r="C1103" s="363">
        <v>12.2</v>
      </c>
      <c r="D1103" s="363">
        <v>2.6345454545454547</v>
      </c>
      <c r="E1103" s="215">
        <f t="shared" si="68"/>
        <v>1.582014987510405E-2</v>
      </c>
      <c r="F1103" s="215">
        <f t="shared" si="69"/>
        <v>-1.3783597518951529E-3</v>
      </c>
      <c r="G1103" s="223">
        <f t="shared" si="70"/>
        <v>2.7492957746478872</v>
      </c>
      <c r="H1103" s="223">
        <f t="shared" si="71"/>
        <v>2.9417586600685195</v>
      </c>
    </row>
    <row r="1104" spans="2:8" x14ac:dyDescent="0.25">
      <c r="B1104" s="451">
        <v>42916</v>
      </c>
      <c r="C1104" s="363">
        <v>12.01</v>
      </c>
      <c r="D1104" s="363">
        <v>2.6381818181818182</v>
      </c>
      <c r="E1104" s="215">
        <f t="shared" si="68"/>
        <v>-5.7947019867550242E-3</v>
      </c>
      <c r="F1104" s="215">
        <f t="shared" si="69"/>
        <v>-3.4340659340660329E-3</v>
      </c>
      <c r="G1104" s="223">
        <f t="shared" si="70"/>
        <v>2.7064788732394365</v>
      </c>
      <c r="H1104" s="223">
        <f t="shared" si="71"/>
        <v>2.9458190584951152</v>
      </c>
    </row>
    <row r="1105" spans="2:8" x14ac:dyDescent="0.25">
      <c r="B1105" s="451">
        <v>42915</v>
      </c>
      <c r="C1105" s="363">
        <v>12.08</v>
      </c>
      <c r="D1105" s="363">
        <v>2.6472727272727274</v>
      </c>
      <c r="E1105" s="215">
        <f t="shared" si="68"/>
        <v>7.5062552126772264E-3</v>
      </c>
      <c r="F1105" s="215">
        <f t="shared" si="69"/>
        <v>1.7199862401102717E-3</v>
      </c>
      <c r="G1105" s="223">
        <f t="shared" si="70"/>
        <v>2.7222535211267607</v>
      </c>
      <c r="H1105" s="223">
        <f t="shared" si="71"/>
        <v>2.9559700545616043</v>
      </c>
    </row>
    <row r="1106" spans="2:8" x14ac:dyDescent="0.25">
      <c r="B1106" s="451">
        <v>42914</v>
      </c>
      <c r="C1106" s="363">
        <v>11.99</v>
      </c>
      <c r="D1106" s="363">
        <v>2.6427272727272726</v>
      </c>
      <c r="E1106" s="215">
        <f t="shared" si="68"/>
        <v>2.3037542662116106E-2</v>
      </c>
      <c r="F1106" s="215">
        <f t="shared" si="69"/>
        <v>-9.07580212194814E-3</v>
      </c>
      <c r="G1106" s="223">
        <f t="shared" si="70"/>
        <v>2.7019718309859155</v>
      </c>
      <c r="H1106" s="223">
        <f t="shared" si="71"/>
        <v>2.9508945565283593</v>
      </c>
    </row>
    <row r="1107" spans="2:8" x14ac:dyDescent="0.25">
      <c r="B1107" s="451">
        <v>42913</v>
      </c>
      <c r="C1107" s="363">
        <v>11.72</v>
      </c>
      <c r="D1107" s="363">
        <v>2.6669318181818182</v>
      </c>
      <c r="E1107" s="215">
        <f t="shared" si="68"/>
        <v>-8.4602368866327771E-3</v>
      </c>
      <c r="F1107" s="215">
        <f t="shared" si="69"/>
        <v>-6.6872645701951949E-3</v>
      </c>
      <c r="G1107" s="223">
        <f t="shared" si="70"/>
        <v>2.6411267605633806</v>
      </c>
      <c r="H1107" s="223">
        <f t="shared" si="71"/>
        <v>2.9779215835553865</v>
      </c>
    </row>
    <row r="1108" spans="2:8" x14ac:dyDescent="0.25">
      <c r="B1108" s="451">
        <v>42912</v>
      </c>
      <c r="C1108" s="363">
        <v>11.82</v>
      </c>
      <c r="D1108" s="363">
        <v>2.6848863636363638</v>
      </c>
      <c r="E1108" s="215">
        <f t="shared" si="68"/>
        <v>5.1020408163264808E-3</v>
      </c>
      <c r="F1108" s="215">
        <f t="shared" si="69"/>
        <v>-3.4165682470050918E-3</v>
      </c>
      <c r="G1108" s="223">
        <f t="shared" si="70"/>
        <v>2.6636619718309862</v>
      </c>
      <c r="H1108" s="223">
        <f t="shared" si="71"/>
        <v>2.9979698007867026</v>
      </c>
    </row>
    <row r="1109" spans="2:8" x14ac:dyDescent="0.25">
      <c r="B1109" s="451">
        <v>42909</v>
      </c>
      <c r="C1109" s="363">
        <v>11.76</v>
      </c>
      <c r="D1109" s="363">
        <v>2.6940909090909089</v>
      </c>
      <c r="E1109" s="215">
        <f t="shared" si="68"/>
        <v>2.7074235807860392E-2</v>
      </c>
      <c r="F1109" s="215">
        <f t="shared" si="69"/>
        <v>-7.1654373024232498E-4</v>
      </c>
      <c r="G1109" s="223">
        <f t="shared" si="70"/>
        <v>2.6501408450704225</v>
      </c>
      <c r="H1109" s="223">
        <f t="shared" si="71"/>
        <v>3.0082476843040222</v>
      </c>
    </row>
    <row r="1110" spans="2:8" x14ac:dyDescent="0.25">
      <c r="B1110" s="451">
        <v>42908</v>
      </c>
      <c r="C1110" s="363">
        <v>11.45</v>
      </c>
      <c r="D1110" s="363">
        <v>2.6960227272727271</v>
      </c>
      <c r="E1110" s="215">
        <f t="shared" si="68"/>
        <v>2.1409455842997138E-2</v>
      </c>
      <c r="F1110" s="215">
        <f t="shared" si="69"/>
        <v>1.1037245376289029E-2</v>
      </c>
      <c r="G1110" s="223">
        <f t="shared" si="70"/>
        <v>2.5802816901408447</v>
      </c>
      <c r="H1110" s="223">
        <f t="shared" si="71"/>
        <v>3.0104047709681514</v>
      </c>
    </row>
    <row r="1111" spans="2:8" x14ac:dyDescent="0.25">
      <c r="B1111" s="451">
        <v>42907</v>
      </c>
      <c r="C1111" s="363">
        <v>11.21</v>
      </c>
      <c r="D1111" s="363">
        <v>2.666590909090909</v>
      </c>
      <c r="E1111" s="215">
        <f t="shared" si="68"/>
        <v>-2.669039145907437E-3</v>
      </c>
      <c r="F1111" s="215">
        <f t="shared" si="69"/>
        <v>4.8818088386433089E-3</v>
      </c>
      <c r="G1111" s="223">
        <f t="shared" si="70"/>
        <v>2.5261971830985916</v>
      </c>
      <c r="H1111" s="223">
        <f t="shared" si="71"/>
        <v>2.9775409212028929</v>
      </c>
    </row>
    <row r="1112" spans="2:8" x14ac:dyDescent="0.25">
      <c r="B1112" s="451">
        <v>42906</v>
      </c>
      <c r="C1112" s="363">
        <v>11.24</v>
      </c>
      <c r="D1112" s="363">
        <v>2.6536363636363638</v>
      </c>
      <c r="E1112" s="215">
        <f t="shared" si="68"/>
        <v>-3.0198446937014678E-2</v>
      </c>
      <c r="F1112" s="215">
        <f t="shared" si="69"/>
        <v>1.1565951916829187E-2</v>
      </c>
      <c r="G1112" s="223">
        <f t="shared" si="70"/>
        <v>2.5329577464788735</v>
      </c>
      <c r="H1112" s="223">
        <f t="shared" si="71"/>
        <v>2.9630757518081468</v>
      </c>
    </row>
    <row r="1113" spans="2:8" x14ac:dyDescent="0.25">
      <c r="B1113" s="451">
        <v>42905</v>
      </c>
      <c r="C1113" s="363">
        <v>11.59</v>
      </c>
      <c r="D1113" s="363">
        <v>2.6232954545454548</v>
      </c>
      <c r="E1113" s="215">
        <f t="shared" si="68"/>
        <v>1.4886164623467701E-2</v>
      </c>
      <c r="F1113" s="215">
        <f t="shared" si="69"/>
        <v>-1.6002075944986371E-3</v>
      </c>
      <c r="G1113" s="223">
        <f t="shared" si="70"/>
        <v>2.6118309859154931</v>
      </c>
      <c r="H1113" s="223">
        <f t="shared" si="71"/>
        <v>2.9291968024362394</v>
      </c>
    </row>
    <row r="1114" spans="2:8" x14ac:dyDescent="0.25">
      <c r="B1114" s="451">
        <v>42902</v>
      </c>
      <c r="C1114" s="363">
        <v>11.42</v>
      </c>
      <c r="D1114" s="363">
        <v>2.6274999999999999</v>
      </c>
      <c r="E1114" s="215">
        <f t="shared" si="68"/>
        <v>-6.9565217391304168E-3</v>
      </c>
      <c r="F1114" s="215">
        <f t="shared" si="69"/>
        <v>9.958941207303118E-3</v>
      </c>
      <c r="G1114" s="223">
        <f t="shared" si="70"/>
        <v>2.5735211267605633</v>
      </c>
      <c r="H1114" s="223">
        <f t="shared" si="71"/>
        <v>2.9338916381169904</v>
      </c>
    </row>
    <row r="1115" spans="2:8" x14ac:dyDescent="0.25">
      <c r="B1115" s="451">
        <v>42901</v>
      </c>
      <c r="C1115" s="363">
        <v>11.5</v>
      </c>
      <c r="D1115" s="363">
        <v>2.6015909090909091</v>
      </c>
      <c r="E1115" s="215">
        <f t="shared" si="68"/>
        <v>-4.8800661703887527E-2</v>
      </c>
      <c r="F1115" s="215">
        <f t="shared" si="69"/>
        <v>1.0494097070399278E-3</v>
      </c>
      <c r="G1115" s="223">
        <f t="shared" si="70"/>
        <v>2.591549295774648</v>
      </c>
      <c r="H1115" s="223">
        <f t="shared" si="71"/>
        <v>2.9049612993274967</v>
      </c>
    </row>
    <row r="1116" spans="2:8" x14ac:dyDescent="0.25">
      <c r="B1116" s="451">
        <v>42900</v>
      </c>
      <c r="C1116" s="363">
        <v>12.09</v>
      </c>
      <c r="D1116" s="363">
        <v>2.5988636363636362</v>
      </c>
      <c r="E1116" s="215">
        <f t="shared" si="68"/>
        <v>-2.1844660194174748E-2</v>
      </c>
      <c r="F1116" s="215">
        <f t="shared" si="69"/>
        <v>1.5451558476156757E-2</v>
      </c>
      <c r="G1116" s="223">
        <f t="shared" si="70"/>
        <v>2.7245070422535211</v>
      </c>
      <c r="H1116" s="223">
        <f t="shared" si="71"/>
        <v>2.9019160005075499</v>
      </c>
    </row>
    <row r="1117" spans="2:8" x14ac:dyDescent="0.25">
      <c r="B1117" s="451">
        <v>42899</v>
      </c>
      <c r="C1117" s="363">
        <v>12.36</v>
      </c>
      <c r="D1117" s="363">
        <v>2.5593181818181816</v>
      </c>
      <c r="E1117" s="215">
        <f t="shared" si="68"/>
        <v>1.6207455429497752E-3</v>
      </c>
      <c r="F1117" s="215">
        <f t="shared" si="69"/>
        <v>-1.2669326202271014E-2</v>
      </c>
      <c r="G1117" s="223">
        <f t="shared" si="70"/>
        <v>2.7853521126760561</v>
      </c>
      <c r="H1117" s="223">
        <f t="shared" si="71"/>
        <v>2.8577591676183225</v>
      </c>
    </row>
    <row r="1118" spans="2:8" x14ac:dyDescent="0.25">
      <c r="B1118" s="451">
        <v>42898</v>
      </c>
      <c r="C1118" s="363">
        <v>12.34</v>
      </c>
      <c r="D1118" s="363">
        <v>2.592159090909091</v>
      </c>
      <c r="E1118" s="215">
        <f t="shared" si="68"/>
        <v>-1.6181229773462036E-3</v>
      </c>
      <c r="F1118" s="215">
        <f t="shared" si="69"/>
        <v>1.1305195956730074E-2</v>
      </c>
      <c r="G1118" s="223">
        <f t="shared" si="70"/>
        <v>2.7808450704225351</v>
      </c>
      <c r="H1118" s="223">
        <f t="shared" si="71"/>
        <v>2.8944296409085144</v>
      </c>
    </row>
    <row r="1119" spans="2:8" x14ac:dyDescent="0.25">
      <c r="B1119" s="451">
        <v>42895</v>
      </c>
      <c r="C1119" s="363">
        <v>12.36</v>
      </c>
      <c r="D1119" s="363">
        <v>2.563181818181818</v>
      </c>
      <c r="E1119" s="215">
        <f t="shared" si="68"/>
        <v>2.4875621890547261E-2</v>
      </c>
      <c r="F1119" s="215">
        <f t="shared" si="69"/>
        <v>4.8791306276330104E-4</v>
      </c>
      <c r="G1119" s="223">
        <f t="shared" si="70"/>
        <v>2.7853521126760561</v>
      </c>
      <c r="H1119" s="223">
        <f t="shared" si="71"/>
        <v>2.8620733409465804</v>
      </c>
    </row>
    <row r="1120" spans="2:8" x14ac:dyDescent="0.25">
      <c r="B1120" s="451">
        <v>42894</v>
      </c>
      <c r="C1120" s="363">
        <v>12.06</v>
      </c>
      <c r="D1120" s="363">
        <v>2.5619318181818183</v>
      </c>
      <c r="E1120" s="215">
        <f t="shared" si="68"/>
        <v>2.9010238907849706E-2</v>
      </c>
      <c r="F1120" s="215">
        <f t="shared" si="69"/>
        <v>-5.689335803122475E-3</v>
      </c>
      <c r="G1120" s="223">
        <f t="shared" si="70"/>
        <v>2.7177464788732397</v>
      </c>
      <c r="H1120" s="223">
        <f t="shared" si="71"/>
        <v>2.8606775789874384</v>
      </c>
    </row>
    <row r="1121" spans="2:8" x14ac:dyDescent="0.25">
      <c r="B1121" s="451">
        <v>42893</v>
      </c>
      <c r="C1121" s="363">
        <v>11.72</v>
      </c>
      <c r="D1121" s="363">
        <v>2.5765909090909092</v>
      </c>
      <c r="E1121" s="215">
        <f t="shared" si="68"/>
        <v>-1.0970464135021007E-2</v>
      </c>
      <c r="F1121" s="215">
        <f t="shared" si="69"/>
        <v>-2.9900624395392539E-3</v>
      </c>
      <c r="G1121" s="223">
        <f t="shared" si="70"/>
        <v>2.6411267605633806</v>
      </c>
      <c r="H1121" s="223">
        <f t="shared" si="71"/>
        <v>2.8770460601446519</v>
      </c>
    </row>
    <row r="1122" spans="2:8" x14ac:dyDescent="0.25">
      <c r="B1122" s="451">
        <v>42892</v>
      </c>
      <c r="C1122" s="363">
        <v>11.85</v>
      </c>
      <c r="D1122" s="363">
        <v>2.584318181818182</v>
      </c>
      <c r="E1122" s="215">
        <f t="shared" si="68"/>
        <v>3.7653239929947402E-2</v>
      </c>
      <c r="F1122" s="215">
        <f t="shared" si="69"/>
        <v>-1.0012188751523543E-2</v>
      </c>
      <c r="G1122" s="223">
        <f t="shared" si="70"/>
        <v>2.6704225352112676</v>
      </c>
      <c r="H1122" s="223">
        <f t="shared" si="71"/>
        <v>2.8856744068011677</v>
      </c>
    </row>
    <row r="1123" spans="2:8" x14ac:dyDescent="0.25">
      <c r="B1123" s="451">
        <v>42891</v>
      </c>
      <c r="C1123" s="363">
        <v>11.42</v>
      </c>
      <c r="D1123" s="363">
        <v>2.6104545454545454</v>
      </c>
      <c r="E1123" s="215">
        <f t="shared" si="68"/>
        <v>1.1514614703277415E-2</v>
      </c>
      <c r="F1123" s="215">
        <f t="shared" si="69"/>
        <v>-6.315425209793224E-3</v>
      </c>
      <c r="G1123" s="223">
        <f t="shared" si="70"/>
        <v>2.5735211267605633</v>
      </c>
      <c r="H1123" s="223">
        <f t="shared" si="71"/>
        <v>2.9148585204923232</v>
      </c>
    </row>
    <row r="1124" spans="2:8" x14ac:dyDescent="0.25">
      <c r="B1124" s="451">
        <v>42888</v>
      </c>
      <c r="C1124" s="363">
        <v>11.29</v>
      </c>
      <c r="D1124" s="363">
        <v>2.6270454545454545</v>
      </c>
      <c r="E1124" s="215">
        <f t="shared" si="68"/>
        <v>-1.3973799126637543E-2</v>
      </c>
      <c r="F1124" s="215">
        <f t="shared" si="69"/>
        <v>1.3280736357659251E-2</v>
      </c>
      <c r="G1124" s="223">
        <f t="shared" si="70"/>
        <v>2.5442253521126759</v>
      </c>
      <c r="H1124" s="223">
        <f t="shared" si="71"/>
        <v>2.9333840883136659</v>
      </c>
    </row>
    <row r="1125" spans="2:8" x14ac:dyDescent="0.25">
      <c r="B1125" s="451">
        <v>42887</v>
      </c>
      <c r="C1125" s="363">
        <v>11.45</v>
      </c>
      <c r="D1125" s="363">
        <v>2.5926136363636365</v>
      </c>
      <c r="E1125" s="215">
        <f t="shared" si="68"/>
        <v>-3.4812880765884291E-3</v>
      </c>
      <c r="F1125" s="215">
        <f t="shared" si="69"/>
        <v>2.0029507756963438E-2</v>
      </c>
      <c r="G1125" s="223">
        <f t="shared" si="70"/>
        <v>2.5802816901408447</v>
      </c>
      <c r="H1125" s="223">
        <f t="shared" si="71"/>
        <v>2.8949371907118389</v>
      </c>
    </row>
    <row r="1126" spans="2:8" x14ac:dyDescent="0.25">
      <c r="B1126" s="451">
        <v>42886</v>
      </c>
      <c r="C1126" s="363">
        <v>11.49</v>
      </c>
      <c r="D1126" s="363">
        <v>2.5417045454545453</v>
      </c>
      <c r="E1126" s="215">
        <f t="shared" si="68"/>
        <v>-1.5424164524421524E-2</v>
      </c>
      <c r="F1126" s="215">
        <f t="shared" si="69"/>
        <v>1.0293591120658085E-3</v>
      </c>
      <c r="G1126" s="223">
        <f t="shared" si="70"/>
        <v>2.5892957746478875</v>
      </c>
      <c r="H1126" s="223">
        <f t="shared" si="71"/>
        <v>2.8380916127394999</v>
      </c>
    </row>
    <row r="1127" spans="2:8" x14ac:dyDescent="0.25">
      <c r="B1127" s="451">
        <v>42885</v>
      </c>
      <c r="C1127" s="363">
        <v>11.67</v>
      </c>
      <c r="D1127" s="363">
        <v>2.5390909090909091</v>
      </c>
      <c r="E1127" s="215">
        <f t="shared" si="68"/>
        <v>-2.564102564102555E-3</v>
      </c>
      <c r="F1127" s="215">
        <f t="shared" si="69"/>
        <v>-9.5744680851063135E-3</v>
      </c>
      <c r="G1127" s="223">
        <f t="shared" si="70"/>
        <v>2.6298591549295773</v>
      </c>
      <c r="H1127" s="223">
        <f t="shared" si="71"/>
        <v>2.8351732013703845</v>
      </c>
    </row>
    <row r="1128" spans="2:8" x14ac:dyDescent="0.25">
      <c r="B1128" s="451">
        <v>42880</v>
      </c>
      <c r="C1128" s="363">
        <v>11.7</v>
      </c>
      <c r="D1128" s="363">
        <v>2.5636363636363635</v>
      </c>
      <c r="E1128" s="215">
        <f t="shared" si="68"/>
        <v>-1.6806722689075682E-2</v>
      </c>
      <c r="F1128" s="215">
        <f t="shared" si="69"/>
        <v>-6.1674008810573833E-3</v>
      </c>
      <c r="G1128" s="223">
        <f t="shared" si="70"/>
        <v>2.6366197183098592</v>
      </c>
      <c r="H1128" s="223">
        <f t="shared" si="71"/>
        <v>2.8625808907499048</v>
      </c>
    </row>
    <row r="1129" spans="2:8" x14ac:dyDescent="0.25">
      <c r="B1129" s="451">
        <v>42879</v>
      </c>
      <c r="C1129" s="363">
        <v>11.9</v>
      </c>
      <c r="D1129" s="363">
        <v>2.5795454545454546</v>
      </c>
      <c r="E1129" s="215">
        <f t="shared" si="68"/>
        <v>1.6835016835017313E-3</v>
      </c>
      <c r="F1129" s="215">
        <f t="shared" si="69"/>
        <v>3.0489152048076562E-3</v>
      </c>
      <c r="G1129" s="223">
        <f t="shared" si="70"/>
        <v>2.6816901408450704</v>
      </c>
      <c r="H1129" s="223">
        <f t="shared" si="71"/>
        <v>2.8803451338662609</v>
      </c>
    </row>
    <row r="1130" spans="2:8" x14ac:dyDescent="0.25">
      <c r="B1130" s="451">
        <v>42878</v>
      </c>
      <c r="C1130" s="363">
        <v>11.88</v>
      </c>
      <c r="D1130" s="363">
        <v>2.5717045454545455</v>
      </c>
      <c r="E1130" s="215">
        <f t="shared" si="68"/>
        <v>4.2265426880812029E-3</v>
      </c>
      <c r="F1130" s="215">
        <f t="shared" si="69"/>
        <v>4.3491767629699751E-3</v>
      </c>
      <c r="G1130" s="223">
        <f t="shared" si="70"/>
        <v>2.6771830985915495</v>
      </c>
      <c r="H1130" s="223">
        <f t="shared" si="71"/>
        <v>2.8715898997589142</v>
      </c>
    </row>
    <row r="1131" spans="2:8" x14ac:dyDescent="0.25">
      <c r="B1131" s="451">
        <v>42877</v>
      </c>
      <c r="C1131" s="363">
        <v>11.83</v>
      </c>
      <c r="D1131" s="363">
        <v>2.5605681818181818</v>
      </c>
      <c r="E1131" s="215">
        <f t="shared" si="68"/>
        <v>8.5251491901108256E-3</v>
      </c>
      <c r="F1131" s="215">
        <f t="shared" si="69"/>
        <v>-8.4249733948205119E-4</v>
      </c>
      <c r="G1131" s="223">
        <f t="shared" si="70"/>
        <v>2.6659154929577467</v>
      </c>
      <c r="H1131" s="223">
        <f t="shared" si="71"/>
        <v>2.859154929577465</v>
      </c>
    </row>
    <row r="1132" spans="2:8" x14ac:dyDescent="0.25">
      <c r="B1132" s="451">
        <v>42874</v>
      </c>
      <c r="C1132" s="363">
        <v>11.73</v>
      </c>
      <c r="D1132" s="363">
        <v>2.5627272727272725</v>
      </c>
      <c r="E1132" s="215">
        <f t="shared" si="68"/>
        <v>3.8972542072630789E-2</v>
      </c>
      <c r="F1132" s="215">
        <f t="shared" si="69"/>
        <v>-1.1917280056081392E-2</v>
      </c>
      <c r="G1132" s="223">
        <f t="shared" si="70"/>
        <v>2.6433802816901411</v>
      </c>
      <c r="H1132" s="223">
        <f t="shared" si="71"/>
        <v>2.8615657911432559</v>
      </c>
    </row>
    <row r="1133" spans="2:8" x14ac:dyDescent="0.25">
      <c r="B1133" s="451">
        <v>42873</v>
      </c>
      <c r="C1133" s="363">
        <v>11.29</v>
      </c>
      <c r="D1133" s="363">
        <v>2.5936363636363637</v>
      </c>
      <c r="E1133" s="215">
        <f t="shared" si="68"/>
        <v>-1.2248468941382429E-2</v>
      </c>
      <c r="F1133" s="215">
        <f t="shared" si="69"/>
        <v>7.6821192052980436E-3</v>
      </c>
      <c r="G1133" s="223">
        <f t="shared" si="70"/>
        <v>2.5442253521126759</v>
      </c>
      <c r="H1133" s="223">
        <f t="shared" si="71"/>
        <v>2.8960791777693191</v>
      </c>
    </row>
    <row r="1134" spans="2:8" x14ac:dyDescent="0.25">
      <c r="B1134" s="451">
        <v>42872</v>
      </c>
      <c r="C1134" s="363">
        <v>11.43</v>
      </c>
      <c r="D1134" s="363">
        <v>2.5738636363636362</v>
      </c>
      <c r="E1134" s="215">
        <f t="shared" si="68"/>
        <v>-2.8887000849617706E-2</v>
      </c>
      <c r="F1134" s="215">
        <f t="shared" si="69"/>
        <v>-5.7067603160668723E-3</v>
      </c>
      <c r="G1134" s="223">
        <f t="shared" si="70"/>
        <v>2.5757746478873238</v>
      </c>
      <c r="H1134" s="223">
        <f t="shared" si="71"/>
        <v>2.8740007613247052</v>
      </c>
    </row>
    <row r="1135" spans="2:8" x14ac:dyDescent="0.25">
      <c r="B1135" s="451">
        <v>42871</v>
      </c>
      <c r="C1135" s="363">
        <v>11.77</v>
      </c>
      <c r="D1135" s="363">
        <v>2.5886363636363638</v>
      </c>
      <c r="E1135" s="215">
        <f t="shared" si="68"/>
        <v>1.7021276595743373E-3</v>
      </c>
      <c r="F1135" s="215">
        <f t="shared" si="69"/>
        <v>1.0546669010371712E-3</v>
      </c>
      <c r="G1135" s="223">
        <f t="shared" si="70"/>
        <v>2.6523943661971829</v>
      </c>
      <c r="H1135" s="223">
        <f t="shared" si="71"/>
        <v>2.8904961299327501</v>
      </c>
    </row>
    <row r="1136" spans="2:8" x14ac:dyDescent="0.25">
      <c r="B1136" s="451">
        <v>42870</v>
      </c>
      <c r="C1136" s="363">
        <v>11.75</v>
      </c>
      <c r="D1136" s="363">
        <v>2.5859090909090909</v>
      </c>
      <c r="E1136" s="215">
        <f t="shared" si="68"/>
        <v>2.0851433536055675E-2</v>
      </c>
      <c r="F1136" s="215">
        <f t="shared" si="69"/>
        <v>4.1922245267198566E-3</v>
      </c>
      <c r="G1136" s="223">
        <f t="shared" si="70"/>
        <v>2.647887323943662</v>
      </c>
      <c r="H1136" s="223">
        <f t="shared" si="71"/>
        <v>2.8874508311128033</v>
      </c>
    </row>
    <row r="1137" spans="2:8" x14ac:dyDescent="0.25">
      <c r="B1137" s="451">
        <v>42867</v>
      </c>
      <c r="C1137" s="363">
        <v>11.51</v>
      </c>
      <c r="D1137" s="363">
        <v>2.5751136363636364</v>
      </c>
      <c r="E1137" s="215">
        <f t="shared" si="68"/>
        <v>-1.4554794520547976E-2</v>
      </c>
      <c r="F1137" s="215">
        <f t="shared" si="69"/>
        <v>1.8563466379000415E-2</v>
      </c>
      <c r="G1137" s="223">
        <f t="shared" si="70"/>
        <v>2.5938028169014085</v>
      </c>
      <c r="H1137" s="223">
        <f t="shared" si="71"/>
        <v>2.8753965232838476</v>
      </c>
    </row>
    <row r="1138" spans="2:8" x14ac:dyDescent="0.25">
      <c r="B1138" s="451">
        <v>42866</v>
      </c>
      <c r="C1138" s="363">
        <v>11.68</v>
      </c>
      <c r="D1138" s="363">
        <v>2.5281818181818183</v>
      </c>
      <c r="E1138" s="215">
        <f t="shared" si="68"/>
        <v>-3.4129692832765013E-3</v>
      </c>
      <c r="F1138" s="215">
        <f t="shared" si="69"/>
        <v>-5.4537326776932238E-3</v>
      </c>
      <c r="G1138" s="223">
        <f t="shared" si="70"/>
        <v>2.6321126760563378</v>
      </c>
      <c r="H1138" s="223">
        <f t="shared" si="71"/>
        <v>2.822992006090598</v>
      </c>
    </row>
    <row r="1139" spans="2:8" x14ac:dyDescent="0.25">
      <c r="B1139" s="451">
        <v>42865</v>
      </c>
      <c r="C1139" s="363">
        <v>11.72</v>
      </c>
      <c r="D1139" s="363">
        <v>2.5420454545454545</v>
      </c>
      <c r="E1139" s="215">
        <f t="shared" si="68"/>
        <v>7.7386070507308169E-3</v>
      </c>
      <c r="F1139" s="215">
        <f t="shared" si="69"/>
        <v>-4.021627418562268E-4</v>
      </c>
      <c r="G1139" s="223">
        <f t="shared" si="70"/>
        <v>2.6411267605633806</v>
      </c>
      <c r="H1139" s="223">
        <f t="shared" si="71"/>
        <v>2.8384722750919935</v>
      </c>
    </row>
    <row r="1140" spans="2:8" x14ac:dyDescent="0.25">
      <c r="B1140" s="451">
        <v>42864</v>
      </c>
      <c r="C1140" s="363">
        <v>11.63</v>
      </c>
      <c r="D1140" s="363">
        <v>2.5430681818181817</v>
      </c>
      <c r="E1140" s="215">
        <f t="shared" si="68"/>
        <v>-3.4275921165380918E-3</v>
      </c>
      <c r="F1140" s="215">
        <f t="shared" si="69"/>
        <v>2.6818039601295141E-4</v>
      </c>
      <c r="G1140" s="223">
        <f t="shared" si="70"/>
        <v>2.6208450704225354</v>
      </c>
      <c r="H1140" s="223">
        <f t="shared" si="71"/>
        <v>2.8396142621494733</v>
      </c>
    </row>
    <row r="1141" spans="2:8" x14ac:dyDescent="0.25">
      <c r="B1141" s="451">
        <v>42863</v>
      </c>
      <c r="C1141" s="363">
        <v>11.67</v>
      </c>
      <c r="D1141" s="363">
        <v>2.5423863636363637</v>
      </c>
      <c r="E1141" s="215">
        <f t="shared" si="68"/>
        <v>-1.1016949152542477E-2</v>
      </c>
      <c r="F1141" s="215">
        <f t="shared" si="69"/>
        <v>9.8397652900024113E-3</v>
      </c>
      <c r="G1141" s="223">
        <f t="shared" si="70"/>
        <v>2.6298591549295773</v>
      </c>
      <c r="H1141" s="223">
        <f t="shared" si="71"/>
        <v>2.8388529374444871</v>
      </c>
    </row>
    <row r="1142" spans="2:8" x14ac:dyDescent="0.25">
      <c r="B1142" s="451">
        <v>42860</v>
      </c>
      <c r="C1142" s="363">
        <v>11.8</v>
      </c>
      <c r="D1142" s="363">
        <v>2.5176136363636363</v>
      </c>
      <c r="E1142" s="215">
        <f t="shared" si="68"/>
        <v>1.0273972602739878E-2</v>
      </c>
      <c r="F1142" s="215">
        <f t="shared" si="69"/>
        <v>3.1695721077653616E-3</v>
      </c>
      <c r="G1142" s="223">
        <f t="shared" si="70"/>
        <v>2.6591549295774648</v>
      </c>
      <c r="H1142" s="223">
        <f t="shared" si="71"/>
        <v>2.8111914731633041</v>
      </c>
    </row>
    <row r="1143" spans="2:8" x14ac:dyDescent="0.25">
      <c r="B1143" s="451">
        <v>42859</v>
      </c>
      <c r="C1143" s="363">
        <v>11.68</v>
      </c>
      <c r="D1143" s="363">
        <v>2.509659090909091</v>
      </c>
      <c r="E1143" s="215">
        <f t="shared" si="68"/>
        <v>-2.8286189683860208E-2</v>
      </c>
      <c r="F1143" s="215">
        <f t="shared" si="69"/>
        <v>8.4014428564906929E-3</v>
      </c>
      <c r="G1143" s="223">
        <f t="shared" si="70"/>
        <v>2.6321126760563378</v>
      </c>
      <c r="H1143" s="223">
        <f t="shared" si="71"/>
        <v>2.8023093516051265</v>
      </c>
    </row>
    <row r="1144" spans="2:8" x14ac:dyDescent="0.25">
      <c r="B1144" s="451">
        <v>42858</v>
      </c>
      <c r="C1144" s="363">
        <v>12.02</v>
      </c>
      <c r="D1144" s="363">
        <v>2.48875</v>
      </c>
      <c r="E1144" s="215">
        <f t="shared" si="68"/>
        <v>-5.5031446540880546E-2</v>
      </c>
      <c r="F1144" s="215">
        <f t="shared" si="69"/>
        <v>-2.0050125313282319E-3</v>
      </c>
      <c r="G1144" s="223">
        <f t="shared" si="70"/>
        <v>2.7087323943661969</v>
      </c>
      <c r="H1144" s="223">
        <f t="shared" si="71"/>
        <v>2.7789620606522019</v>
      </c>
    </row>
    <row r="1145" spans="2:8" x14ac:dyDescent="0.25">
      <c r="B1145" s="451">
        <v>42857</v>
      </c>
      <c r="C1145" s="363">
        <v>12.72</v>
      </c>
      <c r="D1145" s="363">
        <v>2.4937499999999999</v>
      </c>
      <c r="E1145" s="215">
        <f t="shared" si="68"/>
        <v>1.4354066985646119E-2</v>
      </c>
      <c r="F1145" s="215">
        <f t="shared" si="69"/>
        <v>4.4857417494392759E-3</v>
      </c>
      <c r="G1145" s="223">
        <f t="shared" si="70"/>
        <v>2.8664788732394366</v>
      </c>
      <c r="H1145" s="223">
        <f t="shared" si="71"/>
        <v>2.7845451084887705</v>
      </c>
    </row>
    <row r="1146" spans="2:8" x14ac:dyDescent="0.25">
      <c r="B1146" s="451">
        <v>42856</v>
      </c>
      <c r="C1146" s="363">
        <v>12.54</v>
      </c>
      <c r="D1146" s="363">
        <v>2.4826136363636362</v>
      </c>
      <c r="E1146" s="215">
        <f t="shared" si="68"/>
        <v>-1.6470588235294237E-2</v>
      </c>
      <c r="F1146" s="215">
        <f t="shared" si="69"/>
        <v>-1.8200611181017567E-2</v>
      </c>
      <c r="G1146" s="223">
        <f t="shared" si="70"/>
        <v>2.8259154929577464</v>
      </c>
      <c r="H1146" s="223">
        <f t="shared" si="71"/>
        <v>2.7721101383073212</v>
      </c>
    </row>
    <row r="1147" spans="2:8" x14ac:dyDescent="0.25">
      <c r="B1147" s="451">
        <v>42853</v>
      </c>
      <c r="C1147" s="363">
        <v>12.75</v>
      </c>
      <c r="D1147" s="363">
        <v>2.5286363636363638</v>
      </c>
      <c r="E1147" s="215">
        <f t="shared" si="68"/>
        <v>-1.9984627209838624E-2</v>
      </c>
      <c r="F1147" s="215">
        <f t="shared" si="69"/>
        <v>8.1551286698078318E-3</v>
      </c>
      <c r="G1147" s="223">
        <f t="shared" si="70"/>
        <v>2.8732394366197185</v>
      </c>
      <c r="H1147" s="223">
        <f t="shared" si="71"/>
        <v>2.8234995558939224</v>
      </c>
    </row>
    <row r="1148" spans="2:8" x14ac:dyDescent="0.25">
      <c r="B1148" s="451">
        <v>42852</v>
      </c>
      <c r="C1148" s="363">
        <v>13.01</v>
      </c>
      <c r="D1148" s="363">
        <v>2.5081818181818183</v>
      </c>
      <c r="E1148" s="215">
        <f t="shared" si="68"/>
        <v>-3.6296296296296271E-2</v>
      </c>
      <c r="F1148" s="215">
        <f t="shared" si="69"/>
        <v>-8.7573539318273053E-3</v>
      </c>
      <c r="G1148" s="223">
        <f t="shared" si="70"/>
        <v>2.931830985915493</v>
      </c>
      <c r="H1148" s="223">
        <f t="shared" si="71"/>
        <v>2.8006598147443222</v>
      </c>
    </row>
    <row r="1149" spans="2:8" x14ac:dyDescent="0.25">
      <c r="B1149" s="451">
        <v>42851</v>
      </c>
      <c r="C1149" s="363">
        <v>13.5</v>
      </c>
      <c r="D1149" s="363">
        <v>2.530340909090909</v>
      </c>
      <c r="E1149" s="215">
        <f t="shared" si="68"/>
        <v>3.0534351145038219E-2</v>
      </c>
      <c r="F1149" s="215">
        <f t="shared" si="69"/>
        <v>-3.5308898708950709E-2</v>
      </c>
      <c r="G1149" s="223">
        <f t="shared" si="70"/>
        <v>3.0422535211267605</v>
      </c>
      <c r="H1149" s="223">
        <f t="shared" si="71"/>
        <v>2.8254028676563889</v>
      </c>
    </row>
    <row r="1150" spans="2:8" x14ac:dyDescent="0.25">
      <c r="B1150" s="451">
        <v>42850</v>
      </c>
      <c r="C1150" s="363">
        <v>13.1</v>
      </c>
      <c r="D1150" s="363">
        <v>2.6229545454545455</v>
      </c>
      <c r="E1150" s="215">
        <f t="shared" si="68"/>
        <v>7.1136549468519883E-2</v>
      </c>
      <c r="F1150" s="215">
        <f t="shared" si="69"/>
        <v>1.7949283351708978E-2</v>
      </c>
      <c r="G1150" s="223">
        <f t="shared" si="70"/>
        <v>2.9521126760563381</v>
      </c>
      <c r="H1150" s="223">
        <f t="shared" si="71"/>
        <v>2.9288161400837458</v>
      </c>
    </row>
    <row r="1151" spans="2:8" x14ac:dyDescent="0.25">
      <c r="B1151" s="451">
        <v>42846</v>
      </c>
      <c r="C1151" s="363">
        <v>12.23</v>
      </c>
      <c r="D1151" s="363">
        <v>2.5767045454545454</v>
      </c>
      <c r="E1151" s="215">
        <f t="shared" si="68"/>
        <v>-2.2382094324540303E-2</v>
      </c>
      <c r="F1151" s="215">
        <f t="shared" si="69"/>
        <v>-3.559500791000203E-3</v>
      </c>
      <c r="G1151" s="223">
        <f t="shared" si="70"/>
        <v>2.7560563380281691</v>
      </c>
      <c r="H1151" s="223">
        <f t="shared" si="71"/>
        <v>2.8771729475954828</v>
      </c>
    </row>
    <row r="1152" spans="2:8" x14ac:dyDescent="0.25">
      <c r="B1152" s="451">
        <v>42845</v>
      </c>
      <c r="C1152" s="363">
        <v>12.51</v>
      </c>
      <c r="D1152" s="363">
        <v>2.5859090909090909</v>
      </c>
      <c r="E1152" s="215">
        <f t="shared" si="68"/>
        <v>1.2955465587044523E-2</v>
      </c>
      <c r="F1152" s="215">
        <f t="shared" si="69"/>
        <v>2.0255394099515378E-3</v>
      </c>
      <c r="G1152" s="223">
        <f t="shared" si="70"/>
        <v>2.8191549295774649</v>
      </c>
      <c r="H1152" s="223">
        <f t="shared" si="71"/>
        <v>2.8874508311128033</v>
      </c>
    </row>
    <row r="1153" spans="2:8" x14ac:dyDescent="0.25">
      <c r="B1153" s="451">
        <v>42844</v>
      </c>
      <c r="C1153" s="363">
        <v>12.35</v>
      </c>
      <c r="D1153" s="363">
        <v>2.5806818181818181</v>
      </c>
      <c r="E1153" s="215">
        <f t="shared" si="68"/>
        <v>-9.6230954290297266E-3</v>
      </c>
      <c r="F1153" s="215">
        <f t="shared" si="69"/>
        <v>9.4230598275402144E-3</v>
      </c>
      <c r="G1153" s="223">
        <f t="shared" si="70"/>
        <v>2.7830985915492956</v>
      </c>
      <c r="H1153" s="223">
        <f t="shared" si="71"/>
        <v>2.8816140083745716</v>
      </c>
    </row>
    <row r="1154" spans="2:8" x14ac:dyDescent="0.25">
      <c r="B1154" s="451">
        <v>42843</v>
      </c>
      <c r="C1154" s="363">
        <v>12.47</v>
      </c>
      <c r="D1154" s="363">
        <v>2.5565909090909091</v>
      </c>
      <c r="E1154" s="215">
        <f t="shared" si="68"/>
        <v>-1.9654088050314433E-2</v>
      </c>
      <c r="F1154" s="215">
        <f t="shared" si="69"/>
        <v>5.0031269543464596E-3</v>
      </c>
      <c r="G1154" s="223">
        <f t="shared" si="70"/>
        <v>2.8101408450704226</v>
      </c>
      <c r="H1154" s="223">
        <f t="shared" si="71"/>
        <v>2.8547138687983762</v>
      </c>
    </row>
    <row r="1155" spans="2:8" x14ac:dyDescent="0.25">
      <c r="B1155" s="451">
        <v>42838</v>
      </c>
      <c r="C1155" s="363">
        <v>12.72</v>
      </c>
      <c r="D1155" s="363">
        <v>2.5438636363636364</v>
      </c>
      <c r="E1155" s="215">
        <f t="shared" si="68"/>
        <v>-1.2422360248447228E-2</v>
      </c>
      <c r="F1155" s="215">
        <f t="shared" si="69"/>
        <v>1.3262119223283353E-2</v>
      </c>
      <c r="G1155" s="223">
        <f t="shared" si="70"/>
        <v>2.8664788732394366</v>
      </c>
      <c r="H1155" s="223">
        <f t="shared" si="71"/>
        <v>2.8405024743052913</v>
      </c>
    </row>
    <row r="1156" spans="2:8" x14ac:dyDescent="0.25">
      <c r="B1156" s="451">
        <v>42837</v>
      </c>
      <c r="C1156" s="363">
        <v>12.88</v>
      </c>
      <c r="D1156" s="363">
        <v>2.510568181818182</v>
      </c>
      <c r="E1156" s="215">
        <f t="shared" ref="E1156:E1219" si="72">C1156/C1157-1</f>
        <v>-5.4331864904551996E-2</v>
      </c>
      <c r="F1156" s="215">
        <f t="shared" ref="F1156:F1219" si="73">D1156/D1157-1</f>
        <v>-2.8434735511824183E-3</v>
      </c>
      <c r="G1156" s="223">
        <f t="shared" ref="G1156:G1219" si="74">C1156/$C$4675</f>
        <v>2.9025352112676059</v>
      </c>
      <c r="H1156" s="223">
        <f t="shared" ref="H1156:H1219" si="75">D1156/$D$4675</f>
        <v>2.8033244512117754</v>
      </c>
    </row>
    <row r="1157" spans="2:8" x14ac:dyDescent="0.25">
      <c r="B1157" s="451">
        <v>42836</v>
      </c>
      <c r="C1157" s="363">
        <v>13.62</v>
      </c>
      <c r="D1157" s="363">
        <v>2.5177272727272726</v>
      </c>
      <c r="E1157" s="215">
        <f t="shared" si="72"/>
        <v>1.8698578908002972E-2</v>
      </c>
      <c r="F1157" s="215">
        <f t="shared" si="73"/>
        <v>-1.1113590716357979E-2</v>
      </c>
      <c r="G1157" s="223">
        <f t="shared" si="74"/>
        <v>3.0692957746478871</v>
      </c>
      <c r="H1157" s="223">
        <f t="shared" si="75"/>
        <v>2.8113183606141354</v>
      </c>
    </row>
    <row r="1158" spans="2:8" x14ac:dyDescent="0.25">
      <c r="B1158" s="451">
        <v>42832</v>
      </c>
      <c r="C1158" s="363">
        <v>13.37</v>
      </c>
      <c r="D1158" s="363">
        <v>2.5460227272727272</v>
      </c>
      <c r="E1158" s="215">
        <f t="shared" si="72"/>
        <v>-1.4011799410029613E-2</v>
      </c>
      <c r="F1158" s="215">
        <f t="shared" si="73"/>
        <v>-2.4129970817544311E-2</v>
      </c>
      <c r="G1158" s="223">
        <f t="shared" si="74"/>
        <v>3.012957746478873</v>
      </c>
      <c r="H1158" s="223">
        <f t="shared" si="75"/>
        <v>2.8429133358710823</v>
      </c>
    </row>
    <row r="1159" spans="2:8" x14ac:dyDescent="0.25">
      <c r="B1159" s="451">
        <v>42831</v>
      </c>
      <c r="C1159" s="363">
        <v>13.56</v>
      </c>
      <c r="D1159" s="363">
        <v>2.6089772727272726</v>
      </c>
      <c r="E1159" s="215">
        <f t="shared" si="72"/>
        <v>8.9285714285713969E-3</v>
      </c>
      <c r="F1159" s="215">
        <f t="shared" si="73"/>
        <v>4.4625278907992616E-3</v>
      </c>
      <c r="G1159" s="223">
        <f t="shared" si="74"/>
        <v>3.0557746478873242</v>
      </c>
      <c r="H1159" s="223">
        <f t="shared" si="75"/>
        <v>2.9132089836315189</v>
      </c>
    </row>
    <row r="1160" spans="2:8" x14ac:dyDescent="0.25">
      <c r="B1160" s="451">
        <v>42830</v>
      </c>
      <c r="C1160" s="363">
        <v>13.44</v>
      </c>
      <c r="D1160" s="363">
        <v>2.5973863636363634</v>
      </c>
      <c r="E1160" s="215">
        <f t="shared" si="72"/>
        <v>1.5105740181268867E-2</v>
      </c>
      <c r="F1160" s="215">
        <f t="shared" si="73"/>
        <v>-1.4572106057340051E-2</v>
      </c>
      <c r="G1160" s="223">
        <f t="shared" si="74"/>
        <v>3.0287323943661972</v>
      </c>
      <c r="H1160" s="223">
        <f t="shared" si="75"/>
        <v>2.9002664636467452</v>
      </c>
    </row>
    <row r="1161" spans="2:8" x14ac:dyDescent="0.25">
      <c r="B1161" s="451">
        <v>42828</v>
      </c>
      <c r="C1161" s="363">
        <v>13.24</v>
      </c>
      <c r="D1161" s="363">
        <v>2.6357954545454545</v>
      </c>
      <c r="E1161" s="215">
        <f t="shared" si="72"/>
        <v>-8.9820359281436168E-3</v>
      </c>
      <c r="F1161" s="215">
        <f t="shared" si="73"/>
        <v>-1.133796513362606E-2</v>
      </c>
      <c r="G1161" s="223">
        <f t="shared" si="74"/>
        <v>2.983661971830986</v>
      </c>
      <c r="H1161" s="223">
        <f t="shared" si="75"/>
        <v>2.9431544220276615</v>
      </c>
    </row>
    <row r="1162" spans="2:8" x14ac:dyDescent="0.25">
      <c r="B1162" s="451">
        <v>42825</v>
      </c>
      <c r="C1162" s="363">
        <v>13.36</v>
      </c>
      <c r="D1162" s="363">
        <v>2.6660227272727273</v>
      </c>
      <c r="E1162" s="215">
        <f t="shared" si="72"/>
        <v>3.7565740045077956E-3</v>
      </c>
      <c r="F1162" s="215">
        <f t="shared" si="73"/>
        <v>1.9555864586502159E-2</v>
      </c>
      <c r="G1162" s="223">
        <f t="shared" si="74"/>
        <v>3.0107042253521126</v>
      </c>
      <c r="H1162" s="223">
        <f t="shared" si="75"/>
        <v>2.9769064839487376</v>
      </c>
    </row>
    <row r="1163" spans="2:8" x14ac:dyDescent="0.25">
      <c r="B1163" s="451">
        <v>42824</v>
      </c>
      <c r="C1163" s="363">
        <v>13.31</v>
      </c>
      <c r="D1163" s="363">
        <v>2.6148863636363635</v>
      </c>
      <c r="E1163" s="215">
        <f t="shared" si="72"/>
        <v>4.6383647798742045E-2</v>
      </c>
      <c r="F1163" s="215">
        <f t="shared" si="73"/>
        <v>4.1893955924066084E-3</v>
      </c>
      <c r="G1163" s="223">
        <f t="shared" si="74"/>
        <v>2.9994366197183098</v>
      </c>
      <c r="H1163" s="223">
        <f t="shared" si="75"/>
        <v>2.9198071310747369</v>
      </c>
    </row>
    <row r="1164" spans="2:8" x14ac:dyDescent="0.25">
      <c r="B1164" s="451">
        <v>42823</v>
      </c>
      <c r="C1164" s="363">
        <v>12.72</v>
      </c>
      <c r="D1164" s="363">
        <v>2.6039772727272728</v>
      </c>
      <c r="E1164" s="215">
        <f t="shared" si="72"/>
        <v>4.1769041769041726E-2</v>
      </c>
      <c r="F1164" s="215">
        <f t="shared" si="73"/>
        <v>-1.5001719394773017E-2</v>
      </c>
      <c r="G1164" s="223">
        <f t="shared" si="74"/>
        <v>2.8664788732394366</v>
      </c>
      <c r="H1164" s="223">
        <f t="shared" si="75"/>
        <v>2.9076259357949499</v>
      </c>
    </row>
    <row r="1165" spans="2:8" x14ac:dyDescent="0.25">
      <c r="B1165" s="451">
        <v>42821</v>
      </c>
      <c r="C1165" s="363">
        <v>12.21</v>
      </c>
      <c r="D1165" s="363">
        <v>2.6436363636363636</v>
      </c>
      <c r="E1165" s="215">
        <f t="shared" si="72"/>
        <v>-4.683840749414514E-2</v>
      </c>
      <c r="F1165" s="215">
        <f t="shared" si="73"/>
        <v>-1.1556764106050221E-2</v>
      </c>
      <c r="G1165" s="223">
        <f t="shared" si="74"/>
        <v>2.7515492957746481</v>
      </c>
      <c r="H1165" s="223">
        <f t="shared" si="75"/>
        <v>2.9519096561350082</v>
      </c>
    </row>
    <row r="1166" spans="2:8" x14ac:dyDescent="0.25">
      <c r="B1166" s="451">
        <v>42818</v>
      </c>
      <c r="C1166" s="363">
        <v>12.81</v>
      </c>
      <c r="D1166" s="363">
        <v>2.6745454545454543</v>
      </c>
      <c r="E1166" s="215">
        <f t="shared" si="72"/>
        <v>-1.5588464536242519E-3</v>
      </c>
      <c r="F1166" s="215">
        <f t="shared" si="73"/>
        <v>5.9409325981962802E-3</v>
      </c>
      <c r="G1166" s="223">
        <f t="shared" si="74"/>
        <v>2.8867605633802818</v>
      </c>
      <c r="H1166" s="223">
        <f t="shared" si="75"/>
        <v>2.986423042761071</v>
      </c>
    </row>
    <row r="1167" spans="2:8" x14ac:dyDescent="0.25">
      <c r="B1167" s="451">
        <v>42817</v>
      </c>
      <c r="C1167" s="363">
        <v>12.83</v>
      </c>
      <c r="D1167" s="363">
        <v>2.6587499999999999</v>
      </c>
      <c r="E1167" s="215">
        <f t="shared" si="72"/>
        <v>-2.3328149300154699E-3</v>
      </c>
      <c r="F1167" s="215">
        <f t="shared" si="73"/>
        <v>1.9654841802492884E-2</v>
      </c>
      <c r="G1167" s="223">
        <f t="shared" si="74"/>
        <v>2.8912676056338027</v>
      </c>
      <c r="H1167" s="223">
        <f t="shared" si="75"/>
        <v>2.9687856870955462</v>
      </c>
    </row>
    <row r="1168" spans="2:8" x14ac:dyDescent="0.25">
      <c r="B1168" s="451">
        <v>42816</v>
      </c>
      <c r="C1168" s="363">
        <v>12.86</v>
      </c>
      <c r="D1168" s="363">
        <v>2.6074999999999999</v>
      </c>
      <c r="E1168" s="215">
        <f t="shared" si="72"/>
        <v>1.021209740769824E-2</v>
      </c>
      <c r="F1168" s="215">
        <f t="shared" si="73"/>
        <v>-7.0105591137269441E-3</v>
      </c>
      <c r="G1168" s="223">
        <f t="shared" si="74"/>
        <v>2.8980281690140846</v>
      </c>
      <c r="H1168" s="223">
        <f t="shared" si="75"/>
        <v>2.9115594467707147</v>
      </c>
    </row>
    <row r="1169" spans="2:8" x14ac:dyDescent="0.25">
      <c r="B1169" s="451">
        <v>42814</v>
      </c>
      <c r="C1169" s="363">
        <v>12.73</v>
      </c>
      <c r="D1169" s="363">
        <v>2.625909090909091</v>
      </c>
      <c r="E1169" s="215">
        <f t="shared" si="72"/>
        <v>-2.3510971786833146E-3</v>
      </c>
      <c r="F1169" s="215">
        <f t="shared" si="73"/>
        <v>-5.1903114186857557E-4</v>
      </c>
      <c r="G1169" s="223">
        <f t="shared" si="74"/>
        <v>2.8687323943661971</v>
      </c>
      <c r="H1169" s="223">
        <f t="shared" si="75"/>
        <v>2.9321152138053548</v>
      </c>
    </row>
    <row r="1170" spans="2:8" x14ac:dyDescent="0.25">
      <c r="B1170" s="451">
        <v>42811</v>
      </c>
      <c r="C1170" s="363">
        <v>12.76</v>
      </c>
      <c r="D1170" s="363">
        <v>2.6272727272727274</v>
      </c>
      <c r="E1170" s="215">
        <f t="shared" si="72"/>
        <v>-4.6801872074883066E-3</v>
      </c>
      <c r="F1170" s="215">
        <f t="shared" si="73"/>
        <v>5.6546324488908617E-3</v>
      </c>
      <c r="G1170" s="223">
        <f t="shared" si="74"/>
        <v>2.875492957746479</v>
      </c>
      <c r="H1170" s="223">
        <f t="shared" si="75"/>
        <v>2.9336378632153282</v>
      </c>
    </row>
    <row r="1171" spans="2:8" x14ac:dyDescent="0.25">
      <c r="B1171" s="451">
        <v>42810</v>
      </c>
      <c r="C1171" s="363">
        <v>12.82</v>
      </c>
      <c r="D1171" s="363">
        <v>2.6124999999999998</v>
      </c>
      <c r="E1171" s="215">
        <f t="shared" si="72"/>
        <v>-5.430566330488773E-3</v>
      </c>
      <c r="F1171" s="215">
        <f t="shared" si="73"/>
        <v>-1.83603757472246E-2</v>
      </c>
      <c r="G1171" s="223">
        <f t="shared" si="74"/>
        <v>2.8890140845070422</v>
      </c>
      <c r="H1171" s="223">
        <f t="shared" si="75"/>
        <v>2.9171424946072833</v>
      </c>
    </row>
    <row r="1172" spans="2:8" x14ac:dyDescent="0.25">
      <c r="B1172" s="451">
        <v>42809</v>
      </c>
      <c r="C1172" s="363">
        <v>12.89</v>
      </c>
      <c r="D1172" s="363">
        <v>2.6613636363636362</v>
      </c>
      <c r="E1172" s="215">
        <f t="shared" si="72"/>
        <v>2.6273885350318382E-2</v>
      </c>
      <c r="F1172" s="215">
        <f t="shared" si="73"/>
        <v>-1.0394659004479112E-2</v>
      </c>
      <c r="G1172" s="223">
        <f t="shared" si="74"/>
        <v>2.9047887323943664</v>
      </c>
      <c r="H1172" s="223">
        <f t="shared" si="75"/>
        <v>2.9717040984646617</v>
      </c>
    </row>
    <row r="1173" spans="2:8" x14ac:dyDescent="0.25">
      <c r="B1173" s="451">
        <v>42807</v>
      </c>
      <c r="C1173" s="363">
        <v>12.56</v>
      </c>
      <c r="D1173" s="363">
        <v>2.6893181818181819</v>
      </c>
      <c r="E1173" s="215">
        <f t="shared" si="72"/>
        <v>1.5359741309620256E-2</v>
      </c>
      <c r="F1173" s="215">
        <f t="shared" si="73"/>
        <v>1.2579154543898685E-2</v>
      </c>
      <c r="G1173" s="223">
        <f t="shared" si="74"/>
        <v>2.8304225352112677</v>
      </c>
      <c r="H1173" s="223">
        <f t="shared" si="75"/>
        <v>3.0029184113691159</v>
      </c>
    </row>
    <row r="1174" spans="2:8" x14ac:dyDescent="0.25">
      <c r="B1174" s="451">
        <v>42804</v>
      </c>
      <c r="C1174" s="363">
        <v>12.37</v>
      </c>
      <c r="D1174" s="363">
        <v>2.6559090909090908</v>
      </c>
      <c r="E1174" s="215">
        <f t="shared" si="72"/>
        <v>-2.4193548387098085E-3</v>
      </c>
      <c r="F1174" s="215">
        <f t="shared" si="73"/>
        <v>7.7178459017805956E-3</v>
      </c>
      <c r="G1174" s="223">
        <f t="shared" si="74"/>
        <v>2.7876056338028166</v>
      </c>
      <c r="H1174" s="223">
        <f t="shared" si="75"/>
        <v>2.9656135008247686</v>
      </c>
    </row>
    <row r="1175" spans="2:8" x14ac:dyDescent="0.25">
      <c r="B1175" s="451">
        <v>42803</v>
      </c>
      <c r="C1175" s="363">
        <v>12.4</v>
      </c>
      <c r="D1175" s="363">
        <v>2.635568181818182</v>
      </c>
      <c r="E1175" s="215">
        <f t="shared" si="72"/>
        <v>-3.215434083601254E-3</v>
      </c>
      <c r="F1175" s="215">
        <f t="shared" si="73"/>
        <v>3.7652557777201334E-3</v>
      </c>
      <c r="G1175" s="223">
        <f t="shared" si="74"/>
        <v>2.7943661971830989</v>
      </c>
      <c r="H1175" s="223">
        <f t="shared" si="75"/>
        <v>2.9429006471259997</v>
      </c>
    </row>
    <row r="1176" spans="2:8" x14ac:dyDescent="0.25">
      <c r="B1176" s="451">
        <v>42802</v>
      </c>
      <c r="C1176" s="363">
        <v>12.44</v>
      </c>
      <c r="D1176" s="363">
        <v>2.625681818181818</v>
      </c>
      <c r="E1176" s="215">
        <f t="shared" si="72"/>
        <v>-3.5658914728682212E-2</v>
      </c>
      <c r="F1176" s="215">
        <f t="shared" si="73"/>
        <v>1.0540126831401597E-2</v>
      </c>
      <c r="G1176" s="223">
        <f t="shared" si="74"/>
        <v>2.8033802816901408</v>
      </c>
      <c r="H1176" s="223">
        <f t="shared" si="75"/>
        <v>2.9318614389036926</v>
      </c>
    </row>
    <row r="1177" spans="2:8" x14ac:dyDescent="0.25">
      <c r="B1177" s="451">
        <v>42800</v>
      </c>
      <c r="C1177" s="363">
        <v>12.9</v>
      </c>
      <c r="D1177" s="363">
        <v>2.5982954545454544</v>
      </c>
      <c r="E1177" s="215">
        <f t="shared" si="72"/>
        <v>-2.2727272727272596E-2</v>
      </c>
      <c r="F1177" s="215">
        <f t="shared" si="73"/>
        <v>-5.3938840314933234E-3</v>
      </c>
      <c r="G1177" s="223">
        <f t="shared" si="74"/>
        <v>2.9070422535211269</v>
      </c>
      <c r="H1177" s="223">
        <f t="shared" si="75"/>
        <v>2.9012815632533941</v>
      </c>
    </row>
    <row r="1178" spans="2:8" x14ac:dyDescent="0.25">
      <c r="B1178" s="451">
        <v>42797</v>
      </c>
      <c r="C1178" s="363">
        <v>13.2</v>
      </c>
      <c r="D1178" s="363">
        <v>2.6123863636363636</v>
      </c>
      <c r="E1178" s="215">
        <f t="shared" si="72"/>
        <v>-8.2644628099174389E-3</v>
      </c>
      <c r="F1178" s="215">
        <f t="shared" si="73"/>
        <v>-1.303271210738921E-3</v>
      </c>
      <c r="G1178" s="223">
        <f t="shared" si="74"/>
        <v>2.9746478873239437</v>
      </c>
      <c r="H1178" s="223">
        <f t="shared" si="75"/>
        <v>2.9170156071564524</v>
      </c>
    </row>
    <row r="1179" spans="2:8" x14ac:dyDescent="0.25">
      <c r="B1179" s="451">
        <v>42796</v>
      </c>
      <c r="C1179" s="363">
        <v>13.31</v>
      </c>
      <c r="D1179" s="363">
        <v>2.6157954545454545</v>
      </c>
      <c r="E1179" s="215">
        <f t="shared" si="72"/>
        <v>-4.8606147248034248E-2</v>
      </c>
      <c r="F1179" s="215">
        <f t="shared" si="73"/>
        <v>-1.5229946524064175E-2</v>
      </c>
      <c r="G1179" s="223">
        <f t="shared" si="74"/>
        <v>2.9994366197183098</v>
      </c>
      <c r="H1179" s="223">
        <f t="shared" si="75"/>
        <v>2.9208222306813858</v>
      </c>
    </row>
    <row r="1180" spans="2:8" x14ac:dyDescent="0.25">
      <c r="B1180" s="451">
        <v>42795</v>
      </c>
      <c r="C1180" s="363">
        <v>13.99</v>
      </c>
      <c r="D1180" s="363">
        <v>2.65625</v>
      </c>
      <c r="E1180" s="215">
        <f t="shared" si="72"/>
        <v>5.4257724189902046E-2</v>
      </c>
      <c r="F1180" s="215">
        <f t="shared" si="73"/>
        <v>-1.0498243237522797E-2</v>
      </c>
      <c r="G1180" s="223">
        <f t="shared" si="74"/>
        <v>3.1526760563380281</v>
      </c>
      <c r="H1180" s="223">
        <f t="shared" si="75"/>
        <v>2.9659941631772622</v>
      </c>
    </row>
    <row r="1181" spans="2:8" x14ac:dyDescent="0.25">
      <c r="B1181" s="451">
        <v>42793</v>
      </c>
      <c r="C1181" s="363">
        <v>13.27</v>
      </c>
      <c r="D1181" s="363">
        <v>2.6844318181818183</v>
      </c>
      <c r="E1181" s="215">
        <f t="shared" si="72"/>
        <v>1.5094339622641062E-3</v>
      </c>
      <c r="F1181" s="215">
        <f t="shared" si="73"/>
        <v>-1.6200233216724924E-2</v>
      </c>
      <c r="G1181" s="223">
        <f t="shared" si="74"/>
        <v>2.9904225352112674</v>
      </c>
      <c r="H1181" s="223">
        <f t="shared" si="75"/>
        <v>2.9974622509833782</v>
      </c>
    </row>
    <row r="1182" spans="2:8" x14ac:dyDescent="0.25">
      <c r="B1182" s="451">
        <v>42790</v>
      </c>
      <c r="C1182" s="363">
        <v>13.25</v>
      </c>
      <c r="D1182" s="363">
        <v>2.7286363636363635</v>
      </c>
      <c r="E1182" s="215">
        <f t="shared" si="72"/>
        <v>-1.7062314540059353E-2</v>
      </c>
      <c r="F1182" s="215">
        <f t="shared" si="73"/>
        <v>6.1174893153439491E-3</v>
      </c>
      <c r="G1182" s="223">
        <f t="shared" si="74"/>
        <v>2.9859154929577465</v>
      </c>
      <c r="H1182" s="223">
        <f t="shared" si="75"/>
        <v>3.0468214693566806</v>
      </c>
    </row>
    <row r="1183" spans="2:8" x14ac:dyDescent="0.25">
      <c r="B1183" s="451">
        <v>42789</v>
      </c>
      <c r="C1183" s="363">
        <v>13.48</v>
      </c>
      <c r="D1183" s="363">
        <v>2.7120454545454544</v>
      </c>
      <c r="E1183" s="215">
        <f t="shared" si="72"/>
        <v>-1.8208302986161717E-2</v>
      </c>
      <c r="F1183" s="215">
        <f t="shared" si="73"/>
        <v>7.1742066171505137E-3</v>
      </c>
      <c r="G1183" s="223">
        <f t="shared" si="74"/>
        <v>3.0377464788732396</v>
      </c>
      <c r="H1183" s="223">
        <f t="shared" si="75"/>
        <v>3.0282959015353383</v>
      </c>
    </row>
    <row r="1184" spans="2:8" x14ac:dyDescent="0.25">
      <c r="B1184" s="451">
        <v>42788</v>
      </c>
      <c r="C1184" s="363">
        <v>13.73</v>
      </c>
      <c r="D1184" s="363">
        <v>2.6927272727272729</v>
      </c>
      <c r="E1184" s="215">
        <f t="shared" si="72"/>
        <v>-7.9141515761234071E-2</v>
      </c>
      <c r="F1184" s="215">
        <f t="shared" si="73"/>
        <v>1.355917703922338E-2</v>
      </c>
      <c r="G1184" s="223">
        <f t="shared" si="74"/>
        <v>3.0940845070422536</v>
      </c>
      <c r="H1184" s="223">
        <f t="shared" si="75"/>
        <v>3.0067250348940493</v>
      </c>
    </row>
    <row r="1185" spans="2:8" x14ac:dyDescent="0.25">
      <c r="B1185" s="451">
        <v>42783</v>
      </c>
      <c r="C1185" s="363">
        <v>14.91</v>
      </c>
      <c r="D1185" s="363">
        <v>2.6567045454545455</v>
      </c>
      <c r="E1185" s="215">
        <f t="shared" si="72"/>
        <v>-1.0617120106171218E-2</v>
      </c>
      <c r="F1185" s="215">
        <f t="shared" si="73"/>
        <v>-3.0037754636352276E-2</v>
      </c>
      <c r="G1185" s="223">
        <f t="shared" si="74"/>
        <v>3.36</v>
      </c>
      <c r="H1185" s="223">
        <f t="shared" si="75"/>
        <v>2.9665017129805866</v>
      </c>
    </row>
    <row r="1186" spans="2:8" x14ac:dyDescent="0.25">
      <c r="B1186" s="451">
        <v>42782</v>
      </c>
      <c r="C1186" s="363">
        <v>15.07</v>
      </c>
      <c r="D1186" s="363">
        <v>2.7389772727272725</v>
      </c>
      <c r="E1186" s="215">
        <f t="shared" si="72"/>
        <v>-1.9518542615484691E-2</v>
      </c>
      <c r="F1186" s="215">
        <f t="shared" si="73"/>
        <v>-3.2668927301299222E-3</v>
      </c>
      <c r="G1186" s="223">
        <f t="shared" si="74"/>
        <v>3.3960563380281692</v>
      </c>
      <c r="H1186" s="223">
        <f t="shared" si="75"/>
        <v>3.0583682273823118</v>
      </c>
    </row>
    <row r="1187" spans="2:8" x14ac:dyDescent="0.25">
      <c r="B1187" s="451">
        <v>42781</v>
      </c>
      <c r="C1187" s="363">
        <v>15.37</v>
      </c>
      <c r="D1187" s="363">
        <v>2.7479545454545455</v>
      </c>
      <c r="E1187" s="215">
        <f t="shared" si="72"/>
        <v>-3.3333333333333437E-2</v>
      </c>
      <c r="F1187" s="215">
        <f t="shared" si="73"/>
        <v>-2.1045681508686798E-3</v>
      </c>
      <c r="G1187" s="223">
        <f t="shared" si="74"/>
        <v>3.4636619718309856</v>
      </c>
      <c r="H1187" s="223">
        <f t="shared" si="75"/>
        <v>3.0683923359979701</v>
      </c>
    </row>
    <row r="1188" spans="2:8" x14ac:dyDescent="0.25">
      <c r="B1188" s="451">
        <v>42780</v>
      </c>
      <c r="C1188" s="363">
        <v>15.9</v>
      </c>
      <c r="D1188" s="363">
        <v>2.7537500000000001</v>
      </c>
      <c r="E1188" s="215">
        <f t="shared" si="72"/>
        <v>6.3291139240506666E-3</v>
      </c>
      <c r="F1188" s="215">
        <f t="shared" si="73"/>
        <v>1.2577302356677311E-2</v>
      </c>
      <c r="G1188" s="223">
        <f t="shared" si="74"/>
        <v>3.5830985915492959</v>
      </c>
      <c r="H1188" s="223">
        <f t="shared" si="75"/>
        <v>3.0748635959903567</v>
      </c>
    </row>
    <row r="1189" spans="2:8" x14ac:dyDescent="0.25">
      <c r="B1189" s="451">
        <v>42776</v>
      </c>
      <c r="C1189" s="363">
        <v>15.8</v>
      </c>
      <c r="D1189" s="363">
        <v>2.7195454545454547</v>
      </c>
      <c r="E1189" s="215">
        <f t="shared" si="72"/>
        <v>2.6640675763482724E-2</v>
      </c>
      <c r="F1189" s="215">
        <f t="shared" si="73"/>
        <v>-1.0747354497354422E-2</v>
      </c>
      <c r="G1189" s="223">
        <f t="shared" si="74"/>
        <v>3.5605633802816903</v>
      </c>
      <c r="H1189" s="223">
        <f t="shared" si="75"/>
        <v>3.0366704732901919</v>
      </c>
    </row>
    <row r="1190" spans="2:8" x14ac:dyDescent="0.25">
      <c r="B1190" s="451">
        <v>42775</v>
      </c>
      <c r="C1190" s="363">
        <v>15.39</v>
      </c>
      <c r="D1190" s="363">
        <v>2.749090909090909</v>
      </c>
      <c r="E1190" s="215">
        <f t="shared" si="72"/>
        <v>-9.0148100450739843E-3</v>
      </c>
      <c r="F1190" s="215">
        <f t="shared" si="73"/>
        <v>7.286505392014142E-3</v>
      </c>
      <c r="G1190" s="223">
        <f t="shared" si="74"/>
        <v>3.468169014084507</v>
      </c>
      <c r="H1190" s="223">
        <f t="shared" si="75"/>
        <v>3.0696612105062813</v>
      </c>
    </row>
    <row r="1191" spans="2:8" x14ac:dyDescent="0.25">
      <c r="B1191" s="451">
        <v>42774</v>
      </c>
      <c r="C1191" s="363">
        <v>15.53</v>
      </c>
      <c r="D1191" s="363">
        <v>2.7292045454545453</v>
      </c>
      <c r="E1191" s="215">
        <f t="shared" si="72"/>
        <v>6.4432989690721421E-4</v>
      </c>
      <c r="F1191" s="215">
        <f t="shared" si="73"/>
        <v>-1.6261161628573828E-2</v>
      </c>
      <c r="G1191" s="223">
        <f t="shared" si="74"/>
        <v>3.4997183098591549</v>
      </c>
      <c r="H1191" s="223">
        <f t="shared" si="75"/>
        <v>3.047455906610836</v>
      </c>
    </row>
    <row r="1192" spans="2:8" x14ac:dyDescent="0.25">
      <c r="B1192" s="451">
        <v>42773</v>
      </c>
      <c r="C1192" s="363">
        <v>15.52</v>
      </c>
      <c r="D1192" s="363">
        <v>2.7743181818181819</v>
      </c>
      <c r="E1192" s="215">
        <f t="shared" si="72"/>
        <v>-1.9583070120025248E-2</v>
      </c>
      <c r="F1192" s="215">
        <f t="shared" si="73"/>
        <v>5.0742414460942742E-2</v>
      </c>
      <c r="G1192" s="223">
        <f t="shared" si="74"/>
        <v>3.4974647887323944</v>
      </c>
      <c r="H1192" s="223">
        <f t="shared" si="75"/>
        <v>3.0978302245907883</v>
      </c>
    </row>
    <row r="1193" spans="2:8" x14ac:dyDescent="0.25">
      <c r="B1193" s="451">
        <v>42769</v>
      </c>
      <c r="C1193" s="363">
        <v>15.83</v>
      </c>
      <c r="D1193" s="363">
        <v>2.6403409090909089</v>
      </c>
      <c r="E1193" s="215">
        <f t="shared" si="72"/>
        <v>-5.8298631766805387E-2</v>
      </c>
      <c r="F1193" s="215">
        <f t="shared" si="73"/>
        <v>-1.1781218101395097E-2</v>
      </c>
      <c r="G1193" s="223">
        <f t="shared" si="74"/>
        <v>3.5673239436619717</v>
      </c>
      <c r="H1193" s="223">
        <f t="shared" si="75"/>
        <v>2.9482299200609061</v>
      </c>
    </row>
    <row r="1194" spans="2:8" x14ac:dyDescent="0.25">
      <c r="B1194" s="451">
        <v>42768</v>
      </c>
      <c r="C1194" s="363">
        <v>16.809999999999999</v>
      </c>
      <c r="D1194" s="363">
        <v>2.6718181818181819</v>
      </c>
      <c r="E1194" s="215">
        <f t="shared" si="72"/>
        <v>-1.7814726840855721E-3</v>
      </c>
      <c r="F1194" s="215">
        <f t="shared" si="73"/>
        <v>1.7042996799031096E-2</v>
      </c>
      <c r="G1194" s="223">
        <f t="shared" si="74"/>
        <v>3.7881690140845068</v>
      </c>
      <c r="H1194" s="223">
        <f t="shared" si="75"/>
        <v>2.9833777439411246</v>
      </c>
    </row>
    <row r="1195" spans="2:8" x14ac:dyDescent="0.25">
      <c r="B1195" s="451">
        <v>42767</v>
      </c>
      <c r="C1195" s="363">
        <v>16.84</v>
      </c>
      <c r="D1195" s="363">
        <v>2.6270454545454545</v>
      </c>
      <c r="E1195" s="215">
        <f t="shared" si="72"/>
        <v>1.1411411411411443E-2</v>
      </c>
      <c r="F1195" s="215">
        <f t="shared" si="73"/>
        <v>-9.6388638992418452E-3</v>
      </c>
      <c r="G1195" s="223">
        <f t="shared" si="74"/>
        <v>3.7949295774647887</v>
      </c>
      <c r="H1195" s="223">
        <f t="shared" si="75"/>
        <v>2.9333840883136659</v>
      </c>
    </row>
    <row r="1196" spans="2:8" x14ac:dyDescent="0.25">
      <c r="B1196" s="451">
        <v>42766</v>
      </c>
      <c r="C1196" s="363">
        <v>16.649999999999999</v>
      </c>
      <c r="D1196" s="363">
        <v>2.6526136363636366</v>
      </c>
      <c r="E1196" s="215">
        <f t="shared" si="72"/>
        <v>1.7104459376908743E-2</v>
      </c>
      <c r="F1196" s="215">
        <f t="shared" si="73"/>
        <v>-5.9194276467080531E-3</v>
      </c>
      <c r="G1196" s="223">
        <f t="shared" si="74"/>
        <v>3.7521126760563379</v>
      </c>
      <c r="H1196" s="223">
        <f t="shared" si="75"/>
        <v>2.9619337647506665</v>
      </c>
    </row>
    <row r="1197" spans="2:8" x14ac:dyDescent="0.25">
      <c r="B1197" s="451">
        <v>42762</v>
      </c>
      <c r="C1197" s="363">
        <v>16.37</v>
      </c>
      <c r="D1197" s="363">
        <v>2.668409090909091</v>
      </c>
      <c r="E1197" s="215">
        <f t="shared" si="72"/>
        <v>3.3459595959596022E-2</v>
      </c>
      <c r="F1197" s="215">
        <f t="shared" si="73"/>
        <v>-1.1034366576819443E-2</v>
      </c>
      <c r="G1197" s="223">
        <f t="shared" si="74"/>
        <v>3.6890140845070425</v>
      </c>
      <c r="H1197" s="223">
        <f t="shared" si="75"/>
        <v>2.9795711204161912</v>
      </c>
    </row>
    <row r="1198" spans="2:8" x14ac:dyDescent="0.25">
      <c r="B1198" s="451">
        <v>42761</v>
      </c>
      <c r="C1198" s="363">
        <v>15.84</v>
      </c>
      <c r="D1198" s="363">
        <v>2.6981818181818182</v>
      </c>
      <c r="E1198" s="215">
        <f t="shared" si="72"/>
        <v>-4.0000000000000036E-2</v>
      </c>
      <c r="F1198" s="215">
        <f t="shared" si="73"/>
        <v>-9.7176460774909268E-3</v>
      </c>
      <c r="G1198" s="223">
        <f t="shared" si="74"/>
        <v>3.5695774647887322</v>
      </c>
      <c r="H1198" s="223">
        <f t="shared" si="75"/>
        <v>3.0128156325339428</v>
      </c>
    </row>
    <row r="1199" spans="2:8" x14ac:dyDescent="0.25">
      <c r="B1199" s="451">
        <v>42760</v>
      </c>
      <c r="C1199" s="363">
        <v>16.5</v>
      </c>
      <c r="D1199" s="363">
        <v>2.7246590909090909</v>
      </c>
      <c r="E1199" s="215">
        <f t="shared" si="72"/>
        <v>-3.055229142185667E-2</v>
      </c>
      <c r="F1199" s="215">
        <f t="shared" si="73"/>
        <v>3.1535019790053243E-2</v>
      </c>
      <c r="G1199" s="223">
        <f t="shared" si="74"/>
        <v>3.7183098591549295</v>
      </c>
      <c r="H1199" s="223">
        <f t="shared" si="75"/>
        <v>3.0423804085775918</v>
      </c>
    </row>
    <row r="1200" spans="2:8" x14ac:dyDescent="0.25">
      <c r="B1200" s="451">
        <v>42759</v>
      </c>
      <c r="C1200" s="363">
        <v>17.02</v>
      </c>
      <c r="D1200" s="363">
        <v>2.6413636363636366</v>
      </c>
      <c r="E1200" s="215">
        <f t="shared" si="72"/>
        <v>9.7356544165054792E-2</v>
      </c>
      <c r="F1200" s="215">
        <f t="shared" si="73"/>
        <v>-4.6248715313462752E-3</v>
      </c>
      <c r="G1200" s="223">
        <f t="shared" si="74"/>
        <v>3.8354929577464789</v>
      </c>
      <c r="H1200" s="223">
        <f t="shared" si="75"/>
        <v>2.9493719071183864</v>
      </c>
    </row>
    <row r="1201" spans="2:8" x14ac:dyDescent="0.25">
      <c r="B1201" s="451">
        <v>42755</v>
      </c>
      <c r="C1201" s="363">
        <v>15.51</v>
      </c>
      <c r="D1201" s="363">
        <v>2.6536363636363638</v>
      </c>
      <c r="E1201" s="215">
        <f t="shared" si="72"/>
        <v>1.6382699868938477E-2</v>
      </c>
      <c r="F1201" s="215">
        <f t="shared" si="73"/>
        <v>-1.4226012073114025E-2</v>
      </c>
      <c r="G1201" s="223">
        <f t="shared" si="74"/>
        <v>3.4952112676056339</v>
      </c>
      <c r="H1201" s="223">
        <f t="shared" si="75"/>
        <v>2.9630757518081468</v>
      </c>
    </row>
    <row r="1202" spans="2:8" x14ac:dyDescent="0.25">
      <c r="B1202" s="451">
        <v>42754</v>
      </c>
      <c r="C1202" s="363">
        <v>15.26</v>
      </c>
      <c r="D1202" s="363">
        <v>2.6919318181818181</v>
      </c>
      <c r="E1202" s="215">
        <f t="shared" si="72"/>
        <v>1.312335958005173E-3</v>
      </c>
      <c r="F1202" s="215">
        <f t="shared" si="73"/>
        <v>-6.3280458994274813E-4</v>
      </c>
      <c r="G1202" s="223">
        <f t="shared" si="74"/>
        <v>3.4388732394366195</v>
      </c>
      <c r="H1202" s="223">
        <f t="shared" si="75"/>
        <v>3.0058368227382313</v>
      </c>
    </row>
    <row r="1203" spans="2:8" x14ac:dyDescent="0.25">
      <c r="B1203" s="451">
        <v>42753</v>
      </c>
      <c r="C1203" s="363">
        <v>15.24</v>
      </c>
      <c r="D1203" s="363">
        <v>2.6936363636363638</v>
      </c>
      <c r="E1203" s="215">
        <f t="shared" si="72"/>
        <v>1.195219123505975E-2</v>
      </c>
      <c r="F1203" s="215">
        <f t="shared" si="73"/>
        <v>2.6413787130856514E-2</v>
      </c>
      <c r="G1203" s="223">
        <f t="shared" si="74"/>
        <v>3.4343661971830985</v>
      </c>
      <c r="H1203" s="223">
        <f t="shared" si="75"/>
        <v>3.0077401345006982</v>
      </c>
    </row>
    <row r="1204" spans="2:8" x14ac:dyDescent="0.25">
      <c r="B1204" s="451">
        <v>42752</v>
      </c>
      <c r="C1204" s="363">
        <v>15.06</v>
      </c>
      <c r="D1204" s="363">
        <v>2.624318181818182</v>
      </c>
      <c r="E1204" s="215">
        <f t="shared" si="72"/>
        <v>-8.5582620144831756E-3</v>
      </c>
      <c r="F1204" s="215">
        <f t="shared" si="73"/>
        <v>7.5916230366492865E-3</v>
      </c>
      <c r="G1204" s="223">
        <f t="shared" si="74"/>
        <v>3.3938028169014087</v>
      </c>
      <c r="H1204" s="223">
        <f t="shared" si="75"/>
        <v>2.9303387894937196</v>
      </c>
    </row>
    <row r="1205" spans="2:8" x14ac:dyDescent="0.25">
      <c r="B1205" s="451">
        <v>42748</v>
      </c>
      <c r="C1205" s="363">
        <v>15.19</v>
      </c>
      <c r="D1205" s="363">
        <v>2.6045454545454545</v>
      </c>
      <c r="E1205" s="215">
        <f t="shared" si="72"/>
        <v>-5.2390307793058755E-3</v>
      </c>
      <c r="F1205" s="215">
        <f t="shared" si="73"/>
        <v>2.8878970858492448E-3</v>
      </c>
      <c r="G1205" s="223">
        <f t="shared" si="74"/>
        <v>3.4230985915492957</v>
      </c>
      <c r="H1205" s="223">
        <f t="shared" si="75"/>
        <v>2.9082603730491057</v>
      </c>
    </row>
    <row r="1206" spans="2:8" x14ac:dyDescent="0.25">
      <c r="B1206" s="451">
        <v>42747</v>
      </c>
      <c r="C1206" s="363">
        <v>15.27</v>
      </c>
      <c r="D1206" s="363">
        <v>2.5970454545454547</v>
      </c>
      <c r="E1206" s="215">
        <f t="shared" si="72"/>
        <v>-3.7807183364839347E-2</v>
      </c>
      <c r="F1206" s="215">
        <f t="shared" si="73"/>
        <v>-4.7034230467729587E-3</v>
      </c>
      <c r="G1206" s="223">
        <f t="shared" si="74"/>
        <v>3.4411267605633804</v>
      </c>
      <c r="H1206" s="223">
        <f t="shared" si="75"/>
        <v>2.8998858012942521</v>
      </c>
    </row>
    <row r="1207" spans="2:8" x14ac:dyDescent="0.25">
      <c r="B1207" s="451">
        <v>42746</v>
      </c>
      <c r="C1207" s="363">
        <v>15.87</v>
      </c>
      <c r="D1207" s="363">
        <v>2.6093181818181819</v>
      </c>
      <c r="E1207" s="215">
        <f t="shared" si="72"/>
        <v>2.0578778135048159E-2</v>
      </c>
      <c r="F1207" s="215">
        <f t="shared" si="73"/>
        <v>1.6139585605234874E-3</v>
      </c>
      <c r="G1207" s="223">
        <f t="shared" si="74"/>
        <v>3.576338028169014</v>
      </c>
      <c r="H1207" s="223">
        <f t="shared" si="75"/>
        <v>2.9135896459840125</v>
      </c>
    </row>
    <row r="1208" spans="2:8" x14ac:dyDescent="0.25">
      <c r="B1208" s="451">
        <v>42745</v>
      </c>
      <c r="C1208" s="363">
        <v>15.55</v>
      </c>
      <c r="D1208" s="363">
        <v>2.6051136363636362</v>
      </c>
      <c r="E1208" s="215">
        <f t="shared" si="72"/>
        <v>5.9264305177111787E-2</v>
      </c>
      <c r="F1208" s="215">
        <f t="shared" si="73"/>
        <v>-1.9209377941302397E-2</v>
      </c>
      <c r="G1208" s="223">
        <f t="shared" si="74"/>
        <v>3.5042253521126763</v>
      </c>
      <c r="H1208" s="223">
        <f t="shared" si="75"/>
        <v>2.908894810303261</v>
      </c>
    </row>
    <row r="1209" spans="2:8" x14ac:dyDescent="0.25">
      <c r="B1209" s="451">
        <v>42744</v>
      </c>
      <c r="C1209" s="363">
        <v>14.68</v>
      </c>
      <c r="D1209" s="363">
        <v>2.6561363636363637</v>
      </c>
      <c r="E1209" s="215">
        <f t="shared" si="72"/>
        <v>-1.4765100671141007E-2</v>
      </c>
      <c r="F1209" s="215">
        <f t="shared" si="73"/>
        <v>-6.840875292118076E-3</v>
      </c>
      <c r="G1209" s="223">
        <f t="shared" si="74"/>
        <v>3.3081690140845068</v>
      </c>
      <c r="H1209" s="223">
        <f t="shared" si="75"/>
        <v>2.9658672757264308</v>
      </c>
    </row>
    <row r="1210" spans="2:8" x14ac:dyDescent="0.25">
      <c r="B1210" s="451">
        <v>42741</v>
      </c>
      <c r="C1210" s="363">
        <v>14.9</v>
      </c>
      <c r="D1210" s="363">
        <v>2.6744318181818181</v>
      </c>
      <c r="E1210" s="215">
        <f t="shared" si="72"/>
        <v>1.9151846785225857E-2</v>
      </c>
      <c r="F1210" s="215">
        <f t="shared" si="73"/>
        <v>1.2040421414749591E-2</v>
      </c>
      <c r="G1210" s="223">
        <f t="shared" si="74"/>
        <v>3.3577464788732394</v>
      </c>
      <c r="H1210" s="223">
        <f t="shared" si="75"/>
        <v>2.9862961553102401</v>
      </c>
    </row>
    <row r="1211" spans="2:8" x14ac:dyDescent="0.25">
      <c r="B1211" s="451">
        <v>42740</v>
      </c>
      <c r="C1211" s="363">
        <v>14.62</v>
      </c>
      <c r="D1211" s="363">
        <v>2.6426136363636363</v>
      </c>
      <c r="E1211" s="215">
        <f t="shared" si="72"/>
        <v>-1.4160485502360154E-2</v>
      </c>
      <c r="F1211" s="215">
        <f t="shared" si="73"/>
        <v>2.1793576167669748E-2</v>
      </c>
      <c r="G1211" s="223">
        <f t="shared" si="74"/>
        <v>3.2946478873239435</v>
      </c>
      <c r="H1211" s="223">
        <f t="shared" si="75"/>
        <v>2.9507676690775284</v>
      </c>
    </row>
    <row r="1212" spans="2:8" x14ac:dyDescent="0.25">
      <c r="B1212" s="451">
        <v>42739</v>
      </c>
      <c r="C1212" s="363">
        <v>14.83</v>
      </c>
      <c r="D1212" s="363">
        <v>2.5862500000000002</v>
      </c>
      <c r="E1212" s="215">
        <f t="shared" si="72"/>
        <v>7.6197387518142312E-2</v>
      </c>
      <c r="F1212" s="215">
        <f t="shared" si="73"/>
        <v>-8.0631101813110062E-3</v>
      </c>
      <c r="G1212" s="223">
        <f t="shared" si="74"/>
        <v>3.3419718309859157</v>
      </c>
      <c r="H1212" s="223">
        <f t="shared" si="75"/>
        <v>2.8878314934652964</v>
      </c>
    </row>
    <row r="1213" spans="2:8" x14ac:dyDescent="0.25">
      <c r="B1213" s="451">
        <v>42738</v>
      </c>
      <c r="C1213" s="363">
        <v>13.78</v>
      </c>
      <c r="D1213" s="363">
        <v>2.6072727272727274</v>
      </c>
      <c r="E1213" s="215">
        <f t="shared" si="72"/>
        <v>2.2255192878338104E-2</v>
      </c>
      <c r="F1213" s="215">
        <f t="shared" si="73"/>
        <v>2.9941194954437478E-2</v>
      </c>
      <c r="G1213" s="223">
        <f t="shared" si="74"/>
        <v>3.1053521126760564</v>
      </c>
      <c r="H1213" s="223">
        <f t="shared" si="75"/>
        <v>2.9113056718690524</v>
      </c>
    </row>
    <row r="1214" spans="2:8" x14ac:dyDescent="0.25">
      <c r="B1214" s="451">
        <v>42733</v>
      </c>
      <c r="C1214" s="363">
        <v>13.48</v>
      </c>
      <c r="D1214" s="363">
        <v>2.5314772727272725</v>
      </c>
      <c r="E1214" s="215">
        <f t="shared" si="72"/>
        <v>-6.6322770817980325E-3</v>
      </c>
      <c r="F1214" s="215">
        <f t="shared" si="73"/>
        <v>1.5735994964480859E-3</v>
      </c>
      <c r="G1214" s="223">
        <f t="shared" si="74"/>
        <v>3.0377464788732396</v>
      </c>
      <c r="H1214" s="223">
        <f t="shared" si="75"/>
        <v>2.8266717421647001</v>
      </c>
    </row>
    <row r="1215" spans="2:8" x14ac:dyDescent="0.25">
      <c r="B1215" s="451">
        <v>42732</v>
      </c>
      <c r="C1215" s="363">
        <v>13.57</v>
      </c>
      <c r="D1215" s="363">
        <v>2.5274999999999999</v>
      </c>
      <c r="E1215" s="215">
        <f t="shared" si="72"/>
        <v>-1.380813953488369E-2</v>
      </c>
      <c r="F1215" s="215">
        <f t="shared" si="73"/>
        <v>-1.2169124178362134E-2</v>
      </c>
      <c r="G1215" s="223">
        <f t="shared" si="74"/>
        <v>3.0580281690140847</v>
      </c>
      <c r="H1215" s="223">
        <f t="shared" si="75"/>
        <v>2.8222306813856108</v>
      </c>
    </row>
    <row r="1216" spans="2:8" x14ac:dyDescent="0.25">
      <c r="B1216" s="451">
        <v>42731</v>
      </c>
      <c r="C1216" s="363">
        <v>13.76</v>
      </c>
      <c r="D1216" s="363">
        <v>2.5586363636363636</v>
      </c>
      <c r="E1216" s="215">
        <f t="shared" si="72"/>
        <v>-2.8985507246377384E-3</v>
      </c>
      <c r="F1216" s="215">
        <f t="shared" si="73"/>
        <v>1.9192467861669504E-2</v>
      </c>
      <c r="G1216" s="223">
        <f t="shared" si="74"/>
        <v>3.100845070422535</v>
      </c>
      <c r="H1216" s="223">
        <f t="shared" si="75"/>
        <v>2.8569978429133358</v>
      </c>
    </row>
    <row r="1217" spans="2:8" x14ac:dyDescent="0.25">
      <c r="B1217" s="451">
        <v>42726</v>
      </c>
      <c r="C1217" s="363">
        <v>13.8</v>
      </c>
      <c r="D1217" s="363">
        <v>2.5104545454545453</v>
      </c>
      <c r="E1217" s="215">
        <f t="shared" si="72"/>
        <v>-1.7793594306049876E-2</v>
      </c>
      <c r="F1217" s="215">
        <f t="shared" si="73"/>
        <v>9.6892138939670414E-3</v>
      </c>
      <c r="G1217" s="223">
        <f t="shared" si="74"/>
        <v>3.1098591549295778</v>
      </c>
      <c r="H1217" s="223">
        <f t="shared" si="75"/>
        <v>2.8031975637609441</v>
      </c>
    </row>
    <row r="1218" spans="2:8" x14ac:dyDescent="0.25">
      <c r="B1218" s="451">
        <v>42725</v>
      </c>
      <c r="C1218" s="363">
        <v>14.05</v>
      </c>
      <c r="D1218" s="363">
        <v>2.4863636363636363</v>
      </c>
      <c r="E1218" s="215">
        <f t="shared" si="72"/>
        <v>-7.7683615819208462E-3</v>
      </c>
      <c r="F1218" s="215">
        <f t="shared" si="73"/>
        <v>-1.1162832738283668E-2</v>
      </c>
      <c r="G1218" s="223">
        <f t="shared" si="74"/>
        <v>3.1661971830985918</v>
      </c>
      <c r="H1218" s="223">
        <f t="shared" si="75"/>
        <v>2.7762974241847482</v>
      </c>
    </row>
    <row r="1219" spans="2:8" x14ac:dyDescent="0.25">
      <c r="B1219" s="451">
        <v>42724</v>
      </c>
      <c r="C1219" s="363">
        <v>14.16</v>
      </c>
      <c r="D1219" s="363">
        <v>2.5144318181818184</v>
      </c>
      <c r="E1219" s="215">
        <f t="shared" si="72"/>
        <v>2.386117136659438E-2</v>
      </c>
      <c r="F1219" s="215">
        <f t="shared" si="73"/>
        <v>5.0417877906976383E-3</v>
      </c>
      <c r="G1219" s="223">
        <f t="shared" si="74"/>
        <v>3.1909859154929578</v>
      </c>
      <c r="H1219" s="223">
        <f t="shared" si="75"/>
        <v>2.8076386245400333</v>
      </c>
    </row>
    <row r="1220" spans="2:8" x14ac:dyDescent="0.25">
      <c r="B1220" s="451">
        <v>42720</v>
      </c>
      <c r="C1220" s="363">
        <v>13.83</v>
      </c>
      <c r="D1220" s="363">
        <v>2.5018181818181819</v>
      </c>
      <c r="E1220" s="215">
        <f t="shared" ref="E1220:E1283" si="76">C1220/C1221-1</f>
        <v>-5.3388090349075878E-2</v>
      </c>
      <c r="F1220" s="215">
        <f t="shared" ref="F1220:F1283" si="77">D1220/D1221-1</f>
        <v>5.9082852338310232E-4</v>
      </c>
      <c r="G1220" s="223">
        <f t="shared" ref="G1220:G1283" si="78">C1220/$C$4675</f>
        <v>3.1166197183098592</v>
      </c>
      <c r="H1220" s="223">
        <f t="shared" ref="H1220:H1283" si="79">D1220/$D$4675</f>
        <v>2.7935541174977798</v>
      </c>
    </row>
    <row r="1221" spans="2:8" x14ac:dyDescent="0.25">
      <c r="B1221" s="451">
        <v>42719</v>
      </c>
      <c r="C1221" s="363">
        <v>14.61</v>
      </c>
      <c r="D1221" s="363">
        <v>2.5003409090909092</v>
      </c>
      <c r="E1221" s="215">
        <f t="shared" si="76"/>
        <v>-2.7303754266212454E-3</v>
      </c>
      <c r="F1221" s="215">
        <f t="shared" si="77"/>
        <v>2.2319395098844286E-3</v>
      </c>
      <c r="G1221" s="223">
        <f t="shared" si="78"/>
        <v>3.2923943661971831</v>
      </c>
      <c r="H1221" s="223">
        <f t="shared" si="79"/>
        <v>2.7919045806369751</v>
      </c>
    </row>
    <row r="1222" spans="2:8" x14ac:dyDescent="0.25">
      <c r="B1222" s="451">
        <v>42718</v>
      </c>
      <c r="C1222" s="363">
        <v>14.65</v>
      </c>
      <c r="D1222" s="363">
        <v>2.4947727272727271</v>
      </c>
      <c r="E1222" s="215">
        <f t="shared" si="76"/>
        <v>-2.5930851063829752E-2</v>
      </c>
      <c r="F1222" s="215">
        <f t="shared" si="77"/>
        <v>3.6453112184453573E-4</v>
      </c>
      <c r="G1222" s="223">
        <f t="shared" si="78"/>
        <v>3.3014084507042254</v>
      </c>
      <c r="H1222" s="223">
        <f t="shared" si="79"/>
        <v>2.7856870955462507</v>
      </c>
    </row>
    <row r="1223" spans="2:8" x14ac:dyDescent="0.25">
      <c r="B1223" s="451">
        <v>42717</v>
      </c>
      <c r="C1223" s="363">
        <v>15.04</v>
      </c>
      <c r="D1223" s="363">
        <v>2.4938636363636362</v>
      </c>
      <c r="E1223" s="215">
        <f t="shared" si="76"/>
        <v>-4.5079365079365163E-2</v>
      </c>
      <c r="F1223" s="215">
        <f t="shared" si="77"/>
        <v>-4.1408229230366134E-2</v>
      </c>
      <c r="G1223" s="223">
        <f t="shared" si="78"/>
        <v>3.3892957746478873</v>
      </c>
      <c r="H1223" s="223">
        <f t="shared" si="79"/>
        <v>2.7846719959396014</v>
      </c>
    </row>
    <row r="1224" spans="2:8" x14ac:dyDescent="0.25">
      <c r="B1224" s="451">
        <v>42713</v>
      </c>
      <c r="C1224" s="363">
        <v>15.75</v>
      </c>
      <c r="D1224" s="363">
        <v>2.6015909090909091</v>
      </c>
      <c r="E1224" s="215">
        <f t="shared" si="76"/>
        <v>9.6153846153845812E-3</v>
      </c>
      <c r="F1224" s="215">
        <f t="shared" si="77"/>
        <v>1.3559025499716437E-3</v>
      </c>
      <c r="G1224" s="223">
        <f t="shared" si="78"/>
        <v>3.5492957746478875</v>
      </c>
      <c r="H1224" s="223">
        <f t="shared" si="79"/>
        <v>2.9049612993274967</v>
      </c>
    </row>
    <row r="1225" spans="2:8" x14ac:dyDescent="0.25">
      <c r="B1225" s="451">
        <v>42712</v>
      </c>
      <c r="C1225" s="363">
        <v>15.6</v>
      </c>
      <c r="D1225" s="363">
        <v>2.5980681818181819</v>
      </c>
      <c r="E1225" s="215">
        <f t="shared" si="76"/>
        <v>1.1017498379779722E-2</v>
      </c>
      <c r="F1225" s="215">
        <f t="shared" si="77"/>
        <v>6.7371202113606365E-3</v>
      </c>
      <c r="G1225" s="223">
        <f t="shared" si="78"/>
        <v>3.5154929577464786</v>
      </c>
      <c r="H1225" s="223">
        <f t="shared" si="79"/>
        <v>2.9010277883517324</v>
      </c>
    </row>
    <row r="1226" spans="2:8" x14ac:dyDescent="0.25">
      <c r="B1226" s="451">
        <v>42711</v>
      </c>
      <c r="C1226" s="363">
        <v>15.43</v>
      </c>
      <c r="D1226" s="363">
        <v>2.5806818181818181</v>
      </c>
      <c r="E1226" s="215">
        <f t="shared" si="76"/>
        <v>-2.8949024543738267E-2</v>
      </c>
      <c r="F1226" s="215">
        <f t="shared" si="77"/>
        <v>-1.2780386019822787E-2</v>
      </c>
      <c r="G1226" s="223">
        <f t="shared" si="78"/>
        <v>3.4771830985915493</v>
      </c>
      <c r="H1226" s="223">
        <f t="shared" si="79"/>
        <v>2.8816140083745716</v>
      </c>
    </row>
    <row r="1227" spans="2:8" x14ac:dyDescent="0.25">
      <c r="B1227" s="451">
        <v>42710</v>
      </c>
      <c r="C1227" s="363">
        <v>15.89</v>
      </c>
      <c r="D1227" s="363">
        <v>2.6140909090909092</v>
      </c>
      <c r="E1227" s="215">
        <f t="shared" si="76"/>
        <v>3.0479896238651216E-2</v>
      </c>
      <c r="F1227" s="215">
        <f t="shared" si="77"/>
        <v>-5.2324324324324323E-3</v>
      </c>
      <c r="G1227" s="223">
        <f t="shared" si="78"/>
        <v>3.5808450704225354</v>
      </c>
      <c r="H1227" s="223">
        <f t="shared" si="79"/>
        <v>2.9189189189189193</v>
      </c>
    </row>
    <row r="1228" spans="2:8" x14ac:dyDescent="0.25">
      <c r="B1228" s="451">
        <v>42706</v>
      </c>
      <c r="C1228" s="363">
        <v>15.42</v>
      </c>
      <c r="D1228" s="363">
        <v>2.6278409090909092</v>
      </c>
      <c r="E1228" s="215">
        <f t="shared" si="76"/>
        <v>2.5948103792415189E-2</v>
      </c>
      <c r="F1228" s="215">
        <f t="shared" si="77"/>
        <v>3.460656659601824E-4</v>
      </c>
      <c r="G1228" s="223">
        <f t="shared" si="78"/>
        <v>3.4749295774647888</v>
      </c>
      <c r="H1228" s="223">
        <f t="shared" si="79"/>
        <v>2.934272300469484</v>
      </c>
    </row>
    <row r="1229" spans="2:8" x14ac:dyDescent="0.25">
      <c r="B1229" s="451">
        <v>42705</v>
      </c>
      <c r="C1229" s="363">
        <v>15.03</v>
      </c>
      <c r="D1229" s="363">
        <v>2.6269318181818182</v>
      </c>
      <c r="E1229" s="215">
        <f t="shared" si="76"/>
        <v>-2.084690553745927E-2</v>
      </c>
      <c r="F1229" s="215">
        <f t="shared" si="77"/>
        <v>-1.6423435306131107E-2</v>
      </c>
      <c r="G1229" s="223">
        <f t="shared" si="78"/>
        <v>3.3870422535211264</v>
      </c>
      <c r="H1229" s="223">
        <f t="shared" si="79"/>
        <v>2.933257200862835</v>
      </c>
    </row>
    <row r="1230" spans="2:8" x14ac:dyDescent="0.25">
      <c r="B1230" s="451">
        <v>42704</v>
      </c>
      <c r="C1230" s="363">
        <v>15.35</v>
      </c>
      <c r="D1230" s="363">
        <v>2.6707954545454546</v>
      </c>
      <c r="E1230" s="215">
        <f t="shared" si="76"/>
        <v>2.5384101536406023E-2</v>
      </c>
      <c r="F1230" s="215">
        <f t="shared" si="77"/>
        <v>-1.1648444070647579E-2</v>
      </c>
      <c r="G1230" s="223">
        <f t="shared" si="78"/>
        <v>3.4591549295774646</v>
      </c>
      <c r="H1230" s="223">
        <f t="shared" si="79"/>
        <v>2.9822357568836444</v>
      </c>
    </row>
    <row r="1231" spans="2:8" x14ac:dyDescent="0.25">
      <c r="B1231" s="451">
        <v>42703</v>
      </c>
      <c r="C1231" s="363">
        <v>14.97</v>
      </c>
      <c r="D1231" s="363">
        <v>2.7022727272727272</v>
      </c>
      <c r="E1231" s="215">
        <f t="shared" si="76"/>
        <v>-6.437499999999996E-2</v>
      </c>
      <c r="F1231" s="215">
        <f t="shared" si="77"/>
        <v>2.7125086385625385E-2</v>
      </c>
      <c r="G1231" s="223">
        <f t="shared" si="78"/>
        <v>3.3735211267605636</v>
      </c>
      <c r="H1231" s="223">
        <f t="shared" si="79"/>
        <v>3.0173835807638625</v>
      </c>
    </row>
    <row r="1232" spans="2:8" x14ac:dyDescent="0.25">
      <c r="B1232" s="451">
        <v>42699</v>
      </c>
      <c r="C1232" s="363">
        <v>16</v>
      </c>
      <c r="D1232" s="363">
        <v>2.6309090909090909</v>
      </c>
      <c r="E1232" s="215">
        <f t="shared" si="76"/>
        <v>-1.2954966070326979E-2</v>
      </c>
      <c r="F1232" s="215">
        <f t="shared" si="77"/>
        <v>-4.3435255665936756E-3</v>
      </c>
      <c r="G1232" s="223">
        <f t="shared" si="78"/>
        <v>3.6056338028169015</v>
      </c>
      <c r="H1232" s="223">
        <f t="shared" si="79"/>
        <v>2.9376982616419238</v>
      </c>
    </row>
    <row r="1233" spans="2:8" x14ac:dyDescent="0.25">
      <c r="B1233" s="451">
        <v>42697</v>
      </c>
      <c r="C1233" s="363">
        <v>16.21</v>
      </c>
      <c r="D1233" s="363">
        <v>2.6423863636363638</v>
      </c>
      <c r="E1233" s="215">
        <f t="shared" si="76"/>
        <v>7.2089947089947204E-2</v>
      </c>
      <c r="F1233" s="215">
        <f t="shared" si="77"/>
        <v>2.1660808435852497E-2</v>
      </c>
      <c r="G1233" s="223">
        <f t="shared" si="78"/>
        <v>3.6529577464788736</v>
      </c>
      <c r="H1233" s="223">
        <f t="shared" si="79"/>
        <v>2.9505138941758662</v>
      </c>
    </row>
    <row r="1234" spans="2:8" x14ac:dyDescent="0.25">
      <c r="B1234" s="451">
        <v>42696</v>
      </c>
      <c r="C1234" s="363">
        <v>15.12</v>
      </c>
      <c r="D1234" s="363">
        <v>2.5863636363636364</v>
      </c>
      <c r="E1234" s="215">
        <f t="shared" si="76"/>
        <v>4.2039972432804884E-2</v>
      </c>
      <c r="F1234" s="215">
        <f t="shared" si="77"/>
        <v>-2.996206793675138E-2</v>
      </c>
      <c r="G1234" s="223">
        <f t="shared" si="78"/>
        <v>3.4073239436619716</v>
      </c>
      <c r="H1234" s="223">
        <f t="shared" si="79"/>
        <v>2.8879583809161278</v>
      </c>
    </row>
    <row r="1235" spans="2:8" x14ac:dyDescent="0.25">
      <c r="B1235" s="451">
        <v>42695</v>
      </c>
      <c r="C1235" s="363">
        <v>14.51</v>
      </c>
      <c r="D1235" s="363">
        <v>2.6662499999999998</v>
      </c>
      <c r="E1235" s="215">
        <f t="shared" si="76"/>
        <v>5.6809905316824505E-2</v>
      </c>
      <c r="F1235" s="215">
        <f t="shared" si="77"/>
        <v>2.1314690084395238E-4</v>
      </c>
      <c r="G1235" s="223">
        <f t="shared" si="78"/>
        <v>3.2698591549295775</v>
      </c>
      <c r="H1235" s="223">
        <f t="shared" si="79"/>
        <v>2.9771602588503998</v>
      </c>
    </row>
    <row r="1236" spans="2:8" x14ac:dyDescent="0.25">
      <c r="B1236" s="451">
        <v>42692</v>
      </c>
      <c r="C1236" s="363">
        <v>13.73</v>
      </c>
      <c r="D1236" s="363">
        <v>2.665681818181818</v>
      </c>
      <c r="E1236" s="215">
        <f t="shared" si="76"/>
        <v>-5.0724637681159868E-3</v>
      </c>
      <c r="F1236" s="215">
        <f t="shared" si="77"/>
        <v>1.8792175621422658E-3</v>
      </c>
      <c r="G1236" s="223">
        <f t="shared" si="78"/>
        <v>3.0940845070422536</v>
      </c>
      <c r="H1236" s="223">
        <f t="shared" si="79"/>
        <v>2.976525821596244</v>
      </c>
    </row>
    <row r="1237" spans="2:8" x14ac:dyDescent="0.25">
      <c r="B1237" s="451">
        <v>42691</v>
      </c>
      <c r="C1237" s="363">
        <v>13.8</v>
      </c>
      <c r="D1237" s="363">
        <v>2.6606818181818181</v>
      </c>
      <c r="E1237" s="215">
        <f t="shared" si="76"/>
        <v>0</v>
      </c>
      <c r="F1237" s="215">
        <f t="shared" si="77"/>
        <v>2.2534719189448937E-2</v>
      </c>
      <c r="G1237" s="223">
        <f t="shared" si="78"/>
        <v>3.1098591549295778</v>
      </c>
      <c r="H1237" s="223">
        <f t="shared" si="79"/>
        <v>2.9709427737596754</v>
      </c>
    </row>
    <row r="1238" spans="2:8" x14ac:dyDescent="0.25">
      <c r="B1238" s="451">
        <v>42690</v>
      </c>
      <c r="C1238" s="363">
        <v>13.8</v>
      </c>
      <c r="D1238" s="363">
        <v>2.6020454545454546</v>
      </c>
      <c r="E1238" s="215">
        <f t="shared" si="76"/>
        <v>-1.3581129378127166E-2</v>
      </c>
      <c r="F1238" s="215">
        <f t="shared" si="77"/>
        <v>2.2780060746828701E-2</v>
      </c>
      <c r="G1238" s="223">
        <f t="shared" si="78"/>
        <v>3.1098591549295778</v>
      </c>
      <c r="H1238" s="223">
        <f t="shared" si="79"/>
        <v>2.9054688491308212</v>
      </c>
    </row>
    <row r="1239" spans="2:8" x14ac:dyDescent="0.25">
      <c r="B1239" s="451">
        <v>42689</v>
      </c>
      <c r="C1239" s="363">
        <v>13.99</v>
      </c>
      <c r="D1239" s="363">
        <v>2.544090909090909</v>
      </c>
      <c r="E1239" s="215">
        <f t="shared" si="76"/>
        <v>5.0287356321838672E-3</v>
      </c>
      <c r="F1239" s="215">
        <f t="shared" si="77"/>
        <v>9.6509425453232822E-3</v>
      </c>
      <c r="G1239" s="223">
        <f t="shared" si="78"/>
        <v>3.1526760563380281</v>
      </c>
      <c r="H1239" s="223">
        <f t="shared" si="79"/>
        <v>2.8407562492069536</v>
      </c>
    </row>
    <row r="1240" spans="2:8" x14ac:dyDescent="0.25">
      <c r="B1240" s="451">
        <v>42688</v>
      </c>
      <c r="C1240" s="363">
        <v>13.92</v>
      </c>
      <c r="D1240" s="363">
        <v>2.5197727272727271</v>
      </c>
      <c r="E1240" s="215">
        <f t="shared" si="76"/>
        <v>-1.4347202295551531E-3</v>
      </c>
      <c r="F1240" s="215">
        <f t="shared" si="77"/>
        <v>2.4297856614929669E-2</v>
      </c>
      <c r="G1240" s="223">
        <f t="shared" si="78"/>
        <v>3.1369014084507043</v>
      </c>
      <c r="H1240" s="223">
        <f t="shared" si="79"/>
        <v>2.813602334729095</v>
      </c>
    </row>
    <row r="1241" spans="2:8" x14ac:dyDescent="0.25">
      <c r="B1241" s="451">
        <v>42685</v>
      </c>
      <c r="C1241" s="363">
        <v>13.94</v>
      </c>
      <c r="D1241" s="363">
        <v>2.46</v>
      </c>
      <c r="E1241" s="215">
        <f t="shared" si="76"/>
        <v>1.0144927536231751E-2</v>
      </c>
      <c r="F1241" s="215">
        <f t="shared" si="77"/>
        <v>-1.3353994804247704E-2</v>
      </c>
      <c r="G1241" s="223">
        <f t="shared" si="78"/>
        <v>3.1414084507042253</v>
      </c>
      <c r="H1241" s="223">
        <f t="shared" si="79"/>
        <v>2.7468595355919301</v>
      </c>
    </row>
    <row r="1242" spans="2:8" x14ac:dyDescent="0.25">
      <c r="B1242" s="451">
        <v>42684</v>
      </c>
      <c r="C1242" s="363">
        <v>13.8</v>
      </c>
      <c r="D1242" s="363">
        <v>2.4932954545454544</v>
      </c>
      <c r="E1242" s="215">
        <f t="shared" si="76"/>
        <v>5.5853098699311321E-2</v>
      </c>
      <c r="F1242" s="215">
        <f t="shared" si="77"/>
        <v>1.119918886533311E-2</v>
      </c>
      <c r="G1242" s="223">
        <f t="shared" si="78"/>
        <v>3.1098591549295778</v>
      </c>
      <c r="H1242" s="223">
        <f t="shared" si="79"/>
        <v>2.784037558685446</v>
      </c>
    </row>
    <row r="1243" spans="2:8" x14ac:dyDescent="0.25">
      <c r="B1243" s="451">
        <v>42683</v>
      </c>
      <c r="C1243" s="363">
        <v>13.07</v>
      </c>
      <c r="D1243" s="363">
        <v>2.4656818181818183</v>
      </c>
      <c r="E1243" s="215">
        <f t="shared" si="76"/>
        <v>8.1058726220016641E-2</v>
      </c>
      <c r="F1243" s="215">
        <f t="shared" si="77"/>
        <v>-1.9077757685352581E-2</v>
      </c>
      <c r="G1243" s="223">
        <f t="shared" si="78"/>
        <v>2.9453521126760562</v>
      </c>
      <c r="H1243" s="223">
        <f t="shared" si="79"/>
        <v>2.7532039081334858</v>
      </c>
    </row>
    <row r="1244" spans="2:8" x14ac:dyDescent="0.25">
      <c r="B1244" s="451">
        <v>42682</v>
      </c>
      <c r="C1244" s="363">
        <v>12.09</v>
      </c>
      <c r="D1244" s="363">
        <v>2.5136363636363637</v>
      </c>
      <c r="E1244" s="215">
        <f t="shared" si="76"/>
        <v>7.0859167404783152E-2</v>
      </c>
      <c r="F1244" s="215">
        <f t="shared" si="77"/>
        <v>-4.0522287257992451E-3</v>
      </c>
      <c r="G1244" s="223">
        <f t="shared" si="78"/>
        <v>2.7245070422535211</v>
      </c>
      <c r="H1244" s="223">
        <f t="shared" si="79"/>
        <v>2.8067504123842153</v>
      </c>
    </row>
    <row r="1245" spans="2:8" x14ac:dyDescent="0.25">
      <c r="B1245" s="451">
        <v>42681</v>
      </c>
      <c r="C1245" s="363">
        <v>11.29</v>
      </c>
      <c r="D1245" s="363">
        <v>2.5238636363636364</v>
      </c>
      <c r="E1245" s="215">
        <f t="shared" si="76"/>
        <v>2.1719457013574583E-2</v>
      </c>
      <c r="F1245" s="215">
        <f t="shared" si="77"/>
        <v>2.1206515363443312E-3</v>
      </c>
      <c r="G1245" s="223">
        <f t="shared" si="78"/>
        <v>2.5442253521126759</v>
      </c>
      <c r="H1245" s="223">
        <f t="shared" si="79"/>
        <v>2.8181702829590156</v>
      </c>
    </row>
    <row r="1246" spans="2:8" x14ac:dyDescent="0.25">
      <c r="B1246" s="451">
        <v>42678</v>
      </c>
      <c r="C1246" s="363">
        <v>11.05</v>
      </c>
      <c r="D1246" s="363">
        <v>2.5185227272727273</v>
      </c>
      <c r="E1246" s="215">
        <f t="shared" si="76"/>
        <v>2.982292637465056E-2</v>
      </c>
      <c r="F1246" s="215">
        <f t="shared" si="77"/>
        <v>-8.36689038031313E-3</v>
      </c>
      <c r="G1246" s="223">
        <f t="shared" si="78"/>
        <v>2.4901408450704228</v>
      </c>
      <c r="H1246" s="223">
        <f t="shared" si="79"/>
        <v>2.8122065727699534</v>
      </c>
    </row>
    <row r="1247" spans="2:8" x14ac:dyDescent="0.25">
      <c r="B1247" s="451">
        <v>42677</v>
      </c>
      <c r="C1247" s="363">
        <v>10.73</v>
      </c>
      <c r="D1247" s="363">
        <v>2.5397727272727271</v>
      </c>
      <c r="E1247" s="215">
        <f t="shared" si="76"/>
        <v>1.0357815442561424E-2</v>
      </c>
      <c r="F1247" s="215">
        <f t="shared" si="77"/>
        <v>3.4913872939433155E-2</v>
      </c>
      <c r="G1247" s="223">
        <f t="shared" si="78"/>
        <v>2.4180281690140846</v>
      </c>
      <c r="H1247" s="223">
        <f t="shared" si="79"/>
        <v>2.8359345260753712</v>
      </c>
    </row>
    <row r="1248" spans="2:8" x14ac:dyDescent="0.25">
      <c r="B1248" s="451">
        <v>42676</v>
      </c>
      <c r="C1248" s="363">
        <v>10.62</v>
      </c>
      <c r="D1248" s="363">
        <v>2.4540909090909091</v>
      </c>
      <c r="E1248" s="215">
        <f t="shared" si="76"/>
        <v>-4.7533632286995586E-2</v>
      </c>
      <c r="F1248" s="215">
        <f t="shared" si="77"/>
        <v>3.4538922155688656E-2</v>
      </c>
      <c r="G1248" s="223">
        <f t="shared" si="78"/>
        <v>2.3932394366197181</v>
      </c>
      <c r="H1248" s="223">
        <f t="shared" si="79"/>
        <v>2.7402613881487121</v>
      </c>
    </row>
    <row r="1249" spans="2:8" x14ac:dyDescent="0.25">
      <c r="B1249" s="451">
        <v>42675</v>
      </c>
      <c r="C1249" s="363">
        <v>11.15</v>
      </c>
      <c r="D1249" s="363">
        <v>2.3721590909090908</v>
      </c>
      <c r="E1249" s="215">
        <f t="shared" si="76"/>
        <v>-2.6833631484793896E-3</v>
      </c>
      <c r="F1249" s="215">
        <f t="shared" si="77"/>
        <v>2.736355135587365E-2</v>
      </c>
      <c r="G1249" s="223">
        <f t="shared" si="78"/>
        <v>2.5126760563380284</v>
      </c>
      <c r="H1249" s="223">
        <f t="shared" si="79"/>
        <v>2.64877553609948</v>
      </c>
    </row>
    <row r="1250" spans="2:8" x14ac:dyDescent="0.25">
      <c r="B1250" s="451">
        <v>42674</v>
      </c>
      <c r="C1250" s="363">
        <v>11.18</v>
      </c>
      <c r="D1250" s="363">
        <v>2.3089772727272728</v>
      </c>
      <c r="E1250" s="215">
        <f t="shared" si="76"/>
        <v>2.2872827081427349E-2</v>
      </c>
      <c r="F1250" s="215">
        <f t="shared" si="77"/>
        <v>2.0542440984429922E-2</v>
      </c>
      <c r="G1250" s="223">
        <f t="shared" si="78"/>
        <v>2.5194366197183098</v>
      </c>
      <c r="H1250" s="223">
        <f t="shared" si="79"/>
        <v>2.5782261134373812</v>
      </c>
    </row>
    <row r="1251" spans="2:8" x14ac:dyDescent="0.25">
      <c r="B1251" s="451">
        <v>42671</v>
      </c>
      <c r="C1251" s="363">
        <v>10.93</v>
      </c>
      <c r="D1251" s="363">
        <v>2.2625000000000002</v>
      </c>
      <c r="E1251" s="215">
        <f t="shared" si="76"/>
        <v>2.2450888681010417E-2</v>
      </c>
      <c r="F1251" s="215">
        <f t="shared" si="77"/>
        <v>6.165352739033958E-3</v>
      </c>
      <c r="G1251" s="223">
        <f t="shared" si="78"/>
        <v>2.4630985915492958</v>
      </c>
      <c r="H1251" s="223">
        <f t="shared" si="79"/>
        <v>2.5263291460474564</v>
      </c>
    </row>
    <row r="1252" spans="2:8" x14ac:dyDescent="0.25">
      <c r="B1252" s="451">
        <v>42670</v>
      </c>
      <c r="C1252" s="363">
        <v>10.69</v>
      </c>
      <c r="D1252" s="363">
        <v>2.2486363636363635</v>
      </c>
      <c r="E1252" s="215">
        <f t="shared" si="76"/>
        <v>1.0396975425330801E-2</v>
      </c>
      <c r="F1252" s="215">
        <f t="shared" si="77"/>
        <v>8.3057324840765112E-3</v>
      </c>
      <c r="G1252" s="223">
        <f t="shared" si="78"/>
        <v>2.4090140845070422</v>
      </c>
      <c r="H1252" s="223">
        <f t="shared" si="79"/>
        <v>2.5108488770460604</v>
      </c>
    </row>
    <row r="1253" spans="2:8" x14ac:dyDescent="0.25">
      <c r="B1253" s="451">
        <v>42669</v>
      </c>
      <c r="C1253" s="363">
        <v>10.58</v>
      </c>
      <c r="D1253" s="363">
        <v>2.2301136363636362</v>
      </c>
      <c r="E1253" s="215">
        <f t="shared" si="76"/>
        <v>2.8436018957345155E-3</v>
      </c>
      <c r="F1253" s="215">
        <f t="shared" si="77"/>
        <v>-3.0563904029357047E-4</v>
      </c>
      <c r="G1253" s="223">
        <f t="shared" si="78"/>
        <v>2.3842253521126762</v>
      </c>
      <c r="H1253" s="223">
        <f t="shared" si="79"/>
        <v>2.4901662225605889</v>
      </c>
    </row>
    <row r="1254" spans="2:8" x14ac:dyDescent="0.25">
      <c r="B1254" s="451">
        <v>42668</v>
      </c>
      <c r="C1254" s="363">
        <v>10.55</v>
      </c>
      <c r="D1254" s="363">
        <v>2.2307954545454547</v>
      </c>
      <c r="E1254" s="215">
        <f t="shared" si="76"/>
        <v>3.6345776031434296E-2</v>
      </c>
      <c r="F1254" s="215">
        <f t="shared" si="77"/>
        <v>1.378847345589751E-2</v>
      </c>
      <c r="G1254" s="223">
        <f t="shared" si="78"/>
        <v>2.3774647887323943</v>
      </c>
      <c r="H1254" s="223">
        <f t="shared" si="79"/>
        <v>2.4909275472655756</v>
      </c>
    </row>
    <row r="1255" spans="2:8" x14ac:dyDescent="0.25">
      <c r="B1255" s="451">
        <v>42667</v>
      </c>
      <c r="C1255" s="363">
        <v>10.18</v>
      </c>
      <c r="D1255" s="363">
        <v>2.2004545454545457</v>
      </c>
      <c r="E1255" s="215">
        <f t="shared" si="76"/>
        <v>1.3944223107569709E-2</v>
      </c>
      <c r="F1255" s="215">
        <f t="shared" si="77"/>
        <v>1.9662630653005664E-3</v>
      </c>
      <c r="G1255" s="223">
        <f t="shared" si="78"/>
        <v>2.2940845070422533</v>
      </c>
      <c r="H1255" s="223">
        <f t="shared" si="79"/>
        <v>2.4570485978936687</v>
      </c>
    </row>
    <row r="1256" spans="2:8" x14ac:dyDescent="0.25">
      <c r="B1256" s="451">
        <v>42664</v>
      </c>
      <c r="C1256" s="363">
        <v>10.039999999999999</v>
      </c>
      <c r="D1256" s="363">
        <v>2.1961363636363638</v>
      </c>
      <c r="E1256" s="215">
        <f t="shared" si="76"/>
        <v>-1.6650342801175499E-2</v>
      </c>
      <c r="F1256" s="215">
        <f t="shared" si="77"/>
        <v>1.0456969570218577E-2</v>
      </c>
      <c r="G1256" s="223">
        <f t="shared" si="78"/>
        <v>2.2625352112676054</v>
      </c>
      <c r="H1256" s="223">
        <f t="shared" si="79"/>
        <v>2.4522268747620863</v>
      </c>
    </row>
    <row r="1257" spans="2:8" x14ac:dyDescent="0.25">
      <c r="B1257" s="451">
        <v>42663</v>
      </c>
      <c r="C1257" s="363">
        <v>10.210000000000001</v>
      </c>
      <c r="D1257" s="363">
        <v>2.1734090909090908</v>
      </c>
      <c r="E1257" s="215">
        <f t="shared" si="76"/>
        <v>1.8962075848303561E-2</v>
      </c>
      <c r="F1257" s="215">
        <f t="shared" si="77"/>
        <v>1.0300565210501267E-2</v>
      </c>
      <c r="G1257" s="223">
        <f t="shared" si="78"/>
        <v>2.3008450704225356</v>
      </c>
      <c r="H1257" s="223">
        <f t="shared" si="79"/>
        <v>2.4268493845958634</v>
      </c>
    </row>
    <row r="1258" spans="2:8" x14ac:dyDescent="0.25">
      <c r="B1258" s="451">
        <v>42662</v>
      </c>
      <c r="C1258" s="363">
        <v>10.02</v>
      </c>
      <c r="D1258" s="363">
        <v>2.1512500000000001</v>
      </c>
      <c r="E1258" s="215">
        <f t="shared" si="76"/>
        <v>3.0864197530864113E-2</v>
      </c>
      <c r="F1258" s="215">
        <f t="shared" si="77"/>
        <v>2.2235163322568141E-3</v>
      </c>
      <c r="G1258" s="223">
        <f t="shared" si="78"/>
        <v>2.2580281690140844</v>
      </c>
      <c r="H1258" s="223">
        <f t="shared" si="79"/>
        <v>2.4021063316837967</v>
      </c>
    </row>
    <row r="1259" spans="2:8" x14ac:dyDescent="0.25">
      <c r="B1259" s="451">
        <v>42661</v>
      </c>
      <c r="C1259" s="363">
        <v>9.7200000000000006</v>
      </c>
      <c r="D1259" s="363">
        <v>2.1464772727272727</v>
      </c>
      <c r="E1259" s="215">
        <f t="shared" si="76"/>
        <v>2.1008403361344685E-2</v>
      </c>
      <c r="F1259" s="215">
        <f t="shared" si="77"/>
        <v>2.2408660351826759E-2</v>
      </c>
      <c r="G1259" s="223">
        <f t="shared" si="78"/>
        <v>2.1904225352112676</v>
      </c>
      <c r="H1259" s="223">
        <f t="shared" si="79"/>
        <v>2.3967770587488899</v>
      </c>
    </row>
    <row r="1260" spans="2:8" x14ac:dyDescent="0.25">
      <c r="B1260" s="451">
        <v>42660</v>
      </c>
      <c r="C1260" s="363">
        <v>9.52</v>
      </c>
      <c r="D1260" s="363">
        <v>2.0994318181818183</v>
      </c>
      <c r="E1260" s="215">
        <f t="shared" si="76"/>
        <v>-1.449275362318847E-2</v>
      </c>
      <c r="F1260" s="215">
        <f t="shared" si="77"/>
        <v>9.7523974643776157E-4</v>
      </c>
      <c r="G1260" s="223">
        <f t="shared" si="78"/>
        <v>2.1453521126760564</v>
      </c>
      <c r="H1260" s="223">
        <f t="shared" si="79"/>
        <v>2.3442456541048093</v>
      </c>
    </row>
    <row r="1261" spans="2:8" x14ac:dyDescent="0.25">
      <c r="B1261" s="451">
        <v>42657</v>
      </c>
      <c r="C1261" s="363">
        <v>9.66</v>
      </c>
      <c r="D1261" s="363">
        <v>2.0973863636363634</v>
      </c>
      <c r="E1261" s="215">
        <f t="shared" si="76"/>
        <v>2.0746887966804906E-3</v>
      </c>
      <c r="F1261" s="215">
        <f t="shared" si="77"/>
        <v>-3.9395574743659179E-3</v>
      </c>
      <c r="G1261" s="223">
        <f t="shared" si="78"/>
        <v>2.1769014084507043</v>
      </c>
      <c r="H1261" s="223">
        <f t="shared" si="79"/>
        <v>2.3419616799898488</v>
      </c>
    </row>
    <row r="1262" spans="2:8" x14ac:dyDescent="0.25">
      <c r="B1262" s="451">
        <v>42656</v>
      </c>
      <c r="C1262" s="363">
        <v>9.64</v>
      </c>
      <c r="D1262" s="363">
        <v>2.105681818181818</v>
      </c>
      <c r="E1262" s="215">
        <f t="shared" si="76"/>
        <v>-4.0796019900497527E-2</v>
      </c>
      <c r="F1262" s="215">
        <f t="shared" si="77"/>
        <v>-3.7634408602151836E-3</v>
      </c>
      <c r="G1262" s="223">
        <f t="shared" si="78"/>
        <v>2.1723943661971834</v>
      </c>
      <c r="H1262" s="223">
        <f t="shared" si="79"/>
        <v>2.35122446390052</v>
      </c>
    </row>
    <row r="1263" spans="2:8" x14ac:dyDescent="0.25">
      <c r="B1263" s="451">
        <v>42655</v>
      </c>
      <c r="C1263" s="363">
        <v>10.050000000000001</v>
      </c>
      <c r="D1263" s="363">
        <v>2.1136363636363638</v>
      </c>
      <c r="E1263" s="215">
        <f t="shared" si="76"/>
        <v>1.8237082066869359E-2</v>
      </c>
      <c r="F1263" s="215">
        <f t="shared" si="77"/>
        <v>-2.0923869306292975E-3</v>
      </c>
      <c r="G1263" s="223">
        <f t="shared" si="78"/>
        <v>2.2647887323943663</v>
      </c>
      <c r="H1263" s="223">
        <f t="shared" si="79"/>
        <v>2.3601065854586984</v>
      </c>
    </row>
    <row r="1264" spans="2:8" x14ac:dyDescent="0.25">
      <c r="B1264" s="451">
        <v>42654</v>
      </c>
      <c r="C1264" s="363">
        <v>9.8699999999999992</v>
      </c>
      <c r="D1264" s="363">
        <v>2.1180681818181819</v>
      </c>
      <c r="E1264" s="215">
        <f t="shared" si="76"/>
        <v>-3.140333660451422E-2</v>
      </c>
      <c r="F1264" s="215">
        <f t="shared" si="77"/>
        <v>1.3430751047598388E-3</v>
      </c>
      <c r="G1264" s="223">
        <f t="shared" si="78"/>
        <v>2.224225352112676</v>
      </c>
      <c r="H1264" s="223">
        <f t="shared" si="79"/>
        <v>2.3650551960411117</v>
      </c>
    </row>
    <row r="1265" spans="2:8" x14ac:dyDescent="0.25">
      <c r="B1265" s="451">
        <v>42653</v>
      </c>
      <c r="C1265" s="363">
        <v>10.19</v>
      </c>
      <c r="D1265" s="363">
        <v>2.1152272727272727</v>
      </c>
      <c r="E1265" s="215">
        <f t="shared" si="76"/>
        <v>5.9230009871666933E-3</v>
      </c>
      <c r="F1265" s="215">
        <f t="shared" si="77"/>
        <v>-3.7591966059835613E-4</v>
      </c>
      <c r="G1265" s="223">
        <f t="shared" si="78"/>
        <v>2.2963380281690138</v>
      </c>
      <c r="H1265" s="223">
        <f t="shared" si="79"/>
        <v>2.3618830097703341</v>
      </c>
    </row>
    <row r="1266" spans="2:8" x14ac:dyDescent="0.25">
      <c r="B1266" s="451">
        <v>42650</v>
      </c>
      <c r="C1266" s="363">
        <v>10.130000000000001</v>
      </c>
      <c r="D1266" s="363">
        <v>2.1160227272727274</v>
      </c>
      <c r="E1266" s="215">
        <f t="shared" si="76"/>
        <v>-1.6504854368932009E-2</v>
      </c>
      <c r="F1266" s="215">
        <f t="shared" si="77"/>
        <v>-7.7267398486623451E-3</v>
      </c>
      <c r="G1266" s="223">
        <f t="shared" si="78"/>
        <v>2.2828169014084509</v>
      </c>
      <c r="H1266" s="223">
        <f t="shared" si="79"/>
        <v>2.3627712219261516</v>
      </c>
    </row>
    <row r="1267" spans="2:8" x14ac:dyDescent="0.25">
      <c r="B1267" s="451">
        <v>42649</v>
      </c>
      <c r="C1267" s="363">
        <v>10.3</v>
      </c>
      <c r="D1267" s="363">
        <v>2.1324999999999998</v>
      </c>
      <c r="E1267" s="215">
        <f t="shared" si="76"/>
        <v>-3.4676663542642872E-2</v>
      </c>
      <c r="F1267" s="215">
        <f t="shared" si="77"/>
        <v>-2.0819201669710408E-2</v>
      </c>
      <c r="G1267" s="223">
        <f t="shared" si="78"/>
        <v>2.3211267605633803</v>
      </c>
      <c r="H1267" s="223">
        <f t="shared" si="79"/>
        <v>2.381169902296663</v>
      </c>
    </row>
    <row r="1268" spans="2:8" x14ac:dyDescent="0.25">
      <c r="B1268" s="451">
        <v>42648</v>
      </c>
      <c r="C1268" s="363">
        <v>10.67</v>
      </c>
      <c r="D1268" s="363">
        <v>2.177840909090909</v>
      </c>
      <c r="E1268" s="215">
        <f t="shared" si="76"/>
        <v>2.6948989412896918E-2</v>
      </c>
      <c r="F1268" s="215">
        <f t="shared" si="77"/>
        <v>-5.2175727851322407E-5</v>
      </c>
      <c r="G1268" s="223">
        <f t="shared" si="78"/>
        <v>2.4045070422535213</v>
      </c>
      <c r="H1268" s="223">
        <f t="shared" si="79"/>
        <v>2.4317979951782771</v>
      </c>
    </row>
    <row r="1269" spans="2:8" x14ac:dyDescent="0.25">
      <c r="B1269" s="451">
        <v>42647</v>
      </c>
      <c r="C1269" s="363">
        <v>10.39</v>
      </c>
      <c r="D1269" s="363">
        <v>2.1779545454545453</v>
      </c>
      <c r="E1269" s="215">
        <f t="shared" si="76"/>
        <v>-2.8063610851262744E-2</v>
      </c>
      <c r="F1269" s="215">
        <f t="shared" si="77"/>
        <v>-7.8169488015739086E-3</v>
      </c>
      <c r="G1269" s="223">
        <f t="shared" si="78"/>
        <v>2.3414084507042254</v>
      </c>
      <c r="H1269" s="223">
        <f t="shared" si="79"/>
        <v>2.431924882629108</v>
      </c>
    </row>
    <row r="1270" spans="2:8" x14ac:dyDescent="0.25">
      <c r="B1270" s="451">
        <v>42646</v>
      </c>
      <c r="C1270" s="363">
        <v>10.69</v>
      </c>
      <c r="D1270" s="363">
        <v>2.1951136363636365</v>
      </c>
      <c r="E1270" s="215">
        <f t="shared" si="76"/>
        <v>-1.5653775322283625E-2</v>
      </c>
      <c r="F1270" s="215">
        <f t="shared" si="77"/>
        <v>1.492145221457486E-2</v>
      </c>
      <c r="G1270" s="223">
        <f t="shared" si="78"/>
        <v>2.4090140845070422</v>
      </c>
      <c r="H1270" s="223">
        <f t="shared" si="79"/>
        <v>2.4510848877046065</v>
      </c>
    </row>
    <row r="1271" spans="2:8" x14ac:dyDescent="0.25">
      <c r="B1271" s="451">
        <v>42643</v>
      </c>
      <c r="C1271" s="363">
        <v>10.86</v>
      </c>
      <c r="D1271" s="363">
        <v>2.1628409090909089</v>
      </c>
      <c r="E1271" s="215">
        <f t="shared" si="76"/>
        <v>1.5902712815715647E-2</v>
      </c>
      <c r="F1271" s="215">
        <f t="shared" si="77"/>
        <v>4.3799472295513731E-3</v>
      </c>
      <c r="G1271" s="223">
        <f t="shared" si="78"/>
        <v>2.4473239436619716</v>
      </c>
      <c r="H1271" s="223">
        <f t="shared" si="79"/>
        <v>2.41504885166857</v>
      </c>
    </row>
    <row r="1272" spans="2:8" x14ac:dyDescent="0.25">
      <c r="B1272" s="451">
        <v>42642</v>
      </c>
      <c r="C1272" s="363">
        <v>10.69</v>
      </c>
      <c r="D1272" s="363">
        <v>2.1534090909090908</v>
      </c>
      <c r="E1272" s="215">
        <f t="shared" si="76"/>
        <v>-2.0164986251145822E-2</v>
      </c>
      <c r="F1272" s="215">
        <f t="shared" si="77"/>
        <v>-8.5282268612986156E-3</v>
      </c>
      <c r="G1272" s="223">
        <f t="shared" si="78"/>
        <v>2.4090140845070422</v>
      </c>
      <c r="H1272" s="223">
        <f t="shared" si="79"/>
        <v>2.4045171932495877</v>
      </c>
    </row>
    <row r="1273" spans="2:8" x14ac:dyDescent="0.25">
      <c r="B1273" s="451">
        <v>42641</v>
      </c>
      <c r="C1273" s="363">
        <v>10.91</v>
      </c>
      <c r="D1273" s="363">
        <v>2.1719318181818181</v>
      </c>
      <c r="E1273" s="215">
        <f t="shared" si="76"/>
        <v>6.8560235063662933E-2</v>
      </c>
      <c r="F1273" s="215">
        <f t="shared" si="77"/>
        <v>-1.5149932086512274E-3</v>
      </c>
      <c r="G1273" s="223">
        <f t="shared" si="78"/>
        <v>2.4585915492957748</v>
      </c>
      <c r="H1273" s="223">
        <f t="shared" si="79"/>
        <v>2.4251998477350591</v>
      </c>
    </row>
    <row r="1274" spans="2:8" x14ac:dyDescent="0.25">
      <c r="B1274" s="451">
        <v>42640</v>
      </c>
      <c r="C1274" s="363">
        <v>10.210000000000001</v>
      </c>
      <c r="D1274" s="363">
        <v>2.1752272727272728</v>
      </c>
      <c r="E1274" s="215">
        <f t="shared" si="76"/>
        <v>-2.8544243577545148E-2</v>
      </c>
      <c r="F1274" s="215">
        <f t="shared" si="77"/>
        <v>-3.1246745130715237E-3</v>
      </c>
      <c r="G1274" s="223">
        <f t="shared" si="78"/>
        <v>2.3008450704225356</v>
      </c>
      <c r="H1274" s="223">
        <f t="shared" si="79"/>
        <v>2.4288795838091617</v>
      </c>
    </row>
    <row r="1275" spans="2:8" x14ac:dyDescent="0.25">
      <c r="B1275" s="451">
        <v>42639</v>
      </c>
      <c r="C1275" s="363">
        <v>10.51</v>
      </c>
      <c r="D1275" s="363">
        <v>2.1820454545454546</v>
      </c>
      <c r="E1275" s="215">
        <f t="shared" si="76"/>
        <v>-1.128880526810927E-2</v>
      </c>
      <c r="F1275" s="215">
        <f t="shared" si="77"/>
        <v>-9.7978547854784548E-3</v>
      </c>
      <c r="G1275" s="223">
        <f t="shared" si="78"/>
        <v>2.368450704225352</v>
      </c>
      <c r="H1275" s="223">
        <f t="shared" si="79"/>
        <v>2.4364928308590281</v>
      </c>
    </row>
    <row r="1276" spans="2:8" x14ac:dyDescent="0.25">
      <c r="B1276" s="451">
        <v>42636</v>
      </c>
      <c r="C1276" s="363">
        <v>10.63</v>
      </c>
      <c r="D1276" s="363">
        <v>2.2036363636363636</v>
      </c>
      <c r="E1276" s="215">
        <f t="shared" si="76"/>
        <v>-3.1876138433515444E-2</v>
      </c>
      <c r="F1276" s="215">
        <f t="shared" si="77"/>
        <v>4.7147816175328039E-3</v>
      </c>
      <c r="G1276" s="223">
        <f t="shared" si="78"/>
        <v>2.395492957746479</v>
      </c>
      <c r="H1276" s="223">
        <f t="shared" si="79"/>
        <v>2.4606014465169395</v>
      </c>
    </row>
    <row r="1277" spans="2:8" x14ac:dyDescent="0.25">
      <c r="B1277" s="451">
        <v>42635</v>
      </c>
      <c r="C1277" s="363">
        <v>10.98</v>
      </c>
      <c r="D1277" s="363">
        <v>2.1932954545454546</v>
      </c>
      <c r="E1277" s="215">
        <f t="shared" si="76"/>
        <v>4.1745730550284854E-2</v>
      </c>
      <c r="F1277" s="215">
        <f t="shared" si="77"/>
        <v>5.0510310352009924E-3</v>
      </c>
      <c r="G1277" s="223">
        <f t="shared" si="78"/>
        <v>2.4743661971830986</v>
      </c>
      <c r="H1277" s="223">
        <f t="shared" si="79"/>
        <v>2.4490546884913083</v>
      </c>
    </row>
    <row r="1278" spans="2:8" x14ac:dyDescent="0.25">
      <c r="B1278" s="451">
        <v>42634</v>
      </c>
      <c r="C1278" s="363">
        <v>10.54</v>
      </c>
      <c r="D1278" s="363">
        <v>2.1822727272727271</v>
      </c>
      <c r="E1278" s="215">
        <f t="shared" si="76"/>
        <v>5.9296482412060314E-2</v>
      </c>
      <c r="F1278" s="215">
        <f t="shared" si="77"/>
        <v>6.7627785058976819E-3</v>
      </c>
      <c r="G1278" s="223">
        <f t="shared" si="78"/>
        <v>2.3752112676056334</v>
      </c>
      <c r="H1278" s="223">
        <f t="shared" si="79"/>
        <v>2.4367466057606904</v>
      </c>
    </row>
    <row r="1279" spans="2:8" x14ac:dyDescent="0.25">
      <c r="B1279" s="451">
        <v>42633</v>
      </c>
      <c r="C1279" s="363">
        <v>9.9499999999999993</v>
      </c>
      <c r="D1279" s="363">
        <v>2.1676136363636362</v>
      </c>
      <c r="E1279" s="215">
        <f t="shared" si="76"/>
        <v>-5.9940059940060131E-3</v>
      </c>
      <c r="F1279" s="215">
        <f t="shared" si="77"/>
        <v>-1.0478808943300333E-2</v>
      </c>
      <c r="G1279" s="223">
        <f t="shared" si="78"/>
        <v>2.2422535211267602</v>
      </c>
      <c r="H1279" s="223">
        <f t="shared" si="79"/>
        <v>2.4203781246034768</v>
      </c>
    </row>
    <row r="1280" spans="2:8" x14ac:dyDescent="0.25">
      <c r="B1280" s="451">
        <v>42632</v>
      </c>
      <c r="C1280" s="363">
        <v>10.01</v>
      </c>
      <c r="D1280" s="363">
        <v>2.1905681818181817</v>
      </c>
      <c r="E1280" s="215">
        <f t="shared" si="76"/>
        <v>7.0422535211267512E-3</v>
      </c>
      <c r="F1280" s="215">
        <f t="shared" si="77"/>
        <v>-2.8450237947444945E-3</v>
      </c>
      <c r="G1280" s="223">
        <f t="shared" si="78"/>
        <v>2.255774647887324</v>
      </c>
      <c r="H1280" s="223">
        <f t="shared" si="79"/>
        <v>2.4460093896713615</v>
      </c>
    </row>
    <row r="1281" spans="2:8" x14ac:dyDescent="0.25">
      <c r="B1281" s="451">
        <v>42629</v>
      </c>
      <c r="C1281" s="363">
        <v>9.94</v>
      </c>
      <c r="D1281" s="363">
        <v>2.1968181818181818</v>
      </c>
      <c r="E1281" s="215">
        <f t="shared" si="76"/>
        <v>1.6359918200409052E-2</v>
      </c>
      <c r="F1281" s="215">
        <f t="shared" si="77"/>
        <v>-4.1365046535679628E-4</v>
      </c>
      <c r="G1281" s="223">
        <f t="shared" si="78"/>
        <v>2.2399999999999998</v>
      </c>
      <c r="H1281" s="223">
        <f t="shared" si="79"/>
        <v>2.452988199467073</v>
      </c>
    </row>
    <row r="1282" spans="2:8" x14ac:dyDescent="0.25">
      <c r="B1282" s="451">
        <v>42628</v>
      </c>
      <c r="C1282" s="363">
        <v>9.7799999999999994</v>
      </c>
      <c r="D1282" s="363">
        <v>2.1977272727272728</v>
      </c>
      <c r="E1282" s="215">
        <f t="shared" si="76"/>
        <v>-2.0408163265307477E-3</v>
      </c>
      <c r="F1282" s="215">
        <f t="shared" si="77"/>
        <v>2.0095996624294621E-2</v>
      </c>
      <c r="G1282" s="223">
        <f t="shared" si="78"/>
        <v>2.2039436619718309</v>
      </c>
      <c r="H1282" s="223">
        <f t="shared" si="79"/>
        <v>2.4540032990737219</v>
      </c>
    </row>
    <row r="1283" spans="2:8" x14ac:dyDescent="0.25">
      <c r="B1283" s="451">
        <v>42627</v>
      </c>
      <c r="C1283" s="363">
        <v>9.8000000000000007</v>
      </c>
      <c r="D1283" s="363">
        <v>2.1544318181818181</v>
      </c>
      <c r="E1283" s="215">
        <f t="shared" si="76"/>
        <v>-3.4482758620689613E-2</v>
      </c>
      <c r="F1283" s="215">
        <f t="shared" si="77"/>
        <v>-6.1854589296012064E-3</v>
      </c>
      <c r="G1283" s="223">
        <f t="shared" si="78"/>
        <v>2.2084507042253523</v>
      </c>
      <c r="H1283" s="223">
        <f t="shared" si="79"/>
        <v>2.4056591803070675</v>
      </c>
    </row>
    <row r="1284" spans="2:8" x14ac:dyDescent="0.25">
      <c r="B1284" s="451">
        <v>42626</v>
      </c>
      <c r="C1284" s="363">
        <v>10.15</v>
      </c>
      <c r="D1284" s="363">
        <v>2.1678409090909092</v>
      </c>
      <c r="E1284" s="215">
        <f t="shared" ref="E1284:E1347" si="80">C1284/C1285-1</f>
        <v>-8.3935018050541488E-2</v>
      </c>
      <c r="F1284" s="215">
        <f t="shared" ref="F1284:F1347" si="81">D1284/D1285-1</f>
        <v>3.36611791931829E-3</v>
      </c>
      <c r="G1284" s="223">
        <f t="shared" ref="G1284:G1347" si="82">C1284/$C$4675</f>
        <v>2.2873239436619719</v>
      </c>
      <c r="H1284" s="223">
        <f t="shared" ref="H1284:H1347" si="83">D1284/$D$4675</f>
        <v>2.420631899505139</v>
      </c>
    </row>
    <row r="1285" spans="2:8" x14ac:dyDescent="0.25">
      <c r="B1285" s="451">
        <v>42625</v>
      </c>
      <c r="C1285" s="363">
        <v>11.08</v>
      </c>
      <c r="D1285" s="363">
        <v>2.1605681818181819</v>
      </c>
      <c r="E1285" s="215">
        <f t="shared" si="80"/>
        <v>7.8870496592015726E-2</v>
      </c>
      <c r="F1285" s="215">
        <f t="shared" si="81"/>
        <v>-3.8247930420203247E-3</v>
      </c>
      <c r="G1285" s="223">
        <f t="shared" si="82"/>
        <v>2.4969014084507042</v>
      </c>
      <c r="H1285" s="223">
        <f t="shared" si="83"/>
        <v>2.4125111026519481</v>
      </c>
    </row>
    <row r="1286" spans="2:8" x14ac:dyDescent="0.25">
      <c r="B1286" s="451">
        <v>42622</v>
      </c>
      <c r="C1286" s="363">
        <v>10.27</v>
      </c>
      <c r="D1286" s="363">
        <v>2.1688636363636364</v>
      </c>
      <c r="E1286" s="215">
        <f t="shared" si="80"/>
        <v>-3.2956685499058391E-2</v>
      </c>
      <c r="F1286" s="215">
        <f t="shared" si="81"/>
        <v>1.4691992863891112E-3</v>
      </c>
      <c r="G1286" s="223">
        <f t="shared" si="82"/>
        <v>2.3143661971830984</v>
      </c>
      <c r="H1286" s="223">
        <f t="shared" si="83"/>
        <v>2.4217738865626193</v>
      </c>
    </row>
    <row r="1287" spans="2:8" x14ac:dyDescent="0.25">
      <c r="B1287" s="451">
        <v>42621</v>
      </c>
      <c r="C1287" s="363">
        <v>10.62</v>
      </c>
      <c r="D1287" s="363">
        <v>2.165681818181818</v>
      </c>
      <c r="E1287" s="215">
        <f t="shared" si="80"/>
        <v>1.8867924528300772E-3</v>
      </c>
      <c r="F1287" s="215">
        <f t="shared" si="81"/>
        <v>2.1032705857608747E-3</v>
      </c>
      <c r="G1287" s="223">
        <f t="shared" si="82"/>
        <v>2.3932394366197181</v>
      </c>
      <c r="H1287" s="223">
        <f t="shared" si="83"/>
        <v>2.4182210379393476</v>
      </c>
    </row>
    <row r="1288" spans="2:8" x14ac:dyDescent="0.25">
      <c r="B1288" s="451">
        <v>42620</v>
      </c>
      <c r="C1288" s="363">
        <v>10.6</v>
      </c>
      <c r="D1288" s="363">
        <v>2.1611363636363636</v>
      </c>
      <c r="E1288" s="215">
        <f t="shared" si="80"/>
        <v>-1.1194029850746356E-2</v>
      </c>
      <c r="F1288" s="215">
        <f t="shared" si="81"/>
        <v>2.6169535423298917E-2</v>
      </c>
      <c r="G1288" s="223">
        <f t="shared" si="82"/>
        <v>2.3887323943661971</v>
      </c>
      <c r="H1288" s="223">
        <f t="shared" si="83"/>
        <v>2.4131455399061035</v>
      </c>
    </row>
    <row r="1289" spans="2:8" x14ac:dyDescent="0.25">
      <c r="B1289" s="451">
        <v>42619</v>
      </c>
      <c r="C1289" s="363">
        <v>10.72</v>
      </c>
      <c r="D1289" s="363">
        <v>2.1060227272727272</v>
      </c>
      <c r="E1289" s="215">
        <f t="shared" si="80"/>
        <v>3.5748792270531515E-2</v>
      </c>
      <c r="F1289" s="215">
        <f t="shared" si="81"/>
        <v>4.0632787951022653E-3</v>
      </c>
      <c r="G1289" s="223">
        <f t="shared" si="82"/>
        <v>2.4157746478873241</v>
      </c>
      <c r="H1289" s="223">
        <f t="shared" si="83"/>
        <v>2.3516051262530135</v>
      </c>
    </row>
    <row r="1290" spans="2:8" x14ac:dyDescent="0.25">
      <c r="B1290" s="451">
        <v>42614</v>
      </c>
      <c r="C1290" s="363">
        <v>10.35</v>
      </c>
      <c r="D1290" s="363">
        <v>2.0975000000000001</v>
      </c>
      <c r="E1290" s="215">
        <f t="shared" si="80"/>
        <v>5.8309037900874383E-3</v>
      </c>
      <c r="F1290" s="215">
        <f t="shared" si="81"/>
        <v>-6.8869041213814874E-3</v>
      </c>
      <c r="G1290" s="223">
        <f t="shared" si="82"/>
        <v>2.3323943661971831</v>
      </c>
      <c r="H1290" s="223">
        <f t="shared" si="83"/>
        <v>2.3420885674406806</v>
      </c>
    </row>
    <row r="1291" spans="2:8" x14ac:dyDescent="0.25">
      <c r="B1291" s="451">
        <v>42613</v>
      </c>
      <c r="C1291" s="363">
        <v>10.29</v>
      </c>
      <c r="D1291" s="363">
        <v>2.1120454545454543</v>
      </c>
      <c r="E1291" s="215">
        <f t="shared" si="80"/>
        <v>-2.556818181818199E-2</v>
      </c>
      <c r="F1291" s="215">
        <f t="shared" si="81"/>
        <v>3.1845414800020233E-3</v>
      </c>
      <c r="G1291" s="223">
        <f t="shared" si="82"/>
        <v>2.3188732394366194</v>
      </c>
      <c r="H1291" s="223">
        <f t="shared" si="83"/>
        <v>2.3583301611470624</v>
      </c>
    </row>
    <row r="1292" spans="2:8" x14ac:dyDescent="0.25">
      <c r="B1292" s="451">
        <v>42612</v>
      </c>
      <c r="C1292" s="363">
        <v>10.56</v>
      </c>
      <c r="D1292" s="363">
        <v>2.1053409090909092</v>
      </c>
      <c r="E1292" s="215">
        <f t="shared" si="80"/>
        <v>-3.8251366120218622E-2</v>
      </c>
      <c r="F1292" s="215">
        <f t="shared" si="81"/>
        <v>6.2459265696286348E-3</v>
      </c>
      <c r="G1292" s="223">
        <f t="shared" si="82"/>
        <v>2.3797183098591552</v>
      </c>
      <c r="H1292" s="223">
        <f t="shared" si="83"/>
        <v>2.3508438015480273</v>
      </c>
    </row>
    <row r="1293" spans="2:8" x14ac:dyDescent="0.25">
      <c r="B1293" s="451">
        <v>42611</v>
      </c>
      <c r="C1293" s="363">
        <v>10.98</v>
      </c>
      <c r="D1293" s="363">
        <v>2.0922727272727273</v>
      </c>
      <c r="E1293" s="215">
        <f t="shared" si="80"/>
        <v>-9.918845807033283E-3</v>
      </c>
      <c r="F1293" s="215">
        <f t="shared" si="81"/>
        <v>-2.9242932957869172E-3</v>
      </c>
      <c r="G1293" s="223">
        <f t="shared" si="82"/>
        <v>2.4743661971830986</v>
      </c>
      <c r="H1293" s="223">
        <f t="shared" si="83"/>
        <v>2.3362517447024489</v>
      </c>
    </row>
    <row r="1294" spans="2:8" x14ac:dyDescent="0.25">
      <c r="B1294" s="451">
        <v>42607</v>
      </c>
      <c r="C1294" s="363">
        <v>11.09</v>
      </c>
      <c r="D1294" s="363">
        <v>2.0984090909090911</v>
      </c>
      <c r="E1294" s="215">
        <f t="shared" si="80"/>
        <v>9.0252707581228719E-4</v>
      </c>
      <c r="F1294" s="215">
        <f t="shared" si="81"/>
        <v>-7.575757575757347E-4</v>
      </c>
      <c r="G1294" s="223">
        <f t="shared" si="82"/>
        <v>2.4991549295774647</v>
      </c>
      <c r="H1294" s="223">
        <f t="shared" si="83"/>
        <v>2.3431036670473295</v>
      </c>
    </row>
    <row r="1295" spans="2:8" x14ac:dyDescent="0.25">
      <c r="B1295" s="451">
        <v>42606</v>
      </c>
      <c r="C1295" s="363">
        <v>11.08</v>
      </c>
      <c r="D1295" s="363">
        <v>2.1</v>
      </c>
      <c r="E1295" s="215">
        <f t="shared" si="80"/>
        <v>-7.5125208681135258E-2</v>
      </c>
      <c r="F1295" s="215">
        <f t="shared" si="81"/>
        <v>3.0939586386582452E-3</v>
      </c>
      <c r="G1295" s="223">
        <f t="shared" si="82"/>
        <v>2.4969014084507042</v>
      </c>
      <c r="H1295" s="223">
        <f t="shared" si="83"/>
        <v>2.3448800913589647</v>
      </c>
    </row>
    <row r="1296" spans="2:8" x14ac:dyDescent="0.25">
      <c r="B1296" s="451">
        <v>42605</v>
      </c>
      <c r="C1296" s="363">
        <v>11.98</v>
      </c>
      <c r="D1296" s="363">
        <v>2.0935227272727275</v>
      </c>
      <c r="E1296" s="215">
        <f t="shared" si="80"/>
        <v>1.2679628064243387E-2</v>
      </c>
      <c r="F1296" s="215">
        <f t="shared" si="81"/>
        <v>2.3394994559302607E-3</v>
      </c>
      <c r="G1296" s="223">
        <f t="shared" si="82"/>
        <v>2.6997183098591551</v>
      </c>
      <c r="H1296" s="223">
        <f t="shared" si="83"/>
        <v>2.3376475066615914</v>
      </c>
    </row>
    <row r="1297" spans="2:8" x14ac:dyDescent="0.25">
      <c r="B1297" s="451">
        <v>42604</v>
      </c>
      <c r="C1297" s="363">
        <v>11.83</v>
      </c>
      <c r="D1297" s="363">
        <v>2.0886363636363638</v>
      </c>
      <c r="E1297" s="215">
        <f t="shared" si="80"/>
        <v>-1.1695906432748537E-2</v>
      </c>
      <c r="F1297" s="215">
        <f t="shared" si="81"/>
        <v>-1.8464212012596626E-3</v>
      </c>
      <c r="G1297" s="223">
        <f t="shared" si="82"/>
        <v>2.6659154929577467</v>
      </c>
      <c r="H1297" s="223">
        <f t="shared" si="83"/>
        <v>2.3321913462758537</v>
      </c>
    </row>
    <row r="1298" spans="2:8" x14ac:dyDescent="0.25">
      <c r="B1298" s="451">
        <v>42601</v>
      </c>
      <c r="C1298" s="363">
        <v>11.97</v>
      </c>
      <c r="D1298" s="363">
        <v>2.0924999999999998</v>
      </c>
      <c r="E1298" s="215">
        <f t="shared" si="80"/>
        <v>-2.1259198691741643E-2</v>
      </c>
      <c r="F1298" s="215">
        <f t="shared" si="81"/>
        <v>-2.9239766081872176E-3</v>
      </c>
      <c r="G1298" s="223">
        <f t="shared" si="82"/>
        <v>2.6974647887323946</v>
      </c>
      <c r="H1298" s="223">
        <f t="shared" si="83"/>
        <v>2.3365055196041111</v>
      </c>
    </row>
    <row r="1299" spans="2:8" x14ac:dyDescent="0.25">
      <c r="B1299" s="451">
        <v>42600</v>
      </c>
      <c r="C1299" s="363">
        <v>12.23</v>
      </c>
      <c r="D1299" s="363">
        <v>2.0986363636363636</v>
      </c>
      <c r="E1299" s="215">
        <f t="shared" si="80"/>
        <v>1.9166666666666776E-2</v>
      </c>
      <c r="F1299" s="215">
        <f t="shared" si="81"/>
        <v>4.3336944745409056E-4</v>
      </c>
      <c r="G1299" s="223">
        <f t="shared" si="82"/>
        <v>2.7560563380281691</v>
      </c>
      <c r="H1299" s="223">
        <f t="shared" si="83"/>
        <v>2.3433574419489913</v>
      </c>
    </row>
    <row r="1300" spans="2:8" x14ac:dyDescent="0.25">
      <c r="B1300" s="451">
        <v>42599</v>
      </c>
      <c r="C1300" s="363">
        <v>12</v>
      </c>
      <c r="D1300" s="363">
        <v>2.0977272727272727</v>
      </c>
      <c r="E1300" s="215">
        <f t="shared" si="80"/>
        <v>-6.6225165562914245E-3</v>
      </c>
      <c r="F1300" s="215">
        <f t="shared" si="81"/>
        <v>-1.6515716568993088E-2</v>
      </c>
      <c r="G1300" s="223">
        <f t="shared" si="82"/>
        <v>2.704225352112676</v>
      </c>
      <c r="H1300" s="223">
        <f t="shared" si="83"/>
        <v>2.3423423423423424</v>
      </c>
    </row>
    <row r="1301" spans="2:8" x14ac:dyDescent="0.25">
      <c r="B1301" s="451">
        <v>42598</v>
      </c>
      <c r="C1301" s="363">
        <v>12.08</v>
      </c>
      <c r="D1301" s="363">
        <v>2.1329545454545453</v>
      </c>
      <c r="E1301" s="215">
        <f t="shared" si="80"/>
        <v>-7.3952341824157219E-3</v>
      </c>
      <c r="F1301" s="215">
        <f t="shared" si="81"/>
        <v>-8.661666842716742E-3</v>
      </c>
      <c r="G1301" s="223">
        <f t="shared" si="82"/>
        <v>2.7222535211267607</v>
      </c>
      <c r="H1301" s="223">
        <f t="shared" si="83"/>
        <v>2.3816774520999875</v>
      </c>
    </row>
    <row r="1302" spans="2:8" x14ac:dyDescent="0.25">
      <c r="B1302" s="451">
        <v>42597</v>
      </c>
      <c r="C1302" s="363">
        <v>12.17</v>
      </c>
      <c r="D1302" s="363">
        <v>2.1515909090909089</v>
      </c>
      <c r="E1302" s="215">
        <f t="shared" si="80"/>
        <v>2.9610829103214886E-2</v>
      </c>
      <c r="F1302" s="215">
        <f t="shared" si="81"/>
        <v>-1.091782897142568E-2</v>
      </c>
      <c r="G1302" s="223">
        <f t="shared" si="82"/>
        <v>2.7425352112676058</v>
      </c>
      <c r="H1302" s="223">
        <f t="shared" si="83"/>
        <v>2.4024869940362898</v>
      </c>
    </row>
    <row r="1303" spans="2:8" x14ac:dyDescent="0.25">
      <c r="B1303" s="451">
        <v>42594</v>
      </c>
      <c r="C1303" s="363">
        <v>11.82</v>
      </c>
      <c r="D1303" s="363">
        <v>2.175340909090909</v>
      </c>
      <c r="E1303" s="215">
        <f t="shared" si="80"/>
        <v>-2.3947151114781073E-2</v>
      </c>
      <c r="F1303" s="215">
        <f t="shared" si="81"/>
        <v>-1.5126225745879518E-3</v>
      </c>
      <c r="G1303" s="223">
        <f t="shared" si="82"/>
        <v>2.6636619718309862</v>
      </c>
      <c r="H1303" s="223">
        <f t="shared" si="83"/>
        <v>2.4290064712599926</v>
      </c>
    </row>
    <row r="1304" spans="2:8" x14ac:dyDescent="0.25">
      <c r="B1304" s="451">
        <v>42593</v>
      </c>
      <c r="C1304" s="363">
        <v>12.11</v>
      </c>
      <c r="D1304" s="363">
        <v>2.1786363636363637</v>
      </c>
      <c r="E1304" s="215">
        <f t="shared" si="80"/>
        <v>7.4875207986688785E-3</v>
      </c>
      <c r="F1304" s="215">
        <f t="shared" si="81"/>
        <v>7.144358058415623E-3</v>
      </c>
      <c r="G1304" s="223">
        <f t="shared" si="82"/>
        <v>2.7290140845070421</v>
      </c>
      <c r="H1304" s="223">
        <f t="shared" si="83"/>
        <v>2.4326862073340947</v>
      </c>
    </row>
    <row r="1305" spans="2:8" x14ac:dyDescent="0.25">
      <c r="B1305" s="451">
        <v>42592</v>
      </c>
      <c r="C1305" s="363">
        <v>12.02</v>
      </c>
      <c r="D1305" s="363">
        <v>2.1631818181818181</v>
      </c>
      <c r="E1305" s="215">
        <f t="shared" si="80"/>
        <v>-5.789909015715522E-3</v>
      </c>
      <c r="F1305" s="215">
        <f t="shared" si="81"/>
        <v>-8.5416666666666696E-3</v>
      </c>
      <c r="G1305" s="223">
        <f t="shared" si="82"/>
        <v>2.7087323943661969</v>
      </c>
      <c r="H1305" s="223">
        <f t="shared" si="83"/>
        <v>2.4154295140210635</v>
      </c>
    </row>
    <row r="1306" spans="2:8" x14ac:dyDescent="0.25">
      <c r="B1306" s="451">
        <v>42591</v>
      </c>
      <c r="C1306" s="363">
        <v>12.09</v>
      </c>
      <c r="D1306" s="363">
        <v>2.1818181818181817</v>
      </c>
      <c r="E1306" s="215">
        <f t="shared" si="80"/>
        <v>-1.6273393002440906E-2</v>
      </c>
      <c r="F1306" s="215">
        <f t="shared" si="81"/>
        <v>8.4563264877355326E-3</v>
      </c>
      <c r="G1306" s="223">
        <f t="shared" si="82"/>
        <v>2.7245070422535211</v>
      </c>
      <c r="H1306" s="223">
        <f t="shared" si="83"/>
        <v>2.4362390559573659</v>
      </c>
    </row>
    <row r="1307" spans="2:8" x14ac:dyDescent="0.25">
      <c r="B1307" s="451">
        <v>42590</v>
      </c>
      <c r="C1307" s="363">
        <v>12.29</v>
      </c>
      <c r="D1307" s="363">
        <v>2.1635227272727273</v>
      </c>
      <c r="E1307" s="215">
        <f t="shared" si="80"/>
        <v>4.9059689288633024E-3</v>
      </c>
      <c r="F1307" s="215">
        <f t="shared" si="81"/>
        <v>2.2636344493578431E-3</v>
      </c>
      <c r="G1307" s="223">
        <f t="shared" si="82"/>
        <v>2.7695774647887323</v>
      </c>
      <c r="H1307" s="223">
        <f t="shared" si="83"/>
        <v>2.4158101763735567</v>
      </c>
    </row>
    <row r="1308" spans="2:8" x14ac:dyDescent="0.25">
      <c r="B1308" s="451">
        <v>42587</v>
      </c>
      <c r="C1308" s="363">
        <v>12.23</v>
      </c>
      <c r="D1308" s="363">
        <v>2.1586363636363637</v>
      </c>
      <c r="E1308" s="215">
        <f t="shared" si="80"/>
        <v>-7.3051948051947591E-3</v>
      </c>
      <c r="F1308" s="215">
        <f t="shared" si="81"/>
        <v>-1.8801652892562082E-2</v>
      </c>
      <c r="G1308" s="223">
        <f t="shared" si="82"/>
        <v>2.7560563380281691</v>
      </c>
      <c r="H1308" s="223">
        <f t="shared" si="83"/>
        <v>2.410354015987819</v>
      </c>
    </row>
    <row r="1309" spans="2:8" x14ac:dyDescent="0.25">
      <c r="B1309" s="451">
        <v>42586</v>
      </c>
      <c r="C1309" s="363">
        <v>12.32</v>
      </c>
      <c r="D1309" s="363">
        <v>2.2000000000000002</v>
      </c>
      <c r="E1309" s="215">
        <f t="shared" si="80"/>
        <v>-5.6497175141243527E-3</v>
      </c>
      <c r="F1309" s="215">
        <f t="shared" si="81"/>
        <v>4.9312224240853908E-3</v>
      </c>
      <c r="G1309" s="223">
        <f t="shared" si="82"/>
        <v>2.7763380281690142</v>
      </c>
      <c r="H1309" s="223">
        <f t="shared" si="83"/>
        <v>2.4565410480903442</v>
      </c>
    </row>
    <row r="1310" spans="2:8" x14ac:dyDescent="0.25">
      <c r="B1310" s="451">
        <v>42585</v>
      </c>
      <c r="C1310" s="363">
        <v>12.39</v>
      </c>
      <c r="D1310" s="363">
        <v>2.1892045454545452</v>
      </c>
      <c r="E1310" s="215">
        <f t="shared" si="80"/>
        <v>-8.0645161290315848E-4</v>
      </c>
      <c r="F1310" s="215">
        <f t="shared" si="81"/>
        <v>9.8547989725845664E-3</v>
      </c>
      <c r="G1310" s="223">
        <f t="shared" si="82"/>
        <v>2.7921126760563379</v>
      </c>
      <c r="H1310" s="223">
        <f t="shared" si="83"/>
        <v>2.4444867402613881</v>
      </c>
    </row>
    <row r="1311" spans="2:8" x14ac:dyDescent="0.25">
      <c r="B1311" s="451">
        <v>42584</v>
      </c>
      <c r="C1311" s="363">
        <v>12.4</v>
      </c>
      <c r="D1311" s="363">
        <v>2.1678409090909092</v>
      </c>
      <c r="E1311" s="215">
        <f t="shared" si="80"/>
        <v>-6.4102564102563875E-3</v>
      </c>
      <c r="F1311" s="215">
        <f t="shared" si="81"/>
        <v>-6.3027398687363068E-3</v>
      </c>
      <c r="G1311" s="223">
        <f t="shared" si="82"/>
        <v>2.7943661971830989</v>
      </c>
      <c r="H1311" s="223">
        <f t="shared" si="83"/>
        <v>2.420631899505139</v>
      </c>
    </row>
    <row r="1312" spans="2:8" x14ac:dyDescent="0.25">
      <c r="B1312" s="451">
        <v>42583</v>
      </c>
      <c r="C1312" s="363">
        <v>12.48</v>
      </c>
      <c r="D1312" s="363">
        <v>2.1815909090909091</v>
      </c>
      <c r="E1312" s="215">
        <f t="shared" si="80"/>
        <v>-3.703703703703709E-2</v>
      </c>
      <c r="F1312" s="215">
        <f t="shared" si="81"/>
        <v>4.2370664853272899E-3</v>
      </c>
      <c r="G1312" s="223">
        <f t="shared" si="82"/>
        <v>2.8123943661971831</v>
      </c>
      <c r="H1312" s="223">
        <f t="shared" si="83"/>
        <v>2.4359852810557037</v>
      </c>
    </row>
    <row r="1313" spans="2:8" x14ac:dyDescent="0.25">
      <c r="B1313" s="451">
        <v>42580</v>
      </c>
      <c r="C1313" s="363">
        <v>12.96</v>
      </c>
      <c r="D1313" s="363">
        <v>2.1723863636363636</v>
      </c>
      <c r="E1313" s="215">
        <f t="shared" si="80"/>
        <v>1.5455950540959051E-3</v>
      </c>
      <c r="F1313" s="215">
        <f t="shared" si="81"/>
        <v>-7.4247144340601201E-3</v>
      </c>
      <c r="G1313" s="223">
        <f t="shared" si="82"/>
        <v>2.9205633802816902</v>
      </c>
      <c r="H1313" s="223">
        <f t="shared" si="83"/>
        <v>2.4257073975383836</v>
      </c>
    </row>
    <row r="1314" spans="2:8" x14ac:dyDescent="0.25">
      <c r="B1314" s="451">
        <v>42579</v>
      </c>
      <c r="C1314" s="363">
        <v>12.94</v>
      </c>
      <c r="D1314" s="363">
        <v>2.1886363636363635</v>
      </c>
      <c r="E1314" s="215">
        <f t="shared" si="80"/>
        <v>-9.1883614088821286E-3</v>
      </c>
      <c r="F1314" s="215">
        <f t="shared" si="81"/>
        <v>-9.1573207120074773E-3</v>
      </c>
      <c r="G1314" s="223">
        <f t="shared" si="82"/>
        <v>2.9160563380281688</v>
      </c>
      <c r="H1314" s="223">
        <f t="shared" si="83"/>
        <v>2.4438523030072328</v>
      </c>
    </row>
    <row r="1315" spans="2:8" x14ac:dyDescent="0.25">
      <c r="B1315" s="451">
        <v>42578</v>
      </c>
      <c r="C1315" s="363">
        <v>13.06</v>
      </c>
      <c r="D1315" s="363">
        <v>2.2088636363636365</v>
      </c>
      <c r="E1315" s="215">
        <f t="shared" si="80"/>
        <v>2.9968454258675115E-2</v>
      </c>
      <c r="F1315" s="215">
        <f t="shared" si="81"/>
        <v>-4.3538390616196798E-3</v>
      </c>
      <c r="G1315" s="223">
        <f t="shared" si="82"/>
        <v>2.9430985915492958</v>
      </c>
      <c r="H1315" s="223">
        <f t="shared" si="83"/>
        <v>2.4664382692551707</v>
      </c>
    </row>
    <row r="1316" spans="2:8" x14ac:dyDescent="0.25">
      <c r="B1316" s="451">
        <v>42577</v>
      </c>
      <c r="C1316" s="363">
        <v>12.68</v>
      </c>
      <c r="D1316" s="363">
        <v>2.2185227272727275</v>
      </c>
      <c r="E1316" s="215">
        <f t="shared" si="80"/>
        <v>2.4232633279482885E-2</v>
      </c>
      <c r="F1316" s="215">
        <f t="shared" si="81"/>
        <v>2.5161754133717906E-3</v>
      </c>
      <c r="G1316" s="223">
        <f t="shared" si="82"/>
        <v>2.8574647887323943</v>
      </c>
      <c r="H1316" s="223">
        <f t="shared" si="83"/>
        <v>2.4772237025758157</v>
      </c>
    </row>
    <row r="1317" spans="2:8" x14ac:dyDescent="0.25">
      <c r="B1317" s="451">
        <v>42576</v>
      </c>
      <c r="C1317" s="363">
        <v>12.38</v>
      </c>
      <c r="D1317" s="363">
        <v>2.2129545454545454</v>
      </c>
      <c r="E1317" s="215">
        <f t="shared" si="80"/>
        <v>-2.2888713496448276E-2</v>
      </c>
      <c r="F1317" s="215">
        <f t="shared" si="81"/>
        <v>-9.5112150958751585E-3</v>
      </c>
      <c r="G1317" s="223">
        <f t="shared" si="82"/>
        <v>2.7898591549295775</v>
      </c>
      <c r="H1317" s="223">
        <f t="shared" si="83"/>
        <v>2.4710062174850909</v>
      </c>
    </row>
    <row r="1318" spans="2:8" x14ac:dyDescent="0.25">
      <c r="B1318" s="451">
        <v>42573</v>
      </c>
      <c r="C1318" s="363">
        <v>12.67</v>
      </c>
      <c r="D1318" s="363">
        <v>2.2342045454545456</v>
      </c>
      <c r="E1318" s="215">
        <f t="shared" si="80"/>
        <v>-1.5540015540015495E-2</v>
      </c>
      <c r="F1318" s="215">
        <f t="shared" si="81"/>
        <v>6.2439224115871106E-3</v>
      </c>
      <c r="G1318" s="223">
        <f t="shared" si="82"/>
        <v>2.8552112676056338</v>
      </c>
      <c r="H1318" s="223">
        <f t="shared" si="83"/>
        <v>2.4947341707905091</v>
      </c>
    </row>
    <row r="1319" spans="2:8" x14ac:dyDescent="0.25">
      <c r="B1319" s="451">
        <v>42572</v>
      </c>
      <c r="C1319" s="363">
        <v>12.87</v>
      </c>
      <c r="D1319" s="363">
        <v>2.220340909090909</v>
      </c>
      <c r="E1319" s="215">
        <f t="shared" si="80"/>
        <v>4.6341463414633965E-2</v>
      </c>
      <c r="F1319" s="215">
        <f t="shared" si="81"/>
        <v>9.4544327340357892E-3</v>
      </c>
      <c r="G1319" s="223">
        <f t="shared" si="82"/>
        <v>2.900281690140845</v>
      </c>
      <c r="H1319" s="223">
        <f t="shared" si="83"/>
        <v>2.4792539017891131</v>
      </c>
    </row>
    <row r="1320" spans="2:8" x14ac:dyDescent="0.25">
      <c r="B1320" s="451">
        <v>42571</v>
      </c>
      <c r="C1320" s="363">
        <v>12.3</v>
      </c>
      <c r="D1320" s="363">
        <v>2.1995454545454547</v>
      </c>
      <c r="E1320" s="215">
        <f t="shared" si="80"/>
        <v>-1.2048192771084265E-2</v>
      </c>
      <c r="F1320" s="215">
        <f t="shared" si="81"/>
        <v>-1.5913366210788538E-2</v>
      </c>
      <c r="G1320" s="223">
        <f t="shared" si="82"/>
        <v>2.7718309859154933</v>
      </c>
      <c r="H1320" s="223">
        <f t="shared" si="83"/>
        <v>2.4560334982870198</v>
      </c>
    </row>
    <row r="1321" spans="2:8" x14ac:dyDescent="0.25">
      <c r="B1321" s="451">
        <v>42570</v>
      </c>
      <c r="C1321" s="363">
        <v>12.45</v>
      </c>
      <c r="D1321" s="363">
        <v>2.2351136363636366</v>
      </c>
      <c r="E1321" s="215">
        <f t="shared" si="80"/>
        <v>-5.2511415525114291E-2</v>
      </c>
      <c r="F1321" s="215">
        <f t="shared" si="81"/>
        <v>6.2413669616823153E-3</v>
      </c>
      <c r="G1321" s="223">
        <f t="shared" si="82"/>
        <v>2.8056338028169012</v>
      </c>
      <c r="H1321" s="223">
        <f t="shared" si="83"/>
        <v>2.495749270397158</v>
      </c>
    </row>
    <row r="1322" spans="2:8" x14ac:dyDescent="0.25">
      <c r="B1322" s="451">
        <v>42569</v>
      </c>
      <c r="C1322" s="363">
        <v>13.14</v>
      </c>
      <c r="D1322" s="363">
        <v>2.2212499999999999</v>
      </c>
      <c r="E1322" s="215">
        <f t="shared" si="80"/>
        <v>2.2883295194509046E-3</v>
      </c>
      <c r="F1322" s="215">
        <f t="shared" si="81"/>
        <v>-4.9378945225005966E-3</v>
      </c>
      <c r="G1322" s="223">
        <f t="shared" si="82"/>
        <v>2.9611267605633804</v>
      </c>
      <c r="H1322" s="223">
        <f t="shared" si="83"/>
        <v>2.480269001395762</v>
      </c>
    </row>
    <row r="1323" spans="2:8" x14ac:dyDescent="0.25">
      <c r="B1323" s="451">
        <v>42566</v>
      </c>
      <c r="C1323" s="363">
        <v>13.11</v>
      </c>
      <c r="D1323" s="363">
        <v>2.2322727272727274</v>
      </c>
      <c r="E1323" s="215">
        <f t="shared" si="80"/>
        <v>1.2355212355212419E-2</v>
      </c>
      <c r="F1323" s="215">
        <f t="shared" si="81"/>
        <v>-1.117487163998776E-2</v>
      </c>
      <c r="G1323" s="223">
        <f t="shared" si="82"/>
        <v>2.9543661971830986</v>
      </c>
      <c r="H1323" s="223">
        <f t="shared" si="83"/>
        <v>2.4925770841263803</v>
      </c>
    </row>
    <row r="1324" spans="2:8" x14ac:dyDescent="0.25">
      <c r="B1324" s="451">
        <v>42565</v>
      </c>
      <c r="C1324" s="363">
        <v>12.95</v>
      </c>
      <c r="D1324" s="363">
        <v>2.2574999999999998</v>
      </c>
      <c r="E1324" s="215">
        <f t="shared" si="80"/>
        <v>-7.716049382717749E-4</v>
      </c>
      <c r="F1324" s="215">
        <f t="shared" si="81"/>
        <v>2.573807721423238E-3</v>
      </c>
      <c r="G1324" s="223">
        <f t="shared" si="82"/>
        <v>2.9183098591549292</v>
      </c>
      <c r="H1324" s="223">
        <f t="shared" si="83"/>
        <v>2.5207460982108869</v>
      </c>
    </row>
    <row r="1325" spans="2:8" x14ac:dyDescent="0.25">
      <c r="B1325" s="451">
        <v>42564</v>
      </c>
      <c r="C1325" s="363">
        <v>12.96</v>
      </c>
      <c r="D1325" s="363">
        <v>2.2517045454545452</v>
      </c>
      <c r="E1325" s="215">
        <f t="shared" si="80"/>
        <v>4.6511627906977715E-3</v>
      </c>
      <c r="F1325" s="215">
        <f t="shared" si="81"/>
        <v>-2.8181772432189778E-3</v>
      </c>
      <c r="G1325" s="223">
        <f t="shared" si="82"/>
        <v>2.9205633802816902</v>
      </c>
      <c r="H1325" s="223">
        <f t="shared" si="83"/>
        <v>2.5142748382185003</v>
      </c>
    </row>
    <row r="1326" spans="2:8" x14ac:dyDescent="0.25">
      <c r="B1326" s="451">
        <v>42563</v>
      </c>
      <c r="C1326" s="363">
        <v>12.9</v>
      </c>
      <c r="D1326" s="363">
        <v>2.258068181818182</v>
      </c>
      <c r="E1326" s="215">
        <f t="shared" si="80"/>
        <v>0.10729613733905574</v>
      </c>
      <c r="F1326" s="215">
        <f t="shared" si="81"/>
        <v>9.2950020316944215E-3</v>
      </c>
      <c r="G1326" s="223">
        <f t="shared" si="82"/>
        <v>2.9070422535211269</v>
      </c>
      <c r="H1326" s="223">
        <f t="shared" si="83"/>
        <v>2.5213805354650427</v>
      </c>
    </row>
    <row r="1327" spans="2:8" x14ac:dyDescent="0.25">
      <c r="B1327" s="451">
        <v>42562</v>
      </c>
      <c r="C1327" s="363">
        <v>11.65</v>
      </c>
      <c r="D1327" s="363">
        <v>2.2372727272727273</v>
      </c>
      <c r="E1327" s="215">
        <f t="shared" si="80"/>
        <v>4.0178571428571619E-2</v>
      </c>
      <c r="F1327" s="215">
        <f t="shared" si="81"/>
        <v>4.3873074176103977E-3</v>
      </c>
      <c r="G1327" s="223">
        <f t="shared" si="82"/>
        <v>2.6253521126760564</v>
      </c>
      <c r="H1327" s="223">
        <f t="shared" si="83"/>
        <v>2.4981601319629489</v>
      </c>
    </row>
    <row r="1328" spans="2:8" x14ac:dyDescent="0.25">
      <c r="B1328" s="451">
        <v>42559</v>
      </c>
      <c r="C1328" s="363">
        <v>11.2</v>
      </c>
      <c r="D1328" s="363">
        <v>2.2275</v>
      </c>
      <c r="E1328" s="215">
        <f t="shared" si="80"/>
        <v>4.9671977507028897E-2</v>
      </c>
      <c r="F1328" s="215">
        <f t="shared" si="81"/>
        <v>-4.3681430312880742E-3</v>
      </c>
      <c r="G1328" s="223">
        <f t="shared" si="82"/>
        <v>2.5239436619718307</v>
      </c>
      <c r="H1328" s="223">
        <f t="shared" si="83"/>
        <v>2.4872478111914735</v>
      </c>
    </row>
    <row r="1329" spans="2:8" x14ac:dyDescent="0.25">
      <c r="B1329" s="451">
        <v>42558</v>
      </c>
      <c r="C1329" s="363">
        <v>10.67</v>
      </c>
      <c r="D1329" s="363">
        <v>2.2372727272727273</v>
      </c>
      <c r="E1329" s="215">
        <f t="shared" si="80"/>
        <v>-2.0202020202020221E-2</v>
      </c>
      <c r="F1329" s="215">
        <f t="shared" si="81"/>
        <v>7.6246632440413187E-4</v>
      </c>
      <c r="G1329" s="223">
        <f t="shared" si="82"/>
        <v>2.4045070422535213</v>
      </c>
      <c r="H1329" s="223">
        <f t="shared" si="83"/>
        <v>2.4981601319629489</v>
      </c>
    </row>
    <row r="1330" spans="2:8" x14ac:dyDescent="0.25">
      <c r="B1330" s="451">
        <v>42557</v>
      </c>
      <c r="C1330" s="363">
        <v>10.89</v>
      </c>
      <c r="D1330" s="363">
        <v>2.2355681818181816</v>
      </c>
      <c r="E1330" s="215">
        <f t="shared" si="80"/>
        <v>3.7142857142857144E-2</v>
      </c>
      <c r="F1330" s="215">
        <f t="shared" si="81"/>
        <v>1.4072164948453425E-2</v>
      </c>
      <c r="G1330" s="223">
        <f t="shared" si="82"/>
        <v>2.4540845070422534</v>
      </c>
      <c r="H1330" s="223">
        <f t="shared" si="83"/>
        <v>2.496256820200482</v>
      </c>
    </row>
    <row r="1331" spans="2:8" x14ac:dyDescent="0.25">
      <c r="B1331" s="451">
        <v>42556</v>
      </c>
      <c r="C1331" s="363">
        <v>10.5</v>
      </c>
      <c r="D1331" s="363">
        <v>2.2045454545454546</v>
      </c>
      <c r="E1331" s="215">
        <f t="shared" si="80"/>
        <v>-5.7450628366247813E-2</v>
      </c>
      <c r="F1331" s="215">
        <f t="shared" si="81"/>
        <v>3.2409132031291588E-2</v>
      </c>
      <c r="G1331" s="223">
        <f t="shared" si="82"/>
        <v>2.3661971830985915</v>
      </c>
      <c r="H1331" s="223">
        <f t="shared" si="83"/>
        <v>2.4616165461235884</v>
      </c>
    </row>
    <row r="1332" spans="2:8" x14ac:dyDescent="0.25">
      <c r="B1332" s="451">
        <v>42551</v>
      </c>
      <c r="C1332" s="363">
        <v>11.14</v>
      </c>
      <c r="D1332" s="363">
        <v>2.135340909090909</v>
      </c>
      <c r="E1332" s="215">
        <f t="shared" si="80"/>
        <v>3.4354688950789303E-2</v>
      </c>
      <c r="F1332" s="215">
        <f t="shared" si="81"/>
        <v>5.2963834795634046E-3</v>
      </c>
      <c r="G1332" s="223">
        <f t="shared" si="82"/>
        <v>2.5104225352112679</v>
      </c>
      <c r="H1332" s="223">
        <f t="shared" si="83"/>
        <v>2.3843420885674407</v>
      </c>
    </row>
    <row r="1333" spans="2:8" x14ac:dyDescent="0.25">
      <c r="B1333" s="451">
        <v>42550</v>
      </c>
      <c r="C1333" s="363">
        <v>10.77</v>
      </c>
      <c r="D1333" s="363">
        <v>2.124090909090909</v>
      </c>
      <c r="E1333" s="215">
        <f t="shared" si="80"/>
        <v>7.4836295603368796E-3</v>
      </c>
      <c r="F1333" s="215">
        <f t="shared" si="81"/>
        <v>-1.2363943781042108E-2</v>
      </c>
      <c r="G1333" s="223">
        <f t="shared" si="82"/>
        <v>2.4270422535211265</v>
      </c>
      <c r="H1333" s="223">
        <f t="shared" si="83"/>
        <v>2.3717802309351605</v>
      </c>
    </row>
    <row r="1334" spans="2:8" x14ac:dyDescent="0.25">
      <c r="B1334" s="451">
        <v>42549</v>
      </c>
      <c r="C1334" s="363">
        <v>10.69</v>
      </c>
      <c r="D1334" s="363">
        <v>2.1506818181818184</v>
      </c>
      <c r="E1334" s="215">
        <f t="shared" si="80"/>
        <v>5.5281342546890322E-2</v>
      </c>
      <c r="F1334" s="215">
        <f t="shared" si="81"/>
        <v>-1.3808556094002222E-2</v>
      </c>
      <c r="G1334" s="223">
        <f t="shared" si="82"/>
        <v>2.4090140845070422</v>
      </c>
      <c r="H1334" s="223">
        <f t="shared" si="83"/>
        <v>2.4014718944296414</v>
      </c>
    </row>
    <row r="1335" spans="2:8" x14ac:dyDescent="0.25">
      <c r="B1335" s="451">
        <v>42548</v>
      </c>
      <c r="C1335" s="363">
        <v>10.130000000000001</v>
      </c>
      <c r="D1335" s="363">
        <v>2.1807954545454544</v>
      </c>
      <c r="E1335" s="215">
        <f t="shared" si="80"/>
        <v>-0.13933729821580276</v>
      </c>
      <c r="F1335" s="215">
        <f t="shared" si="81"/>
        <v>-2.0767425247474325E-2</v>
      </c>
      <c r="G1335" s="223">
        <f t="shared" si="82"/>
        <v>2.2828169014084509</v>
      </c>
      <c r="H1335" s="223">
        <f t="shared" si="83"/>
        <v>2.4350970688998856</v>
      </c>
    </row>
    <row r="1336" spans="2:8" x14ac:dyDescent="0.25">
      <c r="B1336" s="451">
        <v>42544</v>
      </c>
      <c r="C1336" s="363">
        <v>11.77</v>
      </c>
      <c r="D1336" s="363">
        <v>2.2270454545454546</v>
      </c>
      <c r="E1336" s="215">
        <f t="shared" si="80"/>
        <v>2.3478260869565171E-2</v>
      </c>
      <c r="F1336" s="215">
        <f t="shared" si="81"/>
        <v>1.2293388429752028E-2</v>
      </c>
      <c r="G1336" s="223">
        <f t="shared" si="82"/>
        <v>2.6523943661971829</v>
      </c>
      <c r="H1336" s="223">
        <f t="shared" si="83"/>
        <v>2.4867402613881491</v>
      </c>
    </row>
    <row r="1337" spans="2:8" x14ac:dyDescent="0.25">
      <c r="B1337" s="451">
        <v>42543</v>
      </c>
      <c r="C1337" s="363">
        <v>11.5</v>
      </c>
      <c r="D1337" s="363">
        <v>2.2000000000000002</v>
      </c>
      <c r="E1337" s="215">
        <f t="shared" si="80"/>
        <v>-9.4745908699396253E-3</v>
      </c>
      <c r="F1337" s="215">
        <f t="shared" si="81"/>
        <v>2.0185290616427931E-3</v>
      </c>
      <c r="G1337" s="223">
        <f t="shared" si="82"/>
        <v>2.591549295774648</v>
      </c>
      <c r="H1337" s="223">
        <f t="shared" si="83"/>
        <v>2.4565410480903442</v>
      </c>
    </row>
    <row r="1338" spans="2:8" x14ac:dyDescent="0.25">
      <c r="B1338" s="451">
        <v>42542</v>
      </c>
      <c r="C1338" s="363">
        <v>11.61</v>
      </c>
      <c r="D1338" s="363">
        <v>2.195568181818182</v>
      </c>
      <c r="E1338" s="215">
        <f t="shared" si="80"/>
        <v>5.1948051948049745E-3</v>
      </c>
      <c r="F1338" s="215">
        <f t="shared" si="81"/>
        <v>4.3665852263867766E-3</v>
      </c>
      <c r="G1338" s="223">
        <f t="shared" si="82"/>
        <v>2.6163380281690141</v>
      </c>
      <c r="H1338" s="223">
        <f t="shared" si="83"/>
        <v>2.451592437507931</v>
      </c>
    </row>
    <row r="1339" spans="2:8" x14ac:dyDescent="0.25">
      <c r="B1339" s="451">
        <v>42541</v>
      </c>
      <c r="C1339" s="363">
        <v>11.55</v>
      </c>
      <c r="D1339" s="363">
        <v>2.1860227272727273</v>
      </c>
      <c r="E1339" s="215">
        <f t="shared" si="80"/>
        <v>7.1428571428571619E-2</v>
      </c>
      <c r="F1339" s="215">
        <f t="shared" si="81"/>
        <v>2.5426439232409281E-2</v>
      </c>
      <c r="G1339" s="223">
        <f t="shared" si="82"/>
        <v>2.6028169014084508</v>
      </c>
      <c r="H1339" s="223">
        <f t="shared" si="83"/>
        <v>2.4409338916381174</v>
      </c>
    </row>
    <row r="1340" spans="2:8" x14ac:dyDescent="0.25">
      <c r="B1340" s="451">
        <v>42537</v>
      </c>
      <c r="C1340" s="363">
        <v>10.78</v>
      </c>
      <c r="D1340" s="363">
        <v>2.1318181818181818</v>
      </c>
      <c r="E1340" s="215">
        <f t="shared" si="80"/>
        <v>-2.0000000000000018E-2</v>
      </c>
      <c r="F1340" s="215">
        <f t="shared" si="81"/>
        <v>-1.8109494399664916E-2</v>
      </c>
      <c r="G1340" s="223">
        <f t="shared" si="82"/>
        <v>2.4292957746478874</v>
      </c>
      <c r="H1340" s="223">
        <f t="shared" si="83"/>
        <v>2.3804085775916763</v>
      </c>
    </row>
    <row r="1341" spans="2:8" x14ac:dyDescent="0.25">
      <c r="B1341" s="451">
        <v>42536</v>
      </c>
      <c r="C1341" s="363">
        <v>11</v>
      </c>
      <c r="D1341" s="363">
        <v>2.1711363636363634</v>
      </c>
      <c r="E1341" s="215">
        <f t="shared" si="80"/>
        <v>7.7375122428991139E-2</v>
      </c>
      <c r="F1341" s="215">
        <f t="shared" si="81"/>
        <v>1.7900905700586112E-2</v>
      </c>
      <c r="G1341" s="223">
        <f t="shared" si="82"/>
        <v>2.4788732394366195</v>
      </c>
      <c r="H1341" s="223">
        <f t="shared" si="83"/>
        <v>2.4243116355792411</v>
      </c>
    </row>
    <row r="1342" spans="2:8" x14ac:dyDescent="0.25">
      <c r="B1342" s="451">
        <v>42535</v>
      </c>
      <c r="C1342" s="363">
        <v>10.210000000000001</v>
      </c>
      <c r="D1342" s="363">
        <v>2.1329545454545453</v>
      </c>
      <c r="E1342" s="215">
        <f t="shared" si="80"/>
        <v>-1.8269230769230704E-2</v>
      </c>
      <c r="F1342" s="215">
        <f t="shared" si="81"/>
        <v>7.2444325194525039E-3</v>
      </c>
      <c r="G1342" s="223">
        <f t="shared" si="82"/>
        <v>2.3008450704225356</v>
      </c>
      <c r="H1342" s="223">
        <f t="shared" si="83"/>
        <v>2.3816774520999875</v>
      </c>
    </row>
    <row r="1343" spans="2:8" x14ac:dyDescent="0.25">
      <c r="B1343" s="451">
        <v>42534</v>
      </c>
      <c r="C1343" s="363">
        <v>10.4</v>
      </c>
      <c r="D1343" s="363">
        <v>2.1176136363636364</v>
      </c>
      <c r="E1343" s="215">
        <f t="shared" si="80"/>
        <v>-4.587155963302747E-2</v>
      </c>
      <c r="F1343" s="215">
        <f t="shared" si="81"/>
        <v>2.5817461191236291E-2</v>
      </c>
      <c r="G1343" s="223">
        <f t="shared" si="82"/>
        <v>2.3436619718309859</v>
      </c>
      <c r="H1343" s="223">
        <f t="shared" si="83"/>
        <v>2.3645476462377872</v>
      </c>
    </row>
    <row r="1344" spans="2:8" x14ac:dyDescent="0.25">
      <c r="B1344" s="451">
        <v>42530</v>
      </c>
      <c r="C1344" s="363">
        <v>10.9</v>
      </c>
      <c r="D1344" s="363">
        <v>2.0643181818181819</v>
      </c>
      <c r="E1344" s="215">
        <f t="shared" si="80"/>
        <v>-5.8721934369602713E-2</v>
      </c>
      <c r="F1344" s="215">
        <f t="shared" si="81"/>
        <v>2.8707077398697489E-3</v>
      </c>
      <c r="G1344" s="223">
        <f t="shared" si="82"/>
        <v>2.4563380281690144</v>
      </c>
      <c r="H1344" s="223">
        <f t="shared" si="83"/>
        <v>2.3050374317979956</v>
      </c>
    </row>
    <row r="1345" spans="2:8" x14ac:dyDescent="0.25">
      <c r="B1345" s="451">
        <v>42529</v>
      </c>
      <c r="C1345" s="363">
        <v>11.58</v>
      </c>
      <c r="D1345" s="363">
        <v>2.0584090909090911</v>
      </c>
      <c r="E1345" s="215">
        <f t="shared" si="80"/>
        <v>3.0249110320284656E-2</v>
      </c>
      <c r="F1345" s="215">
        <f t="shared" si="81"/>
        <v>-2.1340969258198728E-2</v>
      </c>
      <c r="G1345" s="223">
        <f t="shared" si="82"/>
        <v>2.6095774647887322</v>
      </c>
      <c r="H1345" s="223">
        <f t="shared" si="83"/>
        <v>2.2984392843547776</v>
      </c>
    </row>
    <row r="1346" spans="2:8" x14ac:dyDescent="0.25">
      <c r="B1346" s="451">
        <v>42528</v>
      </c>
      <c r="C1346" s="363">
        <v>11.24</v>
      </c>
      <c r="D1346" s="363">
        <v>2.1032954545454547</v>
      </c>
      <c r="E1346" s="215">
        <f t="shared" si="80"/>
        <v>-3.5193133047210279E-2</v>
      </c>
      <c r="F1346" s="215">
        <f t="shared" si="81"/>
        <v>2.9249847077795765E-2</v>
      </c>
      <c r="G1346" s="223">
        <f t="shared" si="82"/>
        <v>2.5329577464788735</v>
      </c>
      <c r="H1346" s="223">
        <f t="shared" si="83"/>
        <v>2.3485598274330672</v>
      </c>
    </row>
    <row r="1347" spans="2:8" x14ac:dyDescent="0.25">
      <c r="B1347" s="451">
        <v>42527</v>
      </c>
      <c r="C1347" s="363">
        <v>11.65</v>
      </c>
      <c r="D1347" s="363">
        <v>2.0435227272727272</v>
      </c>
      <c r="E1347" s="215">
        <f t="shared" si="80"/>
        <v>9.2870544090056351E-2</v>
      </c>
      <c r="F1347" s="215">
        <f t="shared" si="81"/>
        <v>-5.5604982206358677E-5</v>
      </c>
      <c r="G1347" s="223">
        <f t="shared" si="82"/>
        <v>2.6253521126760564</v>
      </c>
      <c r="H1347" s="223">
        <f t="shared" si="83"/>
        <v>2.2818170282959018</v>
      </c>
    </row>
    <row r="1348" spans="2:8" x14ac:dyDescent="0.25">
      <c r="B1348" s="451">
        <v>42523</v>
      </c>
      <c r="C1348" s="363">
        <v>10.66</v>
      </c>
      <c r="D1348" s="363">
        <v>2.0436363636363635</v>
      </c>
      <c r="E1348" s="215">
        <f t="shared" ref="E1348:E1411" si="84">C1348/C1349-1</f>
        <v>5.6603773584906758E-3</v>
      </c>
      <c r="F1348" s="215">
        <f t="shared" ref="F1348:F1411" si="85">D1348/D1349-1</f>
        <v>-9.9988890123337004E-4</v>
      </c>
      <c r="G1348" s="223">
        <f t="shared" ref="G1348:G1411" si="86">C1348/$C$4675</f>
        <v>2.4022535211267604</v>
      </c>
      <c r="H1348" s="223">
        <f t="shared" ref="H1348:H1411" si="87">D1348/$D$4675</f>
        <v>2.2819439157467327</v>
      </c>
    </row>
    <row r="1349" spans="2:8" x14ac:dyDescent="0.25">
      <c r="B1349" s="451">
        <v>42522</v>
      </c>
      <c r="C1349" s="363">
        <v>10.6</v>
      </c>
      <c r="D1349" s="363">
        <v>2.0456818181818184</v>
      </c>
      <c r="E1349" s="215">
        <f t="shared" si="84"/>
        <v>-4.332129963898923E-2</v>
      </c>
      <c r="F1349" s="215">
        <f t="shared" si="85"/>
        <v>-1.461492145163934E-2</v>
      </c>
      <c r="G1349" s="223">
        <f t="shared" si="86"/>
        <v>2.3887323943661971</v>
      </c>
      <c r="H1349" s="223">
        <f t="shared" si="87"/>
        <v>2.2842278898616932</v>
      </c>
    </row>
    <row r="1350" spans="2:8" x14ac:dyDescent="0.25">
      <c r="B1350" s="451">
        <v>42521</v>
      </c>
      <c r="C1350" s="363">
        <v>11.08</v>
      </c>
      <c r="D1350" s="363">
        <v>2.0760227272727274</v>
      </c>
      <c r="E1350" s="215">
        <f t="shared" si="84"/>
        <v>-5.3859964093357915E-3</v>
      </c>
      <c r="F1350" s="215">
        <f t="shared" si="85"/>
        <v>-2.586114962141417E-2</v>
      </c>
      <c r="G1350" s="223">
        <f t="shared" si="86"/>
        <v>2.4969014084507042</v>
      </c>
      <c r="H1350" s="223">
        <f t="shared" si="87"/>
        <v>2.3181068392336002</v>
      </c>
    </row>
    <row r="1351" spans="2:8" x14ac:dyDescent="0.25">
      <c r="B1351" s="451">
        <v>42517</v>
      </c>
      <c r="C1351" s="363">
        <v>11.14</v>
      </c>
      <c r="D1351" s="363">
        <v>2.1311363636363638</v>
      </c>
      <c r="E1351" s="215">
        <f t="shared" si="84"/>
        <v>-4.3776824034334694E-2</v>
      </c>
      <c r="F1351" s="215">
        <f t="shared" si="85"/>
        <v>-1.7033961460660718E-3</v>
      </c>
      <c r="G1351" s="223">
        <f t="shared" si="86"/>
        <v>2.5104225352112679</v>
      </c>
      <c r="H1351" s="223">
        <f t="shared" si="87"/>
        <v>2.3796472528866897</v>
      </c>
    </row>
    <row r="1352" spans="2:8" x14ac:dyDescent="0.25">
      <c r="B1352" s="451">
        <v>42515</v>
      </c>
      <c r="C1352" s="363">
        <v>11.65</v>
      </c>
      <c r="D1352" s="363">
        <v>2.1347727272727273</v>
      </c>
      <c r="E1352" s="215">
        <f t="shared" si="84"/>
        <v>4.8604860486048729E-2</v>
      </c>
      <c r="F1352" s="215">
        <f t="shared" si="85"/>
        <v>1.7218973359324208E-2</v>
      </c>
      <c r="G1352" s="223">
        <f t="shared" si="86"/>
        <v>2.6253521126760564</v>
      </c>
      <c r="H1352" s="223">
        <f t="shared" si="87"/>
        <v>2.3837076513132853</v>
      </c>
    </row>
    <row r="1353" spans="2:8" x14ac:dyDescent="0.25">
      <c r="B1353" s="451">
        <v>42514</v>
      </c>
      <c r="C1353" s="363">
        <v>11.11</v>
      </c>
      <c r="D1353" s="363">
        <v>2.0986363636363636</v>
      </c>
      <c r="E1353" s="215">
        <f t="shared" si="84"/>
        <v>-2.3725834797891143E-2</v>
      </c>
      <c r="F1353" s="215">
        <f t="shared" si="85"/>
        <v>-3.2383419689119286E-3</v>
      </c>
      <c r="G1353" s="223">
        <f t="shared" si="86"/>
        <v>2.5036619718309856</v>
      </c>
      <c r="H1353" s="223">
        <f t="shared" si="87"/>
        <v>2.3433574419489913</v>
      </c>
    </row>
    <row r="1354" spans="2:8" x14ac:dyDescent="0.25">
      <c r="B1354" s="451">
        <v>42513</v>
      </c>
      <c r="C1354" s="363">
        <v>11.38</v>
      </c>
      <c r="D1354" s="363">
        <v>2.1054545454545455</v>
      </c>
      <c r="E1354" s="215">
        <f t="shared" si="84"/>
        <v>3.642987249544638E-2</v>
      </c>
      <c r="F1354" s="215">
        <f t="shared" si="85"/>
        <v>-1.8748013981569667E-2</v>
      </c>
      <c r="G1354" s="223">
        <f t="shared" si="86"/>
        <v>2.5645070422535214</v>
      </c>
      <c r="H1354" s="223">
        <f t="shared" si="87"/>
        <v>2.3509706889988582</v>
      </c>
    </row>
    <row r="1355" spans="2:8" x14ac:dyDescent="0.25">
      <c r="B1355" s="451">
        <v>42509</v>
      </c>
      <c r="C1355" s="363">
        <v>10.98</v>
      </c>
      <c r="D1355" s="363">
        <v>2.145681818181818</v>
      </c>
      <c r="E1355" s="215">
        <f t="shared" si="84"/>
        <v>4.1745730550284854E-2</v>
      </c>
      <c r="F1355" s="215">
        <f t="shared" si="85"/>
        <v>8.2229816317811455E-3</v>
      </c>
      <c r="G1355" s="223">
        <f t="shared" si="86"/>
        <v>2.4743661971830986</v>
      </c>
      <c r="H1355" s="223">
        <f t="shared" si="87"/>
        <v>2.3958888465930719</v>
      </c>
    </row>
    <row r="1356" spans="2:8" x14ac:dyDescent="0.25">
      <c r="B1356" s="451">
        <v>42508</v>
      </c>
      <c r="C1356" s="363">
        <v>10.54</v>
      </c>
      <c r="D1356" s="363">
        <v>2.1281818181818184</v>
      </c>
      <c r="E1356" s="215">
        <f t="shared" si="84"/>
        <v>-8.4274543874891417E-2</v>
      </c>
      <c r="F1356" s="215">
        <f t="shared" si="85"/>
        <v>2.1940386364853737E-3</v>
      </c>
      <c r="G1356" s="223">
        <f t="shared" si="86"/>
        <v>2.3752112676056334</v>
      </c>
      <c r="H1356" s="223">
        <f t="shared" si="87"/>
        <v>2.3763481791650811</v>
      </c>
    </row>
    <row r="1357" spans="2:8" x14ac:dyDescent="0.25">
      <c r="B1357" s="451">
        <v>42507</v>
      </c>
      <c r="C1357" s="363">
        <v>11.51</v>
      </c>
      <c r="D1357" s="363">
        <v>2.1235227272727273</v>
      </c>
      <c r="E1357" s="215">
        <f t="shared" si="84"/>
        <v>4.2572463768115965E-2</v>
      </c>
      <c r="F1357" s="215">
        <f t="shared" si="85"/>
        <v>1.0763738641280662E-2</v>
      </c>
      <c r="G1357" s="223">
        <f t="shared" si="86"/>
        <v>2.5938028169014085</v>
      </c>
      <c r="H1357" s="223">
        <f t="shared" si="87"/>
        <v>2.3711457936810052</v>
      </c>
    </row>
    <row r="1358" spans="2:8" x14ac:dyDescent="0.25">
      <c r="B1358" s="451">
        <v>42506</v>
      </c>
      <c r="C1358" s="363">
        <v>11.04</v>
      </c>
      <c r="D1358" s="363">
        <v>2.1009090909090911</v>
      </c>
      <c r="E1358" s="215">
        <f t="shared" si="84"/>
        <v>9.0661831368987755E-4</v>
      </c>
      <c r="F1358" s="215">
        <f t="shared" si="85"/>
        <v>7.3008608477718173E-3</v>
      </c>
      <c r="G1358" s="223">
        <f t="shared" si="86"/>
        <v>2.4878873239436619</v>
      </c>
      <c r="H1358" s="223">
        <f t="shared" si="87"/>
        <v>2.3458951909656136</v>
      </c>
    </row>
    <row r="1359" spans="2:8" x14ac:dyDescent="0.25">
      <c r="B1359" s="451">
        <v>42502</v>
      </c>
      <c r="C1359" s="363">
        <v>11.03</v>
      </c>
      <c r="D1359" s="363">
        <v>2.085681818181818</v>
      </c>
      <c r="E1359" s="215">
        <f t="shared" si="84"/>
        <v>-4.9956933677863913E-2</v>
      </c>
      <c r="F1359" s="215">
        <f t="shared" si="85"/>
        <v>-1.1428571428571122E-3</v>
      </c>
      <c r="G1359" s="223">
        <f t="shared" si="86"/>
        <v>2.4856338028169014</v>
      </c>
      <c r="H1359" s="223">
        <f t="shared" si="87"/>
        <v>2.3288922725542442</v>
      </c>
    </row>
    <row r="1360" spans="2:8" x14ac:dyDescent="0.25">
      <c r="B1360" s="451">
        <v>42501</v>
      </c>
      <c r="C1360" s="363">
        <v>11.61</v>
      </c>
      <c r="D1360" s="363">
        <v>2.0880681818181817</v>
      </c>
      <c r="E1360" s="215">
        <f t="shared" si="84"/>
        <v>6.9060773480662974E-2</v>
      </c>
      <c r="F1360" s="215">
        <f t="shared" si="85"/>
        <v>-6.3807927323853431E-3</v>
      </c>
      <c r="G1360" s="223">
        <f t="shared" si="86"/>
        <v>2.6163380281690141</v>
      </c>
      <c r="H1360" s="223">
        <f t="shared" si="87"/>
        <v>2.3315569090216979</v>
      </c>
    </row>
    <row r="1361" spans="2:8" x14ac:dyDescent="0.25">
      <c r="B1361" s="451">
        <v>42500</v>
      </c>
      <c r="C1361" s="363">
        <v>10.86</v>
      </c>
      <c r="D1361" s="363">
        <v>2.1014772727272728</v>
      </c>
      <c r="E1361" s="215">
        <f t="shared" si="84"/>
        <v>3.2319391634980876E-2</v>
      </c>
      <c r="F1361" s="215">
        <f t="shared" si="85"/>
        <v>-7.6733204550332168E-3</v>
      </c>
      <c r="G1361" s="223">
        <f t="shared" si="86"/>
        <v>2.4473239436619716</v>
      </c>
      <c r="H1361" s="223">
        <f t="shared" si="87"/>
        <v>2.3465296282197694</v>
      </c>
    </row>
    <row r="1362" spans="2:8" x14ac:dyDescent="0.25">
      <c r="B1362" s="451">
        <v>42499</v>
      </c>
      <c r="C1362" s="363">
        <v>10.52</v>
      </c>
      <c r="D1362" s="363">
        <v>2.1177272727272727</v>
      </c>
      <c r="E1362" s="215">
        <f t="shared" si="84"/>
        <v>-6.8201948627103604E-2</v>
      </c>
      <c r="F1362" s="215">
        <f t="shared" si="85"/>
        <v>4.9611734253665052E-3</v>
      </c>
      <c r="G1362" s="223">
        <f t="shared" si="86"/>
        <v>2.3707042253521124</v>
      </c>
      <c r="H1362" s="223">
        <f t="shared" si="87"/>
        <v>2.3646745336886181</v>
      </c>
    </row>
    <row r="1363" spans="2:8" x14ac:dyDescent="0.25">
      <c r="B1363" s="451">
        <v>42495</v>
      </c>
      <c r="C1363" s="363">
        <v>11.29</v>
      </c>
      <c r="D1363" s="363">
        <v>2.1072727272727274</v>
      </c>
      <c r="E1363" s="215">
        <f t="shared" si="84"/>
        <v>-4.3220338983050999E-2</v>
      </c>
      <c r="F1363" s="215">
        <f t="shared" si="85"/>
        <v>1.8909719595872065E-3</v>
      </c>
      <c r="G1363" s="223">
        <f t="shared" si="86"/>
        <v>2.5442253521126759</v>
      </c>
      <c r="H1363" s="223">
        <f t="shared" si="87"/>
        <v>2.353000888212156</v>
      </c>
    </row>
    <row r="1364" spans="2:8" x14ac:dyDescent="0.25">
      <c r="B1364" s="451">
        <v>42494</v>
      </c>
      <c r="C1364" s="363">
        <v>11.8</v>
      </c>
      <c r="D1364" s="363">
        <v>2.1032954545454547</v>
      </c>
      <c r="E1364" s="215">
        <f t="shared" si="84"/>
        <v>-1.7485428809325465E-2</v>
      </c>
      <c r="F1364" s="215">
        <f t="shared" si="85"/>
        <v>-1.9182873191669669E-2</v>
      </c>
      <c r="G1364" s="223">
        <f t="shared" si="86"/>
        <v>2.6591549295774648</v>
      </c>
      <c r="H1364" s="223">
        <f t="shared" si="87"/>
        <v>2.3485598274330672</v>
      </c>
    </row>
    <row r="1365" spans="2:8" x14ac:dyDescent="0.25">
      <c r="B1365" s="451">
        <v>42493</v>
      </c>
      <c r="C1365" s="363">
        <v>12.01</v>
      </c>
      <c r="D1365" s="363">
        <v>2.1444318181818183</v>
      </c>
      <c r="E1365" s="215">
        <f t="shared" si="84"/>
        <v>-0.11365313653136533</v>
      </c>
      <c r="F1365" s="215">
        <f t="shared" si="85"/>
        <v>5.6488142819077769E-3</v>
      </c>
      <c r="G1365" s="223">
        <f t="shared" si="86"/>
        <v>2.7064788732394365</v>
      </c>
      <c r="H1365" s="223">
        <f t="shared" si="87"/>
        <v>2.3944930846339298</v>
      </c>
    </row>
    <row r="1366" spans="2:8" x14ac:dyDescent="0.25">
      <c r="B1366" s="451">
        <v>42492</v>
      </c>
      <c r="C1366" s="363">
        <v>13.55</v>
      </c>
      <c r="D1366" s="363">
        <v>2.1323863636363636</v>
      </c>
      <c r="E1366" s="215">
        <f t="shared" si="84"/>
        <v>7.0300157977883249E-2</v>
      </c>
      <c r="F1366" s="215">
        <f t="shared" si="85"/>
        <v>-2.7820951196767196E-2</v>
      </c>
      <c r="G1366" s="223">
        <f t="shared" si="86"/>
        <v>3.0535211267605638</v>
      </c>
      <c r="H1366" s="223">
        <f t="shared" si="87"/>
        <v>2.3810430148458317</v>
      </c>
    </row>
    <row r="1367" spans="2:8" x14ac:dyDescent="0.25">
      <c r="B1367" s="451">
        <v>42488</v>
      </c>
      <c r="C1367" s="363">
        <v>12.66</v>
      </c>
      <c r="D1367" s="363">
        <v>2.1934090909090909</v>
      </c>
      <c r="E1367" s="215">
        <f t="shared" si="84"/>
        <v>7.905138339920903E-4</v>
      </c>
      <c r="F1367" s="215">
        <f t="shared" si="85"/>
        <v>4.8414805559895413E-3</v>
      </c>
      <c r="G1367" s="223">
        <f t="shared" si="86"/>
        <v>2.8529577464788733</v>
      </c>
      <c r="H1367" s="223">
        <f t="shared" si="87"/>
        <v>2.4491815759421396</v>
      </c>
    </row>
    <row r="1368" spans="2:8" x14ac:dyDescent="0.25">
      <c r="B1368" s="451">
        <v>42487</v>
      </c>
      <c r="C1368" s="363">
        <v>12.65</v>
      </c>
      <c r="D1368" s="363">
        <v>2.1828409090909089</v>
      </c>
      <c r="E1368" s="215">
        <f t="shared" si="84"/>
        <v>0.1019163763066202</v>
      </c>
      <c r="F1368" s="215">
        <f t="shared" si="85"/>
        <v>-1.5831540116815312E-2</v>
      </c>
      <c r="G1368" s="223">
        <f t="shared" si="86"/>
        <v>2.8507042253521129</v>
      </c>
      <c r="H1368" s="223">
        <f t="shared" si="87"/>
        <v>2.4373810430148457</v>
      </c>
    </row>
    <row r="1369" spans="2:8" x14ac:dyDescent="0.25">
      <c r="B1369" s="451">
        <v>42486</v>
      </c>
      <c r="C1369" s="363">
        <v>11.48</v>
      </c>
      <c r="D1369" s="363">
        <v>2.2179545454545453</v>
      </c>
      <c r="E1369" s="215">
        <f t="shared" si="84"/>
        <v>1.1453744493392204E-2</v>
      </c>
      <c r="F1369" s="215">
        <f t="shared" si="85"/>
        <v>-9.8919494749658554E-3</v>
      </c>
      <c r="G1369" s="223">
        <f t="shared" si="86"/>
        <v>2.587042253521127</v>
      </c>
      <c r="H1369" s="223">
        <f t="shared" si="87"/>
        <v>2.4765892653216595</v>
      </c>
    </row>
    <row r="1370" spans="2:8" x14ac:dyDescent="0.25">
      <c r="B1370" s="451">
        <v>42485</v>
      </c>
      <c r="C1370" s="363">
        <v>11.35</v>
      </c>
      <c r="D1370" s="363">
        <v>2.2401136363636365</v>
      </c>
      <c r="E1370" s="215">
        <f t="shared" si="84"/>
        <v>-2.7420736932305068E-2</v>
      </c>
      <c r="F1370" s="215">
        <f t="shared" si="85"/>
        <v>-2.6806872037914653E-2</v>
      </c>
      <c r="G1370" s="223">
        <f t="shared" si="86"/>
        <v>2.5577464788732391</v>
      </c>
      <c r="H1370" s="223">
        <f t="shared" si="87"/>
        <v>2.501332318233727</v>
      </c>
    </row>
    <row r="1371" spans="2:8" x14ac:dyDescent="0.25">
      <c r="B1371" s="451">
        <v>42482</v>
      </c>
      <c r="C1371" s="363">
        <v>11.67</v>
      </c>
      <c r="D1371" s="363">
        <v>2.3018181818181818</v>
      </c>
      <c r="E1371" s="215">
        <f t="shared" si="84"/>
        <v>1.3020833333333259E-2</v>
      </c>
      <c r="F1371" s="215">
        <f t="shared" si="85"/>
        <v>2.1740226986128652E-2</v>
      </c>
      <c r="G1371" s="223">
        <f t="shared" si="86"/>
        <v>2.6298591549295773</v>
      </c>
      <c r="H1371" s="223">
        <f t="shared" si="87"/>
        <v>2.5702322040350212</v>
      </c>
    </row>
    <row r="1372" spans="2:8" x14ac:dyDescent="0.25">
      <c r="B1372" s="451">
        <v>42481</v>
      </c>
      <c r="C1372" s="363">
        <v>11.52</v>
      </c>
      <c r="D1372" s="363">
        <v>2.2528409090909092</v>
      </c>
      <c r="E1372" s="215">
        <f t="shared" si="84"/>
        <v>-6.7961165048543659E-2</v>
      </c>
      <c r="F1372" s="215">
        <f t="shared" si="85"/>
        <v>8.7005189783251335E-3</v>
      </c>
      <c r="G1372" s="223">
        <f t="shared" si="86"/>
        <v>2.5960563380281689</v>
      </c>
      <c r="H1372" s="223">
        <f t="shared" si="87"/>
        <v>2.5155437127268114</v>
      </c>
    </row>
    <row r="1373" spans="2:8" x14ac:dyDescent="0.25">
      <c r="B1373" s="451">
        <v>42480</v>
      </c>
      <c r="C1373" s="363">
        <v>12.36</v>
      </c>
      <c r="D1373" s="363">
        <v>2.2334090909090909</v>
      </c>
      <c r="E1373" s="215">
        <f t="shared" si="84"/>
        <v>2.9142381348875812E-2</v>
      </c>
      <c r="F1373" s="215">
        <f t="shared" si="85"/>
        <v>-1.2063938876043068E-2</v>
      </c>
      <c r="G1373" s="223">
        <f t="shared" si="86"/>
        <v>2.7853521126760561</v>
      </c>
      <c r="H1373" s="223">
        <f t="shared" si="87"/>
        <v>2.4938459586346911</v>
      </c>
    </row>
    <row r="1374" spans="2:8" x14ac:dyDescent="0.25">
      <c r="B1374" s="451">
        <v>42479</v>
      </c>
      <c r="C1374" s="363">
        <v>12.01</v>
      </c>
      <c r="D1374" s="363">
        <v>2.2606818181818182</v>
      </c>
      <c r="E1374" s="215">
        <f t="shared" si="84"/>
        <v>8.9836660617059971E-2</v>
      </c>
      <c r="F1374" s="215">
        <f t="shared" si="85"/>
        <v>-6.5418227215978675E-3</v>
      </c>
      <c r="G1374" s="223">
        <f t="shared" si="86"/>
        <v>2.7064788732394365</v>
      </c>
      <c r="H1374" s="223">
        <f t="shared" si="87"/>
        <v>2.5242989468341581</v>
      </c>
    </row>
    <row r="1375" spans="2:8" x14ac:dyDescent="0.25">
      <c r="B1375" s="451">
        <v>42478</v>
      </c>
      <c r="C1375" s="363">
        <v>11.02</v>
      </c>
      <c r="D1375" s="363">
        <v>2.2755681818181817</v>
      </c>
      <c r="E1375" s="215">
        <f t="shared" si="84"/>
        <v>1.4732965009208066E-2</v>
      </c>
      <c r="F1375" s="215">
        <f t="shared" si="85"/>
        <v>-7.3365389381847557E-3</v>
      </c>
      <c r="G1375" s="223">
        <f t="shared" si="86"/>
        <v>2.4833802816901409</v>
      </c>
      <c r="H1375" s="223">
        <f t="shared" si="87"/>
        <v>2.5409212028930339</v>
      </c>
    </row>
    <row r="1376" spans="2:8" x14ac:dyDescent="0.25">
      <c r="B1376" s="451">
        <v>42475</v>
      </c>
      <c r="C1376" s="363">
        <v>10.86</v>
      </c>
      <c r="D1376" s="363">
        <v>2.2923863636363637</v>
      </c>
      <c r="E1376" s="215">
        <f t="shared" si="84"/>
        <v>1.2115563839701693E-2</v>
      </c>
      <c r="F1376" s="215">
        <f t="shared" si="85"/>
        <v>5.7835169766167205E-3</v>
      </c>
      <c r="G1376" s="223">
        <f t="shared" si="86"/>
        <v>2.4473239436619716</v>
      </c>
      <c r="H1376" s="223">
        <f t="shared" si="87"/>
        <v>2.5597005456160389</v>
      </c>
    </row>
    <row r="1377" spans="2:8" x14ac:dyDescent="0.25">
      <c r="B1377" s="451">
        <v>42474</v>
      </c>
      <c r="C1377" s="363">
        <v>10.73</v>
      </c>
      <c r="D1377" s="363">
        <v>2.2792045454545455</v>
      </c>
      <c r="E1377" s="215">
        <f t="shared" si="84"/>
        <v>-8.3179297597042456E-3</v>
      </c>
      <c r="F1377" s="215">
        <f t="shared" si="85"/>
        <v>3.9543497847633891E-3</v>
      </c>
      <c r="G1377" s="223">
        <f t="shared" si="86"/>
        <v>2.4180281690140846</v>
      </c>
      <c r="H1377" s="223">
        <f t="shared" si="87"/>
        <v>2.5449816013196296</v>
      </c>
    </row>
    <row r="1378" spans="2:8" x14ac:dyDescent="0.25">
      <c r="B1378" s="451">
        <v>42473</v>
      </c>
      <c r="C1378" s="363">
        <v>10.82</v>
      </c>
      <c r="D1378" s="363">
        <v>2.2702272727272725</v>
      </c>
      <c r="E1378" s="215">
        <f t="shared" si="84"/>
        <v>3.7392138063279123E-2</v>
      </c>
      <c r="F1378" s="215">
        <f t="shared" si="85"/>
        <v>8.0226045713709393E-3</v>
      </c>
      <c r="G1378" s="223">
        <f t="shared" si="86"/>
        <v>2.4383098591549297</v>
      </c>
      <c r="H1378" s="223">
        <f t="shared" si="87"/>
        <v>2.5349574927039713</v>
      </c>
    </row>
    <row r="1379" spans="2:8" x14ac:dyDescent="0.25">
      <c r="B1379" s="451">
        <v>42472</v>
      </c>
      <c r="C1379" s="363">
        <v>10.43</v>
      </c>
      <c r="D1379" s="363">
        <v>2.2521590909090907</v>
      </c>
      <c r="E1379" s="215">
        <f t="shared" si="84"/>
        <v>6.8647540983606481E-2</v>
      </c>
      <c r="F1379" s="215">
        <f t="shared" si="85"/>
        <v>2.1597938144329865E-2</v>
      </c>
      <c r="G1379" s="223">
        <f t="shared" si="86"/>
        <v>2.3504225352112678</v>
      </c>
      <c r="H1379" s="223">
        <f t="shared" si="87"/>
        <v>2.5147823880218247</v>
      </c>
    </row>
    <row r="1380" spans="2:8" x14ac:dyDescent="0.25">
      <c r="B1380" s="451">
        <v>42471</v>
      </c>
      <c r="C1380" s="363">
        <v>9.76</v>
      </c>
      <c r="D1380" s="363">
        <v>2.2045454545454546</v>
      </c>
      <c r="E1380" s="215">
        <f t="shared" si="84"/>
        <v>4.6087888531618493E-2</v>
      </c>
      <c r="F1380" s="215">
        <f t="shared" si="85"/>
        <v>4.5047377414175749E-3</v>
      </c>
      <c r="G1380" s="223">
        <f t="shared" si="86"/>
        <v>2.1994366197183099</v>
      </c>
      <c r="H1380" s="223">
        <f t="shared" si="87"/>
        <v>2.4616165461235884</v>
      </c>
    </row>
    <row r="1381" spans="2:8" x14ac:dyDescent="0.25">
      <c r="B1381" s="451">
        <v>42468</v>
      </c>
      <c r="C1381" s="363">
        <v>9.33</v>
      </c>
      <c r="D1381" s="363">
        <v>2.1946590909090911</v>
      </c>
      <c r="E1381" s="215">
        <f t="shared" si="84"/>
        <v>5.4237288135593253E-2</v>
      </c>
      <c r="F1381" s="215">
        <f t="shared" si="85"/>
        <v>-4.0738448844883646E-3</v>
      </c>
      <c r="G1381" s="223">
        <f t="shared" si="86"/>
        <v>2.1025352112676057</v>
      </c>
      <c r="H1381" s="223">
        <f t="shared" si="87"/>
        <v>2.4505773379012821</v>
      </c>
    </row>
    <row r="1382" spans="2:8" x14ac:dyDescent="0.25">
      <c r="B1382" s="451">
        <v>42467</v>
      </c>
      <c r="C1382" s="363">
        <v>8.85</v>
      </c>
      <c r="D1382" s="363">
        <v>2.2036363636363636</v>
      </c>
      <c r="E1382" s="215">
        <f t="shared" si="84"/>
        <v>-7.9084287200832493E-2</v>
      </c>
      <c r="F1382" s="215">
        <f t="shared" si="85"/>
        <v>-1.0312467773554435E-4</v>
      </c>
      <c r="G1382" s="223">
        <f t="shared" si="86"/>
        <v>1.9943661971830986</v>
      </c>
      <c r="H1382" s="223">
        <f t="shared" si="87"/>
        <v>2.4606014465169395</v>
      </c>
    </row>
    <row r="1383" spans="2:8" x14ac:dyDescent="0.25">
      <c r="B1383" s="451">
        <v>42466</v>
      </c>
      <c r="C1383" s="363">
        <v>9.61</v>
      </c>
      <c r="D1383" s="363">
        <v>2.2038636363636366</v>
      </c>
      <c r="E1383" s="215">
        <f t="shared" si="84"/>
        <v>2.8907922912205564E-2</v>
      </c>
      <c r="F1383" s="215">
        <f t="shared" si="85"/>
        <v>1.2530019839198214E-2</v>
      </c>
      <c r="G1383" s="223">
        <f t="shared" si="86"/>
        <v>2.1656338028169011</v>
      </c>
      <c r="H1383" s="223">
        <f t="shared" si="87"/>
        <v>2.4608552214186021</v>
      </c>
    </row>
    <row r="1384" spans="2:8" x14ac:dyDescent="0.25">
      <c r="B1384" s="451">
        <v>42465</v>
      </c>
      <c r="C1384" s="363">
        <v>9.34</v>
      </c>
      <c r="D1384" s="363">
        <v>2.1765909090909092</v>
      </c>
      <c r="E1384" s="215">
        <f t="shared" si="84"/>
        <v>-8.4925690021231404E-3</v>
      </c>
      <c r="F1384" s="215">
        <f t="shared" si="85"/>
        <v>2.351180934060082E-2</v>
      </c>
      <c r="G1384" s="223">
        <f t="shared" si="86"/>
        <v>2.1047887323943661</v>
      </c>
      <c r="H1384" s="223">
        <f t="shared" si="87"/>
        <v>2.4304022332191351</v>
      </c>
    </row>
    <row r="1385" spans="2:8" x14ac:dyDescent="0.25">
      <c r="B1385" s="451">
        <v>42464</v>
      </c>
      <c r="C1385" s="363">
        <v>9.42</v>
      </c>
      <c r="D1385" s="363">
        <v>2.126590909090909</v>
      </c>
      <c r="E1385" s="215">
        <f t="shared" si="84"/>
        <v>-4.7522750252780632E-2</v>
      </c>
      <c r="F1385" s="215">
        <f t="shared" si="85"/>
        <v>3.1626909675688264E-3</v>
      </c>
      <c r="G1385" s="223">
        <f t="shared" si="86"/>
        <v>2.1228169014084508</v>
      </c>
      <c r="H1385" s="223">
        <f t="shared" si="87"/>
        <v>2.3745717548534451</v>
      </c>
    </row>
    <row r="1386" spans="2:8" x14ac:dyDescent="0.25">
      <c r="B1386" s="451">
        <v>42461</v>
      </c>
      <c r="C1386" s="363">
        <v>9.89</v>
      </c>
      <c r="D1386" s="363">
        <v>2.1198863636363638</v>
      </c>
      <c r="E1386" s="215">
        <f t="shared" si="84"/>
        <v>-4.3520309477756203E-2</v>
      </c>
      <c r="F1386" s="215">
        <f t="shared" si="85"/>
        <v>-3.750937734432469E-4</v>
      </c>
      <c r="G1386" s="223">
        <f t="shared" si="86"/>
        <v>2.2287323943661974</v>
      </c>
      <c r="H1386" s="223">
        <f t="shared" si="87"/>
        <v>2.3670853952544095</v>
      </c>
    </row>
    <row r="1387" spans="2:8" x14ac:dyDescent="0.25">
      <c r="B1387" s="451">
        <v>42460</v>
      </c>
      <c r="C1387" s="363">
        <v>10.34</v>
      </c>
      <c r="D1387" s="363">
        <v>2.1206818181818181</v>
      </c>
      <c r="E1387" s="215">
        <f t="shared" si="84"/>
        <v>4.859086491739717E-3</v>
      </c>
      <c r="F1387" s="215">
        <f t="shared" si="85"/>
        <v>-2.8931210323654977E-2</v>
      </c>
      <c r="G1387" s="223">
        <f t="shared" si="86"/>
        <v>2.3301408450704226</v>
      </c>
      <c r="H1387" s="223">
        <f t="shared" si="87"/>
        <v>2.3679736074102271</v>
      </c>
    </row>
    <row r="1388" spans="2:8" x14ac:dyDescent="0.25">
      <c r="B1388" s="451">
        <v>42459</v>
      </c>
      <c r="C1388" s="363">
        <v>10.29</v>
      </c>
      <c r="D1388" s="363">
        <v>2.1838636363636366</v>
      </c>
      <c r="E1388" s="215">
        <f t="shared" si="84"/>
        <v>1.4792899408283988E-2</v>
      </c>
      <c r="F1388" s="215">
        <f t="shared" si="85"/>
        <v>2.4516196338220109E-3</v>
      </c>
      <c r="G1388" s="223">
        <f t="shared" si="86"/>
        <v>2.3188732394366194</v>
      </c>
      <c r="H1388" s="223">
        <f t="shared" si="87"/>
        <v>2.4385230300723264</v>
      </c>
    </row>
    <row r="1389" spans="2:8" x14ac:dyDescent="0.25">
      <c r="B1389" s="451">
        <v>42458</v>
      </c>
      <c r="C1389" s="363">
        <v>10.14</v>
      </c>
      <c r="D1389" s="363">
        <v>2.1785227272727274</v>
      </c>
      <c r="E1389" s="215">
        <f t="shared" si="84"/>
        <v>0</v>
      </c>
      <c r="F1389" s="215">
        <f t="shared" si="85"/>
        <v>2.8247109902181933E-3</v>
      </c>
      <c r="G1389" s="223">
        <f t="shared" si="86"/>
        <v>2.2850704225352114</v>
      </c>
      <c r="H1389" s="223">
        <f t="shared" si="87"/>
        <v>2.4325593198832638</v>
      </c>
    </row>
    <row r="1390" spans="2:8" x14ac:dyDescent="0.25">
      <c r="B1390" s="451">
        <v>42457</v>
      </c>
      <c r="C1390" s="363">
        <v>10.14</v>
      </c>
      <c r="D1390" s="363">
        <v>2.1723863636363636</v>
      </c>
      <c r="E1390" s="215">
        <f t="shared" si="84"/>
        <v>2.9673590504453173E-3</v>
      </c>
      <c r="F1390" s="215">
        <f t="shared" si="85"/>
        <v>-1.6564638098667595E-2</v>
      </c>
      <c r="G1390" s="223">
        <f t="shared" si="86"/>
        <v>2.2850704225352114</v>
      </c>
      <c r="H1390" s="223">
        <f t="shared" si="87"/>
        <v>2.4257073975383836</v>
      </c>
    </row>
    <row r="1391" spans="2:8" x14ac:dyDescent="0.25">
      <c r="B1391" s="451">
        <v>42453</v>
      </c>
      <c r="C1391" s="363">
        <v>10.11</v>
      </c>
      <c r="D1391" s="363">
        <v>2.2089772727272727</v>
      </c>
      <c r="E1391" s="215">
        <f t="shared" si="84"/>
        <v>3.6923076923076836E-2</v>
      </c>
      <c r="F1391" s="215">
        <f t="shared" si="85"/>
        <v>-4.2516135641839092E-3</v>
      </c>
      <c r="G1391" s="223">
        <f t="shared" si="86"/>
        <v>2.2783098591549296</v>
      </c>
      <c r="H1391" s="223">
        <f t="shared" si="87"/>
        <v>2.4665651567060021</v>
      </c>
    </row>
    <row r="1392" spans="2:8" x14ac:dyDescent="0.25">
      <c r="B1392" s="451">
        <v>42452</v>
      </c>
      <c r="C1392" s="363">
        <v>9.75</v>
      </c>
      <c r="D1392" s="363">
        <v>2.2184090909090908</v>
      </c>
      <c r="E1392" s="215">
        <f t="shared" si="84"/>
        <v>-0.11282984531392182</v>
      </c>
      <c r="F1392" s="215">
        <f t="shared" si="85"/>
        <v>-4.5890271262492011E-3</v>
      </c>
      <c r="G1392" s="223">
        <f t="shared" si="86"/>
        <v>2.1971830985915495</v>
      </c>
      <c r="H1392" s="223">
        <f t="shared" si="87"/>
        <v>2.4770968151249839</v>
      </c>
    </row>
    <row r="1393" spans="2:8" x14ac:dyDescent="0.25">
      <c r="B1393" s="451">
        <v>42451</v>
      </c>
      <c r="C1393" s="363">
        <v>10.99</v>
      </c>
      <c r="D1393" s="363">
        <v>2.2286363636363635</v>
      </c>
      <c r="E1393" s="215">
        <f t="shared" si="84"/>
        <v>1.7592592592592604E-2</v>
      </c>
      <c r="F1393" s="215">
        <f t="shared" si="85"/>
        <v>-3.1513672867745646E-3</v>
      </c>
      <c r="G1393" s="223">
        <f t="shared" si="86"/>
        <v>2.4766197183098591</v>
      </c>
      <c r="H1393" s="223">
        <f t="shared" si="87"/>
        <v>2.4885166856997842</v>
      </c>
    </row>
    <row r="1394" spans="2:8" x14ac:dyDescent="0.25">
      <c r="B1394" s="451">
        <v>42450</v>
      </c>
      <c r="C1394" s="363">
        <v>10.8</v>
      </c>
      <c r="D1394" s="363">
        <v>2.2356818181818183</v>
      </c>
      <c r="E1394" s="215">
        <f t="shared" si="84"/>
        <v>3.7174721189592308E-3</v>
      </c>
      <c r="F1394" s="215">
        <f t="shared" si="85"/>
        <v>-1.1754068716093968E-2</v>
      </c>
      <c r="G1394" s="223">
        <f t="shared" si="86"/>
        <v>2.4338028169014088</v>
      </c>
      <c r="H1394" s="223">
        <f t="shared" si="87"/>
        <v>2.4963837076513138</v>
      </c>
    </row>
    <row r="1395" spans="2:8" x14ac:dyDescent="0.25">
      <c r="B1395" s="451">
        <v>42447</v>
      </c>
      <c r="C1395" s="363">
        <v>10.76</v>
      </c>
      <c r="D1395" s="363">
        <v>2.2622727272727272</v>
      </c>
      <c r="E1395" s="215">
        <f t="shared" si="84"/>
        <v>-1.2844036697247763E-2</v>
      </c>
      <c r="F1395" s="215">
        <f t="shared" si="85"/>
        <v>1.1063059438800593E-3</v>
      </c>
      <c r="G1395" s="223">
        <f t="shared" si="86"/>
        <v>2.424788732394366</v>
      </c>
      <c r="H1395" s="223">
        <f t="shared" si="87"/>
        <v>2.5260753711457937</v>
      </c>
    </row>
    <row r="1396" spans="2:8" x14ac:dyDescent="0.25">
      <c r="B1396" s="451">
        <v>42446</v>
      </c>
      <c r="C1396" s="363">
        <v>10.9</v>
      </c>
      <c r="D1396" s="363">
        <v>2.2597727272727273</v>
      </c>
      <c r="E1396" s="215">
        <f t="shared" si="84"/>
        <v>6.6536203522504778E-2</v>
      </c>
      <c r="F1396" s="215">
        <f t="shared" si="85"/>
        <v>-2.2704934145862055E-2</v>
      </c>
      <c r="G1396" s="223">
        <f t="shared" si="86"/>
        <v>2.4563380281690144</v>
      </c>
      <c r="H1396" s="223">
        <f t="shared" si="87"/>
        <v>2.5232838472275092</v>
      </c>
    </row>
    <row r="1397" spans="2:8" x14ac:dyDescent="0.25">
      <c r="B1397" s="451">
        <v>42445</v>
      </c>
      <c r="C1397" s="363">
        <v>10.220000000000001</v>
      </c>
      <c r="D1397" s="363">
        <v>2.3122727272727275</v>
      </c>
      <c r="E1397" s="215">
        <f t="shared" si="84"/>
        <v>0.1024811218985977</v>
      </c>
      <c r="F1397" s="215">
        <f t="shared" si="85"/>
        <v>-3.9300451955182059E-4</v>
      </c>
      <c r="G1397" s="223">
        <f t="shared" si="86"/>
        <v>2.3030985915492961</v>
      </c>
      <c r="H1397" s="223">
        <f t="shared" si="87"/>
        <v>2.5819058495114837</v>
      </c>
    </row>
    <row r="1398" spans="2:8" x14ac:dyDescent="0.25">
      <c r="B1398" s="451">
        <v>42444</v>
      </c>
      <c r="C1398" s="363">
        <v>9.27</v>
      </c>
      <c r="D1398" s="363">
        <v>2.313181818181818</v>
      </c>
      <c r="E1398" s="215">
        <f t="shared" si="84"/>
        <v>-2.9319371727748789E-2</v>
      </c>
      <c r="F1398" s="215">
        <f t="shared" si="85"/>
        <v>-1.3736263736264798E-3</v>
      </c>
      <c r="G1398" s="223">
        <f t="shared" si="86"/>
        <v>2.089014084507042</v>
      </c>
      <c r="H1398" s="223">
        <f t="shared" si="87"/>
        <v>2.5829209491181322</v>
      </c>
    </row>
    <row r="1399" spans="2:8" x14ac:dyDescent="0.25">
      <c r="B1399" s="451">
        <v>42440</v>
      </c>
      <c r="C1399" s="363">
        <v>9.5500000000000007</v>
      </c>
      <c r="D1399" s="363">
        <v>2.3163636363636364</v>
      </c>
      <c r="E1399" s="215">
        <f t="shared" si="84"/>
        <v>-5.2083333333332593E-3</v>
      </c>
      <c r="F1399" s="215">
        <f t="shared" si="85"/>
        <v>2.9494949494949463E-2</v>
      </c>
      <c r="G1399" s="223">
        <f t="shared" si="86"/>
        <v>2.1521126760563383</v>
      </c>
      <c r="H1399" s="223">
        <f t="shared" si="87"/>
        <v>2.5864737977414034</v>
      </c>
    </row>
    <row r="1400" spans="2:8" x14ac:dyDescent="0.25">
      <c r="B1400" s="451">
        <v>42439</v>
      </c>
      <c r="C1400" s="363">
        <v>9.6</v>
      </c>
      <c r="D1400" s="363">
        <v>2.25</v>
      </c>
      <c r="E1400" s="215">
        <f t="shared" si="84"/>
        <v>4.9180327868852292E-2</v>
      </c>
      <c r="F1400" s="215">
        <f t="shared" si="85"/>
        <v>-3.1215386164534786E-3</v>
      </c>
      <c r="G1400" s="223">
        <f t="shared" si="86"/>
        <v>2.1633802816901406</v>
      </c>
      <c r="H1400" s="223">
        <f t="shared" si="87"/>
        <v>2.5123715264560338</v>
      </c>
    </row>
    <row r="1401" spans="2:8" x14ac:dyDescent="0.25">
      <c r="B1401" s="451">
        <v>42438</v>
      </c>
      <c r="C1401" s="363">
        <v>9.15</v>
      </c>
      <c r="D1401" s="363">
        <v>2.2570454545454544</v>
      </c>
      <c r="E1401" s="215">
        <f t="shared" si="84"/>
        <v>5.6581986143187102E-2</v>
      </c>
      <c r="F1401" s="215">
        <f t="shared" si="85"/>
        <v>-1.2068792115056404E-3</v>
      </c>
      <c r="G1401" s="223">
        <f t="shared" si="86"/>
        <v>2.0619718309859154</v>
      </c>
      <c r="H1401" s="223">
        <f t="shared" si="87"/>
        <v>2.5202385484075625</v>
      </c>
    </row>
    <row r="1402" spans="2:8" x14ac:dyDescent="0.25">
      <c r="B1402" s="451">
        <v>42437</v>
      </c>
      <c r="C1402" s="363">
        <v>8.66</v>
      </c>
      <c r="D1402" s="363">
        <v>2.2597727272727273</v>
      </c>
      <c r="E1402" s="215">
        <f t="shared" si="84"/>
        <v>-0.11088295687885008</v>
      </c>
      <c r="F1402" s="215">
        <f t="shared" si="85"/>
        <v>1.4281342446189838E-2</v>
      </c>
      <c r="G1402" s="223">
        <f t="shared" si="86"/>
        <v>1.9515492957746479</v>
      </c>
      <c r="H1402" s="223">
        <f t="shared" si="87"/>
        <v>2.5232838472275092</v>
      </c>
    </row>
    <row r="1403" spans="2:8" x14ac:dyDescent="0.25">
      <c r="B1403" s="451">
        <v>42433</v>
      </c>
      <c r="C1403" s="363">
        <v>9.74</v>
      </c>
      <c r="D1403" s="363">
        <v>2.2279545454545455</v>
      </c>
      <c r="E1403" s="215">
        <f t="shared" si="84"/>
        <v>6.915477497255762E-2</v>
      </c>
      <c r="F1403" s="215">
        <f t="shared" si="85"/>
        <v>-8.7967644084933072E-3</v>
      </c>
      <c r="G1403" s="223">
        <f t="shared" si="86"/>
        <v>2.1949295774647886</v>
      </c>
      <c r="H1403" s="223">
        <f t="shared" si="87"/>
        <v>2.487755360994798</v>
      </c>
    </row>
    <row r="1404" spans="2:8" x14ac:dyDescent="0.25">
      <c r="B1404" s="451">
        <v>42432</v>
      </c>
      <c r="C1404" s="363">
        <v>9.11</v>
      </c>
      <c r="D1404" s="363">
        <v>2.2477272727272726</v>
      </c>
      <c r="E1404" s="215">
        <f t="shared" si="84"/>
        <v>1.5607580824972045E-2</v>
      </c>
      <c r="F1404" s="215">
        <f t="shared" si="85"/>
        <v>1.3683185568595269E-2</v>
      </c>
      <c r="G1404" s="223">
        <f t="shared" si="86"/>
        <v>2.0529577464788731</v>
      </c>
      <c r="H1404" s="223">
        <f t="shared" si="87"/>
        <v>2.5098337774394111</v>
      </c>
    </row>
    <row r="1405" spans="2:8" x14ac:dyDescent="0.25">
      <c r="B1405" s="451">
        <v>42431</v>
      </c>
      <c r="C1405" s="363">
        <v>8.9700000000000006</v>
      </c>
      <c r="D1405" s="363">
        <v>2.2173863636363635</v>
      </c>
      <c r="E1405" s="215">
        <f t="shared" si="84"/>
        <v>0.1559278350515465</v>
      </c>
      <c r="F1405" s="215">
        <f t="shared" si="85"/>
        <v>-2.5859917128451038E-2</v>
      </c>
      <c r="G1405" s="223">
        <f t="shared" si="86"/>
        <v>2.0214084507042256</v>
      </c>
      <c r="H1405" s="223">
        <f t="shared" si="87"/>
        <v>2.4759548280675041</v>
      </c>
    </row>
    <row r="1406" spans="2:8" x14ac:dyDescent="0.25">
      <c r="B1406" s="451">
        <v>42430</v>
      </c>
      <c r="C1406" s="363">
        <v>7.76</v>
      </c>
      <c r="D1406" s="363">
        <v>2.2762500000000001</v>
      </c>
      <c r="E1406" s="215">
        <f t="shared" si="84"/>
        <v>4.4414535666218002E-2</v>
      </c>
      <c r="F1406" s="215">
        <f t="shared" si="85"/>
        <v>2.9448041936478653E-2</v>
      </c>
      <c r="G1406" s="223">
        <f t="shared" si="86"/>
        <v>1.7487323943661972</v>
      </c>
      <c r="H1406" s="223">
        <f t="shared" si="87"/>
        <v>2.541682527598021</v>
      </c>
    </row>
    <row r="1407" spans="2:8" x14ac:dyDescent="0.25">
      <c r="B1407" s="451">
        <v>42426</v>
      </c>
      <c r="C1407" s="363">
        <v>7.43</v>
      </c>
      <c r="D1407" s="363">
        <v>2.2111363636363635</v>
      </c>
      <c r="E1407" s="215">
        <f t="shared" si="84"/>
        <v>4.3539325842696597E-2</v>
      </c>
      <c r="F1407" s="215">
        <f t="shared" si="85"/>
        <v>1.3965607087024434E-2</v>
      </c>
      <c r="G1407" s="223">
        <f t="shared" si="86"/>
        <v>1.6743661971830985</v>
      </c>
      <c r="H1407" s="223">
        <f t="shared" si="87"/>
        <v>2.468976018271793</v>
      </c>
    </row>
    <row r="1408" spans="2:8" x14ac:dyDescent="0.25">
      <c r="B1408" s="451">
        <v>42425</v>
      </c>
      <c r="C1408" s="363">
        <v>7.12</v>
      </c>
      <c r="D1408" s="363">
        <v>2.1806818181818182</v>
      </c>
      <c r="E1408" s="215">
        <f t="shared" si="84"/>
        <v>-1.1111111111111072E-2</v>
      </c>
      <c r="F1408" s="215">
        <f t="shared" si="85"/>
        <v>1.4699661590524604E-2</v>
      </c>
      <c r="G1408" s="223">
        <f t="shared" si="86"/>
        <v>1.6045070422535213</v>
      </c>
      <c r="H1408" s="223">
        <f t="shared" si="87"/>
        <v>2.4349701814490547</v>
      </c>
    </row>
    <row r="1409" spans="2:8" x14ac:dyDescent="0.25">
      <c r="B1409" s="451">
        <v>42424</v>
      </c>
      <c r="C1409" s="363">
        <v>7.2</v>
      </c>
      <c r="D1409" s="363">
        <v>2.1490909090909089</v>
      </c>
      <c r="E1409" s="215">
        <f t="shared" si="84"/>
        <v>-5.5248618784530246E-3</v>
      </c>
      <c r="F1409" s="215">
        <f t="shared" si="85"/>
        <v>4.7816385081287383E-3</v>
      </c>
      <c r="G1409" s="223">
        <f t="shared" si="86"/>
        <v>1.6225352112676057</v>
      </c>
      <c r="H1409" s="223">
        <f t="shared" si="87"/>
        <v>2.3996954701180053</v>
      </c>
    </row>
    <row r="1410" spans="2:8" x14ac:dyDescent="0.25">
      <c r="B1410" s="451">
        <v>42423</v>
      </c>
      <c r="C1410" s="363">
        <v>7.24</v>
      </c>
      <c r="D1410" s="363">
        <v>2.1388636363636362</v>
      </c>
      <c r="E1410" s="215">
        <f t="shared" si="84"/>
        <v>4.6242774566473965E-2</v>
      </c>
      <c r="F1410" s="215">
        <f t="shared" si="85"/>
        <v>2.0881922221619442E-2</v>
      </c>
      <c r="G1410" s="223">
        <f t="shared" si="86"/>
        <v>1.631549295774648</v>
      </c>
      <c r="H1410" s="223">
        <f t="shared" si="87"/>
        <v>2.388275599543205</v>
      </c>
    </row>
    <row r="1411" spans="2:8" x14ac:dyDescent="0.25">
      <c r="B1411" s="451">
        <v>42419</v>
      </c>
      <c r="C1411" s="363">
        <v>6.92</v>
      </c>
      <c r="D1411" s="363">
        <v>2.0951136363636365</v>
      </c>
      <c r="E1411" s="215">
        <f t="shared" si="84"/>
        <v>-3.2167832167832255E-2</v>
      </c>
      <c r="F1411" s="215">
        <f t="shared" si="85"/>
        <v>-8.1235205508930486E-3</v>
      </c>
      <c r="G1411" s="223">
        <f t="shared" si="86"/>
        <v>1.5594366197183098</v>
      </c>
      <c r="H1411" s="223">
        <f t="shared" si="87"/>
        <v>2.339423930973227</v>
      </c>
    </row>
    <row r="1412" spans="2:8" x14ac:dyDescent="0.25">
      <c r="B1412" s="451">
        <v>42418</v>
      </c>
      <c r="C1412" s="363">
        <v>7.15</v>
      </c>
      <c r="D1412" s="363">
        <v>2.1122727272727273</v>
      </c>
      <c r="E1412" s="215">
        <f t="shared" ref="E1412:E1475" si="88">C1412/C1413-1</f>
        <v>-1.3966480446927498E-3</v>
      </c>
      <c r="F1412" s="215">
        <f t="shared" ref="F1412:F1475" si="89">D1412/D1413-1</f>
        <v>-1.6136840406655306E-4</v>
      </c>
      <c r="G1412" s="223">
        <f t="shared" ref="G1412:G1475" si="90">C1412/$C$4675</f>
        <v>1.6112676056338029</v>
      </c>
      <c r="H1412" s="223">
        <f t="shared" ref="H1412:H1475" si="91">D1412/$D$4675</f>
        <v>2.3585839360487251</v>
      </c>
    </row>
    <row r="1413" spans="2:8" x14ac:dyDescent="0.25">
      <c r="B1413" s="451">
        <v>42417</v>
      </c>
      <c r="C1413" s="363">
        <v>7.16</v>
      </c>
      <c r="D1413" s="363">
        <v>2.1126136363636365</v>
      </c>
      <c r="E1413" s="215">
        <f t="shared" si="88"/>
        <v>0.12401883830455263</v>
      </c>
      <c r="F1413" s="215">
        <f t="shared" si="89"/>
        <v>-1.0590739755188872E-2</v>
      </c>
      <c r="G1413" s="223">
        <f t="shared" si="90"/>
        <v>1.6135211267605634</v>
      </c>
      <c r="H1413" s="223">
        <f t="shared" si="91"/>
        <v>2.3589645984012186</v>
      </c>
    </row>
    <row r="1414" spans="2:8" x14ac:dyDescent="0.25">
      <c r="B1414" s="451">
        <v>42416</v>
      </c>
      <c r="C1414" s="363">
        <v>6.37</v>
      </c>
      <c r="D1414" s="363">
        <v>2.1352272727272728</v>
      </c>
      <c r="E1414" s="215">
        <f t="shared" si="88"/>
        <v>0.15189873417721511</v>
      </c>
      <c r="F1414" s="215">
        <f t="shared" si="89"/>
        <v>1.584040655241381E-2</v>
      </c>
      <c r="G1414" s="223">
        <f t="shared" si="90"/>
        <v>1.435492957746479</v>
      </c>
      <c r="H1414" s="223">
        <f t="shared" si="91"/>
        <v>2.3842152011166098</v>
      </c>
    </row>
    <row r="1415" spans="2:8" x14ac:dyDescent="0.25">
      <c r="B1415" s="451">
        <v>42412</v>
      </c>
      <c r="C1415" s="363">
        <v>5.53</v>
      </c>
      <c r="D1415" s="363">
        <v>2.1019318181818183</v>
      </c>
      <c r="E1415" s="215">
        <f t="shared" si="88"/>
        <v>0.13087934560327219</v>
      </c>
      <c r="F1415" s="215">
        <f t="shared" si="89"/>
        <v>1.0599355296945889E-2</v>
      </c>
      <c r="G1415" s="223">
        <f t="shared" si="90"/>
        <v>1.2461971830985916</v>
      </c>
      <c r="H1415" s="223">
        <f t="shared" si="91"/>
        <v>2.3470371780230939</v>
      </c>
    </row>
    <row r="1416" spans="2:8" x14ac:dyDescent="0.25">
      <c r="B1416" s="451">
        <v>42411</v>
      </c>
      <c r="C1416" s="363">
        <v>4.8899999999999997</v>
      </c>
      <c r="D1416" s="363">
        <v>2.0798863636363638</v>
      </c>
      <c r="E1416" s="215">
        <f t="shared" si="88"/>
        <v>-1.807228915662662E-2</v>
      </c>
      <c r="F1416" s="215">
        <f t="shared" si="89"/>
        <v>-2.7786858450472574E-3</v>
      </c>
      <c r="G1416" s="223">
        <f t="shared" si="90"/>
        <v>1.1019718309859154</v>
      </c>
      <c r="H1416" s="223">
        <f t="shared" si="91"/>
        <v>2.3224210125618581</v>
      </c>
    </row>
    <row r="1417" spans="2:8" x14ac:dyDescent="0.25">
      <c r="B1417" s="451">
        <v>42410</v>
      </c>
      <c r="C1417" s="363">
        <v>4.9800000000000004</v>
      </c>
      <c r="D1417" s="363">
        <v>2.085681818181818</v>
      </c>
      <c r="E1417" s="215">
        <f t="shared" si="88"/>
        <v>-3.9999999999998925E-3</v>
      </c>
      <c r="F1417" s="215">
        <f t="shared" si="89"/>
        <v>6.0293795220345281E-3</v>
      </c>
      <c r="G1417" s="223">
        <f t="shared" si="90"/>
        <v>1.1222535211267606</v>
      </c>
      <c r="H1417" s="223">
        <f t="shared" si="91"/>
        <v>2.3288922725542442</v>
      </c>
    </row>
    <row r="1418" spans="2:8" x14ac:dyDescent="0.25">
      <c r="B1418" s="451">
        <v>42409</v>
      </c>
      <c r="C1418" s="363">
        <v>5</v>
      </c>
      <c r="D1418" s="363">
        <v>2.0731818181818182</v>
      </c>
      <c r="E1418" s="215">
        <f t="shared" si="88"/>
        <v>-5.123339658444015E-2</v>
      </c>
      <c r="F1418" s="215">
        <f t="shared" si="89"/>
        <v>-2.5150355385457068E-3</v>
      </c>
      <c r="G1418" s="223">
        <f t="shared" si="90"/>
        <v>1.1267605633802817</v>
      </c>
      <c r="H1418" s="223">
        <f t="shared" si="91"/>
        <v>2.3149346529628221</v>
      </c>
    </row>
    <row r="1419" spans="2:8" x14ac:dyDescent="0.25">
      <c r="B1419" s="451">
        <v>42408</v>
      </c>
      <c r="C1419" s="363">
        <v>5.27</v>
      </c>
      <c r="D1419" s="363">
        <v>2.0784090909090911</v>
      </c>
      <c r="E1419" s="215">
        <f t="shared" si="88"/>
        <v>-7.2183098591549366E-2</v>
      </c>
      <c r="F1419" s="215">
        <f t="shared" si="89"/>
        <v>1.4589227270205951E-2</v>
      </c>
      <c r="G1419" s="223">
        <f t="shared" si="90"/>
        <v>1.1876056338028167</v>
      </c>
      <c r="H1419" s="223">
        <f t="shared" si="91"/>
        <v>2.3207714757010534</v>
      </c>
    </row>
    <row r="1420" spans="2:8" x14ac:dyDescent="0.25">
      <c r="B1420" s="451">
        <v>42405</v>
      </c>
      <c r="C1420" s="363">
        <v>5.68</v>
      </c>
      <c r="D1420" s="363">
        <v>2.0485227272727271</v>
      </c>
      <c r="E1420" s="215">
        <f t="shared" si="88"/>
        <v>-6.9930069930069783E-3</v>
      </c>
      <c r="F1420" s="215">
        <f t="shared" si="89"/>
        <v>1.1786496043104666E-2</v>
      </c>
      <c r="G1420" s="223">
        <f t="shared" si="90"/>
        <v>1.28</v>
      </c>
      <c r="H1420" s="223">
        <f t="shared" si="91"/>
        <v>2.2874000761324704</v>
      </c>
    </row>
    <row r="1421" spans="2:8" x14ac:dyDescent="0.25">
      <c r="B1421" s="451">
        <v>42404</v>
      </c>
      <c r="C1421" s="363">
        <v>5.72</v>
      </c>
      <c r="D1421" s="363">
        <v>2.0246590909090911</v>
      </c>
      <c r="E1421" s="215">
        <f t="shared" si="88"/>
        <v>0.1793814432989691</v>
      </c>
      <c r="F1421" s="215">
        <f t="shared" si="89"/>
        <v>9.5505617977531543E-4</v>
      </c>
      <c r="G1421" s="223">
        <f t="shared" si="90"/>
        <v>1.2890140845070421</v>
      </c>
      <c r="H1421" s="223">
        <f t="shared" si="91"/>
        <v>2.2607537114579372</v>
      </c>
    </row>
    <row r="1422" spans="2:8" x14ac:dyDescent="0.25">
      <c r="B1422" s="451">
        <v>42403</v>
      </c>
      <c r="C1422" s="363">
        <v>4.8499999999999996</v>
      </c>
      <c r="D1422" s="363">
        <v>2.0227272727272729</v>
      </c>
      <c r="E1422" s="215">
        <f t="shared" si="88"/>
        <v>0.11494252873563227</v>
      </c>
      <c r="F1422" s="215">
        <f t="shared" si="89"/>
        <v>-1.4178112538768106E-2</v>
      </c>
      <c r="G1422" s="223">
        <f t="shared" si="90"/>
        <v>1.0929577464788731</v>
      </c>
      <c r="H1422" s="223">
        <f t="shared" si="91"/>
        <v>2.2585966247938081</v>
      </c>
    </row>
    <row r="1423" spans="2:8" x14ac:dyDescent="0.25">
      <c r="B1423" s="451">
        <v>42402</v>
      </c>
      <c r="C1423" s="363">
        <v>4.3499999999999996</v>
      </c>
      <c r="D1423" s="363">
        <v>2.0518181818181818</v>
      </c>
      <c r="E1423" s="215">
        <f t="shared" si="88"/>
        <v>-8.2278481012658333E-2</v>
      </c>
      <c r="F1423" s="215">
        <f t="shared" si="89"/>
        <v>-2.1514116945754225E-2</v>
      </c>
      <c r="G1423" s="223">
        <f t="shared" si="90"/>
        <v>0.98028169014084499</v>
      </c>
      <c r="H1423" s="223">
        <f t="shared" si="91"/>
        <v>2.291079812206573</v>
      </c>
    </row>
    <row r="1424" spans="2:8" x14ac:dyDescent="0.25">
      <c r="B1424" s="451">
        <v>42401</v>
      </c>
      <c r="C1424" s="363">
        <v>4.74</v>
      </c>
      <c r="D1424" s="363">
        <v>2.0969318181818184</v>
      </c>
      <c r="E1424" s="215">
        <f t="shared" si="88"/>
        <v>3.0434782608695699E-2</v>
      </c>
      <c r="F1424" s="215">
        <f t="shared" si="89"/>
        <v>-4.3166243997192488E-3</v>
      </c>
      <c r="G1424" s="223">
        <f t="shared" si="90"/>
        <v>1.068169014084507</v>
      </c>
      <c r="H1424" s="223">
        <f t="shared" si="91"/>
        <v>2.3414541301865248</v>
      </c>
    </row>
    <row r="1425" spans="2:8" x14ac:dyDescent="0.25">
      <c r="B1425" s="451">
        <v>42398</v>
      </c>
      <c r="C1425" s="363">
        <v>4.5999999999999996</v>
      </c>
      <c r="D1425" s="363">
        <v>2.1060227272727272</v>
      </c>
      <c r="E1425" s="215">
        <f t="shared" si="88"/>
        <v>4.0723981900452344E-2</v>
      </c>
      <c r="F1425" s="215">
        <f t="shared" si="89"/>
        <v>-1.2468695049821621E-2</v>
      </c>
      <c r="G1425" s="223">
        <f t="shared" si="90"/>
        <v>1.0366197183098591</v>
      </c>
      <c r="H1425" s="223">
        <f t="shared" si="91"/>
        <v>2.3516051262530135</v>
      </c>
    </row>
    <row r="1426" spans="2:8" x14ac:dyDescent="0.25">
      <c r="B1426" s="451">
        <v>42397</v>
      </c>
      <c r="C1426" s="363">
        <v>4.42</v>
      </c>
      <c r="D1426" s="363">
        <v>2.1326136363636365</v>
      </c>
      <c r="E1426" s="215">
        <f t="shared" si="88"/>
        <v>-4.9462365591397939E-2</v>
      </c>
      <c r="F1426" s="215">
        <f t="shared" si="89"/>
        <v>1.1480004311738901E-2</v>
      </c>
      <c r="G1426" s="223">
        <f t="shared" si="90"/>
        <v>0.99605633802816895</v>
      </c>
      <c r="H1426" s="223">
        <f t="shared" si="91"/>
        <v>2.3812967897474944</v>
      </c>
    </row>
    <row r="1427" spans="2:8" x14ac:dyDescent="0.25">
      <c r="B1427" s="451">
        <v>42396</v>
      </c>
      <c r="C1427" s="363">
        <v>4.6500000000000004</v>
      </c>
      <c r="D1427" s="363">
        <v>2.1084090909090909</v>
      </c>
      <c r="E1427" s="215">
        <f t="shared" si="88"/>
        <v>0.10714285714285721</v>
      </c>
      <c r="F1427" s="215">
        <f t="shared" si="89"/>
        <v>1.8443297837303696E-2</v>
      </c>
      <c r="G1427" s="223">
        <f t="shared" si="90"/>
        <v>1.0478873239436621</v>
      </c>
      <c r="H1427" s="223">
        <f t="shared" si="91"/>
        <v>2.3542697627204672</v>
      </c>
    </row>
    <row r="1428" spans="2:8" x14ac:dyDescent="0.25">
      <c r="B1428" s="451">
        <v>42395</v>
      </c>
      <c r="C1428" s="363">
        <v>4.2</v>
      </c>
      <c r="D1428" s="363">
        <v>2.0702272727272728</v>
      </c>
      <c r="E1428" s="215">
        <f t="shared" si="88"/>
        <v>6.5989847715736127E-2</v>
      </c>
      <c r="F1428" s="215">
        <f t="shared" si="89"/>
        <v>-3.6097134106322093E-3</v>
      </c>
      <c r="G1428" s="223">
        <f t="shared" si="90"/>
        <v>0.94647887323943669</v>
      </c>
      <c r="H1428" s="223">
        <f t="shared" si="91"/>
        <v>2.3116355792412131</v>
      </c>
    </row>
    <row r="1429" spans="2:8" x14ac:dyDescent="0.25">
      <c r="B1429" s="451">
        <v>42394</v>
      </c>
      <c r="C1429" s="363">
        <v>3.94</v>
      </c>
      <c r="D1429" s="363">
        <v>2.0777272727272726</v>
      </c>
      <c r="E1429" s="215">
        <f t="shared" si="88"/>
        <v>0</v>
      </c>
      <c r="F1429" s="215">
        <f t="shared" si="89"/>
        <v>2.1881838074389037E-4</v>
      </c>
      <c r="G1429" s="223">
        <f t="shared" si="90"/>
        <v>0.88788732394366199</v>
      </c>
      <c r="H1429" s="223">
        <f t="shared" si="91"/>
        <v>2.3200101509960667</v>
      </c>
    </row>
    <row r="1430" spans="2:8" x14ac:dyDescent="0.25">
      <c r="B1430" s="451">
        <v>42391</v>
      </c>
      <c r="C1430" s="363">
        <v>3.94</v>
      </c>
      <c r="D1430" s="363">
        <v>2.0772727272727272</v>
      </c>
      <c r="E1430" s="215">
        <f t="shared" si="88"/>
        <v>-9.0069284064665189E-2</v>
      </c>
      <c r="F1430" s="215">
        <f t="shared" si="89"/>
        <v>6.663362519962579E-3</v>
      </c>
      <c r="G1430" s="223">
        <f t="shared" si="90"/>
        <v>0.88788732394366199</v>
      </c>
      <c r="H1430" s="223">
        <f t="shared" si="91"/>
        <v>2.3195026011927422</v>
      </c>
    </row>
    <row r="1431" spans="2:8" x14ac:dyDescent="0.25">
      <c r="B1431" s="451">
        <v>42390</v>
      </c>
      <c r="C1431" s="363">
        <v>4.33</v>
      </c>
      <c r="D1431" s="363">
        <v>2.0635227272727272</v>
      </c>
      <c r="E1431" s="215">
        <f t="shared" si="88"/>
        <v>6.3882063882063855E-2</v>
      </c>
      <c r="F1431" s="215">
        <f t="shared" si="89"/>
        <v>-1.2292629861300086E-2</v>
      </c>
      <c r="G1431" s="223">
        <f t="shared" si="90"/>
        <v>0.97577464788732393</v>
      </c>
      <c r="H1431" s="223">
        <f t="shared" si="91"/>
        <v>2.3041492196421776</v>
      </c>
    </row>
    <row r="1432" spans="2:8" x14ac:dyDescent="0.25">
      <c r="B1432" s="451">
        <v>42389</v>
      </c>
      <c r="C1432" s="363">
        <v>4.07</v>
      </c>
      <c r="D1432" s="363">
        <v>2.0892045454545456</v>
      </c>
      <c r="E1432" s="215">
        <f t="shared" si="88"/>
        <v>2.7777777777777901E-2</v>
      </c>
      <c r="F1432" s="215">
        <f t="shared" si="89"/>
        <v>1.1109277896936609E-2</v>
      </c>
      <c r="G1432" s="223">
        <f t="shared" si="90"/>
        <v>0.91718309859154934</v>
      </c>
      <c r="H1432" s="223">
        <f t="shared" si="91"/>
        <v>2.332825783530009</v>
      </c>
    </row>
    <row r="1433" spans="2:8" x14ac:dyDescent="0.25">
      <c r="B1433" s="451">
        <v>42388</v>
      </c>
      <c r="C1433" s="363">
        <v>3.96</v>
      </c>
      <c r="D1433" s="363">
        <v>2.0662500000000001</v>
      </c>
      <c r="E1433" s="215">
        <f t="shared" si="88"/>
        <v>-5.7142857142857162E-2</v>
      </c>
      <c r="F1433" s="215">
        <f t="shared" si="89"/>
        <v>2.1689048716075687E-2</v>
      </c>
      <c r="G1433" s="223">
        <f t="shared" si="90"/>
        <v>0.89239436619718304</v>
      </c>
      <c r="H1433" s="223">
        <f t="shared" si="91"/>
        <v>2.3071945184621243</v>
      </c>
    </row>
    <row r="1434" spans="2:8" x14ac:dyDescent="0.25">
      <c r="B1434" s="451">
        <v>42383</v>
      </c>
      <c r="C1434" s="363">
        <v>4.2</v>
      </c>
      <c r="D1434" s="363">
        <v>2.0223863636363637</v>
      </c>
      <c r="E1434" s="215">
        <f t="shared" si="88"/>
        <v>0.12299465240641716</v>
      </c>
      <c r="F1434" s="215">
        <f t="shared" si="89"/>
        <v>3.7789058093626871E-3</v>
      </c>
      <c r="G1434" s="223">
        <f t="shared" si="90"/>
        <v>0.94647887323943669</v>
      </c>
      <c r="H1434" s="223">
        <f t="shared" si="91"/>
        <v>2.258215962441315</v>
      </c>
    </row>
    <row r="1435" spans="2:8" x14ac:dyDescent="0.25">
      <c r="B1435" s="451">
        <v>42382</v>
      </c>
      <c r="C1435" s="363">
        <v>3.74</v>
      </c>
      <c r="D1435" s="363">
        <v>2.0147727272727272</v>
      </c>
      <c r="E1435" s="215">
        <f t="shared" si="88"/>
        <v>-9.002433090024331E-2</v>
      </c>
      <c r="F1435" s="215">
        <f t="shared" si="89"/>
        <v>1.7678796923429996E-2</v>
      </c>
      <c r="G1435" s="223">
        <f t="shared" si="90"/>
        <v>0.84281690140845078</v>
      </c>
      <c r="H1435" s="223">
        <f t="shared" si="91"/>
        <v>2.24971450323563</v>
      </c>
    </row>
    <row r="1436" spans="2:8" x14ac:dyDescent="0.25">
      <c r="B1436" s="451">
        <v>42381</v>
      </c>
      <c r="C1436" s="363">
        <v>4.1100000000000003</v>
      </c>
      <c r="D1436" s="363">
        <v>1.9797727272727272</v>
      </c>
      <c r="E1436" s="215">
        <f t="shared" si="88"/>
        <v>-4.640371229698359E-2</v>
      </c>
      <c r="F1436" s="215">
        <f t="shared" si="89"/>
        <v>-1.3420918511807045E-2</v>
      </c>
      <c r="G1436" s="223">
        <f t="shared" si="90"/>
        <v>0.92619718309859167</v>
      </c>
      <c r="H1436" s="223">
        <f t="shared" si="91"/>
        <v>2.2106331683796472</v>
      </c>
    </row>
    <row r="1437" spans="2:8" x14ac:dyDescent="0.25">
      <c r="B1437" s="451">
        <v>42380</v>
      </c>
      <c r="C1437" s="363">
        <v>4.3099999999999996</v>
      </c>
      <c r="D1437" s="363">
        <v>2.0067045454545456</v>
      </c>
      <c r="E1437" s="215">
        <f t="shared" si="88"/>
        <v>-0.2317290552584671</v>
      </c>
      <c r="F1437" s="215">
        <f t="shared" si="89"/>
        <v>2.0161756210283155E-2</v>
      </c>
      <c r="G1437" s="223">
        <f t="shared" si="90"/>
        <v>0.97126760563380277</v>
      </c>
      <c r="H1437" s="223">
        <f t="shared" si="91"/>
        <v>2.2407054942266211</v>
      </c>
    </row>
    <row r="1438" spans="2:8" x14ac:dyDescent="0.25">
      <c r="B1438" s="451">
        <v>42376</v>
      </c>
      <c r="C1438" s="363">
        <v>5.61</v>
      </c>
      <c r="D1438" s="363">
        <v>1.9670454545454545</v>
      </c>
      <c r="E1438" s="215">
        <f t="shared" si="88"/>
        <v>-9.0761750405186303E-2</v>
      </c>
      <c r="F1438" s="215">
        <f t="shared" si="89"/>
        <v>-2.0816834483538882E-2</v>
      </c>
      <c r="G1438" s="223">
        <f t="shared" si="90"/>
        <v>1.2642253521126761</v>
      </c>
      <c r="H1438" s="223">
        <f t="shared" si="91"/>
        <v>2.1964217738865628</v>
      </c>
    </row>
    <row r="1439" spans="2:8" x14ac:dyDescent="0.25">
      <c r="B1439" s="451">
        <v>42375</v>
      </c>
      <c r="C1439" s="363">
        <v>6.17</v>
      </c>
      <c r="D1439" s="363">
        <v>2.0088636363636363</v>
      </c>
      <c r="E1439" s="215">
        <f t="shared" si="88"/>
        <v>-8.0476900149031305E-2</v>
      </c>
      <c r="F1439" s="215">
        <f t="shared" si="89"/>
        <v>7.2360549256451634E-3</v>
      </c>
      <c r="G1439" s="223">
        <f t="shared" si="90"/>
        <v>1.3904225352112676</v>
      </c>
      <c r="H1439" s="223">
        <f t="shared" si="91"/>
        <v>2.2431163557924121</v>
      </c>
    </row>
    <row r="1440" spans="2:8" x14ac:dyDescent="0.25">
      <c r="B1440" s="451">
        <v>42374</v>
      </c>
      <c r="C1440" s="363">
        <v>6.71</v>
      </c>
      <c r="D1440" s="363">
        <v>1.9944318181818181</v>
      </c>
      <c r="E1440" s="215">
        <f t="shared" si="88"/>
        <v>2.4427480916030531E-2</v>
      </c>
      <c r="F1440" s="215">
        <f t="shared" si="89"/>
        <v>1.0536619069553277E-2</v>
      </c>
      <c r="G1440" s="223">
        <f t="shared" si="90"/>
        <v>1.5121126760563379</v>
      </c>
      <c r="H1440" s="223">
        <f t="shared" si="91"/>
        <v>2.2270016495368608</v>
      </c>
    </row>
    <row r="1441" spans="2:8" x14ac:dyDescent="0.25">
      <c r="B1441" s="451">
        <v>42373</v>
      </c>
      <c r="C1441" s="363">
        <v>6.55</v>
      </c>
      <c r="D1441" s="363">
        <v>1.9736363636363636</v>
      </c>
      <c r="E1441" s="215">
        <f t="shared" si="88"/>
        <v>-3.2496307237813826E-2</v>
      </c>
      <c r="F1441" s="215">
        <f t="shared" si="89"/>
        <v>-3.1344116006692735E-2</v>
      </c>
      <c r="G1441" s="223">
        <f t="shared" si="90"/>
        <v>1.476056338028169</v>
      </c>
      <c r="H1441" s="223">
        <f t="shared" si="91"/>
        <v>2.2037812460347674</v>
      </c>
    </row>
    <row r="1442" spans="2:8" x14ac:dyDescent="0.25">
      <c r="B1442" s="451">
        <v>42368</v>
      </c>
      <c r="C1442" s="363">
        <v>6.77</v>
      </c>
      <c r="D1442" s="363">
        <v>2.0375000000000001</v>
      </c>
      <c r="E1442" s="215">
        <f t="shared" si="88"/>
        <v>-2.8694404591104727E-2</v>
      </c>
      <c r="F1442" s="215">
        <f t="shared" si="89"/>
        <v>-9.173297966401317E-3</v>
      </c>
      <c r="G1442" s="223">
        <f t="shared" si="90"/>
        <v>1.5256338028169014</v>
      </c>
      <c r="H1442" s="223">
        <f t="shared" si="91"/>
        <v>2.275091993401853</v>
      </c>
    </row>
    <row r="1443" spans="2:8" x14ac:dyDescent="0.25">
      <c r="B1443" s="451">
        <v>42367</v>
      </c>
      <c r="C1443" s="363">
        <v>6.97</v>
      </c>
      <c r="D1443" s="363">
        <v>2.0563636363636362</v>
      </c>
      <c r="E1443" s="215">
        <f t="shared" si="88"/>
        <v>1.7518248175182549E-2</v>
      </c>
      <c r="F1443" s="215">
        <f t="shared" si="89"/>
        <v>-2.0673233033878136E-2</v>
      </c>
      <c r="G1443" s="223">
        <f t="shared" si="90"/>
        <v>1.5707042253521126</v>
      </c>
      <c r="H1443" s="223">
        <f t="shared" si="91"/>
        <v>2.2961553102398171</v>
      </c>
    </row>
    <row r="1444" spans="2:8" x14ac:dyDescent="0.25">
      <c r="B1444" s="451">
        <v>42366</v>
      </c>
      <c r="C1444" s="363">
        <v>6.85</v>
      </c>
      <c r="D1444" s="363">
        <v>2.0997727272727271</v>
      </c>
      <c r="E1444" s="215">
        <f t="shared" si="88"/>
        <v>-9.5112285336856117E-2</v>
      </c>
      <c r="F1444" s="215">
        <f t="shared" si="89"/>
        <v>1.7891027378691415E-3</v>
      </c>
      <c r="G1444" s="223">
        <f t="shared" si="90"/>
        <v>1.5436619718309859</v>
      </c>
      <c r="H1444" s="223">
        <f t="shared" si="91"/>
        <v>2.3446263164573025</v>
      </c>
    </row>
    <row r="1445" spans="2:8" x14ac:dyDescent="0.25">
      <c r="B1445" s="451">
        <v>42362</v>
      </c>
      <c r="C1445" s="363">
        <v>7.57</v>
      </c>
      <c r="D1445" s="363">
        <v>2.0960227272727274</v>
      </c>
      <c r="E1445" s="215">
        <f t="shared" si="88"/>
        <v>0.17912772585669789</v>
      </c>
      <c r="F1445" s="215">
        <f t="shared" si="89"/>
        <v>-2.008181480104132E-2</v>
      </c>
      <c r="G1445" s="223">
        <f t="shared" si="90"/>
        <v>1.7059154929577465</v>
      </c>
      <c r="H1445" s="223">
        <f t="shared" si="91"/>
        <v>2.3404390305798759</v>
      </c>
    </row>
    <row r="1446" spans="2:8" x14ac:dyDescent="0.25">
      <c r="B1446" s="451">
        <v>42360</v>
      </c>
      <c r="C1446" s="363">
        <v>6.42</v>
      </c>
      <c r="D1446" s="363">
        <v>2.1389772727272729</v>
      </c>
      <c r="E1446" s="215">
        <f t="shared" si="88"/>
        <v>2.8846153846153744E-2</v>
      </c>
      <c r="F1446" s="215">
        <f t="shared" si="89"/>
        <v>-6.12492739848991E-3</v>
      </c>
      <c r="G1446" s="223">
        <f t="shared" si="90"/>
        <v>1.4467605633802816</v>
      </c>
      <c r="H1446" s="223">
        <f t="shared" si="91"/>
        <v>2.3884024869940368</v>
      </c>
    </row>
    <row r="1447" spans="2:8" x14ac:dyDescent="0.25">
      <c r="B1447" s="451">
        <v>42359</v>
      </c>
      <c r="C1447" s="363">
        <v>6.24</v>
      </c>
      <c r="D1447" s="363">
        <v>2.1521590909090911</v>
      </c>
      <c r="E1447" s="215">
        <f t="shared" si="88"/>
        <v>1.9607843137254832E-2</v>
      </c>
      <c r="F1447" s="215">
        <f t="shared" si="89"/>
        <v>9.4339622641510523E-3</v>
      </c>
      <c r="G1447" s="223">
        <f t="shared" si="90"/>
        <v>1.4061971830985915</v>
      </c>
      <c r="H1447" s="223">
        <f t="shared" si="91"/>
        <v>2.4031214312904456</v>
      </c>
    </row>
    <row r="1448" spans="2:8" x14ac:dyDescent="0.25">
      <c r="B1448" s="451">
        <v>42355</v>
      </c>
      <c r="C1448" s="363">
        <v>6.12</v>
      </c>
      <c r="D1448" s="363">
        <v>2.1320454545454544</v>
      </c>
      <c r="E1448" s="215">
        <f t="shared" si="88"/>
        <v>-8.5201793721973118E-2</v>
      </c>
      <c r="F1448" s="215">
        <f t="shared" si="89"/>
        <v>-5.3016647227230873E-3</v>
      </c>
      <c r="G1448" s="223">
        <f t="shared" si="90"/>
        <v>1.3791549295774648</v>
      </c>
      <c r="H1448" s="223">
        <f t="shared" si="91"/>
        <v>2.3806623524933381</v>
      </c>
    </row>
    <row r="1449" spans="2:8" x14ac:dyDescent="0.25">
      <c r="B1449" s="451">
        <v>42354</v>
      </c>
      <c r="C1449" s="363">
        <v>6.69</v>
      </c>
      <c r="D1449" s="363">
        <v>2.143409090909091</v>
      </c>
      <c r="E1449" s="215">
        <f t="shared" si="88"/>
        <v>2.6073619631902023E-2</v>
      </c>
      <c r="F1449" s="215">
        <f t="shared" si="89"/>
        <v>1.3214439192092975E-2</v>
      </c>
      <c r="G1449" s="223">
        <f t="shared" si="90"/>
        <v>1.507605633802817</v>
      </c>
      <c r="H1449" s="223">
        <f t="shared" si="91"/>
        <v>2.39335109757645</v>
      </c>
    </row>
    <row r="1450" spans="2:8" x14ac:dyDescent="0.25">
      <c r="B1450" s="451">
        <v>42353</v>
      </c>
      <c r="C1450" s="363">
        <v>6.52</v>
      </c>
      <c r="D1450" s="363">
        <v>2.1154545454545453</v>
      </c>
      <c r="E1450" s="215">
        <f t="shared" si="88"/>
        <v>9.2879256965943124E-3</v>
      </c>
      <c r="F1450" s="215">
        <f t="shared" si="89"/>
        <v>-1.6691316289879632E-2</v>
      </c>
      <c r="G1450" s="223">
        <f t="shared" si="90"/>
        <v>1.4692957746478872</v>
      </c>
      <c r="H1450" s="223">
        <f t="shared" si="91"/>
        <v>2.3621367846719958</v>
      </c>
    </row>
    <row r="1451" spans="2:8" x14ac:dyDescent="0.25">
      <c r="B1451" s="451">
        <v>42352</v>
      </c>
      <c r="C1451" s="363">
        <v>6.46</v>
      </c>
      <c r="D1451" s="363">
        <v>2.1513636363636364</v>
      </c>
      <c r="E1451" s="215">
        <f t="shared" si="88"/>
        <v>-6.3768115942029024E-2</v>
      </c>
      <c r="F1451" s="215">
        <f t="shared" si="89"/>
        <v>1.0245464247598868E-2</v>
      </c>
      <c r="G1451" s="223">
        <f t="shared" si="90"/>
        <v>1.4557746478873239</v>
      </c>
      <c r="H1451" s="223">
        <f t="shared" si="91"/>
        <v>2.4022332191346276</v>
      </c>
    </row>
    <row r="1452" spans="2:8" x14ac:dyDescent="0.25">
      <c r="B1452" s="451">
        <v>42349</v>
      </c>
      <c r="C1452" s="363">
        <v>6.9</v>
      </c>
      <c r="D1452" s="363">
        <v>2.1295454545454544</v>
      </c>
      <c r="E1452" s="215">
        <f t="shared" si="88"/>
        <v>-6.25E-2</v>
      </c>
      <c r="F1452" s="215">
        <f t="shared" si="89"/>
        <v>3.1256878714505776E-2</v>
      </c>
      <c r="G1452" s="223">
        <f t="shared" si="90"/>
        <v>1.5549295774647889</v>
      </c>
      <c r="H1452" s="223">
        <f t="shared" si="91"/>
        <v>2.3778708285750541</v>
      </c>
    </row>
    <row r="1453" spans="2:8" x14ac:dyDescent="0.25">
      <c r="B1453" s="451">
        <v>42348</v>
      </c>
      <c r="C1453" s="363">
        <v>7.36</v>
      </c>
      <c r="D1453" s="363">
        <v>2.0649999999999999</v>
      </c>
      <c r="E1453" s="215">
        <f t="shared" si="88"/>
        <v>5.2932761087267632E-2</v>
      </c>
      <c r="F1453" s="215">
        <f t="shared" si="89"/>
        <v>-1.3463626492942526E-2</v>
      </c>
      <c r="G1453" s="223">
        <f t="shared" si="90"/>
        <v>1.6585915492957748</v>
      </c>
      <c r="H1453" s="223">
        <f t="shared" si="91"/>
        <v>2.3057987565029818</v>
      </c>
    </row>
    <row r="1454" spans="2:8" x14ac:dyDescent="0.25">
      <c r="B1454" s="451">
        <v>42347</v>
      </c>
      <c r="C1454" s="363">
        <v>6.99</v>
      </c>
      <c r="D1454" s="363">
        <v>2.0931818181818183</v>
      </c>
      <c r="E1454" s="215">
        <f t="shared" si="88"/>
        <v>3.7091988130563802E-2</v>
      </c>
      <c r="F1454" s="215">
        <f t="shared" si="89"/>
        <v>1.1421041071820959E-2</v>
      </c>
      <c r="G1454" s="223">
        <f t="shared" si="90"/>
        <v>1.5752112676056338</v>
      </c>
      <c r="H1454" s="223">
        <f t="shared" si="91"/>
        <v>2.3372668443090983</v>
      </c>
    </row>
    <row r="1455" spans="2:8" x14ac:dyDescent="0.25">
      <c r="B1455" s="451">
        <v>42346</v>
      </c>
      <c r="C1455" s="363">
        <v>6.74</v>
      </c>
      <c r="D1455" s="363">
        <v>2.0695454545454544</v>
      </c>
      <c r="E1455" s="215">
        <f t="shared" si="88"/>
        <v>-6.777316735822958E-2</v>
      </c>
      <c r="F1455" s="215">
        <f t="shared" si="89"/>
        <v>-2.3694649941031432E-2</v>
      </c>
      <c r="G1455" s="223">
        <f t="shared" si="90"/>
        <v>1.5188732394366198</v>
      </c>
      <c r="H1455" s="223">
        <f t="shared" si="91"/>
        <v>2.3108742545362264</v>
      </c>
    </row>
    <row r="1456" spans="2:8" x14ac:dyDescent="0.25">
      <c r="B1456" s="451">
        <v>42345</v>
      </c>
      <c r="C1456" s="363">
        <v>7.23</v>
      </c>
      <c r="D1456" s="363">
        <v>2.1197727272727271</v>
      </c>
      <c r="E1456" s="215">
        <f t="shared" si="88"/>
        <v>-7.8980891719745094E-2</v>
      </c>
      <c r="F1456" s="215">
        <f t="shared" si="89"/>
        <v>-7.9770261646457952E-3</v>
      </c>
      <c r="G1456" s="223">
        <f t="shared" si="90"/>
        <v>1.6292957746478873</v>
      </c>
      <c r="H1456" s="223">
        <f t="shared" si="91"/>
        <v>2.3669585078035782</v>
      </c>
    </row>
    <row r="1457" spans="2:8" x14ac:dyDescent="0.25">
      <c r="B1457" s="451">
        <v>42342</v>
      </c>
      <c r="C1457" s="363">
        <v>7.85</v>
      </c>
      <c r="D1457" s="363">
        <v>2.1368181818181817</v>
      </c>
      <c r="E1457" s="215">
        <f t="shared" si="88"/>
        <v>2.2135416666666741E-2</v>
      </c>
      <c r="F1457" s="215">
        <f t="shared" si="89"/>
        <v>2.4294585466826391E-2</v>
      </c>
      <c r="G1457" s="223">
        <f t="shared" si="90"/>
        <v>1.7690140845070421</v>
      </c>
      <c r="H1457" s="223">
        <f t="shared" si="91"/>
        <v>2.3859916254282454</v>
      </c>
    </row>
    <row r="1458" spans="2:8" x14ac:dyDescent="0.25">
      <c r="B1458" s="451">
        <v>42341</v>
      </c>
      <c r="C1458" s="363">
        <v>7.68</v>
      </c>
      <c r="D1458" s="363">
        <v>2.0861363636363635</v>
      </c>
      <c r="E1458" s="215">
        <f t="shared" si="88"/>
        <v>-1.9157088122605415E-2</v>
      </c>
      <c r="F1458" s="215">
        <f t="shared" si="89"/>
        <v>1.5275504637206616E-3</v>
      </c>
      <c r="G1458" s="223">
        <f t="shared" si="90"/>
        <v>1.7307042253521125</v>
      </c>
      <c r="H1458" s="223">
        <f t="shared" si="91"/>
        <v>2.3293998223575687</v>
      </c>
    </row>
    <row r="1459" spans="2:8" x14ac:dyDescent="0.25">
      <c r="B1459" s="451">
        <v>42340</v>
      </c>
      <c r="C1459" s="363">
        <v>7.83</v>
      </c>
      <c r="D1459" s="363">
        <v>2.0829545454545455</v>
      </c>
      <c r="E1459" s="215">
        <f t="shared" si="88"/>
        <v>-6.0024009603841577E-2</v>
      </c>
      <c r="F1459" s="215">
        <f t="shared" si="89"/>
        <v>-2.0144824957805119E-3</v>
      </c>
      <c r="G1459" s="223">
        <f t="shared" si="90"/>
        <v>1.7645070422535212</v>
      </c>
      <c r="H1459" s="223">
        <f t="shared" si="91"/>
        <v>2.3258469737342979</v>
      </c>
    </row>
    <row r="1460" spans="2:8" x14ac:dyDescent="0.25">
      <c r="B1460" s="451">
        <v>42339</v>
      </c>
      <c r="C1460" s="363">
        <v>8.33</v>
      </c>
      <c r="D1460" s="363">
        <v>2.0871590909090911</v>
      </c>
      <c r="E1460" s="215">
        <f t="shared" si="88"/>
        <v>1.8337408312958381E-2</v>
      </c>
      <c r="F1460" s="215">
        <f t="shared" si="89"/>
        <v>7.4598211836982564E-3</v>
      </c>
      <c r="G1460" s="223">
        <f t="shared" si="90"/>
        <v>1.8771830985915494</v>
      </c>
      <c r="H1460" s="223">
        <f t="shared" si="91"/>
        <v>2.3305418094150494</v>
      </c>
    </row>
    <row r="1461" spans="2:8" x14ac:dyDescent="0.25">
      <c r="B1461" s="451">
        <v>42338</v>
      </c>
      <c r="C1461" s="363">
        <v>8.18</v>
      </c>
      <c r="D1461" s="363">
        <v>2.0717045454545455</v>
      </c>
      <c r="E1461" s="215">
        <f t="shared" si="88"/>
        <v>9.8765432098766315E-3</v>
      </c>
      <c r="F1461" s="215">
        <f t="shared" si="89"/>
        <v>-1.1548471047495013E-2</v>
      </c>
      <c r="G1461" s="223">
        <f t="shared" si="90"/>
        <v>1.8433802816901408</v>
      </c>
      <c r="H1461" s="223">
        <f t="shared" si="91"/>
        <v>2.3132851161020178</v>
      </c>
    </row>
    <row r="1462" spans="2:8" x14ac:dyDescent="0.25">
      <c r="B1462" s="451">
        <v>42335</v>
      </c>
      <c r="C1462" s="363">
        <v>8.1</v>
      </c>
      <c r="D1462" s="363">
        <v>2.0959090909090907</v>
      </c>
      <c r="E1462" s="215">
        <f t="shared" si="88"/>
        <v>0</v>
      </c>
      <c r="F1462" s="215">
        <f t="shared" si="89"/>
        <v>1.096250822188094E-2</v>
      </c>
      <c r="G1462" s="223">
        <f t="shared" si="90"/>
        <v>1.8253521126760563</v>
      </c>
      <c r="H1462" s="223">
        <f t="shared" si="91"/>
        <v>2.3403121431290446</v>
      </c>
    </row>
    <row r="1463" spans="2:8" x14ac:dyDescent="0.25">
      <c r="B1463" s="451">
        <v>42333</v>
      </c>
      <c r="C1463" s="363">
        <v>8.1</v>
      </c>
      <c r="D1463" s="363">
        <v>2.0731818181818182</v>
      </c>
      <c r="E1463" s="215">
        <f t="shared" si="88"/>
        <v>-2.4096385542168752E-2</v>
      </c>
      <c r="F1463" s="215">
        <f t="shared" si="89"/>
        <v>-1.4230979748220962E-3</v>
      </c>
      <c r="G1463" s="223">
        <f t="shared" si="90"/>
        <v>1.8253521126760563</v>
      </c>
      <c r="H1463" s="223">
        <f t="shared" si="91"/>
        <v>2.3149346529628221</v>
      </c>
    </row>
    <row r="1464" spans="2:8" x14ac:dyDescent="0.25">
      <c r="B1464" s="451">
        <v>42332</v>
      </c>
      <c r="C1464" s="363">
        <v>8.3000000000000007</v>
      </c>
      <c r="D1464" s="363">
        <v>2.0761363636363637</v>
      </c>
      <c r="E1464" s="215">
        <f t="shared" si="88"/>
        <v>3.7500000000000089E-2</v>
      </c>
      <c r="F1464" s="215">
        <f t="shared" si="89"/>
        <v>-1.6314004199644572E-2</v>
      </c>
      <c r="G1464" s="223">
        <f t="shared" si="90"/>
        <v>1.8704225352112678</v>
      </c>
      <c r="H1464" s="223">
        <f t="shared" si="91"/>
        <v>2.3182337266844311</v>
      </c>
    </row>
    <row r="1465" spans="2:8" x14ac:dyDescent="0.25">
      <c r="B1465" s="451">
        <v>42331</v>
      </c>
      <c r="C1465" s="363">
        <v>8</v>
      </c>
      <c r="D1465" s="363">
        <v>2.1105681818181816</v>
      </c>
      <c r="E1465" s="215">
        <f t="shared" si="88"/>
        <v>-4.8751486325802618E-2</v>
      </c>
      <c r="F1465" s="215">
        <f t="shared" si="89"/>
        <v>1.1380962753212653E-2</v>
      </c>
      <c r="G1465" s="223">
        <f t="shared" si="90"/>
        <v>1.8028169014084507</v>
      </c>
      <c r="H1465" s="223">
        <f t="shared" si="91"/>
        <v>2.3566806242862581</v>
      </c>
    </row>
    <row r="1466" spans="2:8" x14ac:dyDescent="0.25">
      <c r="B1466" s="451">
        <v>42327</v>
      </c>
      <c r="C1466" s="363">
        <v>8.41</v>
      </c>
      <c r="D1466" s="363">
        <v>2.0868181818181819</v>
      </c>
      <c r="E1466" s="215">
        <f t="shared" si="88"/>
        <v>-4.1049030786773022E-2</v>
      </c>
      <c r="F1466" s="215">
        <f t="shared" si="89"/>
        <v>-1.3006557024615617E-2</v>
      </c>
      <c r="G1466" s="223">
        <f t="shared" si="90"/>
        <v>1.8952112676056339</v>
      </c>
      <c r="H1466" s="223">
        <f t="shared" si="91"/>
        <v>2.3301611470625558</v>
      </c>
    </row>
    <row r="1467" spans="2:8" x14ac:dyDescent="0.25">
      <c r="B1467" s="451">
        <v>42326</v>
      </c>
      <c r="C1467" s="363">
        <v>8.77</v>
      </c>
      <c r="D1467" s="363">
        <v>2.1143181818181818</v>
      </c>
      <c r="E1467" s="215">
        <f t="shared" si="88"/>
        <v>4.5292014302741324E-2</v>
      </c>
      <c r="F1467" s="215">
        <f t="shared" si="89"/>
        <v>1.9730351857941475E-2</v>
      </c>
      <c r="G1467" s="223">
        <f t="shared" si="90"/>
        <v>1.9763380281690139</v>
      </c>
      <c r="H1467" s="223">
        <f t="shared" si="91"/>
        <v>2.3608679101636847</v>
      </c>
    </row>
    <row r="1468" spans="2:8" x14ac:dyDescent="0.25">
      <c r="B1468" s="451">
        <v>42325</v>
      </c>
      <c r="C1468" s="363">
        <v>8.39</v>
      </c>
      <c r="D1468" s="363">
        <v>2.0734090909090908</v>
      </c>
      <c r="E1468" s="215">
        <f t="shared" si="88"/>
        <v>-5.3047404063205295E-2</v>
      </c>
      <c r="F1468" s="215">
        <f t="shared" si="89"/>
        <v>-1.3623094388582668E-2</v>
      </c>
      <c r="G1468" s="223">
        <f t="shared" si="90"/>
        <v>1.8907042253521129</v>
      </c>
      <c r="H1468" s="223">
        <f t="shared" si="91"/>
        <v>2.3151884278644843</v>
      </c>
    </row>
    <row r="1469" spans="2:8" x14ac:dyDescent="0.25">
      <c r="B1469" s="451">
        <v>42324</v>
      </c>
      <c r="C1469" s="363">
        <v>8.86</v>
      </c>
      <c r="D1469" s="363">
        <v>2.1020454545454546</v>
      </c>
      <c r="E1469" s="215">
        <f t="shared" si="88"/>
        <v>1.0262257696693311E-2</v>
      </c>
      <c r="F1469" s="215">
        <f t="shared" si="89"/>
        <v>4.1255021170341077E-3</v>
      </c>
      <c r="G1469" s="223">
        <f t="shared" si="90"/>
        <v>1.9966197183098591</v>
      </c>
      <c r="H1469" s="223">
        <f t="shared" si="91"/>
        <v>2.3471640654739248</v>
      </c>
    </row>
    <row r="1470" spans="2:8" x14ac:dyDescent="0.25">
      <c r="B1470" s="451">
        <v>42320</v>
      </c>
      <c r="C1470" s="363">
        <v>8.77</v>
      </c>
      <c r="D1470" s="363">
        <v>2.0934090909090908</v>
      </c>
      <c r="E1470" s="215">
        <f t="shared" si="88"/>
        <v>-5.8002148227712214E-2</v>
      </c>
      <c r="F1470" s="215">
        <f t="shared" si="89"/>
        <v>-9.8892830269805554E-3</v>
      </c>
      <c r="G1470" s="223">
        <f t="shared" si="90"/>
        <v>1.9763380281690139</v>
      </c>
      <c r="H1470" s="223">
        <f t="shared" si="91"/>
        <v>2.33752061921076</v>
      </c>
    </row>
    <row r="1471" spans="2:8" x14ac:dyDescent="0.25">
      <c r="B1471" s="451">
        <v>42319</v>
      </c>
      <c r="C1471" s="363">
        <v>9.31</v>
      </c>
      <c r="D1471" s="363">
        <v>2.1143181818181818</v>
      </c>
      <c r="E1471" s="215">
        <f t="shared" si="88"/>
        <v>-5.2899287894201397E-2</v>
      </c>
      <c r="F1471" s="215">
        <f t="shared" si="89"/>
        <v>3.93891976474392E-3</v>
      </c>
      <c r="G1471" s="223">
        <f t="shared" si="90"/>
        <v>2.0980281690140847</v>
      </c>
      <c r="H1471" s="223">
        <f t="shared" si="91"/>
        <v>2.3608679101636847</v>
      </c>
    </row>
    <row r="1472" spans="2:8" x14ac:dyDescent="0.25">
      <c r="B1472" s="451">
        <v>42318</v>
      </c>
      <c r="C1472" s="363">
        <v>9.83</v>
      </c>
      <c r="D1472" s="363">
        <v>2.1060227272727272</v>
      </c>
      <c r="E1472" s="215">
        <f t="shared" si="88"/>
        <v>-6.2917063870352674E-2</v>
      </c>
      <c r="F1472" s="215">
        <f t="shared" si="89"/>
        <v>-1.3992338795488335E-2</v>
      </c>
      <c r="G1472" s="223">
        <f t="shared" si="90"/>
        <v>2.2152112676056337</v>
      </c>
      <c r="H1472" s="223">
        <f t="shared" si="91"/>
        <v>2.3516051262530135</v>
      </c>
    </row>
    <row r="1473" spans="2:8" x14ac:dyDescent="0.25">
      <c r="B1473" s="451">
        <v>42317</v>
      </c>
      <c r="C1473" s="363">
        <v>10.49</v>
      </c>
      <c r="D1473" s="363">
        <v>2.1359090909090908</v>
      </c>
      <c r="E1473" s="215">
        <f t="shared" si="88"/>
        <v>-8.6236933797909421E-2</v>
      </c>
      <c r="F1473" s="215">
        <f t="shared" si="89"/>
        <v>-2.6870308050737868E-2</v>
      </c>
      <c r="G1473" s="223">
        <f t="shared" si="90"/>
        <v>2.363943661971831</v>
      </c>
      <c r="H1473" s="223">
        <f t="shared" si="91"/>
        <v>2.384976525821596</v>
      </c>
    </row>
    <row r="1474" spans="2:8" x14ac:dyDescent="0.25">
      <c r="B1474" s="451">
        <v>42313</v>
      </c>
      <c r="C1474" s="363">
        <v>11.48</v>
      </c>
      <c r="D1474" s="363">
        <v>2.1948863636363636</v>
      </c>
      <c r="E1474" s="215">
        <f t="shared" si="88"/>
        <v>-4.4925124792013271E-2</v>
      </c>
      <c r="F1474" s="215">
        <f t="shared" si="89"/>
        <v>-1.4475520860260938E-3</v>
      </c>
      <c r="G1474" s="223">
        <f t="shared" si="90"/>
        <v>2.587042253521127</v>
      </c>
      <c r="H1474" s="223">
        <f t="shared" si="91"/>
        <v>2.4508311128029439</v>
      </c>
    </row>
    <row r="1475" spans="2:8" x14ac:dyDescent="0.25">
      <c r="B1475" s="451">
        <v>42312</v>
      </c>
      <c r="C1475" s="363">
        <v>12.02</v>
      </c>
      <c r="D1475" s="363">
        <v>2.198068181818182</v>
      </c>
      <c r="E1475" s="215">
        <f t="shared" si="88"/>
        <v>-3.1426269137792118E-2</v>
      </c>
      <c r="F1475" s="215">
        <f t="shared" si="89"/>
        <v>-2.4312736443883987E-2</v>
      </c>
      <c r="G1475" s="223">
        <f t="shared" si="90"/>
        <v>2.7087323943661969</v>
      </c>
      <c r="H1475" s="223">
        <f t="shared" si="91"/>
        <v>2.4543839614262151</v>
      </c>
    </row>
    <row r="1476" spans="2:8" x14ac:dyDescent="0.25">
      <c r="B1476" s="451">
        <v>42311</v>
      </c>
      <c r="C1476" s="363">
        <v>12.41</v>
      </c>
      <c r="D1476" s="363">
        <v>2.2528409090909092</v>
      </c>
      <c r="E1476" s="215">
        <f t="shared" ref="E1476:E1539" si="92">C1476/C1477-1</f>
        <v>4.9915397631133729E-2</v>
      </c>
      <c r="F1476" s="215">
        <f t="shared" ref="F1476:F1539" si="93">D1476/D1477-1</f>
        <v>3.3910314809191267E-3</v>
      </c>
      <c r="G1476" s="223">
        <f t="shared" ref="G1476:G1539" si="94">C1476/$C$4675</f>
        <v>2.7966197183098593</v>
      </c>
      <c r="H1476" s="223">
        <f t="shared" ref="H1476:H1539" si="95">D1476/$D$4675</f>
        <v>2.5155437127268114</v>
      </c>
    </row>
    <row r="1477" spans="2:8" x14ac:dyDescent="0.25">
      <c r="B1477" s="451">
        <v>42310</v>
      </c>
      <c r="C1477" s="363">
        <v>11.82</v>
      </c>
      <c r="D1477" s="363">
        <v>2.2452272727272726</v>
      </c>
      <c r="E1477" s="215">
        <f t="shared" si="92"/>
        <v>1.6337059329320613E-2</v>
      </c>
      <c r="F1477" s="215">
        <f t="shared" si="93"/>
        <v>-1.0814058275758431E-2</v>
      </c>
      <c r="G1477" s="223">
        <f t="shared" si="94"/>
        <v>2.6636619718309862</v>
      </c>
      <c r="H1477" s="223">
        <f t="shared" si="95"/>
        <v>2.507042253521127</v>
      </c>
    </row>
    <row r="1478" spans="2:8" x14ac:dyDescent="0.25">
      <c r="B1478" s="451">
        <v>42306</v>
      </c>
      <c r="C1478" s="363">
        <v>11.63</v>
      </c>
      <c r="D1478" s="363">
        <v>2.2697727272727271</v>
      </c>
      <c r="E1478" s="215">
        <f t="shared" si="92"/>
        <v>-1.2733446519524461E-2</v>
      </c>
      <c r="F1478" s="215">
        <f t="shared" si="93"/>
        <v>-5.4274759747050538E-3</v>
      </c>
      <c r="G1478" s="223">
        <f t="shared" si="94"/>
        <v>2.6208450704225354</v>
      </c>
      <c r="H1478" s="223">
        <f t="shared" si="95"/>
        <v>2.5344499429006468</v>
      </c>
    </row>
    <row r="1479" spans="2:8" x14ac:dyDescent="0.25">
      <c r="B1479" s="451">
        <v>42305</v>
      </c>
      <c r="C1479" s="363">
        <v>11.78</v>
      </c>
      <c r="D1479" s="363">
        <v>2.282159090909091</v>
      </c>
      <c r="E1479" s="215">
        <f t="shared" si="92"/>
        <v>1.4642549526270532E-2</v>
      </c>
      <c r="F1479" s="215">
        <f t="shared" si="93"/>
        <v>-2.4291891366661766E-2</v>
      </c>
      <c r="G1479" s="223">
        <f t="shared" si="94"/>
        <v>2.6546478873239434</v>
      </c>
      <c r="H1479" s="223">
        <f t="shared" si="95"/>
        <v>2.5482806750412386</v>
      </c>
    </row>
    <row r="1480" spans="2:8" x14ac:dyDescent="0.25">
      <c r="B1480" s="451">
        <v>42304</v>
      </c>
      <c r="C1480" s="363">
        <v>11.61</v>
      </c>
      <c r="D1480" s="363">
        <v>2.3389772727272726</v>
      </c>
      <c r="E1480" s="215">
        <f t="shared" si="92"/>
        <v>-3.410981697171378E-2</v>
      </c>
      <c r="F1480" s="215">
        <f t="shared" si="93"/>
        <v>8.7527352297578354E-4</v>
      </c>
      <c r="G1480" s="223">
        <f t="shared" si="94"/>
        <v>2.6163380281690141</v>
      </c>
      <c r="H1480" s="223">
        <f t="shared" si="95"/>
        <v>2.611724400456795</v>
      </c>
    </row>
    <row r="1481" spans="2:8" x14ac:dyDescent="0.25">
      <c r="B1481" s="451">
        <v>42303</v>
      </c>
      <c r="C1481" s="363">
        <v>12.02</v>
      </c>
      <c r="D1481" s="363">
        <v>2.3369318181818182</v>
      </c>
      <c r="E1481" s="215">
        <f t="shared" si="92"/>
        <v>0</v>
      </c>
      <c r="F1481" s="215">
        <f t="shared" si="93"/>
        <v>2.2906716054196252E-3</v>
      </c>
      <c r="G1481" s="223">
        <f t="shared" si="94"/>
        <v>2.7087323943661969</v>
      </c>
      <c r="H1481" s="223">
        <f t="shared" si="95"/>
        <v>2.6094404263418349</v>
      </c>
    </row>
    <row r="1482" spans="2:8" x14ac:dyDescent="0.25">
      <c r="B1482" s="451">
        <v>42299</v>
      </c>
      <c r="C1482" s="363">
        <v>12.02</v>
      </c>
      <c r="D1482" s="363">
        <v>2.331590909090909</v>
      </c>
      <c r="E1482" s="215">
        <f t="shared" si="92"/>
        <v>5.8577405857740406E-3</v>
      </c>
      <c r="F1482" s="215">
        <f t="shared" si="93"/>
        <v>-2.5279533300923696E-3</v>
      </c>
      <c r="G1482" s="223">
        <f t="shared" si="94"/>
        <v>2.7087323943661969</v>
      </c>
      <c r="H1482" s="223">
        <f t="shared" si="95"/>
        <v>2.6034767161527728</v>
      </c>
    </row>
    <row r="1483" spans="2:8" x14ac:dyDescent="0.25">
      <c r="B1483" s="451">
        <v>42298</v>
      </c>
      <c r="C1483" s="363">
        <v>11.95</v>
      </c>
      <c r="D1483" s="363">
        <v>2.3374999999999999</v>
      </c>
      <c r="E1483" s="215">
        <f t="shared" si="92"/>
        <v>-2.3692810457516367E-2</v>
      </c>
      <c r="F1483" s="215">
        <f t="shared" si="93"/>
        <v>-1.3097922563930386E-2</v>
      </c>
      <c r="G1483" s="223">
        <f t="shared" si="94"/>
        <v>2.6929577464788732</v>
      </c>
      <c r="H1483" s="223">
        <f t="shared" si="95"/>
        <v>2.6100748635959903</v>
      </c>
    </row>
    <row r="1484" spans="2:8" x14ac:dyDescent="0.25">
      <c r="B1484" s="451">
        <v>42297</v>
      </c>
      <c r="C1484" s="363">
        <v>12.24</v>
      </c>
      <c r="D1484" s="363">
        <v>2.3685227272727274</v>
      </c>
      <c r="E1484" s="215">
        <f t="shared" si="92"/>
        <v>1.7456359102244523E-2</v>
      </c>
      <c r="F1484" s="215">
        <f t="shared" si="93"/>
        <v>-3.490151080512538E-3</v>
      </c>
      <c r="G1484" s="223">
        <f t="shared" si="94"/>
        <v>2.7583098591549295</v>
      </c>
      <c r="H1484" s="223">
        <f t="shared" si="95"/>
        <v>2.6447151376728844</v>
      </c>
    </row>
    <row r="1485" spans="2:8" x14ac:dyDescent="0.25">
      <c r="B1485" s="451">
        <v>42296</v>
      </c>
      <c r="C1485" s="363">
        <v>12.03</v>
      </c>
      <c r="D1485" s="363">
        <v>2.3768181818181819</v>
      </c>
      <c r="E1485" s="215">
        <f t="shared" si="92"/>
        <v>-7.4615384615384639E-2</v>
      </c>
      <c r="F1485" s="215">
        <f t="shared" si="93"/>
        <v>8.8265084647662917E-3</v>
      </c>
      <c r="G1485" s="223">
        <f t="shared" si="94"/>
        <v>2.7109859154929574</v>
      </c>
      <c r="H1485" s="223">
        <f t="shared" si="95"/>
        <v>2.6539779215835555</v>
      </c>
    </row>
    <row r="1486" spans="2:8" x14ac:dyDescent="0.25">
      <c r="B1486" s="451">
        <v>42292</v>
      </c>
      <c r="C1486" s="363">
        <v>13</v>
      </c>
      <c r="D1486" s="363">
        <v>2.3560227272727272</v>
      </c>
      <c r="E1486" s="215">
        <f t="shared" si="92"/>
        <v>-4.5941807044410643E-3</v>
      </c>
      <c r="F1486" s="215">
        <f t="shared" si="93"/>
        <v>-1.120755436856169E-2</v>
      </c>
      <c r="G1486" s="223">
        <f t="shared" si="94"/>
        <v>2.9295774647887325</v>
      </c>
      <c r="H1486" s="223">
        <f t="shared" si="95"/>
        <v>2.6307575180814617</v>
      </c>
    </row>
    <row r="1487" spans="2:8" x14ac:dyDescent="0.25">
      <c r="B1487" s="451">
        <v>42291</v>
      </c>
      <c r="C1487" s="363">
        <v>13.06</v>
      </c>
      <c r="D1487" s="363">
        <v>2.3827272727272728</v>
      </c>
      <c r="E1487" s="215">
        <f t="shared" si="92"/>
        <v>2.5923016496465001E-2</v>
      </c>
      <c r="F1487" s="215">
        <f t="shared" si="93"/>
        <v>1.1724969843184718E-2</v>
      </c>
      <c r="G1487" s="223">
        <f t="shared" si="94"/>
        <v>2.9430985915492958</v>
      </c>
      <c r="H1487" s="223">
        <f t="shared" si="95"/>
        <v>2.6605760690267735</v>
      </c>
    </row>
    <row r="1488" spans="2:8" x14ac:dyDescent="0.25">
      <c r="B1488" s="451">
        <v>42290</v>
      </c>
      <c r="C1488" s="363">
        <v>12.73</v>
      </c>
      <c r="D1488" s="363">
        <v>2.3551136363636362</v>
      </c>
      <c r="E1488" s="215">
        <f t="shared" si="92"/>
        <v>-1.6228748068006116E-2</v>
      </c>
      <c r="F1488" s="215">
        <f t="shared" si="93"/>
        <v>-4.6107295518948987E-3</v>
      </c>
      <c r="G1488" s="223">
        <f t="shared" si="94"/>
        <v>2.8687323943661971</v>
      </c>
      <c r="H1488" s="223">
        <f t="shared" si="95"/>
        <v>2.6297424184748128</v>
      </c>
    </row>
    <row r="1489" spans="2:8" x14ac:dyDescent="0.25">
      <c r="B1489" s="451">
        <v>42289</v>
      </c>
      <c r="C1489" s="363">
        <v>12.94</v>
      </c>
      <c r="D1489" s="363">
        <v>2.3660227272727274</v>
      </c>
      <c r="E1489" s="215">
        <f t="shared" si="92"/>
        <v>-3.8632986627043175E-2</v>
      </c>
      <c r="F1489" s="215">
        <f t="shared" si="93"/>
        <v>-1.8525502026963236E-2</v>
      </c>
      <c r="G1489" s="223">
        <f t="shared" si="94"/>
        <v>2.9160563380281688</v>
      </c>
      <c r="H1489" s="223">
        <f t="shared" si="95"/>
        <v>2.6419236137545998</v>
      </c>
    </row>
    <row r="1490" spans="2:8" x14ac:dyDescent="0.25">
      <c r="B1490" s="451">
        <v>42285</v>
      </c>
      <c r="C1490" s="363">
        <v>13.46</v>
      </c>
      <c r="D1490" s="363">
        <v>2.4106818181818181</v>
      </c>
      <c r="E1490" s="215">
        <f t="shared" si="92"/>
        <v>3.4588777863182152E-2</v>
      </c>
      <c r="F1490" s="215">
        <f t="shared" si="93"/>
        <v>-3.9440323035027092E-3</v>
      </c>
      <c r="G1490" s="223">
        <f t="shared" si="94"/>
        <v>3.0332394366197186</v>
      </c>
      <c r="H1490" s="223">
        <f t="shared" si="95"/>
        <v>2.6917903819312272</v>
      </c>
    </row>
    <row r="1491" spans="2:8" x14ac:dyDescent="0.25">
      <c r="B1491" s="451">
        <v>42284</v>
      </c>
      <c r="C1491" s="363">
        <v>13.01</v>
      </c>
      <c r="D1491" s="363">
        <v>2.4202272727272729</v>
      </c>
      <c r="E1491" s="215">
        <f t="shared" si="92"/>
        <v>9.9746407438715101E-2</v>
      </c>
      <c r="F1491" s="215">
        <f t="shared" si="93"/>
        <v>1.4105698702275848E-3</v>
      </c>
      <c r="G1491" s="223">
        <f t="shared" si="94"/>
        <v>2.931830985915493</v>
      </c>
      <c r="H1491" s="223">
        <f t="shared" si="95"/>
        <v>2.7024489278010408</v>
      </c>
    </row>
    <row r="1492" spans="2:8" x14ac:dyDescent="0.25">
      <c r="B1492" s="451">
        <v>42283</v>
      </c>
      <c r="C1492" s="363">
        <v>11.83</v>
      </c>
      <c r="D1492" s="363">
        <v>2.416818181818182</v>
      </c>
      <c r="E1492" s="215">
        <f t="shared" si="92"/>
        <v>5.8139534883721034E-2</v>
      </c>
      <c r="F1492" s="215">
        <f t="shared" si="93"/>
        <v>5.5316533497236087E-3</v>
      </c>
      <c r="G1492" s="223">
        <f t="shared" si="94"/>
        <v>2.6659154929577467</v>
      </c>
      <c r="H1492" s="223">
        <f t="shared" si="95"/>
        <v>2.6986423042761074</v>
      </c>
    </row>
    <row r="1493" spans="2:8" x14ac:dyDescent="0.25">
      <c r="B1493" s="451">
        <v>42282</v>
      </c>
      <c r="C1493" s="363">
        <v>11.18</v>
      </c>
      <c r="D1493" s="363">
        <v>2.4035227272727271</v>
      </c>
      <c r="E1493" s="215">
        <f t="shared" si="92"/>
        <v>0.13849287169042768</v>
      </c>
      <c r="F1493" s="215">
        <f t="shared" si="93"/>
        <v>-4.2370886493102722E-3</v>
      </c>
      <c r="G1493" s="223">
        <f t="shared" si="94"/>
        <v>2.5194366197183098</v>
      </c>
      <c r="H1493" s="223">
        <f t="shared" si="95"/>
        <v>2.6837964725288668</v>
      </c>
    </row>
    <row r="1494" spans="2:8" x14ac:dyDescent="0.25">
      <c r="B1494" s="451">
        <v>42278</v>
      </c>
      <c r="C1494" s="363">
        <v>9.82</v>
      </c>
      <c r="D1494" s="363">
        <v>2.4137499999999998</v>
      </c>
      <c r="E1494" s="215">
        <f t="shared" si="92"/>
        <v>1.3415892672858698E-2</v>
      </c>
      <c r="F1494" s="215">
        <f t="shared" si="93"/>
        <v>3.1416917548800605E-2</v>
      </c>
      <c r="G1494" s="223">
        <f t="shared" si="94"/>
        <v>2.2129577464788732</v>
      </c>
      <c r="H1494" s="223">
        <f t="shared" si="95"/>
        <v>2.6952163431036671</v>
      </c>
    </row>
    <row r="1495" spans="2:8" x14ac:dyDescent="0.25">
      <c r="B1495" s="451">
        <v>42277</v>
      </c>
      <c r="C1495" s="363">
        <v>9.69</v>
      </c>
      <c r="D1495" s="363">
        <v>2.3402272727272728</v>
      </c>
      <c r="E1495" s="215">
        <f t="shared" si="92"/>
        <v>6.3666300768386419E-2</v>
      </c>
      <c r="F1495" s="215">
        <f t="shared" si="93"/>
        <v>-9.1416474210931353E-3</v>
      </c>
      <c r="G1495" s="223">
        <f t="shared" si="94"/>
        <v>2.1836619718309858</v>
      </c>
      <c r="H1495" s="223">
        <f t="shared" si="95"/>
        <v>2.6131201624159375</v>
      </c>
    </row>
    <row r="1496" spans="2:8" x14ac:dyDescent="0.25">
      <c r="B1496" s="451">
        <v>42276</v>
      </c>
      <c r="C1496" s="363">
        <v>9.11</v>
      </c>
      <c r="D1496" s="363">
        <v>2.3618181818181818</v>
      </c>
      <c r="E1496" s="215">
        <f t="shared" si="92"/>
        <v>2.2446689113355678E-2</v>
      </c>
      <c r="F1496" s="215">
        <f t="shared" si="93"/>
        <v>6.7404910929225181E-4</v>
      </c>
      <c r="G1496" s="223">
        <f t="shared" si="94"/>
        <v>2.0529577464788731</v>
      </c>
      <c r="H1496" s="223">
        <f t="shared" si="95"/>
        <v>2.6372287780738488</v>
      </c>
    </row>
    <row r="1497" spans="2:8" x14ac:dyDescent="0.25">
      <c r="B1497" s="451">
        <v>42275</v>
      </c>
      <c r="C1497" s="363">
        <v>8.91</v>
      </c>
      <c r="D1497" s="363">
        <v>2.3602272727272728</v>
      </c>
      <c r="E1497" s="215">
        <f t="shared" si="92"/>
        <v>-0.10810810810810811</v>
      </c>
      <c r="F1497" s="215">
        <f t="shared" si="93"/>
        <v>1.5796938426174911E-2</v>
      </c>
      <c r="G1497" s="223">
        <f t="shared" si="94"/>
        <v>2.0078873239436619</v>
      </c>
      <c r="H1497" s="223">
        <f t="shared" si="95"/>
        <v>2.6354523537622132</v>
      </c>
    </row>
    <row r="1498" spans="2:8" x14ac:dyDescent="0.25">
      <c r="B1498" s="451">
        <v>42271</v>
      </c>
      <c r="C1498" s="363">
        <v>9.99</v>
      </c>
      <c r="D1498" s="363">
        <v>2.3235227272727275</v>
      </c>
      <c r="E1498" s="215">
        <f t="shared" si="92"/>
        <v>-1.0000000000000009E-3</v>
      </c>
      <c r="F1498" s="215">
        <f t="shared" si="93"/>
        <v>4.4035619923699088E-4</v>
      </c>
      <c r="G1498" s="223">
        <f t="shared" si="94"/>
        <v>2.251267605633803</v>
      </c>
      <c r="H1498" s="223">
        <f t="shared" si="95"/>
        <v>2.5944677071437638</v>
      </c>
    </row>
    <row r="1499" spans="2:8" x14ac:dyDescent="0.25">
      <c r="B1499" s="451">
        <v>42270</v>
      </c>
      <c r="C1499" s="363">
        <v>10</v>
      </c>
      <c r="D1499" s="363">
        <v>2.3224999999999998</v>
      </c>
      <c r="E1499" s="215">
        <f t="shared" si="92"/>
        <v>-5.5712936732766782E-2</v>
      </c>
      <c r="F1499" s="215">
        <f t="shared" si="93"/>
        <v>-1.2943108277793991E-2</v>
      </c>
      <c r="G1499" s="223">
        <f t="shared" si="94"/>
        <v>2.2535211267605635</v>
      </c>
      <c r="H1499" s="223">
        <f t="shared" si="95"/>
        <v>2.5933257200862836</v>
      </c>
    </row>
    <row r="1500" spans="2:8" x14ac:dyDescent="0.25">
      <c r="B1500" s="451">
        <v>42269</v>
      </c>
      <c r="C1500" s="363">
        <v>10.59</v>
      </c>
      <c r="D1500" s="363">
        <v>2.3529545454545455</v>
      </c>
      <c r="E1500" s="215">
        <f t="shared" si="92"/>
        <v>5.6980056980058258E-3</v>
      </c>
      <c r="F1500" s="215">
        <f t="shared" si="93"/>
        <v>3.7946764248834475E-2</v>
      </c>
      <c r="G1500" s="223">
        <f t="shared" si="94"/>
        <v>2.3864788732394366</v>
      </c>
      <c r="H1500" s="223">
        <f t="shared" si="95"/>
        <v>2.6273315569090219</v>
      </c>
    </row>
    <row r="1501" spans="2:8" x14ac:dyDescent="0.25">
      <c r="B1501" s="451">
        <v>42268</v>
      </c>
      <c r="C1501" s="363">
        <v>10.53</v>
      </c>
      <c r="D1501" s="363">
        <v>2.2669318181818183</v>
      </c>
      <c r="E1501" s="215">
        <f t="shared" si="92"/>
        <v>-0.12614107883817438</v>
      </c>
      <c r="F1501" s="215">
        <f t="shared" si="93"/>
        <v>-1.0956866633614171E-2</v>
      </c>
      <c r="G1501" s="223">
        <f t="shared" si="94"/>
        <v>2.3729577464788729</v>
      </c>
      <c r="H1501" s="223">
        <f t="shared" si="95"/>
        <v>2.5312777566298696</v>
      </c>
    </row>
    <row r="1502" spans="2:8" x14ac:dyDescent="0.25">
      <c r="B1502" s="451">
        <v>42264</v>
      </c>
      <c r="C1502" s="363">
        <v>12.05</v>
      </c>
      <c r="D1502" s="363">
        <v>2.2920454545454545</v>
      </c>
      <c r="E1502" s="215">
        <f t="shared" si="92"/>
        <v>1.7736486486486625E-2</v>
      </c>
      <c r="F1502" s="215">
        <f t="shared" si="93"/>
        <v>-4.5405191984997373E-3</v>
      </c>
      <c r="G1502" s="223">
        <f t="shared" si="94"/>
        <v>2.7154929577464793</v>
      </c>
      <c r="H1502" s="223">
        <f t="shared" si="95"/>
        <v>2.5593198832635453</v>
      </c>
    </row>
    <row r="1503" spans="2:8" x14ac:dyDescent="0.25">
      <c r="B1503" s="451">
        <v>42263</v>
      </c>
      <c r="C1503" s="363">
        <v>11.84</v>
      </c>
      <c r="D1503" s="363">
        <v>2.3025000000000002</v>
      </c>
      <c r="E1503" s="215">
        <f t="shared" si="92"/>
        <v>4.8715677590788431E-2</v>
      </c>
      <c r="F1503" s="215">
        <f t="shared" si="93"/>
        <v>-6.9047149339118707E-4</v>
      </c>
      <c r="G1503" s="223">
        <f t="shared" si="94"/>
        <v>2.6681690140845071</v>
      </c>
      <c r="H1503" s="223">
        <f t="shared" si="95"/>
        <v>2.5709935287400079</v>
      </c>
    </row>
    <row r="1504" spans="2:8" x14ac:dyDescent="0.25">
      <c r="B1504" s="451">
        <v>42262</v>
      </c>
      <c r="C1504" s="363">
        <v>11.29</v>
      </c>
      <c r="D1504" s="363">
        <v>2.3040909090909092</v>
      </c>
      <c r="E1504" s="215">
        <f t="shared" si="92"/>
        <v>1.1648745519713177E-2</v>
      </c>
      <c r="F1504" s="215">
        <f t="shared" si="93"/>
        <v>-4.0768210619381851E-3</v>
      </c>
      <c r="G1504" s="223">
        <f t="shared" si="94"/>
        <v>2.5442253521126759</v>
      </c>
      <c r="H1504" s="223">
        <f t="shared" si="95"/>
        <v>2.5727699530516435</v>
      </c>
    </row>
    <row r="1505" spans="2:8" x14ac:dyDescent="0.25">
      <c r="B1505" s="451">
        <v>42261</v>
      </c>
      <c r="C1505" s="363">
        <v>11.16</v>
      </c>
      <c r="D1505" s="363">
        <v>2.3135227272727272</v>
      </c>
      <c r="E1505" s="215">
        <f t="shared" si="92"/>
        <v>-9.7604259094942192E-3</v>
      </c>
      <c r="F1505" s="215">
        <f t="shared" si="93"/>
        <v>-3.4660976766239915E-2</v>
      </c>
      <c r="G1505" s="223">
        <f t="shared" si="94"/>
        <v>2.5149295774647888</v>
      </c>
      <c r="H1505" s="223">
        <f t="shared" si="95"/>
        <v>2.5833016114706258</v>
      </c>
    </row>
    <row r="1506" spans="2:8" x14ac:dyDescent="0.25">
      <c r="B1506" s="451">
        <v>42257</v>
      </c>
      <c r="C1506" s="363">
        <v>11.27</v>
      </c>
      <c r="D1506" s="363">
        <v>2.396590909090909</v>
      </c>
      <c r="E1506" s="215">
        <f t="shared" si="92"/>
        <v>5.032618825722257E-2</v>
      </c>
      <c r="F1506" s="215">
        <f t="shared" si="93"/>
        <v>-2.4604569420035194E-2</v>
      </c>
      <c r="G1506" s="223">
        <f t="shared" si="94"/>
        <v>2.5397183098591549</v>
      </c>
      <c r="H1506" s="223">
        <f t="shared" si="95"/>
        <v>2.676056338028169</v>
      </c>
    </row>
    <row r="1507" spans="2:8" x14ac:dyDescent="0.25">
      <c r="B1507" s="451">
        <v>42256</v>
      </c>
      <c r="C1507" s="363">
        <v>10.73</v>
      </c>
      <c r="D1507" s="363">
        <v>2.4570454545454545</v>
      </c>
      <c r="E1507" s="215">
        <f t="shared" si="92"/>
        <v>3.173076923076934E-2</v>
      </c>
      <c r="F1507" s="215">
        <f t="shared" si="93"/>
        <v>3.434193428624388E-3</v>
      </c>
      <c r="G1507" s="223">
        <f t="shared" si="94"/>
        <v>2.4180281690140846</v>
      </c>
      <c r="H1507" s="223">
        <f t="shared" si="95"/>
        <v>2.7435604618703211</v>
      </c>
    </row>
    <row r="1508" spans="2:8" x14ac:dyDescent="0.25">
      <c r="B1508" s="451">
        <v>42255</v>
      </c>
      <c r="C1508" s="363">
        <v>10.4</v>
      </c>
      <c r="D1508" s="363">
        <v>2.4486363636363637</v>
      </c>
      <c r="E1508" s="215">
        <f t="shared" si="92"/>
        <v>7.1060762100926933E-2</v>
      </c>
      <c r="F1508" s="215">
        <f t="shared" si="93"/>
        <v>1.0599380921114454E-2</v>
      </c>
      <c r="G1508" s="223">
        <f t="shared" si="94"/>
        <v>2.3436619718309859</v>
      </c>
      <c r="H1508" s="223">
        <f t="shared" si="95"/>
        <v>2.7341707905088191</v>
      </c>
    </row>
    <row r="1509" spans="2:8" x14ac:dyDescent="0.25">
      <c r="B1509" s="451">
        <v>42251</v>
      </c>
      <c r="C1509" s="363">
        <v>9.7100000000000009</v>
      </c>
      <c r="D1509" s="363">
        <v>2.4229545454545454</v>
      </c>
      <c r="E1509" s="215">
        <f t="shared" si="92"/>
        <v>-1.9191919191919093E-2</v>
      </c>
      <c r="F1509" s="215">
        <f t="shared" si="93"/>
        <v>-1.1084829089559878E-2</v>
      </c>
      <c r="G1509" s="223">
        <f t="shared" si="94"/>
        <v>2.1881690140845071</v>
      </c>
      <c r="H1509" s="223">
        <f t="shared" si="95"/>
        <v>2.7054942266209872</v>
      </c>
    </row>
    <row r="1510" spans="2:8" x14ac:dyDescent="0.25">
      <c r="B1510" s="451">
        <v>42249</v>
      </c>
      <c r="C1510" s="363">
        <v>9.9</v>
      </c>
      <c r="D1510" s="363">
        <v>2.4501136363636364</v>
      </c>
      <c r="E1510" s="215">
        <f t="shared" si="92"/>
        <v>1.3306038894575378E-2</v>
      </c>
      <c r="F1510" s="215">
        <f t="shared" si="93"/>
        <v>-4.8463029631680143E-3</v>
      </c>
      <c r="G1510" s="223">
        <f t="shared" si="94"/>
        <v>2.2309859154929579</v>
      </c>
      <c r="H1510" s="223">
        <f t="shared" si="95"/>
        <v>2.7358203273696233</v>
      </c>
    </row>
    <row r="1511" spans="2:8" x14ac:dyDescent="0.25">
      <c r="B1511" s="451">
        <v>42248</v>
      </c>
      <c r="C1511" s="363">
        <v>9.77</v>
      </c>
      <c r="D1511" s="363">
        <v>2.4620454545454544</v>
      </c>
      <c r="E1511" s="215">
        <f t="shared" si="92"/>
        <v>-8.1766917293233154E-2</v>
      </c>
      <c r="F1511" s="215">
        <f t="shared" si="93"/>
        <v>6.4570074789798149E-3</v>
      </c>
      <c r="G1511" s="223">
        <f t="shared" si="94"/>
        <v>2.2016901408450704</v>
      </c>
      <c r="H1511" s="223">
        <f t="shared" si="95"/>
        <v>2.7491435097068901</v>
      </c>
    </row>
    <row r="1512" spans="2:8" x14ac:dyDescent="0.25">
      <c r="B1512" s="451">
        <v>42247</v>
      </c>
      <c r="C1512" s="363">
        <v>10.64</v>
      </c>
      <c r="D1512" s="363">
        <v>2.44625</v>
      </c>
      <c r="E1512" s="215">
        <f t="shared" si="92"/>
        <v>1.3333333333333419E-2</v>
      </c>
      <c r="F1512" s="215">
        <f t="shared" si="93"/>
        <v>4.2318307267709132E-2</v>
      </c>
      <c r="G1512" s="223">
        <f t="shared" si="94"/>
        <v>2.3977464788732394</v>
      </c>
      <c r="H1512" s="223">
        <f t="shared" si="95"/>
        <v>2.7315061540413654</v>
      </c>
    </row>
    <row r="1513" spans="2:8" x14ac:dyDescent="0.25">
      <c r="B1513" s="451">
        <v>42244</v>
      </c>
      <c r="C1513" s="363">
        <v>10.5</v>
      </c>
      <c r="D1513" s="363">
        <v>2.3469318181818184</v>
      </c>
      <c r="E1513" s="215">
        <f t="shared" si="92"/>
        <v>0.32575757575757569</v>
      </c>
      <c r="F1513" s="215">
        <f t="shared" si="93"/>
        <v>6.1382569298973344E-3</v>
      </c>
      <c r="G1513" s="223">
        <f t="shared" si="94"/>
        <v>2.3661971830985915</v>
      </c>
      <c r="H1513" s="223">
        <f t="shared" si="95"/>
        <v>2.620606522014973</v>
      </c>
    </row>
    <row r="1514" spans="2:8" x14ac:dyDescent="0.25">
      <c r="B1514" s="451">
        <v>42242</v>
      </c>
      <c r="C1514" s="363">
        <v>7.92</v>
      </c>
      <c r="D1514" s="363">
        <v>2.3326136363636363</v>
      </c>
      <c r="E1514" s="215">
        <f t="shared" si="92"/>
        <v>-3.8834951456310662E-2</v>
      </c>
      <c r="F1514" s="215">
        <f t="shared" si="93"/>
        <v>-2.5123480243161023E-2</v>
      </c>
      <c r="G1514" s="223">
        <f t="shared" si="94"/>
        <v>1.7847887323943661</v>
      </c>
      <c r="H1514" s="223">
        <f t="shared" si="95"/>
        <v>2.6046187032102526</v>
      </c>
    </row>
    <row r="1515" spans="2:8" x14ac:dyDescent="0.25">
      <c r="B1515" s="451">
        <v>42241</v>
      </c>
      <c r="C1515" s="363">
        <v>8.24</v>
      </c>
      <c r="D1515" s="363">
        <v>2.3927272727272726</v>
      </c>
      <c r="E1515" s="215">
        <f t="shared" si="92"/>
        <v>-5.0691244239631228E-2</v>
      </c>
      <c r="F1515" s="215">
        <f t="shared" si="93"/>
        <v>2.4822349849118908E-2</v>
      </c>
      <c r="G1515" s="223">
        <f t="shared" si="94"/>
        <v>1.8569014084507043</v>
      </c>
      <c r="H1515" s="223">
        <f t="shared" si="95"/>
        <v>2.6717421646999111</v>
      </c>
    </row>
    <row r="1516" spans="2:8" x14ac:dyDescent="0.25">
      <c r="B1516" s="451">
        <v>42240</v>
      </c>
      <c r="C1516" s="363">
        <v>8.68</v>
      </c>
      <c r="D1516" s="363">
        <v>2.3347727272727274</v>
      </c>
      <c r="E1516" s="215">
        <f t="shared" si="92"/>
        <v>-0.10607621009268808</v>
      </c>
      <c r="F1516" s="215">
        <f t="shared" si="93"/>
        <v>-2.0400233145519975E-3</v>
      </c>
      <c r="G1516" s="223">
        <f t="shared" si="94"/>
        <v>1.956056338028169</v>
      </c>
      <c r="H1516" s="223">
        <f t="shared" si="95"/>
        <v>2.607029564776044</v>
      </c>
    </row>
    <row r="1517" spans="2:8" x14ac:dyDescent="0.25">
      <c r="B1517" s="451">
        <v>42236</v>
      </c>
      <c r="C1517" s="363">
        <v>9.7100000000000009</v>
      </c>
      <c r="D1517" s="363">
        <v>2.3395454545454544</v>
      </c>
      <c r="E1517" s="215">
        <f t="shared" si="92"/>
        <v>-2.0554984583761593E-3</v>
      </c>
      <c r="F1517" s="215">
        <f t="shared" si="93"/>
        <v>-5.6027820710973231E-3</v>
      </c>
      <c r="G1517" s="223">
        <f t="shared" si="94"/>
        <v>2.1881690140845071</v>
      </c>
      <c r="H1517" s="223">
        <f t="shared" si="95"/>
        <v>2.6123588377109503</v>
      </c>
    </row>
    <row r="1518" spans="2:8" x14ac:dyDescent="0.25">
      <c r="B1518" s="451">
        <v>42235</v>
      </c>
      <c r="C1518" s="363">
        <v>9.73</v>
      </c>
      <c r="D1518" s="363">
        <v>2.3527272727272726</v>
      </c>
      <c r="E1518" s="215">
        <f t="shared" si="92"/>
        <v>-1.9153225806451513E-2</v>
      </c>
      <c r="F1518" s="215">
        <f t="shared" si="93"/>
        <v>4.2917590167237396E-2</v>
      </c>
      <c r="G1518" s="223">
        <f t="shared" si="94"/>
        <v>2.1926760563380281</v>
      </c>
      <c r="H1518" s="223">
        <f t="shared" si="95"/>
        <v>2.6270777820073596</v>
      </c>
    </row>
    <row r="1519" spans="2:8" x14ac:dyDescent="0.25">
      <c r="B1519" s="451">
        <v>42234</v>
      </c>
      <c r="C1519" s="363">
        <v>9.92</v>
      </c>
      <c r="D1519" s="363">
        <v>2.2559090909090909</v>
      </c>
      <c r="E1519" s="215">
        <f t="shared" si="92"/>
        <v>-3.125E-2</v>
      </c>
      <c r="F1519" s="215">
        <f t="shared" si="93"/>
        <v>-2.6480972930561064E-2</v>
      </c>
      <c r="G1519" s="223">
        <f t="shared" si="94"/>
        <v>2.2354929577464788</v>
      </c>
      <c r="H1519" s="223">
        <f t="shared" si="95"/>
        <v>2.5189696738992513</v>
      </c>
    </row>
    <row r="1520" spans="2:8" x14ac:dyDescent="0.25">
      <c r="B1520" s="451">
        <v>42233</v>
      </c>
      <c r="C1520" s="363">
        <v>10.24</v>
      </c>
      <c r="D1520" s="363">
        <v>2.3172727272727274</v>
      </c>
      <c r="E1520" s="215">
        <f t="shared" si="92"/>
        <v>1.688182720953324E-2</v>
      </c>
      <c r="F1520" s="215">
        <f t="shared" si="93"/>
        <v>6.7637620340657012E-3</v>
      </c>
      <c r="G1520" s="223">
        <f t="shared" si="94"/>
        <v>2.307605633802817</v>
      </c>
      <c r="H1520" s="223">
        <f t="shared" si="95"/>
        <v>2.5874888973480528</v>
      </c>
    </row>
    <row r="1521" spans="2:8" x14ac:dyDescent="0.25">
      <c r="B1521" s="451">
        <v>42229</v>
      </c>
      <c r="C1521" s="363">
        <v>10.07</v>
      </c>
      <c r="D1521" s="363">
        <v>2.3017045454545455</v>
      </c>
      <c r="E1521" s="215">
        <f t="shared" si="92"/>
        <v>-1.7560975609756113E-2</v>
      </c>
      <c r="F1521" s="215">
        <f t="shared" si="93"/>
        <v>-1.1951219512195133E-2</v>
      </c>
      <c r="G1521" s="223">
        <f t="shared" si="94"/>
        <v>2.2692957746478872</v>
      </c>
      <c r="H1521" s="223">
        <f t="shared" si="95"/>
        <v>2.5701053165841898</v>
      </c>
    </row>
    <row r="1522" spans="2:8" x14ac:dyDescent="0.25">
      <c r="B1522" s="451">
        <v>42228</v>
      </c>
      <c r="C1522" s="363">
        <v>10.25</v>
      </c>
      <c r="D1522" s="363">
        <v>2.3295454545454546</v>
      </c>
      <c r="E1522" s="215">
        <f t="shared" si="92"/>
        <v>2.9354207436398383E-3</v>
      </c>
      <c r="F1522" s="215">
        <f t="shared" si="93"/>
        <v>2.592333099789812E-2</v>
      </c>
      <c r="G1522" s="223">
        <f t="shared" si="94"/>
        <v>2.3098591549295775</v>
      </c>
      <c r="H1522" s="223">
        <f t="shared" si="95"/>
        <v>2.6011927420378127</v>
      </c>
    </row>
    <row r="1523" spans="2:8" x14ac:dyDescent="0.25">
      <c r="B1523" s="451">
        <v>42227</v>
      </c>
      <c r="C1523" s="363">
        <v>10.220000000000001</v>
      </c>
      <c r="D1523" s="363">
        <v>2.270681818181818</v>
      </c>
      <c r="E1523" s="215">
        <f t="shared" si="92"/>
        <v>-0.12274678111587978</v>
      </c>
      <c r="F1523" s="215">
        <f t="shared" si="93"/>
        <v>-7.6479936432261031E-3</v>
      </c>
      <c r="G1523" s="223">
        <f t="shared" si="94"/>
        <v>2.3030985915492961</v>
      </c>
      <c r="H1523" s="223">
        <f t="shared" si="95"/>
        <v>2.5354650425072962</v>
      </c>
    </row>
    <row r="1524" spans="2:8" x14ac:dyDescent="0.25">
      <c r="B1524" s="451">
        <v>42226</v>
      </c>
      <c r="C1524" s="363">
        <v>11.65</v>
      </c>
      <c r="D1524" s="363">
        <v>2.2881818181818181</v>
      </c>
      <c r="E1524" s="215">
        <f t="shared" si="92"/>
        <v>3.9250669045495012E-2</v>
      </c>
      <c r="F1524" s="215">
        <f t="shared" si="93"/>
        <v>-2.389839546269823E-2</v>
      </c>
      <c r="G1524" s="223">
        <f t="shared" si="94"/>
        <v>2.6253521126760564</v>
      </c>
      <c r="H1524" s="223">
        <f t="shared" si="95"/>
        <v>2.5550057099352874</v>
      </c>
    </row>
    <row r="1525" spans="2:8" x14ac:dyDescent="0.25">
      <c r="B1525" s="451">
        <v>42222</v>
      </c>
      <c r="C1525" s="363">
        <v>11.21</v>
      </c>
      <c r="D1525" s="363">
        <v>2.3442045454545455</v>
      </c>
      <c r="E1525" s="215">
        <f t="shared" si="92"/>
        <v>2.5617566331198605E-2</v>
      </c>
      <c r="F1525" s="215">
        <f t="shared" si="93"/>
        <v>-3.8149507436738839E-3</v>
      </c>
      <c r="G1525" s="223">
        <f t="shared" si="94"/>
        <v>2.5261971830985916</v>
      </c>
      <c r="H1525" s="223">
        <f t="shared" si="95"/>
        <v>2.6175612231950263</v>
      </c>
    </row>
    <row r="1526" spans="2:8" x14ac:dyDescent="0.25">
      <c r="B1526" s="451">
        <v>42221</v>
      </c>
      <c r="C1526" s="363">
        <v>10.93</v>
      </c>
      <c r="D1526" s="363">
        <v>2.353181818181818</v>
      </c>
      <c r="E1526" s="215">
        <f t="shared" si="92"/>
        <v>-9.9637681159420177E-3</v>
      </c>
      <c r="F1526" s="215">
        <f t="shared" si="93"/>
        <v>3.3814791555952795E-4</v>
      </c>
      <c r="G1526" s="223">
        <f t="shared" si="94"/>
        <v>2.4630985915492958</v>
      </c>
      <c r="H1526" s="223">
        <f t="shared" si="95"/>
        <v>2.6275853318106841</v>
      </c>
    </row>
    <row r="1527" spans="2:8" x14ac:dyDescent="0.25">
      <c r="B1527" s="451">
        <v>42220</v>
      </c>
      <c r="C1527" s="363">
        <v>11.04</v>
      </c>
      <c r="D1527" s="363">
        <v>2.3523863636363638</v>
      </c>
      <c r="E1527" s="215">
        <f t="shared" si="92"/>
        <v>-1.4285714285714346E-2</v>
      </c>
      <c r="F1527" s="215">
        <f t="shared" si="93"/>
        <v>1.286818671102874E-2</v>
      </c>
      <c r="G1527" s="223">
        <f t="shared" si="94"/>
        <v>2.4878873239436619</v>
      </c>
      <c r="H1527" s="223">
        <f t="shared" si="95"/>
        <v>2.6266971196548665</v>
      </c>
    </row>
    <row r="1528" spans="2:8" x14ac:dyDescent="0.25">
      <c r="B1528" s="451">
        <v>42219</v>
      </c>
      <c r="C1528" s="363">
        <v>11.2</v>
      </c>
      <c r="D1528" s="363">
        <v>2.3224999999999998</v>
      </c>
      <c r="E1528" s="215">
        <f t="shared" si="92"/>
        <v>-5.4054054054054057E-2</v>
      </c>
      <c r="F1528" s="215">
        <f t="shared" si="93"/>
        <v>-1.0553834237025606E-2</v>
      </c>
      <c r="G1528" s="223">
        <f t="shared" si="94"/>
        <v>2.5239436619718307</v>
      </c>
      <c r="H1528" s="223">
        <f t="shared" si="95"/>
        <v>2.5933257200862836</v>
      </c>
    </row>
    <row r="1529" spans="2:8" x14ac:dyDescent="0.25">
      <c r="B1529" s="451">
        <v>42215</v>
      </c>
      <c r="C1529" s="363">
        <v>11.84</v>
      </c>
      <c r="D1529" s="363">
        <v>2.3472727272727272</v>
      </c>
      <c r="E1529" s="215">
        <f t="shared" si="92"/>
        <v>-5.2799999999999958E-2</v>
      </c>
      <c r="F1529" s="215">
        <f t="shared" si="93"/>
        <v>-2.5111068186207675E-3</v>
      </c>
      <c r="G1529" s="223">
        <f t="shared" si="94"/>
        <v>2.6681690140845071</v>
      </c>
      <c r="H1529" s="223">
        <f t="shared" si="95"/>
        <v>2.6209871843674661</v>
      </c>
    </row>
    <row r="1530" spans="2:8" x14ac:dyDescent="0.25">
      <c r="B1530" s="451">
        <v>42214</v>
      </c>
      <c r="C1530" s="363">
        <v>12.5</v>
      </c>
      <c r="D1530" s="363">
        <v>2.353181818181818</v>
      </c>
      <c r="E1530" s="215">
        <f t="shared" si="92"/>
        <v>1.3787510137875048E-2</v>
      </c>
      <c r="F1530" s="215">
        <f t="shared" si="93"/>
        <v>1.5476881408396093E-3</v>
      </c>
      <c r="G1530" s="223">
        <f t="shared" si="94"/>
        <v>2.816901408450704</v>
      </c>
      <c r="H1530" s="223">
        <f t="shared" si="95"/>
        <v>2.6275853318106841</v>
      </c>
    </row>
    <row r="1531" spans="2:8" x14ac:dyDescent="0.25">
      <c r="B1531" s="451">
        <v>42213</v>
      </c>
      <c r="C1531" s="363">
        <v>12.33</v>
      </c>
      <c r="D1531" s="363">
        <v>2.3495454545454546</v>
      </c>
      <c r="E1531" s="215">
        <f t="shared" si="92"/>
        <v>8.4432717678100344E-2</v>
      </c>
      <c r="F1531" s="215">
        <f t="shared" si="93"/>
        <v>-1.1616234045604412E-2</v>
      </c>
      <c r="G1531" s="223">
        <f t="shared" si="94"/>
        <v>2.7785915492957747</v>
      </c>
      <c r="H1531" s="223">
        <f t="shared" si="95"/>
        <v>2.6235249333840884</v>
      </c>
    </row>
    <row r="1532" spans="2:8" x14ac:dyDescent="0.25">
      <c r="B1532" s="451">
        <v>42212</v>
      </c>
      <c r="C1532" s="363">
        <v>11.37</v>
      </c>
      <c r="D1532" s="363">
        <v>2.3771590909090907</v>
      </c>
      <c r="E1532" s="215">
        <f t="shared" si="92"/>
        <v>-0.1664222873900294</v>
      </c>
      <c r="F1532" s="215">
        <f t="shared" si="93"/>
        <v>1.5800057454753436E-3</v>
      </c>
      <c r="G1532" s="223">
        <f t="shared" si="94"/>
        <v>2.5622535211267605</v>
      </c>
      <c r="H1532" s="223">
        <f t="shared" si="95"/>
        <v>2.6543585839360486</v>
      </c>
    </row>
    <row r="1533" spans="2:8" x14ac:dyDescent="0.25">
      <c r="B1533" s="451">
        <v>42208</v>
      </c>
      <c r="C1533" s="363">
        <v>13.64</v>
      </c>
      <c r="D1533" s="363">
        <v>2.373409090909091</v>
      </c>
      <c r="E1533" s="215">
        <f t="shared" si="92"/>
        <v>-9.4289508632138141E-2</v>
      </c>
      <c r="F1533" s="215">
        <f t="shared" si="93"/>
        <v>-5.9965733866361726E-3</v>
      </c>
      <c r="G1533" s="223">
        <f t="shared" si="94"/>
        <v>3.0738028169014084</v>
      </c>
      <c r="H1533" s="223">
        <f t="shared" si="95"/>
        <v>2.6501712980586225</v>
      </c>
    </row>
    <row r="1534" spans="2:8" x14ac:dyDescent="0.25">
      <c r="B1534" s="451">
        <v>42207</v>
      </c>
      <c r="C1534" s="363">
        <v>15.06</v>
      </c>
      <c r="D1534" s="363">
        <v>2.3877272727272727</v>
      </c>
      <c r="E1534" s="215">
        <f t="shared" si="92"/>
        <v>-4.1984732824427495E-2</v>
      </c>
      <c r="F1534" s="215">
        <f t="shared" si="93"/>
        <v>-1.1943948086146849E-2</v>
      </c>
      <c r="G1534" s="223">
        <f t="shared" si="94"/>
        <v>3.3938028169014087</v>
      </c>
      <c r="H1534" s="223">
        <f t="shared" si="95"/>
        <v>2.6661591168633425</v>
      </c>
    </row>
    <row r="1535" spans="2:8" x14ac:dyDescent="0.25">
      <c r="B1535" s="451">
        <v>42206</v>
      </c>
      <c r="C1535" s="363">
        <v>15.72</v>
      </c>
      <c r="D1535" s="363">
        <v>2.416590909090909</v>
      </c>
      <c r="E1535" s="215">
        <f t="shared" si="92"/>
        <v>4.4518272425249084E-2</v>
      </c>
      <c r="F1535" s="215">
        <f t="shared" si="93"/>
        <v>5.6748321195498885E-3</v>
      </c>
      <c r="G1535" s="223">
        <f t="shared" si="94"/>
        <v>3.5425352112676056</v>
      </c>
      <c r="H1535" s="223">
        <f t="shared" si="95"/>
        <v>2.6983885293744447</v>
      </c>
    </row>
    <row r="1536" spans="2:8" x14ac:dyDescent="0.25">
      <c r="B1536" s="451">
        <v>42205</v>
      </c>
      <c r="C1536" s="363">
        <v>15.05</v>
      </c>
      <c r="D1536" s="363">
        <v>2.4029545454545453</v>
      </c>
      <c r="E1536" s="215">
        <f t="shared" si="92"/>
        <v>-7.6687116564417179E-2</v>
      </c>
      <c r="F1536" s="215">
        <f t="shared" si="93"/>
        <v>7.624130372629434E-3</v>
      </c>
      <c r="G1536" s="223">
        <f t="shared" si="94"/>
        <v>3.3915492957746483</v>
      </c>
      <c r="H1536" s="223">
        <f t="shared" si="95"/>
        <v>2.6831620352747114</v>
      </c>
    </row>
    <row r="1537" spans="2:8" x14ac:dyDescent="0.25">
      <c r="B1537" s="451">
        <v>42201</v>
      </c>
      <c r="C1537" s="363">
        <v>16.3</v>
      </c>
      <c r="D1537" s="363">
        <v>2.3847727272727273</v>
      </c>
      <c r="E1537" s="215">
        <f t="shared" si="92"/>
        <v>-6.7032297379646666E-3</v>
      </c>
      <c r="F1537" s="215">
        <f t="shared" si="93"/>
        <v>-1.3324450366423157E-3</v>
      </c>
      <c r="G1537" s="223">
        <f t="shared" si="94"/>
        <v>3.6732394366197183</v>
      </c>
      <c r="H1537" s="223">
        <f t="shared" si="95"/>
        <v>2.6628600431417335</v>
      </c>
    </row>
    <row r="1538" spans="2:8" x14ac:dyDescent="0.25">
      <c r="B1538" s="451">
        <v>42200</v>
      </c>
      <c r="C1538" s="363">
        <v>16.41</v>
      </c>
      <c r="D1538" s="363">
        <v>2.3879545454545457</v>
      </c>
      <c r="E1538" s="215">
        <f t="shared" si="92"/>
        <v>-4.0911747516072405E-2</v>
      </c>
      <c r="F1538" s="215">
        <f t="shared" si="93"/>
        <v>-1.6382699868938366E-2</v>
      </c>
      <c r="G1538" s="223">
        <f t="shared" si="94"/>
        <v>3.6980281690140844</v>
      </c>
      <c r="H1538" s="223">
        <f t="shared" si="95"/>
        <v>2.6664128917650047</v>
      </c>
    </row>
    <row r="1539" spans="2:8" x14ac:dyDescent="0.25">
      <c r="B1539" s="451">
        <v>42199</v>
      </c>
      <c r="C1539" s="363">
        <v>17.11</v>
      </c>
      <c r="D1539" s="363">
        <v>2.4277272727272727</v>
      </c>
      <c r="E1539" s="215">
        <f t="shared" si="92"/>
        <v>1.1229314420803549E-2</v>
      </c>
      <c r="F1539" s="215">
        <f t="shared" si="93"/>
        <v>-1.6797827787749076E-2</v>
      </c>
      <c r="G1539" s="223">
        <f t="shared" si="94"/>
        <v>3.8557746478873236</v>
      </c>
      <c r="H1539" s="223">
        <f t="shared" si="95"/>
        <v>2.710823499555894</v>
      </c>
    </row>
    <row r="1540" spans="2:8" x14ac:dyDescent="0.25">
      <c r="B1540" s="451">
        <v>42198</v>
      </c>
      <c r="C1540" s="363">
        <v>16.920000000000002</v>
      </c>
      <c r="D1540" s="363">
        <v>2.4692045454545455</v>
      </c>
      <c r="E1540" s="215">
        <f t="shared" ref="E1540:E1603" si="96">C1540/C1541-1</f>
        <v>8.3432657926103548E-3</v>
      </c>
      <c r="F1540" s="215">
        <f t="shared" ref="F1540:F1603" si="97">D1540/D1541-1</f>
        <v>-5.036860662118281E-3</v>
      </c>
      <c r="G1540" s="223">
        <f t="shared" ref="G1540:G1603" si="98">C1540/$C$4675</f>
        <v>3.8129577464788738</v>
      </c>
      <c r="H1540" s="223">
        <f t="shared" ref="H1540:H1603" si="99">D1540/$D$4675</f>
        <v>2.7571374191092501</v>
      </c>
    </row>
    <row r="1541" spans="2:8" x14ac:dyDescent="0.25">
      <c r="B1541" s="451">
        <v>42194</v>
      </c>
      <c r="C1541" s="363">
        <v>16.78</v>
      </c>
      <c r="D1541" s="363">
        <v>2.4817045454545457</v>
      </c>
      <c r="E1541" s="215">
        <f t="shared" si="96"/>
        <v>1.6969696969697079E-2</v>
      </c>
      <c r="F1541" s="215">
        <f t="shared" si="97"/>
        <v>-1.4263146016700423E-2</v>
      </c>
      <c r="G1541" s="223">
        <f t="shared" si="98"/>
        <v>3.7814084507042258</v>
      </c>
      <c r="H1541" s="223">
        <f t="shared" si="99"/>
        <v>2.7710950387006728</v>
      </c>
    </row>
    <row r="1542" spans="2:8" x14ac:dyDescent="0.25">
      <c r="B1542" s="451">
        <v>42193</v>
      </c>
      <c r="C1542" s="363">
        <v>16.5</v>
      </c>
      <c r="D1542" s="363">
        <v>2.5176136363636363</v>
      </c>
      <c r="E1542" s="215">
        <f t="shared" si="96"/>
        <v>-4.3478260869565188E-2</v>
      </c>
      <c r="F1542" s="215">
        <f t="shared" si="97"/>
        <v>5.4915131160933051E-3</v>
      </c>
      <c r="G1542" s="223">
        <f t="shared" si="98"/>
        <v>3.7183098591549295</v>
      </c>
      <c r="H1542" s="223">
        <f t="shared" si="99"/>
        <v>2.8111914731633041</v>
      </c>
    </row>
    <row r="1543" spans="2:8" x14ac:dyDescent="0.25">
      <c r="B1543" s="451">
        <v>42192</v>
      </c>
      <c r="C1543" s="363">
        <v>17.25</v>
      </c>
      <c r="D1543" s="363">
        <v>2.5038636363636364</v>
      </c>
      <c r="E1543" s="215">
        <f t="shared" si="96"/>
        <v>-3.3071748878923724E-2</v>
      </c>
      <c r="F1543" s="215">
        <f t="shared" si="97"/>
        <v>-6.4033189033189108E-3</v>
      </c>
      <c r="G1543" s="223">
        <f t="shared" si="98"/>
        <v>3.887323943661972</v>
      </c>
      <c r="H1543" s="223">
        <f t="shared" si="99"/>
        <v>2.7958380916127399</v>
      </c>
    </row>
    <row r="1544" spans="2:8" x14ac:dyDescent="0.25">
      <c r="B1544" s="451">
        <v>42191</v>
      </c>
      <c r="C1544" s="363">
        <v>17.84</v>
      </c>
      <c r="D1544" s="363">
        <v>2.52</v>
      </c>
      <c r="E1544" s="215">
        <f t="shared" si="96"/>
        <v>-3.0434782608695587E-2</v>
      </c>
      <c r="F1544" s="215">
        <f t="shared" si="97"/>
        <v>-6.0953746862675295E-3</v>
      </c>
      <c r="G1544" s="223">
        <f t="shared" si="98"/>
        <v>4.0202816901408447</v>
      </c>
      <c r="H1544" s="223">
        <f t="shared" si="99"/>
        <v>2.8138561096307577</v>
      </c>
    </row>
    <row r="1545" spans="2:8" x14ac:dyDescent="0.25">
      <c r="B1545" s="451">
        <v>42186</v>
      </c>
      <c r="C1545" s="363">
        <v>18.399999999999999</v>
      </c>
      <c r="D1545" s="363">
        <v>2.5354545454545456</v>
      </c>
      <c r="E1545" s="215">
        <f t="shared" si="96"/>
        <v>-1.1815252416756294E-2</v>
      </c>
      <c r="F1545" s="215">
        <f t="shared" si="97"/>
        <v>-6.8548028131396599E-3</v>
      </c>
      <c r="G1545" s="223">
        <f t="shared" si="98"/>
        <v>4.1464788732394364</v>
      </c>
      <c r="H1545" s="223">
        <f t="shared" si="99"/>
        <v>2.8311128029437893</v>
      </c>
    </row>
    <row r="1546" spans="2:8" x14ac:dyDescent="0.25">
      <c r="B1546" s="451">
        <v>42185</v>
      </c>
      <c r="C1546" s="363">
        <v>18.62</v>
      </c>
      <c r="D1546" s="363">
        <v>2.5529545454545453</v>
      </c>
      <c r="E1546" s="215">
        <f t="shared" si="96"/>
        <v>-3.9215686274509665E-2</v>
      </c>
      <c r="F1546" s="215">
        <f t="shared" si="97"/>
        <v>1.9143531119578894E-2</v>
      </c>
      <c r="G1546" s="223">
        <f t="shared" si="98"/>
        <v>4.1960563380281695</v>
      </c>
      <c r="H1546" s="223">
        <f t="shared" si="99"/>
        <v>2.8506534703717801</v>
      </c>
    </row>
    <row r="1547" spans="2:8" x14ac:dyDescent="0.25">
      <c r="B1547" s="451">
        <v>42184</v>
      </c>
      <c r="C1547" s="363">
        <v>19.38</v>
      </c>
      <c r="D1547" s="363">
        <v>2.5049999999999999</v>
      </c>
      <c r="E1547" s="215">
        <f t="shared" si="96"/>
        <v>-2.8084252758274975E-2</v>
      </c>
      <c r="F1547" s="215">
        <f t="shared" si="97"/>
        <v>-1.1657101865136354E-2</v>
      </c>
      <c r="G1547" s="223">
        <f t="shared" si="98"/>
        <v>4.3673239436619715</v>
      </c>
      <c r="H1547" s="223">
        <f t="shared" si="99"/>
        <v>2.7971069661210506</v>
      </c>
    </row>
    <row r="1548" spans="2:8" x14ac:dyDescent="0.25">
      <c r="B1548" s="451">
        <v>42181</v>
      </c>
      <c r="C1548" s="363">
        <v>19.940000000000001</v>
      </c>
      <c r="D1548" s="363">
        <v>2.5345454545454547</v>
      </c>
      <c r="E1548" s="215">
        <f t="shared" si="96"/>
        <v>-3.0155642023346196E-2</v>
      </c>
      <c r="F1548" s="215">
        <f t="shared" si="97"/>
        <v>-2.9247910863509641E-2</v>
      </c>
      <c r="G1548" s="223">
        <f t="shared" si="98"/>
        <v>4.4935211267605633</v>
      </c>
      <c r="H1548" s="223">
        <f t="shared" si="99"/>
        <v>2.8300977033371404</v>
      </c>
    </row>
    <row r="1549" spans="2:8" x14ac:dyDescent="0.25">
      <c r="B1549" s="451">
        <v>42179</v>
      </c>
      <c r="C1549" s="363">
        <v>20.56</v>
      </c>
      <c r="D1549" s="363">
        <v>2.6109090909090908</v>
      </c>
      <c r="E1549" s="215">
        <f t="shared" si="96"/>
        <v>2.2376926902038852E-2</v>
      </c>
      <c r="F1549" s="215">
        <f t="shared" si="97"/>
        <v>-5.8843890619592054E-3</v>
      </c>
      <c r="G1549" s="223">
        <f t="shared" si="98"/>
        <v>4.6332394366197178</v>
      </c>
      <c r="H1549" s="223">
        <f t="shared" si="99"/>
        <v>2.9153660702956476</v>
      </c>
    </row>
    <row r="1550" spans="2:8" x14ac:dyDescent="0.25">
      <c r="B1550" s="451">
        <v>42178</v>
      </c>
      <c r="C1550" s="363">
        <v>20.11</v>
      </c>
      <c r="D1550" s="363">
        <v>2.6263636363636365</v>
      </c>
      <c r="E1550" s="215">
        <f t="shared" si="96"/>
        <v>3.6597938144329989E-2</v>
      </c>
      <c r="F1550" s="215">
        <f t="shared" si="97"/>
        <v>2.1246151844946937E-3</v>
      </c>
      <c r="G1550" s="223">
        <f t="shared" si="98"/>
        <v>4.5318309859154926</v>
      </c>
      <c r="H1550" s="223">
        <f t="shared" si="99"/>
        <v>2.9326227636086792</v>
      </c>
    </row>
    <row r="1551" spans="2:8" x14ac:dyDescent="0.25">
      <c r="B1551" s="451">
        <v>42177</v>
      </c>
      <c r="C1551" s="363">
        <v>19.399999999999999</v>
      </c>
      <c r="D1551" s="363">
        <v>2.6207954545454544</v>
      </c>
      <c r="E1551" s="215">
        <f t="shared" si="96"/>
        <v>-1.8715225088517973E-2</v>
      </c>
      <c r="F1551" s="215">
        <f t="shared" si="97"/>
        <v>-3.1552558782849127E-3</v>
      </c>
      <c r="G1551" s="223">
        <f t="shared" si="98"/>
        <v>4.3718309859154925</v>
      </c>
      <c r="H1551" s="223">
        <f t="shared" si="99"/>
        <v>2.9264052785179544</v>
      </c>
    </row>
    <row r="1552" spans="2:8" x14ac:dyDescent="0.25">
      <c r="B1552" s="451">
        <v>42174</v>
      </c>
      <c r="C1552" s="363">
        <v>19.77</v>
      </c>
      <c r="D1552" s="363">
        <v>2.6290909090909089</v>
      </c>
      <c r="E1552" s="215">
        <f t="shared" si="96"/>
        <v>-1.2487512487512453E-2</v>
      </c>
      <c r="F1552" s="215">
        <f t="shared" si="97"/>
        <v>6.788511749347137E-3</v>
      </c>
      <c r="G1552" s="223">
        <f t="shared" si="98"/>
        <v>4.4552112676056339</v>
      </c>
      <c r="H1552" s="223">
        <f t="shared" si="99"/>
        <v>2.935668062428626</v>
      </c>
    </row>
    <row r="1553" spans="2:8" x14ac:dyDescent="0.25">
      <c r="B1553" s="451">
        <v>42172</v>
      </c>
      <c r="C1553" s="363">
        <v>20.02</v>
      </c>
      <c r="D1553" s="363">
        <v>2.6113636363636363</v>
      </c>
      <c r="E1553" s="215">
        <f t="shared" si="96"/>
        <v>1.1111111111111072E-2</v>
      </c>
      <c r="F1553" s="215">
        <f t="shared" si="97"/>
        <v>-1.6075074944607026E-3</v>
      </c>
      <c r="G1553" s="223">
        <f t="shared" si="98"/>
        <v>4.5115492957746479</v>
      </c>
      <c r="H1553" s="223">
        <f t="shared" si="99"/>
        <v>2.9158736200989726</v>
      </c>
    </row>
    <row r="1554" spans="2:8" x14ac:dyDescent="0.25">
      <c r="B1554" s="451">
        <v>42171</v>
      </c>
      <c r="C1554" s="363">
        <v>19.8</v>
      </c>
      <c r="D1554" s="363">
        <v>2.615568181818182</v>
      </c>
      <c r="E1554" s="215">
        <f t="shared" si="96"/>
        <v>1.0719754977029039E-2</v>
      </c>
      <c r="F1554" s="215">
        <f t="shared" si="97"/>
        <v>5.5043466864708179E-3</v>
      </c>
      <c r="G1554" s="223">
        <f t="shared" si="98"/>
        <v>4.4619718309859158</v>
      </c>
      <c r="H1554" s="223">
        <f t="shared" si="99"/>
        <v>2.9205684557797236</v>
      </c>
    </row>
    <row r="1555" spans="2:8" x14ac:dyDescent="0.25">
      <c r="B1555" s="451">
        <v>42170</v>
      </c>
      <c r="C1555" s="363">
        <v>19.59</v>
      </c>
      <c r="D1555" s="363">
        <v>2.6012499999999998</v>
      </c>
      <c r="E1555" s="215">
        <f t="shared" si="96"/>
        <v>-1.1105502271579915E-2</v>
      </c>
      <c r="F1555" s="215">
        <f t="shared" si="97"/>
        <v>1.5257018672107048E-2</v>
      </c>
      <c r="G1555" s="223">
        <f t="shared" si="98"/>
        <v>4.4146478873239436</v>
      </c>
      <c r="H1555" s="223">
        <f t="shared" si="99"/>
        <v>2.9045806369750031</v>
      </c>
    </row>
    <row r="1556" spans="2:8" x14ac:dyDescent="0.25">
      <c r="B1556" s="451">
        <v>42167</v>
      </c>
      <c r="C1556" s="363">
        <v>19.809999999999999</v>
      </c>
      <c r="D1556" s="363">
        <v>2.5621590909090908</v>
      </c>
      <c r="E1556" s="215">
        <f t="shared" si="96"/>
        <v>-3.6478599221789865E-2</v>
      </c>
      <c r="F1556" s="215">
        <f t="shared" si="97"/>
        <v>-9.3052109181146481E-4</v>
      </c>
      <c r="G1556" s="223">
        <f t="shared" si="98"/>
        <v>4.4642253521126758</v>
      </c>
      <c r="H1556" s="223">
        <f t="shared" si="99"/>
        <v>2.8609313538891006</v>
      </c>
    </row>
    <row r="1557" spans="2:8" x14ac:dyDescent="0.25">
      <c r="B1557" s="451">
        <v>42165</v>
      </c>
      <c r="C1557" s="363">
        <v>20.56</v>
      </c>
      <c r="D1557" s="363">
        <v>2.5645454545454545</v>
      </c>
      <c r="E1557" s="215">
        <f t="shared" si="96"/>
        <v>2.6973026973026837E-2</v>
      </c>
      <c r="F1557" s="215">
        <f t="shared" si="97"/>
        <v>-1.643059490084986E-2</v>
      </c>
      <c r="G1557" s="223">
        <f t="shared" si="98"/>
        <v>4.6332394366197178</v>
      </c>
      <c r="H1557" s="223">
        <f t="shared" si="99"/>
        <v>2.8635959903565538</v>
      </c>
    </row>
    <row r="1558" spans="2:8" x14ac:dyDescent="0.25">
      <c r="B1558" s="451">
        <v>42164</v>
      </c>
      <c r="C1558" s="363">
        <v>20.02</v>
      </c>
      <c r="D1558" s="363">
        <v>2.6073863636363637</v>
      </c>
      <c r="E1558" s="215">
        <f t="shared" si="96"/>
        <v>3.1958762886598047E-2</v>
      </c>
      <c r="F1558" s="215">
        <f t="shared" si="97"/>
        <v>1.7900803353125827E-3</v>
      </c>
      <c r="G1558" s="223">
        <f t="shared" si="98"/>
        <v>4.5115492957746479</v>
      </c>
      <c r="H1558" s="223">
        <f t="shared" si="99"/>
        <v>2.9114325593198833</v>
      </c>
    </row>
    <row r="1559" spans="2:8" x14ac:dyDescent="0.25">
      <c r="B1559" s="451">
        <v>42163</v>
      </c>
      <c r="C1559" s="363">
        <v>19.399999999999999</v>
      </c>
      <c r="D1559" s="363">
        <v>2.6027272727272726</v>
      </c>
      <c r="E1559" s="215">
        <f t="shared" si="96"/>
        <v>-1.2722646310432517E-2</v>
      </c>
      <c r="F1559" s="215">
        <f t="shared" si="97"/>
        <v>-1.0027662517289038E-2</v>
      </c>
      <c r="G1559" s="223">
        <f t="shared" si="98"/>
        <v>4.3718309859154925</v>
      </c>
      <c r="H1559" s="223">
        <f t="shared" si="99"/>
        <v>2.9062301738358078</v>
      </c>
    </row>
    <row r="1560" spans="2:8" x14ac:dyDescent="0.25">
      <c r="B1560" s="451">
        <v>42160</v>
      </c>
      <c r="C1560" s="363">
        <v>19.649999999999999</v>
      </c>
      <c r="D1560" s="363">
        <v>2.6290909090909089</v>
      </c>
      <c r="E1560" s="215">
        <f t="shared" si="96"/>
        <v>-1.1071967790639237E-2</v>
      </c>
      <c r="F1560" s="215">
        <f t="shared" si="97"/>
        <v>-1.8413237165888829E-2</v>
      </c>
      <c r="G1560" s="223">
        <f t="shared" si="98"/>
        <v>4.4281690140845065</v>
      </c>
      <c r="H1560" s="223">
        <f t="shared" si="99"/>
        <v>2.935668062428626</v>
      </c>
    </row>
    <row r="1561" spans="2:8" x14ac:dyDescent="0.25">
      <c r="B1561" s="451">
        <v>42158</v>
      </c>
      <c r="C1561" s="363">
        <v>19.87</v>
      </c>
      <c r="D1561" s="363">
        <v>2.6784090909090907</v>
      </c>
      <c r="E1561" s="215">
        <f t="shared" si="96"/>
        <v>-2.883675464320623E-2</v>
      </c>
      <c r="F1561" s="215">
        <f t="shared" si="97"/>
        <v>4.8601637107774653E-3</v>
      </c>
      <c r="G1561" s="223">
        <f t="shared" si="98"/>
        <v>4.4777464788732395</v>
      </c>
      <c r="H1561" s="223">
        <f t="shared" si="99"/>
        <v>2.9907372160893289</v>
      </c>
    </row>
    <row r="1562" spans="2:8" x14ac:dyDescent="0.25">
      <c r="B1562" s="451">
        <v>42157</v>
      </c>
      <c r="C1562" s="363">
        <v>20.46</v>
      </c>
      <c r="D1562" s="363">
        <v>2.6654545454545455</v>
      </c>
      <c r="E1562" s="215">
        <f t="shared" si="96"/>
        <v>5.7364341085271331E-2</v>
      </c>
      <c r="F1562" s="215">
        <f t="shared" si="97"/>
        <v>-2.6520024901431904E-2</v>
      </c>
      <c r="G1562" s="223">
        <f t="shared" si="98"/>
        <v>4.6107042253521131</v>
      </c>
      <c r="H1562" s="223">
        <f t="shared" si="99"/>
        <v>2.9762720466945822</v>
      </c>
    </row>
    <row r="1563" spans="2:8" x14ac:dyDescent="0.25">
      <c r="B1563" s="451">
        <v>42156</v>
      </c>
      <c r="C1563" s="363">
        <v>19.350000000000001</v>
      </c>
      <c r="D1563" s="363">
        <v>2.738068181818182</v>
      </c>
      <c r="E1563" s="215">
        <f t="shared" si="96"/>
        <v>-1.5267175572518887E-2</v>
      </c>
      <c r="F1563" s="215">
        <f t="shared" si="97"/>
        <v>1.4312776257630055E-2</v>
      </c>
      <c r="G1563" s="223">
        <f t="shared" si="98"/>
        <v>4.3605633802816905</v>
      </c>
      <c r="H1563" s="223">
        <f t="shared" si="99"/>
        <v>3.0573531277756634</v>
      </c>
    </row>
    <row r="1564" spans="2:8" x14ac:dyDescent="0.25">
      <c r="B1564" s="451">
        <v>42153</v>
      </c>
      <c r="C1564" s="363">
        <v>19.649999999999999</v>
      </c>
      <c r="D1564" s="363">
        <v>2.699431818181818</v>
      </c>
      <c r="E1564" s="215">
        <f t="shared" si="96"/>
        <v>-2.4813895781637729E-2</v>
      </c>
      <c r="F1564" s="215">
        <f t="shared" si="97"/>
        <v>1.9824531803611656E-3</v>
      </c>
      <c r="G1564" s="223">
        <f t="shared" si="98"/>
        <v>4.4281690140845065</v>
      </c>
      <c r="H1564" s="223">
        <f t="shared" si="99"/>
        <v>3.0142113944930844</v>
      </c>
    </row>
    <row r="1565" spans="2:8" x14ac:dyDescent="0.25">
      <c r="B1565" s="451">
        <v>42151</v>
      </c>
      <c r="C1565" s="363">
        <v>20.149999999999999</v>
      </c>
      <c r="D1565" s="363">
        <v>2.6940909090909089</v>
      </c>
      <c r="E1565" s="215">
        <f t="shared" si="96"/>
        <v>3.4860557768925382E-3</v>
      </c>
      <c r="F1565" s="215">
        <f t="shared" si="97"/>
        <v>3.5132275132274682E-3</v>
      </c>
      <c r="G1565" s="223">
        <f t="shared" si="98"/>
        <v>4.5408450704225345</v>
      </c>
      <c r="H1565" s="223">
        <f t="shared" si="99"/>
        <v>3.0082476843040222</v>
      </c>
    </row>
    <row r="1566" spans="2:8" x14ac:dyDescent="0.25">
      <c r="B1566" s="451">
        <v>42150</v>
      </c>
      <c r="C1566" s="363">
        <v>20.079999999999998</v>
      </c>
      <c r="D1566" s="363">
        <v>2.6846590909090908</v>
      </c>
      <c r="E1566" s="215">
        <f t="shared" si="96"/>
        <v>-4.3353978084802347E-2</v>
      </c>
      <c r="F1566" s="215">
        <f t="shared" si="97"/>
        <v>-2.0359927019406143E-2</v>
      </c>
      <c r="G1566" s="223">
        <f t="shared" si="98"/>
        <v>4.5250704225352107</v>
      </c>
      <c r="H1566" s="223">
        <f t="shared" si="99"/>
        <v>2.9977160258850399</v>
      </c>
    </row>
    <row r="1567" spans="2:8" x14ac:dyDescent="0.25">
      <c r="B1567" s="451">
        <v>42146</v>
      </c>
      <c r="C1567" s="363">
        <v>20.99</v>
      </c>
      <c r="D1567" s="363">
        <v>2.7404545454545453</v>
      </c>
      <c r="E1567" s="215">
        <f t="shared" si="96"/>
        <v>-1.6861826697892379E-2</v>
      </c>
      <c r="F1567" s="215">
        <f t="shared" si="97"/>
        <v>2.4108404688667484E-3</v>
      </c>
      <c r="G1567" s="223">
        <f t="shared" si="98"/>
        <v>4.7301408450704221</v>
      </c>
      <c r="H1567" s="223">
        <f t="shared" si="99"/>
        <v>3.0600177642431161</v>
      </c>
    </row>
    <row r="1568" spans="2:8" x14ac:dyDescent="0.25">
      <c r="B1568" s="451">
        <v>42145</v>
      </c>
      <c r="C1568" s="363">
        <v>21.35</v>
      </c>
      <c r="D1568" s="363">
        <v>2.7338636363636364</v>
      </c>
      <c r="E1568" s="215">
        <f t="shared" si="96"/>
        <v>2.8182245185535137E-3</v>
      </c>
      <c r="F1568" s="215">
        <f t="shared" si="97"/>
        <v>1.5403188876399465E-3</v>
      </c>
      <c r="G1568" s="223">
        <f t="shared" si="98"/>
        <v>4.8112676056338035</v>
      </c>
      <c r="H1568" s="223">
        <f t="shared" si="99"/>
        <v>3.0526582920949119</v>
      </c>
    </row>
    <row r="1569" spans="2:8" x14ac:dyDescent="0.25">
      <c r="B1569" s="451">
        <v>42143</v>
      </c>
      <c r="C1569" s="363">
        <v>21.29</v>
      </c>
      <c r="D1569" s="363">
        <v>2.7296590909090908</v>
      </c>
      <c r="E1569" s="215">
        <f t="shared" si="96"/>
        <v>-3.7957523723452291E-2</v>
      </c>
      <c r="F1569" s="215">
        <f t="shared" si="97"/>
        <v>-1.4159074119675097E-2</v>
      </c>
      <c r="G1569" s="223">
        <f t="shared" si="98"/>
        <v>4.7977464788732389</v>
      </c>
      <c r="H1569" s="223">
        <f t="shared" si="99"/>
        <v>3.0479634564141604</v>
      </c>
    </row>
    <row r="1570" spans="2:8" x14ac:dyDescent="0.25">
      <c r="B1570" s="451">
        <v>42142</v>
      </c>
      <c r="C1570" s="363">
        <v>22.13</v>
      </c>
      <c r="D1570" s="363">
        <v>2.7688636363636365</v>
      </c>
      <c r="E1570" s="215">
        <f t="shared" si="96"/>
        <v>-3.0661410424879465E-2</v>
      </c>
      <c r="F1570" s="215">
        <f t="shared" si="97"/>
        <v>-1.9660850331776336E-3</v>
      </c>
      <c r="G1570" s="223">
        <f t="shared" si="98"/>
        <v>4.9870422535211265</v>
      </c>
      <c r="H1570" s="223">
        <f t="shared" si="99"/>
        <v>3.0917396269508948</v>
      </c>
    </row>
    <row r="1571" spans="2:8" x14ac:dyDescent="0.25">
      <c r="B1571" s="451">
        <v>42139</v>
      </c>
      <c r="C1571" s="363">
        <v>22.83</v>
      </c>
      <c r="D1571" s="363">
        <v>2.7743181818181819</v>
      </c>
      <c r="E1571" s="215">
        <f t="shared" si="96"/>
        <v>9.730207872622687E-3</v>
      </c>
      <c r="F1571" s="215">
        <f t="shared" si="97"/>
        <v>-8.528265107212496E-3</v>
      </c>
      <c r="G1571" s="223">
        <f t="shared" si="98"/>
        <v>5.1447887323943657</v>
      </c>
      <c r="H1571" s="223">
        <f t="shared" si="99"/>
        <v>3.0978302245907883</v>
      </c>
    </row>
    <row r="1572" spans="2:8" x14ac:dyDescent="0.25">
      <c r="B1572" s="451">
        <v>42137</v>
      </c>
      <c r="C1572" s="363">
        <v>22.61</v>
      </c>
      <c r="D1572" s="363">
        <v>2.7981818181818183</v>
      </c>
      <c r="E1572" s="215">
        <f t="shared" si="96"/>
        <v>-5.2793664760228953E-3</v>
      </c>
      <c r="F1572" s="215">
        <f t="shared" si="97"/>
        <v>-1.4882381180988835E-2</v>
      </c>
      <c r="G1572" s="223">
        <f t="shared" si="98"/>
        <v>5.0952112676056336</v>
      </c>
      <c r="H1572" s="223">
        <f t="shared" si="99"/>
        <v>3.1244765892653219</v>
      </c>
    </row>
    <row r="1573" spans="2:8" x14ac:dyDescent="0.25">
      <c r="B1573" s="451">
        <v>42136</v>
      </c>
      <c r="C1573" s="363">
        <v>22.73</v>
      </c>
      <c r="D1573" s="363">
        <v>2.8404545454545453</v>
      </c>
      <c r="E1573" s="215">
        <f t="shared" si="96"/>
        <v>-1.044841097083149E-2</v>
      </c>
      <c r="F1573" s="215">
        <f t="shared" si="97"/>
        <v>5.6324428709364494E-3</v>
      </c>
      <c r="G1573" s="223">
        <f t="shared" si="98"/>
        <v>5.122253521126761</v>
      </c>
      <c r="H1573" s="223">
        <f t="shared" si="99"/>
        <v>3.1716787209744957</v>
      </c>
    </row>
    <row r="1574" spans="2:8" x14ac:dyDescent="0.25">
      <c r="B1574" s="451">
        <v>42135</v>
      </c>
      <c r="C1574" s="363">
        <v>22.97</v>
      </c>
      <c r="D1574" s="363">
        <v>2.8245454545454547</v>
      </c>
      <c r="E1574" s="215">
        <f t="shared" si="96"/>
        <v>-1.3739802490339237E-2</v>
      </c>
      <c r="F1574" s="215">
        <f t="shared" si="97"/>
        <v>-2.4336630554247063E-2</v>
      </c>
      <c r="G1574" s="223">
        <f t="shared" si="98"/>
        <v>5.1763380281690141</v>
      </c>
      <c r="H1574" s="223">
        <f t="shared" si="99"/>
        <v>3.1539144778581401</v>
      </c>
    </row>
    <row r="1575" spans="2:8" x14ac:dyDescent="0.25">
      <c r="B1575" s="451">
        <v>42132</v>
      </c>
      <c r="C1575" s="363">
        <v>23.29</v>
      </c>
      <c r="D1575" s="363">
        <v>2.895</v>
      </c>
      <c r="E1575" s="215">
        <f t="shared" si="96"/>
        <v>1.2897678417884695E-3</v>
      </c>
      <c r="F1575" s="215">
        <f t="shared" si="97"/>
        <v>-7.1320004676722615E-3</v>
      </c>
      <c r="G1575" s="223">
        <f t="shared" si="98"/>
        <v>5.2484507042253519</v>
      </c>
      <c r="H1575" s="223">
        <f t="shared" si="99"/>
        <v>3.2325846973734298</v>
      </c>
    </row>
    <row r="1576" spans="2:8" x14ac:dyDescent="0.25">
      <c r="B1576" s="451">
        <v>42130</v>
      </c>
      <c r="C1576" s="363">
        <v>23.26</v>
      </c>
      <c r="D1576" s="363">
        <v>2.9157954545454547</v>
      </c>
      <c r="E1576" s="215">
        <f t="shared" si="96"/>
        <v>-3.8543897216274381E-3</v>
      </c>
      <c r="F1576" s="215">
        <f t="shared" si="97"/>
        <v>1.3268292682926397E-3</v>
      </c>
      <c r="G1576" s="223">
        <f t="shared" si="98"/>
        <v>5.2416901408450709</v>
      </c>
      <c r="H1576" s="223">
        <f t="shared" si="99"/>
        <v>3.255805100875524</v>
      </c>
    </row>
    <row r="1577" spans="2:8" x14ac:dyDescent="0.25">
      <c r="B1577" s="451">
        <v>42129</v>
      </c>
      <c r="C1577" s="363">
        <v>23.35</v>
      </c>
      <c r="D1577" s="363">
        <v>2.9119318181818183</v>
      </c>
      <c r="E1577" s="215">
        <f t="shared" si="96"/>
        <v>-1.7101325352714136E-3</v>
      </c>
      <c r="F1577" s="215">
        <f t="shared" si="97"/>
        <v>-5.8502340093591343E-4</v>
      </c>
      <c r="G1577" s="223">
        <f t="shared" si="98"/>
        <v>5.2619718309859156</v>
      </c>
      <c r="H1577" s="223">
        <f t="shared" si="99"/>
        <v>3.2514909275472661</v>
      </c>
    </row>
    <row r="1578" spans="2:8" x14ac:dyDescent="0.25">
      <c r="B1578" s="451">
        <v>42128</v>
      </c>
      <c r="C1578" s="363">
        <v>23.39</v>
      </c>
      <c r="D1578" s="363">
        <v>2.9136363636363636</v>
      </c>
      <c r="E1578" s="215">
        <f t="shared" si="96"/>
        <v>-1.1411665257819115E-2</v>
      </c>
      <c r="F1578" s="215">
        <f t="shared" si="97"/>
        <v>6.5164481432049559E-3</v>
      </c>
      <c r="G1578" s="223">
        <f t="shared" si="98"/>
        <v>5.2709859154929575</v>
      </c>
      <c r="H1578" s="223">
        <f t="shared" si="99"/>
        <v>3.2533942393097326</v>
      </c>
    </row>
    <row r="1579" spans="2:8" x14ac:dyDescent="0.25">
      <c r="B1579" s="451">
        <v>42125</v>
      </c>
      <c r="C1579" s="363">
        <v>23.66</v>
      </c>
      <c r="D1579" s="363">
        <v>2.8947727272727271</v>
      </c>
      <c r="E1579" s="215">
        <f t="shared" si="96"/>
        <v>3.3639143730886722E-2</v>
      </c>
      <c r="F1579" s="215">
        <f t="shared" si="97"/>
        <v>-3.5985292967223304E-3</v>
      </c>
      <c r="G1579" s="223">
        <f t="shared" si="98"/>
        <v>5.3318309859154933</v>
      </c>
      <c r="H1579" s="223">
        <f t="shared" si="99"/>
        <v>3.2323309224717676</v>
      </c>
    </row>
    <row r="1580" spans="2:8" x14ac:dyDescent="0.25">
      <c r="B1580" s="451">
        <v>42123</v>
      </c>
      <c r="C1580" s="363">
        <v>22.89</v>
      </c>
      <c r="D1580" s="363">
        <v>2.9052272727272728</v>
      </c>
      <c r="E1580" s="215">
        <f t="shared" si="96"/>
        <v>9.2592592592593004E-3</v>
      </c>
      <c r="F1580" s="215">
        <f t="shared" si="97"/>
        <v>-1.7960331094799553E-3</v>
      </c>
      <c r="G1580" s="223">
        <f t="shared" si="98"/>
        <v>5.1583098591549295</v>
      </c>
      <c r="H1580" s="223">
        <f t="shared" si="99"/>
        <v>3.2440045679482301</v>
      </c>
    </row>
    <row r="1581" spans="2:8" x14ac:dyDescent="0.25">
      <c r="B1581" s="451">
        <v>42122</v>
      </c>
      <c r="C1581" s="363">
        <v>22.68</v>
      </c>
      <c r="D1581" s="363">
        <v>2.9104545454545456</v>
      </c>
      <c r="E1581" s="215">
        <f t="shared" si="96"/>
        <v>3.9413382218148385E-2</v>
      </c>
      <c r="F1581" s="215">
        <f t="shared" si="97"/>
        <v>2.1520522753062377E-3</v>
      </c>
      <c r="G1581" s="223">
        <f t="shared" si="98"/>
        <v>5.1109859154929573</v>
      </c>
      <c r="H1581" s="223">
        <f t="shared" si="99"/>
        <v>3.2498413906864614</v>
      </c>
    </row>
    <row r="1582" spans="2:8" x14ac:dyDescent="0.25">
      <c r="B1582" s="451">
        <v>42121</v>
      </c>
      <c r="C1582" s="363">
        <v>21.82</v>
      </c>
      <c r="D1582" s="363">
        <v>2.9042045454545455</v>
      </c>
      <c r="E1582" s="215">
        <f t="shared" si="96"/>
        <v>8.7194818136522079E-2</v>
      </c>
      <c r="F1582" s="215">
        <f t="shared" si="97"/>
        <v>-3.4703267566092988E-3</v>
      </c>
      <c r="G1582" s="223">
        <f t="shared" si="98"/>
        <v>4.9171830985915497</v>
      </c>
      <c r="H1582" s="223">
        <f t="shared" si="99"/>
        <v>3.2428625808907503</v>
      </c>
    </row>
    <row r="1583" spans="2:8" x14ac:dyDescent="0.25">
      <c r="B1583" s="451">
        <v>42117</v>
      </c>
      <c r="C1583" s="363">
        <v>20.07</v>
      </c>
      <c r="D1583" s="363">
        <v>2.914318181818182</v>
      </c>
      <c r="E1583" s="215">
        <f t="shared" si="96"/>
        <v>-2.4307243558580494E-2</v>
      </c>
      <c r="F1583" s="215">
        <f t="shared" si="97"/>
        <v>7.3847120747898565E-3</v>
      </c>
      <c r="G1583" s="223">
        <f t="shared" si="98"/>
        <v>4.5228169014084507</v>
      </c>
      <c r="H1583" s="223">
        <f t="shared" si="99"/>
        <v>3.2541555640147193</v>
      </c>
    </row>
    <row r="1584" spans="2:8" x14ac:dyDescent="0.25">
      <c r="B1584" s="451">
        <v>42116</v>
      </c>
      <c r="C1584" s="363">
        <v>20.57</v>
      </c>
      <c r="D1584" s="363">
        <v>2.8929545454545456</v>
      </c>
      <c r="E1584" s="215">
        <f t="shared" si="96"/>
        <v>1.6806722689075571E-2</v>
      </c>
      <c r="F1584" s="215">
        <f t="shared" si="97"/>
        <v>3.2778904665314412E-2</v>
      </c>
      <c r="G1584" s="223">
        <f t="shared" si="98"/>
        <v>4.6354929577464787</v>
      </c>
      <c r="H1584" s="223">
        <f t="shared" si="99"/>
        <v>3.2303007232584702</v>
      </c>
    </row>
    <row r="1585" spans="2:8" x14ac:dyDescent="0.25">
      <c r="B1585" s="451">
        <v>42115</v>
      </c>
      <c r="C1585" s="363">
        <v>20.23</v>
      </c>
      <c r="D1585" s="363">
        <v>2.8011363636363638</v>
      </c>
      <c r="E1585" s="215">
        <f t="shared" si="96"/>
        <v>-2.0813165537270084E-2</v>
      </c>
      <c r="F1585" s="215">
        <f t="shared" si="97"/>
        <v>4.9739073711676518E-3</v>
      </c>
      <c r="G1585" s="223">
        <f t="shared" si="98"/>
        <v>4.55887323943662</v>
      </c>
      <c r="H1585" s="223">
        <f t="shared" si="99"/>
        <v>3.1277756629869309</v>
      </c>
    </row>
    <row r="1586" spans="2:8" x14ac:dyDescent="0.25">
      <c r="B1586" s="451">
        <v>42114</v>
      </c>
      <c r="C1586" s="363">
        <v>20.66</v>
      </c>
      <c r="D1586" s="363">
        <v>2.7872727272727271</v>
      </c>
      <c r="E1586" s="215">
        <f t="shared" si="96"/>
        <v>-8.1613058089293755E-3</v>
      </c>
      <c r="F1586" s="215">
        <f t="shared" si="97"/>
        <v>1.6746808157851012E-2</v>
      </c>
      <c r="G1586" s="223">
        <f t="shared" si="98"/>
        <v>4.6557746478873243</v>
      </c>
      <c r="H1586" s="223">
        <f t="shared" si="99"/>
        <v>3.1122953939855349</v>
      </c>
    </row>
    <row r="1587" spans="2:8" x14ac:dyDescent="0.25">
      <c r="B1587" s="451">
        <v>42110</v>
      </c>
      <c r="C1587" s="363">
        <v>20.83</v>
      </c>
      <c r="D1587" s="363">
        <v>2.7413636363636362</v>
      </c>
      <c r="E1587" s="215">
        <f t="shared" si="96"/>
        <v>7.7406869859697469E-3</v>
      </c>
      <c r="F1587" s="215">
        <f t="shared" si="97"/>
        <v>1.4807336362106627E-2</v>
      </c>
      <c r="G1587" s="223">
        <f t="shared" si="98"/>
        <v>4.6940845070422528</v>
      </c>
      <c r="H1587" s="223">
        <f t="shared" si="99"/>
        <v>3.0610328638497655</v>
      </c>
    </row>
    <row r="1588" spans="2:8" x14ac:dyDescent="0.25">
      <c r="B1588" s="451">
        <v>42109</v>
      </c>
      <c r="C1588" s="363">
        <v>20.67</v>
      </c>
      <c r="D1588" s="363">
        <v>2.7013636363636362</v>
      </c>
      <c r="E1588" s="215">
        <f t="shared" si="96"/>
        <v>9.0765171503957909E-2</v>
      </c>
      <c r="F1588" s="215">
        <f t="shared" si="97"/>
        <v>6.9467976956962829E-3</v>
      </c>
      <c r="G1588" s="223">
        <f t="shared" si="98"/>
        <v>4.6580281690140852</v>
      </c>
      <c r="H1588" s="223">
        <f t="shared" si="99"/>
        <v>3.0163684811572136</v>
      </c>
    </row>
    <row r="1589" spans="2:8" x14ac:dyDescent="0.25">
      <c r="B1589" s="451">
        <v>42108</v>
      </c>
      <c r="C1589" s="363">
        <v>18.95</v>
      </c>
      <c r="D1589" s="363">
        <v>2.6827272727272726</v>
      </c>
      <c r="E1589" s="215">
        <f t="shared" si="96"/>
        <v>3.7787513691128094E-2</v>
      </c>
      <c r="F1589" s="215">
        <f t="shared" si="97"/>
        <v>-6.8988726232541708E-3</v>
      </c>
      <c r="G1589" s="223">
        <f t="shared" si="98"/>
        <v>4.2704225352112672</v>
      </c>
      <c r="H1589" s="223">
        <f t="shared" si="99"/>
        <v>2.9955589392209112</v>
      </c>
    </row>
    <row r="1590" spans="2:8" x14ac:dyDescent="0.25">
      <c r="B1590" s="451">
        <v>42107</v>
      </c>
      <c r="C1590" s="363">
        <v>18.260000000000002</v>
      </c>
      <c r="D1590" s="363">
        <v>2.7013636363636362</v>
      </c>
      <c r="E1590" s="215">
        <f t="shared" si="96"/>
        <v>-2.7689030883919052E-2</v>
      </c>
      <c r="F1590" s="215">
        <f t="shared" si="97"/>
        <v>-2.076124567474058E-2</v>
      </c>
      <c r="G1590" s="223">
        <f t="shared" si="98"/>
        <v>4.1149295774647889</v>
      </c>
      <c r="H1590" s="223">
        <f t="shared" si="99"/>
        <v>3.0163684811572136</v>
      </c>
    </row>
    <row r="1591" spans="2:8" x14ac:dyDescent="0.25">
      <c r="B1591" s="451">
        <v>42103</v>
      </c>
      <c r="C1591" s="363">
        <v>18.78</v>
      </c>
      <c r="D1591" s="363">
        <v>2.7586363636363638</v>
      </c>
      <c r="E1591" s="215">
        <f t="shared" si="96"/>
        <v>-2.1253985122210439E-3</v>
      </c>
      <c r="F1591" s="215">
        <f t="shared" si="97"/>
        <v>2.4721878862798974E-4</v>
      </c>
      <c r="G1591" s="223">
        <f t="shared" si="98"/>
        <v>4.2321126760563379</v>
      </c>
      <c r="H1591" s="223">
        <f t="shared" si="99"/>
        <v>3.0803197563760949</v>
      </c>
    </row>
    <row r="1592" spans="2:8" x14ac:dyDescent="0.25">
      <c r="B1592" s="451">
        <v>42102</v>
      </c>
      <c r="C1592" s="363">
        <v>18.82</v>
      </c>
      <c r="D1592" s="363">
        <v>2.7579545454545453</v>
      </c>
      <c r="E1592" s="215">
        <f t="shared" si="96"/>
        <v>-8.4299262381454243E-3</v>
      </c>
      <c r="F1592" s="215">
        <f t="shared" si="97"/>
        <v>1.7908820198800468E-2</v>
      </c>
      <c r="G1592" s="223">
        <f t="shared" si="98"/>
        <v>4.2411267605633807</v>
      </c>
      <c r="H1592" s="223">
        <f t="shared" si="99"/>
        <v>3.0795584316711078</v>
      </c>
    </row>
    <row r="1593" spans="2:8" x14ac:dyDescent="0.25">
      <c r="B1593" s="451">
        <v>42101</v>
      </c>
      <c r="C1593" s="363">
        <v>18.98</v>
      </c>
      <c r="D1593" s="363">
        <v>2.7094318181818182</v>
      </c>
      <c r="E1593" s="215">
        <f t="shared" si="96"/>
        <v>-8.8772845953001278E-3</v>
      </c>
      <c r="F1593" s="215">
        <f t="shared" si="97"/>
        <v>9.6557514693529356E-4</v>
      </c>
      <c r="G1593" s="223">
        <f t="shared" si="98"/>
        <v>4.2771830985915491</v>
      </c>
      <c r="H1593" s="223">
        <f t="shared" si="99"/>
        <v>3.0253774901662229</v>
      </c>
    </row>
    <row r="1594" spans="2:8" x14ac:dyDescent="0.25">
      <c r="B1594" s="451">
        <v>42100</v>
      </c>
      <c r="C1594" s="363">
        <v>19.149999999999999</v>
      </c>
      <c r="D1594" s="363">
        <v>2.706818181818182</v>
      </c>
      <c r="E1594" s="215">
        <f t="shared" si="96"/>
        <v>9.4886663152344841E-3</v>
      </c>
      <c r="F1594" s="215">
        <f t="shared" si="97"/>
        <v>-1.6677675033025086E-2</v>
      </c>
      <c r="G1594" s="223">
        <f t="shared" si="98"/>
        <v>4.3154929577464785</v>
      </c>
      <c r="H1594" s="223">
        <f t="shared" si="99"/>
        <v>3.0224590787971075</v>
      </c>
    </row>
    <row r="1595" spans="2:8" x14ac:dyDescent="0.25">
      <c r="B1595" s="451">
        <v>42095</v>
      </c>
      <c r="C1595" s="363">
        <v>18.97</v>
      </c>
      <c r="D1595" s="363">
        <v>2.7527272727272729</v>
      </c>
      <c r="E1595" s="215">
        <f t="shared" si="96"/>
        <v>1.0554089709762238E-3</v>
      </c>
      <c r="F1595" s="215">
        <f t="shared" si="97"/>
        <v>6.8162926018289216E-3</v>
      </c>
      <c r="G1595" s="223">
        <f t="shared" si="98"/>
        <v>4.2749295774647882</v>
      </c>
      <c r="H1595" s="223">
        <f t="shared" si="99"/>
        <v>3.0737216089328769</v>
      </c>
    </row>
    <row r="1596" spans="2:8" x14ac:dyDescent="0.25">
      <c r="B1596" s="451">
        <v>42094</v>
      </c>
      <c r="C1596" s="363">
        <v>18.95</v>
      </c>
      <c r="D1596" s="363">
        <v>2.7340909090909089</v>
      </c>
      <c r="E1596" s="215">
        <f t="shared" si="96"/>
        <v>-2.2187822497420018E-2</v>
      </c>
      <c r="F1596" s="215">
        <f t="shared" si="97"/>
        <v>-2.115217120816193E-3</v>
      </c>
      <c r="G1596" s="223">
        <f t="shared" si="98"/>
        <v>4.2704225352112672</v>
      </c>
      <c r="H1596" s="223">
        <f t="shared" si="99"/>
        <v>3.0529120669965741</v>
      </c>
    </row>
    <row r="1597" spans="2:8" x14ac:dyDescent="0.25">
      <c r="B1597" s="451">
        <v>42093</v>
      </c>
      <c r="C1597" s="363">
        <v>19.38</v>
      </c>
      <c r="D1597" s="363">
        <v>2.7398863636363635</v>
      </c>
      <c r="E1597" s="215">
        <f t="shared" si="96"/>
        <v>-6.1538461538461764E-3</v>
      </c>
      <c r="F1597" s="215">
        <f t="shared" si="97"/>
        <v>4.0811227251904558E-3</v>
      </c>
      <c r="G1597" s="223">
        <f t="shared" si="98"/>
        <v>4.3673239436619715</v>
      </c>
      <c r="H1597" s="223">
        <f t="shared" si="99"/>
        <v>3.0593833269889608</v>
      </c>
    </row>
    <row r="1598" spans="2:8" x14ac:dyDescent="0.25">
      <c r="B1598" s="451">
        <v>42089</v>
      </c>
      <c r="C1598" s="363">
        <v>19.5</v>
      </c>
      <c r="D1598" s="363">
        <v>2.7287499999999998</v>
      </c>
      <c r="E1598" s="215">
        <f t="shared" si="96"/>
        <v>2.1477213200628675E-2</v>
      </c>
      <c r="F1598" s="215">
        <f t="shared" si="97"/>
        <v>-1.0670731707317138E-2</v>
      </c>
      <c r="G1598" s="223">
        <f t="shared" si="98"/>
        <v>4.394366197183099</v>
      </c>
      <c r="H1598" s="223">
        <f t="shared" si="99"/>
        <v>3.0469483568075115</v>
      </c>
    </row>
    <row r="1599" spans="2:8" x14ac:dyDescent="0.25">
      <c r="B1599" s="451">
        <v>42088</v>
      </c>
      <c r="C1599" s="363">
        <v>19.09</v>
      </c>
      <c r="D1599" s="363">
        <v>2.7581818181818183</v>
      </c>
      <c r="E1599" s="215">
        <f t="shared" si="96"/>
        <v>-4.6923879040666749E-3</v>
      </c>
      <c r="F1599" s="215">
        <f t="shared" si="97"/>
        <v>5.7712919449270927E-4</v>
      </c>
      <c r="G1599" s="223">
        <f t="shared" si="98"/>
        <v>4.3019718309859156</v>
      </c>
      <c r="H1599" s="223">
        <f t="shared" si="99"/>
        <v>3.0798122065727704</v>
      </c>
    </row>
    <row r="1600" spans="2:8" x14ac:dyDescent="0.25">
      <c r="B1600" s="451">
        <v>42087</v>
      </c>
      <c r="C1600" s="363">
        <v>19.18</v>
      </c>
      <c r="D1600" s="363">
        <v>2.7565909090909089</v>
      </c>
      <c r="E1600" s="215">
        <f t="shared" si="96"/>
        <v>-7.7599586135539411E-3</v>
      </c>
      <c r="F1600" s="215">
        <f t="shared" si="97"/>
        <v>-6.8779169737166468E-3</v>
      </c>
      <c r="G1600" s="223">
        <f t="shared" si="98"/>
        <v>4.3222535211267603</v>
      </c>
      <c r="H1600" s="223">
        <f t="shared" si="99"/>
        <v>3.0780357822611344</v>
      </c>
    </row>
    <row r="1601" spans="2:8" x14ac:dyDescent="0.25">
      <c r="B1601" s="451">
        <v>42086</v>
      </c>
      <c r="C1601" s="363">
        <v>19.329999999999998</v>
      </c>
      <c r="D1601" s="363">
        <v>2.7756818181818184</v>
      </c>
      <c r="E1601" s="215">
        <f t="shared" si="96"/>
        <v>4.9972840847365418E-2</v>
      </c>
      <c r="F1601" s="215">
        <f t="shared" si="97"/>
        <v>4.6063996051657341E-3</v>
      </c>
      <c r="G1601" s="223">
        <f t="shared" si="98"/>
        <v>4.3560563380281687</v>
      </c>
      <c r="H1601" s="223">
        <f t="shared" si="99"/>
        <v>3.0993528740007616</v>
      </c>
    </row>
    <row r="1602" spans="2:8" x14ac:dyDescent="0.25">
      <c r="B1602" s="451">
        <v>42083</v>
      </c>
      <c r="C1602" s="363">
        <v>18.41</v>
      </c>
      <c r="D1602" s="363">
        <v>2.7629545454545457</v>
      </c>
      <c r="E1602" s="215">
        <f t="shared" si="96"/>
        <v>6.662804171494785E-2</v>
      </c>
      <c r="F1602" s="215">
        <f t="shared" si="97"/>
        <v>-1.8884674360422737E-2</v>
      </c>
      <c r="G1602" s="223">
        <f t="shared" si="98"/>
        <v>4.1487323943661973</v>
      </c>
      <c r="H1602" s="223">
        <f t="shared" si="99"/>
        <v>3.0851414795076773</v>
      </c>
    </row>
    <row r="1603" spans="2:8" x14ac:dyDescent="0.25">
      <c r="B1603" s="451">
        <v>42082</v>
      </c>
      <c r="C1603" s="363">
        <v>17.260000000000002</v>
      </c>
      <c r="D1603" s="363">
        <v>2.8161363636363634</v>
      </c>
      <c r="E1603" s="215">
        <f t="shared" si="96"/>
        <v>-5.3208996160175492E-2</v>
      </c>
      <c r="F1603" s="215">
        <f t="shared" si="97"/>
        <v>7.4802829498332724E-3</v>
      </c>
      <c r="G1603" s="223">
        <f t="shared" si="98"/>
        <v>3.8895774647887329</v>
      </c>
      <c r="H1603" s="223">
        <f t="shared" si="99"/>
        <v>3.1445248064966376</v>
      </c>
    </row>
    <row r="1604" spans="2:8" x14ac:dyDescent="0.25">
      <c r="B1604" s="451">
        <v>42081</v>
      </c>
      <c r="C1604" s="363">
        <v>18.23</v>
      </c>
      <c r="D1604" s="363">
        <v>2.7952272727272729</v>
      </c>
      <c r="E1604" s="215">
        <f t="shared" ref="E1604:E1667" si="100">C1604/C1605-1</f>
        <v>4.6498277841561242E-2</v>
      </c>
      <c r="F1604" s="215">
        <f t="shared" ref="F1604:F1667" si="101">D1604/D1605-1</f>
        <v>-3.9682539682538431E-3</v>
      </c>
      <c r="G1604" s="223">
        <f t="shared" ref="G1604:G1667" si="102">C1604/$C$4675</f>
        <v>4.1081690140845071</v>
      </c>
      <c r="H1604" s="223">
        <f t="shared" ref="H1604:H1667" si="103">D1604/$D$4675</f>
        <v>3.1211775155437129</v>
      </c>
    </row>
    <row r="1605" spans="2:8" x14ac:dyDescent="0.25">
      <c r="B1605" s="451">
        <v>42080</v>
      </c>
      <c r="C1605" s="363">
        <v>17.420000000000002</v>
      </c>
      <c r="D1605" s="363">
        <v>2.8063636363636362</v>
      </c>
      <c r="E1605" s="215">
        <f t="shared" si="100"/>
        <v>-3.0606566499721599E-2</v>
      </c>
      <c r="F1605" s="215">
        <f t="shared" si="101"/>
        <v>3.9840637450196947E-3</v>
      </c>
      <c r="G1605" s="223">
        <f t="shared" si="102"/>
        <v>3.9256338028169018</v>
      </c>
      <c r="H1605" s="223">
        <f t="shared" si="103"/>
        <v>3.1336124857251617</v>
      </c>
    </row>
    <row r="1606" spans="2:8" x14ac:dyDescent="0.25">
      <c r="B1606" s="451">
        <v>42079</v>
      </c>
      <c r="C1606" s="363">
        <v>17.97</v>
      </c>
      <c r="D1606" s="363">
        <v>2.7952272727272729</v>
      </c>
      <c r="E1606" s="215">
        <f t="shared" si="100"/>
        <v>-9.3715545755237439E-3</v>
      </c>
      <c r="F1606" s="215">
        <f t="shared" si="101"/>
        <v>1.2513377788754498E-2</v>
      </c>
      <c r="G1606" s="223">
        <f t="shared" si="102"/>
        <v>4.0495774647887322</v>
      </c>
      <c r="H1606" s="223">
        <f t="shared" si="103"/>
        <v>3.1211775155437129</v>
      </c>
    </row>
    <row r="1607" spans="2:8" x14ac:dyDescent="0.25">
      <c r="B1607" s="451">
        <v>42076</v>
      </c>
      <c r="C1607" s="363">
        <v>18.14</v>
      </c>
      <c r="D1607" s="363">
        <v>2.7606818181818182</v>
      </c>
      <c r="E1607" s="215">
        <f t="shared" si="100"/>
        <v>-3.970354685018529E-2</v>
      </c>
      <c r="F1607" s="215">
        <f t="shared" si="101"/>
        <v>3.3039928562316634E-2</v>
      </c>
      <c r="G1607" s="223">
        <f t="shared" si="102"/>
        <v>4.0878873239436624</v>
      </c>
      <c r="H1607" s="223">
        <f t="shared" si="103"/>
        <v>3.0826037304910545</v>
      </c>
    </row>
    <row r="1608" spans="2:8" x14ac:dyDescent="0.25">
      <c r="B1608" s="451">
        <v>42075</v>
      </c>
      <c r="C1608" s="363">
        <v>18.89</v>
      </c>
      <c r="D1608" s="363">
        <v>2.6723863636363636</v>
      </c>
      <c r="E1608" s="215">
        <f t="shared" si="100"/>
        <v>4.2530568846359529E-3</v>
      </c>
      <c r="F1608" s="215">
        <f t="shared" si="101"/>
        <v>3.2262312351856615E-2</v>
      </c>
      <c r="G1608" s="223">
        <f t="shared" si="102"/>
        <v>4.2569014084507044</v>
      </c>
      <c r="H1608" s="223">
        <f t="shared" si="103"/>
        <v>2.98401218119528</v>
      </c>
    </row>
    <row r="1609" spans="2:8" x14ac:dyDescent="0.25">
      <c r="B1609" s="451">
        <v>42074</v>
      </c>
      <c r="C1609" s="363">
        <v>18.809999999999999</v>
      </c>
      <c r="D1609" s="363">
        <v>2.5888636363636364</v>
      </c>
      <c r="E1609" s="215">
        <f t="shared" si="100"/>
        <v>-1.5923566878981443E-3</v>
      </c>
      <c r="F1609" s="215">
        <f t="shared" si="101"/>
        <v>-1.8863049095607209E-2</v>
      </c>
      <c r="G1609" s="223">
        <f t="shared" si="102"/>
        <v>4.2388732394366198</v>
      </c>
      <c r="H1609" s="223">
        <f t="shared" si="103"/>
        <v>2.8907499048344119</v>
      </c>
    </row>
    <row r="1610" spans="2:8" x14ac:dyDescent="0.25">
      <c r="B1610" s="451">
        <v>42073</v>
      </c>
      <c r="C1610" s="363">
        <v>18.84</v>
      </c>
      <c r="D1610" s="363">
        <v>2.6386363636363637</v>
      </c>
      <c r="E1610" s="215">
        <f t="shared" si="100"/>
        <v>-3.9755351681957207E-2</v>
      </c>
      <c r="F1610" s="215">
        <f t="shared" si="101"/>
        <v>-1.0103593809950073E-2</v>
      </c>
      <c r="G1610" s="223">
        <f t="shared" si="102"/>
        <v>4.2456338028169016</v>
      </c>
      <c r="H1610" s="223">
        <f t="shared" si="103"/>
        <v>2.9463266082984396</v>
      </c>
    </row>
    <row r="1611" spans="2:8" x14ac:dyDescent="0.25">
      <c r="B1611" s="451">
        <v>42072</v>
      </c>
      <c r="C1611" s="363">
        <v>19.62</v>
      </c>
      <c r="D1611" s="363">
        <v>2.6655681818181818</v>
      </c>
      <c r="E1611" s="215">
        <f t="shared" si="100"/>
        <v>9.2592592592593004E-3</v>
      </c>
      <c r="F1611" s="215">
        <f t="shared" si="101"/>
        <v>-3.0176810608637528E-3</v>
      </c>
      <c r="G1611" s="223">
        <f t="shared" si="102"/>
        <v>4.4214084507042255</v>
      </c>
      <c r="H1611" s="223">
        <f t="shared" si="103"/>
        <v>2.9763989341454131</v>
      </c>
    </row>
    <row r="1612" spans="2:8" x14ac:dyDescent="0.25">
      <c r="B1612" s="451">
        <v>42069</v>
      </c>
      <c r="C1612" s="363">
        <v>19.440000000000001</v>
      </c>
      <c r="D1612" s="363">
        <v>2.6736363636363638</v>
      </c>
      <c r="E1612" s="215">
        <f t="shared" si="100"/>
        <v>-3.7147102526002951E-2</v>
      </c>
      <c r="F1612" s="215">
        <f t="shared" si="101"/>
        <v>2.5566729163115642E-3</v>
      </c>
      <c r="G1612" s="223">
        <f t="shared" si="102"/>
        <v>4.3808450704225352</v>
      </c>
      <c r="H1612" s="223">
        <f t="shared" si="103"/>
        <v>2.9854079431544225</v>
      </c>
    </row>
    <row r="1613" spans="2:8" x14ac:dyDescent="0.25">
      <c r="B1613" s="451">
        <v>42068</v>
      </c>
      <c r="C1613" s="363">
        <v>20.190000000000001</v>
      </c>
      <c r="D1613" s="363">
        <v>2.666818181818182</v>
      </c>
      <c r="E1613" s="215">
        <f t="shared" si="100"/>
        <v>-3.2582654528030663E-2</v>
      </c>
      <c r="F1613" s="215">
        <f t="shared" si="101"/>
        <v>1.9549917455904176E-2</v>
      </c>
      <c r="G1613" s="223">
        <f t="shared" si="102"/>
        <v>4.5498591549295782</v>
      </c>
      <c r="H1613" s="223">
        <f t="shared" si="103"/>
        <v>2.9777946961045556</v>
      </c>
    </row>
    <row r="1614" spans="2:8" x14ac:dyDescent="0.25">
      <c r="B1614" s="451">
        <v>42067</v>
      </c>
      <c r="C1614" s="363">
        <v>20.87</v>
      </c>
      <c r="D1614" s="363">
        <v>2.6156818181818182</v>
      </c>
      <c r="E1614" s="215">
        <f t="shared" si="100"/>
        <v>-5.7170080990947003E-3</v>
      </c>
      <c r="F1614" s="215">
        <f t="shared" si="101"/>
        <v>-5.8737151248164921E-3</v>
      </c>
      <c r="G1614" s="223">
        <f t="shared" si="102"/>
        <v>4.7030985915492964</v>
      </c>
      <c r="H1614" s="223">
        <f t="shared" si="103"/>
        <v>2.9206953432305549</v>
      </c>
    </row>
    <row r="1615" spans="2:8" x14ac:dyDescent="0.25">
      <c r="B1615" s="451">
        <v>42066</v>
      </c>
      <c r="C1615" s="363">
        <v>20.99</v>
      </c>
      <c r="D1615" s="363">
        <v>2.6311363636363638</v>
      </c>
      <c r="E1615" s="215">
        <f t="shared" si="100"/>
        <v>-6.6256507335542558E-3</v>
      </c>
      <c r="F1615" s="215">
        <f t="shared" si="101"/>
        <v>-1.7899558873430532E-2</v>
      </c>
      <c r="G1615" s="223">
        <f t="shared" si="102"/>
        <v>4.7301408450704221</v>
      </c>
      <c r="H1615" s="223">
        <f t="shared" si="103"/>
        <v>2.9379520365435861</v>
      </c>
    </row>
    <row r="1616" spans="2:8" x14ac:dyDescent="0.25">
      <c r="B1616" s="451">
        <v>42065</v>
      </c>
      <c r="C1616" s="363">
        <v>21.13</v>
      </c>
      <c r="D1616" s="363">
        <v>2.6790909090909092</v>
      </c>
      <c r="E1616" s="215">
        <f t="shared" si="100"/>
        <v>-2.3116042533518288E-2</v>
      </c>
      <c r="F1616" s="215">
        <f t="shared" si="101"/>
        <v>2.2287746075795756E-2</v>
      </c>
      <c r="G1616" s="223">
        <f t="shared" si="102"/>
        <v>4.7616901408450705</v>
      </c>
      <c r="H1616" s="223">
        <f t="shared" si="103"/>
        <v>2.9914985407943155</v>
      </c>
    </row>
    <row r="1617" spans="2:8" x14ac:dyDescent="0.25">
      <c r="B1617" s="451">
        <v>42062</v>
      </c>
      <c r="C1617" s="363">
        <v>21.63</v>
      </c>
      <c r="D1617" s="363">
        <v>2.6206818181818181</v>
      </c>
      <c r="E1617" s="215">
        <f t="shared" si="100"/>
        <v>2.4632875414495548E-2</v>
      </c>
      <c r="F1617" s="215">
        <f t="shared" si="101"/>
        <v>-1.5622332252006155E-2</v>
      </c>
      <c r="G1617" s="223">
        <f t="shared" si="102"/>
        <v>4.8743661971830985</v>
      </c>
      <c r="H1617" s="223">
        <f t="shared" si="103"/>
        <v>2.9262783910671235</v>
      </c>
    </row>
    <row r="1618" spans="2:8" x14ac:dyDescent="0.25">
      <c r="B1618" s="451">
        <v>42061</v>
      </c>
      <c r="C1618" s="363">
        <v>21.11</v>
      </c>
      <c r="D1618" s="363">
        <v>2.6622727272727271</v>
      </c>
      <c r="E1618" s="215">
        <f t="shared" si="100"/>
        <v>-1.8139534883720998E-2</v>
      </c>
      <c r="F1618" s="215">
        <f t="shared" si="101"/>
        <v>-7.6772157297633203E-4</v>
      </c>
      <c r="G1618" s="223">
        <f t="shared" si="102"/>
        <v>4.7571830985915495</v>
      </c>
      <c r="H1618" s="223">
        <f t="shared" si="103"/>
        <v>2.9727191980713106</v>
      </c>
    </row>
    <row r="1619" spans="2:8" x14ac:dyDescent="0.25">
      <c r="B1619" s="451">
        <v>42060</v>
      </c>
      <c r="C1619" s="363">
        <v>21.5</v>
      </c>
      <c r="D1619" s="363">
        <v>2.664318181818182</v>
      </c>
      <c r="E1619" s="215">
        <f t="shared" si="100"/>
        <v>1.3195098963242335E-2</v>
      </c>
      <c r="F1619" s="215">
        <f t="shared" si="101"/>
        <v>3.3808362220226762E-3</v>
      </c>
      <c r="G1619" s="223">
        <f t="shared" si="102"/>
        <v>4.845070422535211</v>
      </c>
      <c r="H1619" s="223">
        <f t="shared" si="103"/>
        <v>2.9750031721862711</v>
      </c>
    </row>
    <row r="1620" spans="2:8" x14ac:dyDescent="0.25">
      <c r="B1620" s="451">
        <v>42059</v>
      </c>
      <c r="C1620" s="363">
        <v>21.22</v>
      </c>
      <c r="D1620" s="363">
        <v>2.655340909090909</v>
      </c>
      <c r="E1620" s="215">
        <f t="shared" si="100"/>
        <v>3.0597377367654222E-2</v>
      </c>
      <c r="F1620" s="215">
        <f t="shared" si="101"/>
        <v>-1.413382836891397E-2</v>
      </c>
      <c r="G1620" s="223">
        <f t="shared" si="102"/>
        <v>4.7819718309859152</v>
      </c>
      <c r="H1620" s="223">
        <f t="shared" si="103"/>
        <v>2.9649790635706128</v>
      </c>
    </row>
    <row r="1621" spans="2:8" x14ac:dyDescent="0.25">
      <c r="B1621" s="451">
        <v>42058</v>
      </c>
      <c r="C1621" s="363">
        <v>20.59</v>
      </c>
      <c r="D1621" s="363">
        <v>2.6934090909090909</v>
      </c>
      <c r="E1621" s="215">
        <f t="shared" si="100"/>
        <v>-3.2424812030075301E-2</v>
      </c>
      <c r="F1621" s="215">
        <f t="shared" si="101"/>
        <v>2.5320729236999462E-4</v>
      </c>
      <c r="G1621" s="223">
        <f t="shared" si="102"/>
        <v>4.6399999999999997</v>
      </c>
      <c r="H1621" s="223">
        <f t="shared" si="103"/>
        <v>3.007486359599036</v>
      </c>
    </row>
    <row r="1622" spans="2:8" x14ac:dyDescent="0.25">
      <c r="B1622" s="451">
        <v>42055</v>
      </c>
      <c r="C1622" s="363">
        <v>21.28</v>
      </c>
      <c r="D1622" s="363">
        <v>2.6927272727272729</v>
      </c>
      <c r="E1622" s="215">
        <f t="shared" si="100"/>
        <v>8.0530554239697238E-3</v>
      </c>
      <c r="F1622" s="215">
        <f t="shared" si="101"/>
        <v>1.0984368398816446E-3</v>
      </c>
      <c r="G1622" s="223">
        <f t="shared" si="102"/>
        <v>4.7954929577464789</v>
      </c>
      <c r="H1622" s="223">
        <f t="shared" si="103"/>
        <v>3.0067250348940493</v>
      </c>
    </row>
    <row r="1623" spans="2:8" x14ac:dyDescent="0.25">
      <c r="B1623" s="451">
        <v>42054</v>
      </c>
      <c r="C1623" s="363">
        <v>21.11</v>
      </c>
      <c r="D1623" s="363">
        <v>2.6897727272727274</v>
      </c>
      <c r="E1623" s="215">
        <f t="shared" si="100"/>
        <v>-8.4546735556598751E-3</v>
      </c>
      <c r="F1623" s="215">
        <f t="shared" si="101"/>
        <v>1.9731173530932455E-2</v>
      </c>
      <c r="G1623" s="223">
        <f t="shared" si="102"/>
        <v>4.7571830985915495</v>
      </c>
      <c r="H1623" s="223">
        <f t="shared" si="103"/>
        <v>3.0034259611724403</v>
      </c>
    </row>
    <row r="1624" spans="2:8" x14ac:dyDescent="0.25">
      <c r="B1624" s="451">
        <v>42053</v>
      </c>
      <c r="C1624" s="363">
        <v>21.29</v>
      </c>
      <c r="D1624" s="363">
        <v>2.6377272727272727</v>
      </c>
      <c r="E1624" s="215">
        <f t="shared" si="100"/>
        <v>1.6229116945107425E-2</v>
      </c>
      <c r="F1624" s="215">
        <f t="shared" si="101"/>
        <v>5.1724137931041803E-4</v>
      </c>
      <c r="G1624" s="223">
        <f t="shared" si="102"/>
        <v>4.7977464788732389</v>
      </c>
      <c r="H1624" s="223">
        <f t="shared" si="103"/>
        <v>2.9453115086917907</v>
      </c>
    </row>
    <row r="1625" spans="2:8" x14ac:dyDescent="0.25">
      <c r="B1625" s="451">
        <v>42052</v>
      </c>
      <c r="C1625" s="363">
        <v>20.95</v>
      </c>
      <c r="D1625" s="363">
        <v>2.6363636363636362</v>
      </c>
      <c r="E1625" s="215">
        <f t="shared" si="100"/>
        <v>7.6014381099126949E-2</v>
      </c>
      <c r="F1625" s="215">
        <f t="shared" si="101"/>
        <v>1.6117729502452605E-2</v>
      </c>
      <c r="G1625" s="223">
        <f t="shared" si="102"/>
        <v>4.7211267605633802</v>
      </c>
      <c r="H1625" s="223">
        <f t="shared" si="103"/>
        <v>2.9437888592818169</v>
      </c>
    </row>
    <row r="1626" spans="2:8" x14ac:dyDescent="0.25">
      <c r="B1626" s="451">
        <v>42047</v>
      </c>
      <c r="C1626" s="363">
        <v>19.47</v>
      </c>
      <c r="D1626" s="363">
        <v>2.5945454545454547</v>
      </c>
      <c r="E1626" s="215">
        <f t="shared" si="100"/>
        <v>4.6774193548386966E-2</v>
      </c>
      <c r="F1626" s="215">
        <f t="shared" si="101"/>
        <v>-1.0101885974420077E-2</v>
      </c>
      <c r="G1626" s="223">
        <f t="shared" si="102"/>
        <v>4.3876056338028162</v>
      </c>
      <c r="H1626" s="223">
        <f t="shared" si="103"/>
        <v>2.897094277375968</v>
      </c>
    </row>
    <row r="1627" spans="2:8" x14ac:dyDescent="0.25">
      <c r="B1627" s="451">
        <v>42046</v>
      </c>
      <c r="C1627" s="363">
        <v>18.600000000000001</v>
      </c>
      <c r="D1627" s="363">
        <v>2.6210227272727273</v>
      </c>
      <c r="E1627" s="215">
        <f t="shared" si="100"/>
        <v>-5.8792089791555036E-3</v>
      </c>
      <c r="F1627" s="215">
        <f t="shared" si="101"/>
        <v>1.1719767340914178E-3</v>
      </c>
      <c r="G1627" s="223">
        <f t="shared" si="102"/>
        <v>4.1915492957746485</v>
      </c>
      <c r="H1627" s="223">
        <f t="shared" si="103"/>
        <v>2.9266590534196171</v>
      </c>
    </row>
    <row r="1628" spans="2:8" x14ac:dyDescent="0.25">
      <c r="B1628" s="451">
        <v>42045</v>
      </c>
      <c r="C1628" s="363">
        <v>18.71</v>
      </c>
      <c r="D1628" s="363">
        <v>2.6179545454545456</v>
      </c>
      <c r="E1628" s="215">
        <f t="shared" si="100"/>
        <v>-4.1004613018964631E-2</v>
      </c>
      <c r="F1628" s="215">
        <f t="shared" si="101"/>
        <v>1.7624453376915872E-2</v>
      </c>
      <c r="G1628" s="223">
        <f t="shared" si="102"/>
        <v>4.2163380281690142</v>
      </c>
      <c r="H1628" s="223">
        <f t="shared" si="103"/>
        <v>2.9232330922471772</v>
      </c>
    </row>
    <row r="1629" spans="2:8" x14ac:dyDescent="0.25">
      <c r="B1629" s="451">
        <v>42044</v>
      </c>
      <c r="C1629" s="363">
        <v>19.510000000000002</v>
      </c>
      <c r="D1629" s="363">
        <v>2.5726136363636365</v>
      </c>
      <c r="E1629" s="215">
        <f t="shared" si="100"/>
        <v>-4.0837161817253165E-3</v>
      </c>
      <c r="F1629" s="215">
        <f t="shared" si="101"/>
        <v>-1.6379909628084666E-2</v>
      </c>
      <c r="G1629" s="223">
        <f t="shared" si="102"/>
        <v>4.3966197183098599</v>
      </c>
      <c r="H1629" s="223">
        <f t="shared" si="103"/>
        <v>2.8726049993655631</v>
      </c>
    </row>
    <row r="1630" spans="2:8" x14ac:dyDescent="0.25">
      <c r="B1630" s="451">
        <v>42040</v>
      </c>
      <c r="C1630" s="363">
        <v>19.59</v>
      </c>
      <c r="D1630" s="363">
        <v>2.6154545454545453</v>
      </c>
      <c r="E1630" s="215">
        <f t="shared" si="100"/>
        <v>7.1077091306725126E-2</v>
      </c>
      <c r="F1630" s="215">
        <f t="shared" si="101"/>
        <v>3.0422878004254805E-4</v>
      </c>
      <c r="G1630" s="223">
        <f t="shared" si="102"/>
        <v>4.4146478873239436</v>
      </c>
      <c r="H1630" s="223">
        <f t="shared" si="103"/>
        <v>2.9204415683288922</v>
      </c>
    </row>
    <row r="1631" spans="2:8" x14ac:dyDescent="0.25">
      <c r="B1631" s="451">
        <v>42039</v>
      </c>
      <c r="C1631" s="363">
        <v>18.29</v>
      </c>
      <c r="D1631" s="363">
        <v>2.614659090909091</v>
      </c>
      <c r="E1631" s="215">
        <f t="shared" si="100"/>
        <v>-3.6354056902002219E-2</v>
      </c>
      <c r="F1631" s="215">
        <f t="shared" si="101"/>
        <v>2.5310815026068356E-2</v>
      </c>
      <c r="G1631" s="223">
        <f t="shared" si="102"/>
        <v>4.1216901408450699</v>
      </c>
      <c r="H1631" s="223">
        <f t="shared" si="103"/>
        <v>2.9195533561730747</v>
      </c>
    </row>
    <row r="1632" spans="2:8" x14ac:dyDescent="0.25">
      <c r="B1632" s="451">
        <v>42038</v>
      </c>
      <c r="C1632" s="363">
        <v>18.98</v>
      </c>
      <c r="D1632" s="363">
        <v>2.5501136363636365</v>
      </c>
      <c r="E1632" s="215">
        <f t="shared" si="100"/>
        <v>8.7679083094555965E-2</v>
      </c>
      <c r="F1632" s="215">
        <f t="shared" si="101"/>
        <v>9.8131049556182681E-4</v>
      </c>
      <c r="G1632" s="223">
        <f t="shared" si="102"/>
        <v>4.2771830985915491</v>
      </c>
      <c r="H1632" s="223">
        <f t="shared" si="103"/>
        <v>2.8474812841010029</v>
      </c>
    </row>
    <row r="1633" spans="2:8" x14ac:dyDescent="0.25">
      <c r="B1633" s="451">
        <v>42037</v>
      </c>
      <c r="C1633" s="363">
        <v>17.45</v>
      </c>
      <c r="D1633" s="363">
        <v>2.5476136363636366</v>
      </c>
      <c r="E1633" s="215">
        <f t="shared" si="100"/>
        <v>3.6838978015448776E-2</v>
      </c>
      <c r="F1633" s="215">
        <f t="shared" si="101"/>
        <v>-1.1507936507936356E-2</v>
      </c>
      <c r="G1633" s="223">
        <f t="shared" si="102"/>
        <v>3.9323943661971827</v>
      </c>
      <c r="H1633" s="223">
        <f t="shared" si="103"/>
        <v>2.8446897601827184</v>
      </c>
    </row>
    <row r="1634" spans="2:8" x14ac:dyDescent="0.25">
      <c r="B1634" s="451">
        <v>42033</v>
      </c>
      <c r="C1634" s="363">
        <v>16.829999999999998</v>
      </c>
      <c r="D1634" s="363">
        <v>2.5772727272727272</v>
      </c>
      <c r="E1634" s="215">
        <f t="shared" si="100"/>
        <v>-3.3869115958668372E-2</v>
      </c>
      <c r="F1634" s="215">
        <f t="shared" si="101"/>
        <v>-1.2797074954296273E-2</v>
      </c>
      <c r="G1634" s="223">
        <f t="shared" si="102"/>
        <v>3.7926760563380277</v>
      </c>
      <c r="H1634" s="223">
        <f t="shared" si="103"/>
        <v>2.8778073848496386</v>
      </c>
    </row>
    <row r="1635" spans="2:8" x14ac:dyDescent="0.25">
      <c r="B1635" s="451">
        <v>42032</v>
      </c>
      <c r="C1635" s="363">
        <v>17.420000000000002</v>
      </c>
      <c r="D1635" s="363">
        <v>2.6106818181818183</v>
      </c>
      <c r="E1635" s="215">
        <f t="shared" si="100"/>
        <v>-5.2230685527747456E-2</v>
      </c>
      <c r="F1635" s="215">
        <f t="shared" si="101"/>
        <v>1.8751907897605058E-3</v>
      </c>
      <c r="G1635" s="223">
        <f t="shared" si="102"/>
        <v>3.9256338028169018</v>
      </c>
      <c r="H1635" s="223">
        <f t="shared" si="103"/>
        <v>2.9151122953939859</v>
      </c>
    </row>
    <row r="1636" spans="2:8" x14ac:dyDescent="0.25">
      <c r="B1636" s="451">
        <v>42031</v>
      </c>
      <c r="C1636" s="363">
        <v>18.38</v>
      </c>
      <c r="D1636" s="363">
        <v>2.6057954545454547</v>
      </c>
      <c r="E1636" s="215">
        <f t="shared" si="100"/>
        <v>-6.0327198364008128E-2</v>
      </c>
      <c r="F1636" s="215">
        <f t="shared" si="101"/>
        <v>2.4042664801540159E-3</v>
      </c>
      <c r="G1636" s="223">
        <f t="shared" si="102"/>
        <v>4.1419718309859155</v>
      </c>
      <c r="H1636" s="223">
        <f t="shared" si="103"/>
        <v>2.9096561350082482</v>
      </c>
    </row>
    <row r="1637" spans="2:8" x14ac:dyDescent="0.25">
      <c r="B1637" s="451">
        <v>42030</v>
      </c>
      <c r="C1637" s="363">
        <v>19.559999999999999</v>
      </c>
      <c r="D1637" s="363">
        <v>2.5995454545454546</v>
      </c>
      <c r="E1637" s="215">
        <f t="shared" si="100"/>
        <v>-2.2977022977022976E-2</v>
      </c>
      <c r="F1637" s="215">
        <f t="shared" si="101"/>
        <v>3.2124165313120345E-2</v>
      </c>
      <c r="G1637" s="223">
        <f t="shared" si="102"/>
        <v>4.4078873239436618</v>
      </c>
      <c r="H1637" s="223">
        <f t="shared" si="103"/>
        <v>2.9026773252125366</v>
      </c>
    </row>
    <row r="1638" spans="2:8" x14ac:dyDescent="0.25">
      <c r="B1638" s="451">
        <v>42026</v>
      </c>
      <c r="C1638" s="363">
        <v>20.02</v>
      </c>
      <c r="D1638" s="363">
        <v>2.5186363636363636</v>
      </c>
      <c r="E1638" s="215">
        <f t="shared" si="100"/>
        <v>8.5642317380352218E-3</v>
      </c>
      <c r="F1638" s="215">
        <f t="shared" si="101"/>
        <v>1.9878520154610557E-2</v>
      </c>
      <c r="G1638" s="223">
        <f t="shared" si="102"/>
        <v>4.5115492957746479</v>
      </c>
      <c r="H1638" s="223">
        <f t="shared" si="103"/>
        <v>2.8123334602207843</v>
      </c>
    </row>
    <row r="1639" spans="2:8" x14ac:dyDescent="0.25">
      <c r="B1639" s="451">
        <v>42025</v>
      </c>
      <c r="C1639" s="363">
        <v>19.850000000000001</v>
      </c>
      <c r="D1639" s="363">
        <v>2.4695454545454547</v>
      </c>
      <c r="E1639" s="215">
        <f t="shared" si="100"/>
        <v>3.0098598858329106E-2</v>
      </c>
      <c r="F1639" s="215">
        <f t="shared" si="101"/>
        <v>-1.5671709393966782E-2</v>
      </c>
      <c r="G1639" s="223">
        <f t="shared" si="102"/>
        <v>4.4732394366197186</v>
      </c>
      <c r="H1639" s="223">
        <f t="shared" si="103"/>
        <v>2.7575180814617437</v>
      </c>
    </row>
    <row r="1640" spans="2:8" x14ac:dyDescent="0.25">
      <c r="B1640" s="451">
        <v>42024</v>
      </c>
      <c r="C1640" s="363">
        <v>19.27</v>
      </c>
      <c r="D1640" s="363">
        <v>2.5088636363636363</v>
      </c>
      <c r="E1640" s="215">
        <f t="shared" si="100"/>
        <v>1.5592515592515177E-3</v>
      </c>
      <c r="F1640" s="215">
        <f t="shared" si="101"/>
        <v>-1.936572799147207E-2</v>
      </c>
      <c r="G1640" s="223">
        <f t="shared" si="102"/>
        <v>4.3425352112676059</v>
      </c>
      <c r="H1640" s="223">
        <f t="shared" si="103"/>
        <v>2.8014211394493085</v>
      </c>
    </row>
    <row r="1641" spans="2:8" x14ac:dyDescent="0.25">
      <c r="B1641" s="451">
        <v>42020</v>
      </c>
      <c r="C1641" s="363">
        <v>19.239999999999998</v>
      </c>
      <c r="D1641" s="363">
        <v>2.5584090909090911</v>
      </c>
      <c r="E1641" s="215">
        <f t="shared" si="100"/>
        <v>2.6680896478121774E-2</v>
      </c>
      <c r="F1641" s="215">
        <f t="shared" si="101"/>
        <v>1.4326905748783592E-2</v>
      </c>
      <c r="G1641" s="223">
        <f t="shared" si="102"/>
        <v>4.335774647887324</v>
      </c>
      <c r="H1641" s="223">
        <f t="shared" si="103"/>
        <v>2.856744068011674</v>
      </c>
    </row>
    <row r="1642" spans="2:8" x14ac:dyDescent="0.25">
      <c r="B1642" s="451">
        <v>42018</v>
      </c>
      <c r="C1642" s="363">
        <v>18.739999999999998</v>
      </c>
      <c r="D1642" s="363">
        <v>2.5222727272727274</v>
      </c>
      <c r="E1642" s="215">
        <f t="shared" si="100"/>
        <v>-0.10931558935361219</v>
      </c>
      <c r="F1642" s="215">
        <f t="shared" si="101"/>
        <v>-2.5893092249626881E-2</v>
      </c>
      <c r="G1642" s="223">
        <f t="shared" si="102"/>
        <v>4.2230985915492951</v>
      </c>
      <c r="H1642" s="223">
        <f t="shared" si="103"/>
        <v>2.81639385864738</v>
      </c>
    </row>
    <row r="1643" spans="2:8" x14ac:dyDescent="0.25">
      <c r="B1643" s="451">
        <v>42017</v>
      </c>
      <c r="C1643" s="363">
        <v>21.04</v>
      </c>
      <c r="D1643" s="363">
        <v>2.5893181818181819</v>
      </c>
      <c r="E1643" s="215">
        <f t="shared" si="100"/>
        <v>-8.7993064586042502E-2</v>
      </c>
      <c r="F1643" s="215">
        <f t="shared" si="101"/>
        <v>-1.8014135493880312E-2</v>
      </c>
      <c r="G1643" s="223">
        <f t="shared" si="102"/>
        <v>4.7414084507042249</v>
      </c>
      <c r="H1643" s="223">
        <f t="shared" si="103"/>
        <v>2.8912574546377368</v>
      </c>
    </row>
    <row r="1644" spans="2:8" x14ac:dyDescent="0.25">
      <c r="B1644" s="451">
        <v>42016</v>
      </c>
      <c r="C1644" s="363">
        <v>23.07</v>
      </c>
      <c r="D1644" s="363">
        <v>2.6368181818181817</v>
      </c>
      <c r="E1644" s="215">
        <f t="shared" si="100"/>
        <v>-1.6204690831556512E-2</v>
      </c>
      <c r="F1644" s="215">
        <f t="shared" si="101"/>
        <v>1.6114906288316577E-2</v>
      </c>
      <c r="G1644" s="223">
        <f t="shared" si="102"/>
        <v>5.1988732394366197</v>
      </c>
      <c r="H1644" s="223">
        <f t="shared" si="103"/>
        <v>2.9442964090851413</v>
      </c>
    </row>
    <row r="1645" spans="2:8" x14ac:dyDescent="0.25">
      <c r="B1645" s="451">
        <v>42013</v>
      </c>
      <c r="C1645" s="363">
        <v>23.45</v>
      </c>
      <c r="D1645" s="363">
        <v>2.5950000000000002</v>
      </c>
      <c r="E1645" s="215">
        <f t="shared" si="100"/>
        <v>2.5809273840769809E-2</v>
      </c>
      <c r="F1645" s="215">
        <f t="shared" si="101"/>
        <v>-1.022884882108166E-2</v>
      </c>
      <c r="G1645" s="223">
        <f t="shared" si="102"/>
        <v>5.2845070422535212</v>
      </c>
      <c r="H1645" s="223">
        <f t="shared" si="103"/>
        <v>2.8976018271792925</v>
      </c>
    </row>
    <row r="1646" spans="2:8" x14ac:dyDescent="0.25">
      <c r="B1646" s="451">
        <v>42011</v>
      </c>
      <c r="C1646" s="363">
        <v>22.86</v>
      </c>
      <c r="D1646" s="363">
        <v>2.6218181818181816</v>
      </c>
      <c r="E1646" s="215">
        <f t="shared" si="100"/>
        <v>1.464713715046595E-2</v>
      </c>
      <c r="F1646" s="215">
        <f t="shared" si="101"/>
        <v>1.5314205245555268E-2</v>
      </c>
      <c r="G1646" s="223">
        <f t="shared" si="102"/>
        <v>5.1515492957746476</v>
      </c>
      <c r="H1646" s="223">
        <f t="shared" si="103"/>
        <v>2.9275472655754347</v>
      </c>
    </row>
    <row r="1647" spans="2:8" x14ac:dyDescent="0.25">
      <c r="B1647" s="451">
        <v>42010</v>
      </c>
      <c r="C1647" s="363">
        <v>22.53</v>
      </c>
      <c r="D1647" s="363">
        <v>2.5822727272727271</v>
      </c>
      <c r="E1647" s="215">
        <f t="shared" si="100"/>
        <v>1.7155756207674955E-2</v>
      </c>
      <c r="F1647" s="215">
        <f t="shared" si="101"/>
        <v>1.1033991813489852E-2</v>
      </c>
      <c r="G1647" s="223">
        <f t="shared" si="102"/>
        <v>5.0771830985915498</v>
      </c>
      <c r="H1647" s="223">
        <f t="shared" si="103"/>
        <v>2.8833904326862072</v>
      </c>
    </row>
    <row r="1648" spans="2:8" x14ac:dyDescent="0.25">
      <c r="B1648" s="451">
        <v>42009</v>
      </c>
      <c r="C1648" s="363">
        <v>22.15</v>
      </c>
      <c r="D1648" s="363">
        <v>2.5540909090909092</v>
      </c>
      <c r="E1648" s="215">
        <f t="shared" si="100"/>
        <v>-5.9447983014862094E-2</v>
      </c>
      <c r="F1648" s="215">
        <f t="shared" si="101"/>
        <v>-7.9003442058678819E-2</v>
      </c>
      <c r="G1648" s="223">
        <f t="shared" si="102"/>
        <v>4.9915492957746475</v>
      </c>
      <c r="H1648" s="223">
        <f t="shared" si="103"/>
        <v>2.8519223448800917</v>
      </c>
    </row>
    <row r="1649" spans="2:8" x14ac:dyDescent="0.25">
      <c r="B1649" s="451">
        <v>42006</v>
      </c>
      <c r="C1649" s="363">
        <v>23.55</v>
      </c>
      <c r="D1649" s="363">
        <v>2.773181818181818</v>
      </c>
      <c r="E1649" s="215">
        <f t="shared" si="100"/>
        <v>-1.2722646310431296E-3</v>
      </c>
      <c r="F1649" s="215">
        <f t="shared" si="101"/>
        <v>-1.0621908700235161E-2</v>
      </c>
      <c r="G1649" s="223">
        <f t="shared" si="102"/>
        <v>5.3070422535211268</v>
      </c>
      <c r="H1649" s="223">
        <f t="shared" si="103"/>
        <v>3.0965613500824767</v>
      </c>
    </row>
    <row r="1650" spans="2:8" x14ac:dyDescent="0.25">
      <c r="B1650" s="451">
        <v>42003</v>
      </c>
      <c r="C1650" s="363">
        <v>23.58</v>
      </c>
      <c r="D1650" s="363">
        <v>2.8029545454545453</v>
      </c>
      <c r="E1650" s="215">
        <f t="shared" si="100"/>
        <v>1.3757523645743674E-2</v>
      </c>
      <c r="F1650" s="215">
        <f t="shared" si="101"/>
        <v>-1.4977937902279637E-3</v>
      </c>
      <c r="G1650" s="223">
        <f t="shared" si="102"/>
        <v>5.3138028169014078</v>
      </c>
      <c r="H1650" s="223">
        <f t="shared" si="103"/>
        <v>3.1298058622002283</v>
      </c>
    </row>
    <row r="1651" spans="2:8" x14ac:dyDescent="0.25">
      <c r="B1651" s="451">
        <v>42002</v>
      </c>
      <c r="C1651" s="363">
        <v>23.26</v>
      </c>
      <c r="D1651" s="363">
        <v>2.8071590909090909</v>
      </c>
      <c r="E1651" s="215">
        <f t="shared" si="100"/>
        <v>-1.063377286261169E-2</v>
      </c>
      <c r="F1651" s="215">
        <f t="shared" si="101"/>
        <v>-7.2737502009323496E-3</v>
      </c>
      <c r="G1651" s="223">
        <f t="shared" si="102"/>
        <v>5.2416901408450709</v>
      </c>
      <c r="H1651" s="223">
        <f t="shared" si="103"/>
        <v>3.1345006978809797</v>
      </c>
    </row>
    <row r="1652" spans="2:8" x14ac:dyDescent="0.25">
      <c r="B1652" s="451">
        <v>41999</v>
      </c>
      <c r="C1652" s="363">
        <v>23.51</v>
      </c>
      <c r="D1652" s="363">
        <v>2.8277272727272726</v>
      </c>
      <c r="E1652" s="215">
        <f t="shared" si="100"/>
        <v>2.6189436927106069E-2</v>
      </c>
      <c r="F1652" s="215">
        <f t="shared" si="101"/>
        <v>1.2070491671360983E-3</v>
      </c>
      <c r="G1652" s="223">
        <f t="shared" si="102"/>
        <v>5.2980281690140849</v>
      </c>
      <c r="H1652" s="223">
        <f t="shared" si="103"/>
        <v>3.1574673264814113</v>
      </c>
    </row>
    <row r="1653" spans="2:8" x14ac:dyDescent="0.25">
      <c r="B1653" s="451">
        <v>41997</v>
      </c>
      <c r="C1653" s="363">
        <v>22.91</v>
      </c>
      <c r="D1653" s="363">
        <v>2.8243181818181817</v>
      </c>
      <c r="E1653" s="215">
        <f t="shared" si="100"/>
        <v>1.5964523281596366E-2</v>
      </c>
      <c r="F1653" s="215">
        <f t="shared" si="101"/>
        <v>-1.7006802721088454E-2</v>
      </c>
      <c r="G1653" s="223">
        <f t="shared" si="102"/>
        <v>5.1628169014084504</v>
      </c>
      <c r="H1653" s="223">
        <f t="shared" si="103"/>
        <v>3.1536607029564778</v>
      </c>
    </row>
    <row r="1654" spans="2:8" x14ac:dyDescent="0.25">
      <c r="B1654" s="451">
        <v>41995</v>
      </c>
      <c r="C1654" s="363">
        <v>22.55</v>
      </c>
      <c r="D1654" s="363">
        <v>2.8731818181818181</v>
      </c>
      <c r="E1654" s="215">
        <f t="shared" si="100"/>
        <v>-3.6324786324786196E-2</v>
      </c>
      <c r="F1654" s="215">
        <f t="shared" si="101"/>
        <v>-1.2035010940919078E-2</v>
      </c>
      <c r="G1654" s="223">
        <f t="shared" si="102"/>
        <v>5.0816901408450708</v>
      </c>
      <c r="H1654" s="223">
        <f t="shared" si="103"/>
        <v>3.2082223068138562</v>
      </c>
    </row>
    <row r="1655" spans="2:8" x14ac:dyDescent="0.25">
      <c r="B1655" s="451">
        <v>41992</v>
      </c>
      <c r="C1655" s="363">
        <v>23.4</v>
      </c>
      <c r="D1655" s="363">
        <v>2.9081818181818182</v>
      </c>
      <c r="E1655" s="215">
        <f t="shared" si="100"/>
        <v>2.5416301489921134E-2</v>
      </c>
      <c r="F1655" s="215">
        <f t="shared" si="101"/>
        <v>4.2379532255532038E-3</v>
      </c>
      <c r="G1655" s="223">
        <f t="shared" si="102"/>
        <v>5.2732394366197184</v>
      </c>
      <c r="H1655" s="223">
        <f t="shared" si="103"/>
        <v>3.2473036416698391</v>
      </c>
    </row>
    <row r="1656" spans="2:8" x14ac:dyDescent="0.25">
      <c r="B1656" s="451">
        <v>41991</v>
      </c>
      <c r="C1656" s="363">
        <v>22.82</v>
      </c>
      <c r="D1656" s="363">
        <v>2.895909090909091</v>
      </c>
      <c r="E1656" s="215">
        <f t="shared" si="100"/>
        <v>7.6923076923076872E-2</v>
      </c>
      <c r="F1656" s="215">
        <f t="shared" si="101"/>
        <v>1.572079861656972E-3</v>
      </c>
      <c r="G1656" s="223">
        <f t="shared" si="102"/>
        <v>5.1425352112676057</v>
      </c>
      <c r="H1656" s="223">
        <f t="shared" si="103"/>
        <v>3.2335997969800792</v>
      </c>
    </row>
    <row r="1657" spans="2:8" x14ac:dyDescent="0.25">
      <c r="B1657" s="451">
        <v>41989</v>
      </c>
      <c r="C1657" s="363">
        <v>21.19</v>
      </c>
      <c r="D1657" s="363">
        <v>2.8913636363636366</v>
      </c>
      <c r="E1657" s="215">
        <f t="shared" si="100"/>
        <v>7.6081787922015476E-3</v>
      </c>
      <c r="F1657" s="215">
        <f t="shared" si="101"/>
        <v>-3.1343049678732582E-3</v>
      </c>
      <c r="G1657" s="223">
        <f t="shared" si="102"/>
        <v>4.7752112676056342</v>
      </c>
      <c r="H1657" s="223">
        <f t="shared" si="103"/>
        <v>3.2285242989468346</v>
      </c>
    </row>
    <row r="1658" spans="2:8" x14ac:dyDescent="0.25">
      <c r="B1658" s="451">
        <v>41988</v>
      </c>
      <c r="C1658" s="363">
        <v>21.03</v>
      </c>
      <c r="D1658" s="363">
        <v>2.9004545454545454</v>
      </c>
      <c r="E1658" s="215">
        <f t="shared" si="100"/>
        <v>-8.4856396866840655E-2</v>
      </c>
      <c r="F1658" s="215">
        <f t="shared" si="101"/>
        <v>-1.1080976365749784E-2</v>
      </c>
      <c r="G1658" s="223">
        <f t="shared" si="102"/>
        <v>4.7391549295774649</v>
      </c>
      <c r="H1658" s="223">
        <f t="shared" si="103"/>
        <v>3.2386752950133233</v>
      </c>
    </row>
    <row r="1659" spans="2:8" x14ac:dyDescent="0.25">
      <c r="B1659" s="451">
        <v>41984</v>
      </c>
      <c r="C1659" s="363">
        <v>22.98</v>
      </c>
      <c r="D1659" s="363">
        <v>2.9329545454545456</v>
      </c>
      <c r="E1659" s="215">
        <f t="shared" si="100"/>
        <v>-4.0901502504173681E-2</v>
      </c>
      <c r="F1659" s="215">
        <f t="shared" si="101"/>
        <v>1.4225086450801783E-2</v>
      </c>
      <c r="G1659" s="223">
        <f t="shared" si="102"/>
        <v>5.178591549295775</v>
      </c>
      <c r="H1659" s="223">
        <f t="shared" si="103"/>
        <v>3.2749651059510216</v>
      </c>
    </row>
    <row r="1660" spans="2:8" x14ac:dyDescent="0.25">
      <c r="B1660" s="451">
        <v>41983</v>
      </c>
      <c r="C1660" s="363">
        <v>23.96</v>
      </c>
      <c r="D1660" s="363">
        <v>2.8918181818181816</v>
      </c>
      <c r="E1660" s="215">
        <f t="shared" si="100"/>
        <v>-4.6557898925586927E-2</v>
      </c>
      <c r="F1660" s="215">
        <f t="shared" si="101"/>
        <v>-8.8798878329959807E-3</v>
      </c>
      <c r="G1660" s="223">
        <f t="shared" si="102"/>
        <v>5.3994366197183101</v>
      </c>
      <c r="H1660" s="223">
        <f t="shared" si="103"/>
        <v>3.2290318487501586</v>
      </c>
    </row>
    <row r="1661" spans="2:8" x14ac:dyDescent="0.25">
      <c r="B1661" s="451">
        <v>41982</v>
      </c>
      <c r="C1661" s="363">
        <v>25.13</v>
      </c>
      <c r="D1661" s="363">
        <v>2.9177272727272729</v>
      </c>
      <c r="E1661" s="215">
        <f t="shared" si="100"/>
        <v>0</v>
      </c>
      <c r="F1661" s="215">
        <f t="shared" si="101"/>
        <v>1.4821748966378223E-3</v>
      </c>
      <c r="G1661" s="223">
        <f t="shared" si="102"/>
        <v>5.6630985915492955</v>
      </c>
      <c r="H1661" s="223">
        <f t="shared" si="103"/>
        <v>3.2579621875396527</v>
      </c>
    </row>
    <row r="1662" spans="2:8" x14ac:dyDescent="0.25">
      <c r="B1662" s="451">
        <v>41981</v>
      </c>
      <c r="C1662" s="363">
        <v>25.13</v>
      </c>
      <c r="D1662" s="363">
        <v>2.9134090909090911</v>
      </c>
      <c r="E1662" s="215">
        <f t="shared" si="100"/>
        <v>-4.9186530457813071E-2</v>
      </c>
      <c r="F1662" s="215">
        <f t="shared" si="101"/>
        <v>-2.0291184225610381E-2</v>
      </c>
      <c r="G1662" s="223">
        <f t="shared" si="102"/>
        <v>5.6630985915492955</v>
      </c>
      <c r="H1662" s="223">
        <f t="shared" si="103"/>
        <v>3.2531404644080704</v>
      </c>
    </row>
    <row r="1663" spans="2:8" x14ac:dyDescent="0.25">
      <c r="B1663" s="451">
        <v>41977</v>
      </c>
      <c r="C1663" s="363">
        <v>26.43</v>
      </c>
      <c r="D1663" s="363">
        <v>2.9737499999999999</v>
      </c>
      <c r="E1663" s="215">
        <f t="shared" si="100"/>
        <v>-1.0112359550561778E-2</v>
      </c>
      <c r="F1663" s="215">
        <f t="shared" si="101"/>
        <v>3.7974683544304E-3</v>
      </c>
      <c r="G1663" s="223">
        <f t="shared" si="102"/>
        <v>5.9560563380281693</v>
      </c>
      <c r="H1663" s="223">
        <f t="shared" si="103"/>
        <v>3.3205177007993911</v>
      </c>
    </row>
    <row r="1664" spans="2:8" x14ac:dyDescent="0.25">
      <c r="B1664" s="451">
        <v>41976</v>
      </c>
      <c r="C1664" s="363">
        <v>26.7</v>
      </c>
      <c r="D1664" s="363">
        <v>2.9624999999999999</v>
      </c>
      <c r="E1664" s="215">
        <f t="shared" si="100"/>
        <v>3.2083494395052092E-2</v>
      </c>
      <c r="F1664" s="215">
        <f t="shared" si="101"/>
        <v>6.4859856381747072E-3</v>
      </c>
      <c r="G1664" s="223">
        <f t="shared" si="102"/>
        <v>6.0169014084507042</v>
      </c>
      <c r="H1664" s="223">
        <f t="shared" si="103"/>
        <v>3.307955843167111</v>
      </c>
    </row>
    <row r="1665" spans="2:8" x14ac:dyDescent="0.25">
      <c r="B1665" s="451">
        <v>41975</v>
      </c>
      <c r="C1665" s="363">
        <v>25.87</v>
      </c>
      <c r="D1665" s="363">
        <v>2.9434090909090909</v>
      </c>
      <c r="E1665" s="215">
        <f t="shared" si="100"/>
        <v>-1.2595419847328149E-2</v>
      </c>
      <c r="F1665" s="215">
        <f t="shared" si="101"/>
        <v>-9.1806288730778007E-3</v>
      </c>
      <c r="G1665" s="223">
        <f t="shared" si="102"/>
        <v>5.8298591549295775</v>
      </c>
      <c r="H1665" s="223">
        <f t="shared" si="103"/>
        <v>3.2866387514274842</v>
      </c>
    </row>
    <row r="1666" spans="2:8" x14ac:dyDescent="0.25">
      <c r="B1666" s="451">
        <v>41974</v>
      </c>
      <c r="C1666" s="363">
        <v>26.2</v>
      </c>
      <c r="D1666" s="363">
        <v>2.9706818181818182</v>
      </c>
      <c r="E1666" s="215">
        <f t="shared" si="100"/>
        <v>-0.1070211315610089</v>
      </c>
      <c r="F1666" s="215">
        <f t="shared" si="101"/>
        <v>3.1465848042977473E-3</v>
      </c>
      <c r="G1666" s="223">
        <f t="shared" si="102"/>
        <v>5.9042253521126762</v>
      </c>
      <c r="H1666" s="223">
        <f t="shared" si="103"/>
        <v>3.3170917396269513</v>
      </c>
    </row>
    <row r="1667" spans="2:8" x14ac:dyDescent="0.25">
      <c r="B1667" s="451">
        <v>41969</v>
      </c>
      <c r="C1667" s="363">
        <v>29.34</v>
      </c>
      <c r="D1667" s="363">
        <v>2.9613636363636364</v>
      </c>
      <c r="E1667" s="215">
        <f t="shared" si="100"/>
        <v>2.049180327868827E-3</v>
      </c>
      <c r="F1667" s="215">
        <f t="shared" si="101"/>
        <v>-3.1367148649682486E-3</v>
      </c>
      <c r="G1667" s="223">
        <f t="shared" si="102"/>
        <v>6.6118309859154927</v>
      </c>
      <c r="H1667" s="223">
        <f t="shared" si="103"/>
        <v>3.3066869686587999</v>
      </c>
    </row>
    <row r="1668" spans="2:8" x14ac:dyDescent="0.25">
      <c r="B1668" s="451">
        <v>41968</v>
      </c>
      <c r="C1668" s="363">
        <v>29.28</v>
      </c>
      <c r="D1668" s="363">
        <v>2.9706818181818182</v>
      </c>
      <c r="E1668" s="215">
        <f t="shared" ref="E1668:E1731" si="104">C1668/C1669-1</f>
        <v>5.8399175541050674E-3</v>
      </c>
      <c r="F1668" s="215">
        <f t="shared" ref="F1668:F1731" si="105">D1668/D1669-1</f>
        <v>1.5775567298725646E-2</v>
      </c>
      <c r="G1668" s="223">
        <f t="shared" ref="G1668:G1731" si="106">C1668/$C$4675</f>
        <v>6.5983098591549298</v>
      </c>
      <c r="H1668" s="223">
        <f t="shared" ref="H1668:H1731" si="107">D1668/$D$4675</f>
        <v>3.3170917396269513</v>
      </c>
    </row>
    <row r="1669" spans="2:8" x14ac:dyDescent="0.25">
      <c r="B1669" s="451">
        <v>41967</v>
      </c>
      <c r="C1669" s="363">
        <v>29.11</v>
      </c>
      <c r="D1669" s="363">
        <v>2.9245454545454543</v>
      </c>
      <c r="E1669" s="215">
        <f t="shared" si="104"/>
        <v>-1.6221696519094331E-2</v>
      </c>
      <c r="F1669" s="215">
        <f t="shared" si="105"/>
        <v>-1.2887388769561303E-2</v>
      </c>
      <c r="G1669" s="223">
        <f t="shared" si="106"/>
        <v>6.56</v>
      </c>
      <c r="H1669" s="223">
        <f t="shared" si="107"/>
        <v>3.2655754345895192</v>
      </c>
    </row>
    <row r="1670" spans="2:8" x14ac:dyDescent="0.25">
      <c r="B1670" s="451">
        <v>41964</v>
      </c>
      <c r="C1670" s="363">
        <v>29.59</v>
      </c>
      <c r="D1670" s="363">
        <v>2.9627272727272729</v>
      </c>
      <c r="E1670" s="215">
        <f t="shared" si="104"/>
        <v>5.3774928774928732E-2</v>
      </c>
      <c r="F1670" s="215">
        <f t="shared" si="105"/>
        <v>1.6531503431066907E-2</v>
      </c>
      <c r="G1670" s="223">
        <f t="shared" si="106"/>
        <v>6.6681690140845067</v>
      </c>
      <c r="H1670" s="223">
        <f t="shared" si="107"/>
        <v>3.3082096180687732</v>
      </c>
    </row>
    <row r="1671" spans="2:8" x14ac:dyDescent="0.25">
      <c r="B1671" s="451">
        <v>41962</v>
      </c>
      <c r="C1671" s="363">
        <v>28.08</v>
      </c>
      <c r="D1671" s="363">
        <v>2.9145454545454546</v>
      </c>
      <c r="E1671" s="215">
        <f t="shared" si="104"/>
        <v>-3.9020929407592719E-3</v>
      </c>
      <c r="F1671" s="215">
        <f t="shared" si="105"/>
        <v>-3.0687830687830653E-2</v>
      </c>
      <c r="G1671" s="223">
        <f t="shared" si="106"/>
        <v>6.3278873239436617</v>
      </c>
      <c r="H1671" s="223">
        <f t="shared" si="107"/>
        <v>3.2544093389163815</v>
      </c>
    </row>
    <row r="1672" spans="2:8" x14ac:dyDescent="0.25">
      <c r="B1672" s="451">
        <v>41961</v>
      </c>
      <c r="C1672" s="363">
        <v>28.19</v>
      </c>
      <c r="D1672" s="363">
        <v>3.0068181818181818</v>
      </c>
      <c r="E1672" s="215">
        <f t="shared" si="104"/>
        <v>-8.0928923293455135E-3</v>
      </c>
      <c r="F1672" s="215">
        <f t="shared" si="105"/>
        <v>-2.4129090634896766E-3</v>
      </c>
      <c r="G1672" s="223">
        <f t="shared" si="106"/>
        <v>6.3526760563380282</v>
      </c>
      <c r="H1672" s="223">
        <f t="shared" si="107"/>
        <v>3.3574419489912448</v>
      </c>
    </row>
    <row r="1673" spans="2:8" x14ac:dyDescent="0.25">
      <c r="B1673" s="451">
        <v>41960</v>
      </c>
      <c r="C1673" s="363">
        <v>28.42</v>
      </c>
      <c r="D1673" s="363">
        <v>3.0140909090909092</v>
      </c>
      <c r="E1673" s="215">
        <f t="shared" si="104"/>
        <v>4.2402826855123532E-3</v>
      </c>
      <c r="F1673" s="215">
        <f t="shared" si="105"/>
        <v>-1.4637045842930463E-2</v>
      </c>
      <c r="G1673" s="223">
        <f t="shared" si="106"/>
        <v>6.4045070422535213</v>
      </c>
      <c r="H1673" s="223">
        <f t="shared" si="107"/>
        <v>3.3655627458444362</v>
      </c>
    </row>
    <row r="1674" spans="2:8" x14ac:dyDescent="0.25">
      <c r="B1674" s="451">
        <v>41957</v>
      </c>
      <c r="C1674" s="363">
        <v>28.3</v>
      </c>
      <c r="D1674" s="363">
        <v>3.0588636363636366</v>
      </c>
      <c r="E1674" s="215">
        <f t="shared" si="104"/>
        <v>-9.1036414565826007E-3</v>
      </c>
      <c r="F1674" s="215">
        <f t="shared" si="105"/>
        <v>-8.1798084008841698E-3</v>
      </c>
      <c r="G1674" s="223">
        <f t="shared" si="106"/>
        <v>6.3774647887323948</v>
      </c>
      <c r="H1674" s="223">
        <f t="shared" si="107"/>
        <v>3.4155564014718949</v>
      </c>
    </row>
    <row r="1675" spans="2:8" x14ac:dyDescent="0.25">
      <c r="B1675" s="451">
        <v>41955</v>
      </c>
      <c r="C1675" s="363">
        <v>28.56</v>
      </c>
      <c r="D1675" s="363">
        <v>3.084090909090909</v>
      </c>
      <c r="E1675" s="215">
        <f t="shared" si="104"/>
        <v>4.5726345409777824E-3</v>
      </c>
      <c r="F1675" s="215">
        <f t="shared" si="105"/>
        <v>7.9102759312212889E-3</v>
      </c>
      <c r="G1675" s="223">
        <f t="shared" si="106"/>
        <v>6.4360563380281688</v>
      </c>
      <c r="H1675" s="223">
        <f t="shared" si="107"/>
        <v>3.4437254155564014</v>
      </c>
    </row>
    <row r="1676" spans="2:8" x14ac:dyDescent="0.25">
      <c r="B1676" s="451">
        <v>41954</v>
      </c>
      <c r="C1676" s="363">
        <v>28.43</v>
      </c>
      <c r="D1676" s="363">
        <v>3.0598863636363638</v>
      </c>
      <c r="E1676" s="215">
        <f t="shared" si="104"/>
        <v>1.4632405424696682E-2</v>
      </c>
      <c r="F1676" s="215">
        <f t="shared" si="105"/>
        <v>-3.4418948926719928E-3</v>
      </c>
      <c r="G1676" s="223">
        <f t="shared" si="106"/>
        <v>6.4067605633802813</v>
      </c>
      <c r="H1676" s="223">
        <f t="shared" si="107"/>
        <v>3.4166983885293747</v>
      </c>
    </row>
    <row r="1677" spans="2:8" x14ac:dyDescent="0.25">
      <c r="B1677" s="451">
        <v>41953</v>
      </c>
      <c r="C1677" s="363">
        <v>28.02</v>
      </c>
      <c r="D1677" s="363">
        <v>3.0704545454545453</v>
      </c>
      <c r="E1677" s="215">
        <f t="shared" si="104"/>
        <v>-1.1291460832745237E-2</v>
      </c>
      <c r="F1677" s="215">
        <f t="shared" si="105"/>
        <v>-3.0991735537190257E-3</v>
      </c>
      <c r="G1677" s="223">
        <f t="shared" si="106"/>
        <v>6.3143661971830989</v>
      </c>
      <c r="H1677" s="223">
        <f t="shared" si="107"/>
        <v>3.4284989214566681</v>
      </c>
    </row>
    <row r="1678" spans="2:8" x14ac:dyDescent="0.25">
      <c r="B1678" s="451">
        <v>41950</v>
      </c>
      <c r="C1678" s="363">
        <v>28.34</v>
      </c>
      <c r="D1678" s="363">
        <v>3.08</v>
      </c>
      <c r="E1678" s="215">
        <f t="shared" si="104"/>
        <v>4.4600073719130107E-2</v>
      </c>
      <c r="F1678" s="215">
        <f t="shared" si="105"/>
        <v>-2.2132054592394201E-4</v>
      </c>
      <c r="G1678" s="223">
        <f t="shared" si="106"/>
        <v>6.3864788732394366</v>
      </c>
      <c r="H1678" s="223">
        <f t="shared" si="107"/>
        <v>3.4391574673264818</v>
      </c>
    </row>
    <row r="1679" spans="2:8" x14ac:dyDescent="0.25">
      <c r="B1679" s="451">
        <v>41948</v>
      </c>
      <c r="C1679" s="363">
        <v>27.13</v>
      </c>
      <c r="D1679" s="363">
        <v>3.0806818181818181</v>
      </c>
      <c r="E1679" s="215">
        <f t="shared" si="104"/>
        <v>-2.3749550197912916E-2</v>
      </c>
      <c r="F1679" s="215">
        <f t="shared" si="105"/>
        <v>7.8816268867574202E-3</v>
      </c>
      <c r="G1679" s="223">
        <f t="shared" si="106"/>
        <v>6.1138028169014085</v>
      </c>
      <c r="H1679" s="223">
        <f t="shared" si="107"/>
        <v>3.439918792031468</v>
      </c>
    </row>
    <row r="1680" spans="2:8" x14ac:dyDescent="0.25">
      <c r="B1680" s="451">
        <v>41947</v>
      </c>
      <c r="C1680" s="363">
        <v>27.79</v>
      </c>
      <c r="D1680" s="363">
        <v>3.0565909090909091</v>
      </c>
      <c r="E1680" s="215">
        <f t="shared" si="104"/>
        <v>0</v>
      </c>
      <c r="F1680" s="215">
        <f t="shared" si="105"/>
        <v>-3.3348154735437507E-3</v>
      </c>
      <c r="G1680" s="223">
        <f t="shared" si="106"/>
        <v>6.2625352112676058</v>
      </c>
      <c r="H1680" s="223">
        <f t="shared" si="107"/>
        <v>3.4130186524552726</v>
      </c>
    </row>
    <row r="1681" spans="2:8" x14ac:dyDescent="0.25">
      <c r="B1681" s="451">
        <v>41946</v>
      </c>
      <c r="C1681" s="363">
        <v>27.79</v>
      </c>
      <c r="D1681" s="363">
        <v>3.0668181818181819</v>
      </c>
      <c r="E1681" s="215">
        <f t="shared" si="104"/>
        <v>-2.4912280701754441E-2</v>
      </c>
      <c r="F1681" s="215">
        <f t="shared" si="105"/>
        <v>2.9730935037908246E-3</v>
      </c>
      <c r="G1681" s="223">
        <f t="shared" si="106"/>
        <v>6.2625352112676058</v>
      </c>
      <c r="H1681" s="223">
        <f t="shared" si="107"/>
        <v>3.4244385230300725</v>
      </c>
    </row>
    <row r="1682" spans="2:8" x14ac:dyDescent="0.25">
      <c r="B1682" s="451">
        <v>41943</v>
      </c>
      <c r="C1682" s="363">
        <v>28.5</v>
      </c>
      <c r="D1682" s="363">
        <v>3.0577272727272726</v>
      </c>
      <c r="E1682" s="215">
        <f t="shared" si="104"/>
        <v>-1.6902380131079586E-2</v>
      </c>
      <c r="F1682" s="215">
        <f t="shared" si="105"/>
        <v>-9.2783505154639956E-3</v>
      </c>
      <c r="G1682" s="223">
        <f t="shared" si="106"/>
        <v>6.422535211267606</v>
      </c>
      <c r="H1682" s="223">
        <f t="shared" si="107"/>
        <v>3.4142875269635833</v>
      </c>
    </row>
    <row r="1683" spans="2:8" x14ac:dyDescent="0.25">
      <c r="B1683" s="451">
        <v>41941</v>
      </c>
      <c r="C1683" s="363">
        <v>28.99</v>
      </c>
      <c r="D1683" s="363">
        <v>3.0863636363636364</v>
      </c>
      <c r="E1683" s="215">
        <f t="shared" si="104"/>
        <v>-1.3778849466070664E-3</v>
      </c>
      <c r="F1683" s="215">
        <f t="shared" si="105"/>
        <v>7.8670031171144128E-3</v>
      </c>
      <c r="G1683" s="223">
        <f t="shared" si="106"/>
        <v>6.5329577464788731</v>
      </c>
      <c r="H1683" s="223">
        <f t="shared" si="107"/>
        <v>3.4462631645730242</v>
      </c>
    </row>
    <row r="1684" spans="2:8" x14ac:dyDescent="0.25">
      <c r="B1684" s="451">
        <v>41940</v>
      </c>
      <c r="C1684" s="363">
        <v>29.03</v>
      </c>
      <c r="D1684" s="363">
        <v>3.0622727272727275</v>
      </c>
      <c r="E1684" s="215">
        <f t="shared" si="104"/>
        <v>-4.1597887091449293E-2</v>
      </c>
      <c r="F1684" s="215">
        <f t="shared" si="105"/>
        <v>3.5004096224027226E-3</v>
      </c>
      <c r="G1684" s="223">
        <f t="shared" si="106"/>
        <v>6.5419718309859158</v>
      </c>
      <c r="H1684" s="223">
        <f t="shared" si="107"/>
        <v>3.4193630249968283</v>
      </c>
    </row>
    <row r="1685" spans="2:8" x14ac:dyDescent="0.25">
      <c r="B1685" s="451">
        <v>41939</v>
      </c>
      <c r="C1685" s="363">
        <v>30.29</v>
      </c>
      <c r="D1685" s="363">
        <v>3.0515909090909092</v>
      </c>
      <c r="E1685" s="215">
        <f t="shared" si="104"/>
        <v>-1.6558441558441661E-2</v>
      </c>
      <c r="F1685" s="215">
        <f t="shared" si="105"/>
        <v>-9.7717467458238172E-3</v>
      </c>
      <c r="G1685" s="223">
        <f t="shared" si="106"/>
        <v>6.8259154929577459</v>
      </c>
      <c r="H1685" s="223">
        <f t="shared" si="107"/>
        <v>3.4074356046187035</v>
      </c>
    </row>
    <row r="1686" spans="2:8" x14ac:dyDescent="0.25">
      <c r="B1686" s="451">
        <v>41936</v>
      </c>
      <c r="C1686" s="363">
        <v>30.8</v>
      </c>
      <c r="D1686" s="363">
        <v>3.0817045454545453</v>
      </c>
      <c r="E1686" s="215">
        <f t="shared" si="104"/>
        <v>-2.9135642602784451E-3</v>
      </c>
      <c r="F1686" s="215">
        <f t="shared" si="105"/>
        <v>2.6991052281297723E-3</v>
      </c>
      <c r="G1686" s="223">
        <f t="shared" si="106"/>
        <v>6.9408450704225357</v>
      </c>
      <c r="H1686" s="223">
        <f t="shared" si="107"/>
        <v>3.4410607790889483</v>
      </c>
    </row>
    <row r="1687" spans="2:8" x14ac:dyDescent="0.25">
      <c r="B1687" s="451">
        <v>41934</v>
      </c>
      <c r="C1687" s="363">
        <v>30.89</v>
      </c>
      <c r="D1687" s="363">
        <v>3.0734090909090908</v>
      </c>
      <c r="E1687" s="215">
        <f t="shared" si="104"/>
        <v>-1.9365079365079363E-2</v>
      </c>
      <c r="F1687" s="215">
        <f t="shared" si="105"/>
        <v>-6.6842955780814783E-3</v>
      </c>
      <c r="G1687" s="223">
        <f t="shared" si="106"/>
        <v>6.9611267605633804</v>
      </c>
      <c r="H1687" s="223">
        <f t="shared" si="107"/>
        <v>3.4317979951782771</v>
      </c>
    </row>
    <row r="1688" spans="2:8" x14ac:dyDescent="0.25">
      <c r="B1688" s="451">
        <v>41933</v>
      </c>
      <c r="C1688" s="363">
        <v>31.5</v>
      </c>
      <c r="D1688" s="363">
        <v>3.0940909090909092</v>
      </c>
      <c r="E1688" s="215">
        <f t="shared" si="104"/>
        <v>2.4057217165149414E-2</v>
      </c>
      <c r="F1688" s="215">
        <f t="shared" si="105"/>
        <v>-1.2118133662288533E-2</v>
      </c>
      <c r="G1688" s="223">
        <f t="shared" si="106"/>
        <v>7.098591549295775</v>
      </c>
      <c r="H1688" s="223">
        <f t="shared" si="107"/>
        <v>3.45489151122954</v>
      </c>
    </row>
    <row r="1689" spans="2:8" x14ac:dyDescent="0.25">
      <c r="B1689" s="451">
        <v>41932</v>
      </c>
      <c r="C1689" s="363">
        <v>30.76</v>
      </c>
      <c r="D1689" s="363">
        <v>3.1320454545454544</v>
      </c>
      <c r="E1689" s="215">
        <f t="shared" si="104"/>
        <v>1.3843111404087116E-2</v>
      </c>
      <c r="F1689" s="215">
        <f t="shared" si="105"/>
        <v>1.3756068853906234E-2</v>
      </c>
      <c r="G1689" s="223">
        <f t="shared" si="106"/>
        <v>6.931830985915493</v>
      </c>
      <c r="H1689" s="223">
        <f t="shared" si="107"/>
        <v>3.4972719198071309</v>
      </c>
    </row>
    <row r="1690" spans="2:8" x14ac:dyDescent="0.25">
      <c r="B1690" s="451">
        <v>41929</v>
      </c>
      <c r="C1690" s="363">
        <v>30.34</v>
      </c>
      <c r="D1690" s="363">
        <v>3.0895454545454544</v>
      </c>
      <c r="E1690" s="215">
        <f t="shared" si="104"/>
        <v>1.0323010323010307E-2</v>
      </c>
      <c r="F1690" s="215">
        <f t="shared" si="105"/>
        <v>5.1759834368529933E-3</v>
      </c>
      <c r="G1690" s="223">
        <f t="shared" si="106"/>
        <v>6.8371830985915496</v>
      </c>
      <c r="H1690" s="223">
        <f t="shared" si="107"/>
        <v>3.4498160131962949</v>
      </c>
    </row>
    <row r="1691" spans="2:8" x14ac:dyDescent="0.25">
      <c r="B1691" s="451">
        <v>41927</v>
      </c>
      <c r="C1691" s="363">
        <v>30.03</v>
      </c>
      <c r="D1691" s="363">
        <v>3.0736363636363637</v>
      </c>
      <c r="E1691" s="215">
        <f t="shared" si="104"/>
        <v>-2.4683338746346206E-2</v>
      </c>
      <c r="F1691" s="215">
        <f t="shared" si="105"/>
        <v>1.481042654028597E-3</v>
      </c>
      <c r="G1691" s="223">
        <f t="shared" si="106"/>
        <v>6.7673239436619719</v>
      </c>
      <c r="H1691" s="223">
        <f t="shared" si="107"/>
        <v>3.4320517700799393</v>
      </c>
    </row>
    <row r="1692" spans="2:8" x14ac:dyDescent="0.25">
      <c r="B1692" s="451">
        <v>41926</v>
      </c>
      <c r="C1692" s="363">
        <v>30.79</v>
      </c>
      <c r="D1692" s="363">
        <v>3.0690909090909089</v>
      </c>
      <c r="E1692" s="215">
        <f t="shared" si="104"/>
        <v>2.2786458333332593E-3</v>
      </c>
      <c r="F1692" s="215">
        <f t="shared" si="105"/>
        <v>9.7203529235829755E-3</v>
      </c>
      <c r="G1692" s="223">
        <f t="shared" si="106"/>
        <v>6.9385915492957748</v>
      </c>
      <c r="H1692" s="223">
        <f t="shared" si="107"/>
        <v>3.4269762720466947</v>
      </c>
    </row>
    <row r="1693" spans="2:8" x14ac:dyDescent="0.25">
      <c r="B1693" s="451">
        <v>41925</v>
      </c>
      <c r="C1693" s="363">
        <v>30.72</v>
      </c>
      <c r="D1693" s="363">
        <v>3.0395454545454546</v>
      </c>
      <c r="E1693" s="215">
        <f t="shared" si="104"/>
        <v>1.9569471624265589E-3</v>
      </c>
      <c r="F1693" s="215">
        <f t="shared" si="105"/>
        <v>1.1802088061733995E-2</v>
      </c>
      <c r="G1693" s="223">
        <f t="shared" si="106"/>
        <v>6.9228169014084502</v>
      </c>
      <c r="H1693" s="223">
        <f t="shared" si="107"/>
        <v>3.3939855348306054</v>
      </c>
    </row>
    <row r="1694" spans="2:8" x14ac:dyDescent="0.25">
      <c r="B1694" s="451">
        <v>41922</v>
      </c>
      <c r="C1694" s="363">
        <v>30.66</v>
      </c>
      <c r="D1694" s="363">
        <v>3.0040909090909089</v>
      </c>
      <c r="E1694" s="215">
        <f t="shared" si="104"/>
        <v>-5.0773993808049478E-2</v>
      </c>
      <c r="F1694" s="215">
        <f t="shared" si="105"/>
        <v>-1.1959934220361901E-2</v>
      </c>
      <c r="G1694" s="223">
        <f t="shared" si="106"/>
        <v>6.9092957746478874</v>
      </c>
      <c r="H1694" s="223">
        <f t="shared" si="107"/>
        <v>3.3543966501712981</v>
      </c>
    </row>
    <row r="1695" spans="2:8" x14ac:dyDescent="0.25">
      <c r="B1695" s="451">
        <v>41920</v>
      </c>
      <c r="C1695" s="363">
        <v>32.299999999999997</v>
      </c>
      <c r="D1695" s="363">
        <v>3.0404545454545455</v>
      </c>
      <c r="E1695" s="215">
        <f t="shared" si="104"/>
        <v>2.2151898734177111E-2</v>
      </c>
      <c r="F1695" s="215">
        <f t="shared" si="105"/>
        <v>1.2870987280436008E-2</v>
      </c>
      <c r="G1695" s="223">
        <f t="shared" si="106"/>
        <v>7.2788732394366189</v>
      </c>
      <c r="H1695" s="223">
        <f t="shared" si="107"/>
        <v>3.3950006344372543</v>
      </c>
    </row>
    <row r="1696" spans="2:8" x14ac:dyDescent="0.25">
      <c r="B1696" s="451">
        <v>41919</v>
      </c>
      <c r="C1696" s="363">
        <v>31.6</v>
      </c>
      <c r="D1696" s="363">
        <v>3.0018181818181819</v>
      </c>
      <c r="E1696" s="215">
        <f t="shared" si="104"/>
        <v>-2.7393044013542589E-2</v>
      </c>
      <c r="F1696" s="215">
        <f t="shared" si="105"/>
        <v>-1.2116679132385899E-2</v>
      </c>
      <c r="G1696" s="223">
        <f t="shared" si="106"/>
        <v>7.1211267605633806</v>
      </c>
      <c r="H1696" s="223">
        <f t="shared" si="107"/>
        <v>3.3518589011546762</v>
      </c>
    </row>
    <row r="1697" spans="2:8" x14ac:dyDescent="0.25">
      <c r="B1697" s="451">
        <v>41918</v>
      </c>
      <c r="C1697" s="363">
        <v>32.49</v>
      </c>
      <c r="D1697" s="363">
        <v>3.0386363636363636</v>
      </c>
      <c r="E1697" s="215">
        <f t="shared" si="104"/>
        <v>5.2599009900990978E-3</v>
      </c>
      <c r="F1697" s="215">
        <f t="shared" si="105"/>
        <v>-1.4593160377358472E-2</v>
      </c>
      <c r="G1697" s="223">
        <f t="shared" si="106"/>
        <v>7.321690140845071</v>
      </c>
      <c r="H1697" s="223">
        <f t="shared" si="107"/>
        <v>3.3929704352239565</v>
      </c>
    </row>
    <row r="1698" spans="2:8" x14ac:dyDescent="0.25">
      <c r="B1698" s="451">
        <v>41915</v>
      </c>
      <c r="C1698" s="363">
        <v>32.32</v>
      </c>
      <c r="D1698" s="363">
        <v>3.0836363636363635</v>
      </c>
      <c r="E1698" s="215">
        <f t="shared" si="104"/>
        <v>1.3801756587201952E-2</v>
      </c>
      <c r="F1698" s="215">
        <f t="shared" si="105"/>
        <v>1.2084141429210771E-2</v>
      </c>
      <c r="G1698" s="223">
        <f t="shared" si="106"/>
        <v>7.2833802816901407</v>
      </c>
      <c r="H1698" s="223">
        <f t="shared" si="107"/>
        <v>3.443217865753077</v>
      </c>
    </row>
    <row r="1699" spans="2:8" x14ac:dyDescent="0.25">
      <c r="B1699" s="451">
        <v>41913</v>
      </c>
      <c r="C1699" s="363">
        <v>31.88</v>
      </c>
      <c r="D1699" s="363">
        <v>3.0468181818181819</v>
      </c>
      <c r="E1699" s="215">
        <f t="shared" si="104"/>
        <v>-2.3583460949463952E-2</v>
      </c>
      <c r="F1699" s="215">
        <f t="shared" si="105"/>
        <v>-1.0919285819684266E-2</v>
      </c>
      <c r="G1699" s="223">
        <f t="shared" si="106"/>
        <v>7.1842253521126755</v>
      </c>
      <c r="H1699" s="223">
        <f t="shared" si="107"/>
        <v>3.4021063316837967</v>
      </c>
    </row>
    <row r="1700" spans="2:8" x14ac:dyDescent="0.25">
      <c r="B1700" s="451">
        <v>41912</v>
      </c>
      <c r="C1700" s="363">
        <v>32.65</v>
      </c>
      <c r="D1700" s="363">
        <v>3.0804545454545456</v>
      </c>
      <c r="E1700" s="215">
        <f t="shared" si="104"/>
        <v>7.7160493827159726E-3</v>
      </c>
      <c r="F1700" s="215">
        <f t="shared" si="105"/>
        <v>1.3383177570093663E-2</v>
      </c>
      <c r="G1700" s="223">
        <f t="shared" si="106"/>
        <v>7.3577464788732394</v>
      </c>
      <c r="H1700" s="223">
        <f t="shared" si="107"/>
        <v>3.4396650171298062</v>
      </c>
    </row>
    <row r="1701" spans="2:8" x14ac:dyDescent="0.25">
      <c r="B1701" s="451">
        <v>41911</v>
      </c>
      <c r="C1701" s="363">
        <v>32.4</v>
      </c>
      <c r="D1701" s="363">
        <v>3.0397727272727271</v>
      </c>
      <c r="E1701" s="215">
        <f t="shared" si="104"/>
        <v>-1.4298752662001757E-2</v>
      </c>
      <c r="F1701" s="215">
        <f t="shared" si="105"/>
        <v>-9.2592592592594114E-3</v>
      </c>
      <c r="G1701" s="223">
        <f t="shared" si="106"/>
        <v>7.3014084507042254</v>
      </c>
      <c r="H1701" s="223">
        <f t="shared" si="107"/>
        <v>3.3942393097322676</v>
      </c>
    </row>
    <row r="1702" spans="2:8" x14ac:dyDescent="0.25">
      <c r="B1702" s="451">
        <v>41908</v>
      </c>
      <c r="C1702" s="363">
        <v>32.869999999999997</v>
      </c>
      <c r="D1702" s="363">
        <v>3.0681818181818183</v>
      </c>
      <c r="E1702" s="215">
        <f t="shared" si="104"/>
        <v>-1.1428571428571455E-2</v>
      </c>
      <c r="F1702" s="215">
        <f t="shared" si="105"/>
        <v>1.0176593834181569E-2</v>
      </c>
      <c r="G1702" s="223">
        <f t="shared" si="106"/>
        <v>7.4073239436619716</v>
      </c>
      <c r="H1702" s="223">
        <f t="shared" si="107"/>
        <v>3.4259611724400463</v>
      </c>
    </row>
    <row r="1703" spans="2:8" x14ac:dyDescent="0.25">
      <c r="B1703" s="451">
        <v>41906</v>
      </c>
      <c r="C1703" s="363">
        <v>33.25</v>
      </c>
      <c r="D1703" s="363">
        <v>3.0372727272727271</v>
      </c>
      <c r="E1703" s="215">
        <f t="shared" si="104"/>
        <v>8.7985436893203151E-3</v>
      </c>
      <c r="F1703" s="215">
        <f t="shared" si="105"/>
        <v>5.0009400263206771E-3</v>
      </c>
      <c r="G1703" s="223">
        <f t="shared" si="106"/>
        <v>7.492957746478873</v>
      </c>
      <c r="H1703" s="223">
        <f t="shared" si="107"/>
        <v>3.3914477858139831</v>
      </c>
    </row>
    <row r="1704" spans="2:8" x14ac:dyDescent="0.25">
      <c r="B1704" s="451">
        <v>41905</v>
      </c>
      <c r="C1704" s="363">
        <v>32.96</v>
      </c>
      <c r="D1704" s="363">
        <v>3.0221590909090907</v>
      </c>
      <c r="E1704" s="215">
        <f t="shared" si="104"/>
        <v>-6.3310220078384161E-3</v>
      </c>
      <c r="F1704" s="215">
        <f t="shared" si="105"/>
        <v>-1.2036108324975037E-2</v>
      </c>
      <c r="G1704" s="223">
        <f t="shared" si="106"/>
        <v>7.4276056338028171</v>
      </c>
      <c r="H1704" s="223">
        <f t="shared" si="107"/>
        <v>3.3745717548534451</v>
      </c>
    </row>
    <row r="1705" spans="2:8" x14ac:dyDescent="0.25">
      <c r="B1705" s="451">
        <v>41904</v>
      </c>
      <c r="C1705" s="363">
        <v>33.17</v>
      </c>
      <c r="D1705" s="363">
        <v>3.0589772727272728</v>
      </c>
      <c r="E1705" s="215">
        <f t="shared" si="104"/>
        <v>-2.613035819142695E-2</v>
      </c>
      <c r="F1705" s="215">
        <f t="shared" si="105"/>
        <v>-8.5082872928177178E-3</v>
      </c>
      <c r="G1705" s="223">
        <f t="shared" si="106"/>
        <v>7.4749295774647893</v>
      </c>
      <c r="H1705" s="223">
        <f t="shared" si="107"/>
        <v>3.4156832889227258</v>
      </c>
    </row>
    <row r="1706" spans="2:8" x14ac:dyDescent="0.25">
      <c r="B1706" s="451">
        <v>41901</v>
      </c>
      <c r="C1706" s="363">
        <v>34.06</v>
      </c>
      <c r="D1706" s="363">
        <v>3.0852272727272729</v>
      </c>
      <c r="E1706" s="215">
        <f t="shared" si="104"/>
        <v>-1.3039698638075747E-2</v>
      </c>
      <c r="F1706" s="215">
        <f t="shared" si="105"/>
        <v>3.1035247173576419E-3</v>
      </c>
      <c r="G1706" s="223">
        <f t="shared" si="106"/>
        <v>7.6754929577464797</v>
      </c>
      <c r="H1706" s="223">
        <f t="shared" si="107"/>
        <v>3.444994290064713</v>
      </c>
    </row>
    <row r="1707" spans="2:8" x14ac:dyDescent="0.25">
      <c r="B1707" s="451">
        <v>41899</v>
      </c>
      <c r="C1707" s="363">
        <v>34.51</v>
      </c>
      <c r="D1707" s="363">
        <v>3.0756818181818182</v>
      </c>
      <c r="E1707" s="215">
        <f t="shared" si="104"/>
        <v>-1.089137288621389E-2</v>
      </c>
      <c r="F1707" s="215">
        <f t="shared" si="105"/>
        <v>3.782821539831005E-3</v>
      </c>
      <c r="G1707" s="223">
        <f t="shared" si="106"/>
        <v>7.776901408450704</v>
      </c>
      <c r="H1707" s="223">
        <f t="shared" si="107"/>
        <v>3.4343357441948994</v>
      </c>
    </row>
    <row r="1708" spans="2:8" x14ac:dyDescent="0.25">
      <c r="B1708" s="451">
        <v>41898</v>
      </c>
      <c r="C1708" s="363">
        <v>34.89</v>
      </c>
      <c r="D1708" s="363">
        <v>3.064090909090909</v>
      </c>
      <c r="E1708" s="215">
        <f t="shared" si="104"/>
        <v>1.6608391608391671E-2</v>
      </c>
      <c r="F1708" s="215">
        <f t="shared" si="105"/>
        <v>-5.5321973888028397E-3</v>
      </c>
      <c r="G1708" s="223">
        <f t="shared" si="106"/>
        <v>7.8625352112676055</v>
      </c>
      <c r="H1708" s="223">
        <f t="shared" si="107"/>
        <v>3.4213932242101257</v>
      </c>
    </row>
    <row r="1709" spans="2:8" x14ac:dyDescent="0.25">
      <c r="B1709" s="451">
        <v>41897</v>
      </c>
      <c r="C1709" s="363">
        <v>34.32</v>
      </c>
      <c r="D1709" s="363">
        <v>3.0811363636363636</v>
      </c>
      <c r="E1709" s="215">
        <f t="shared" si="104"/>
        <v>2.3364485981307581E-3</v>
      </c>
      <c r="F1709" s="215">
        <f t="shared" si="105"/>
        <v>7.3817081272586904E-4</v>
      </c>
      <c r="G1709" s="223">
        <f t="shared" si="106"/>
        <v>7.7340845070422537</v>
      </c>
      <c r="H1709" s="223">
        <f t="shared" si="107"/>
        <v>3.4404263418347925</v>
      </c>
    </row>
    <row r="1710" spans="2:8" x14ac:dyDescent="0.25">
      <c r="B1710" s="451">
        <v>41894</v>
      </c>
      <c r="C1710" s="363">
        <v>34.24</v>
      </c>
      <c r="D1710" s="363">
        <v>3.0788636363636366</v>
      </c>
      <c r="E1710" s="215">
        <f t="shared" si="104"/>
        <v>-9.2592592592593004E-3</v>
      </c>
      <c r="F1710" s="215">
        <f t="shared" si="105"/>
        <v>-1.5944502960084206E-2</v>
      </c>
      <c r="G1710" s="223">
        <f t="shared" si="106"/>
        <v>7.716056338028169</v>
      </c>
      <c r="H1710" s="223">
        <f t="shared" si="107"/>
        <v>3.4378885928181706</v>
      </c>
    </row>
    <row r="1711" spans="2:8" x14ac:dyDescent="0.25">
      <c r="B1711" s="451">
        <v>41892</v>
      </c>
      <c r="C1711" s="363">
        <v>34.56</v>
      </c>
      <c r="D1711" s="363">
        <v>3.1287500000000001</v>
      </c>
      <c r="E1711" s="215">
        <f t="shared" si="104"/>
        <v>3.4843205574914826E-3</v>
      </c>
      <c r="F1711" s="215">
        <f t="shared" si="105"/>
        <v>-5.0822231095937198E-4</v>
      </c>
      <c r="G1711" s="223">
        <f t="shared" si="106"/>
        <v>7.7881690140845077</v>
      </c>
      <c r="H1711" s="223">
        <f t="shared" si="107"/>
        <v>3.4935921837330293</v>
      </c>
    </row>
    <row r="1712" spans="2:8" x14ac:dyDescent="0.25">
      <c r="B1712" s="451">
        <v>41891</v>
      </c>
      <c r="C1712" s="363">
        <v>34.44</v>
      </c>
      <c r="D1712" s="363">
        <v>3.1303409090909091</v>
      </c>
      <c r="E1712" s="215">
        <f t="shared" si="104"/>
        <v>-1.3463191062732749E-2</v>
      </c>
      <c r="F1712" s="215">
        <f t="shared" si="105"/>
        <v>-1.2439951243995107E-2</v>
      </c>
      <c r="G1712" s="223">
        <f t="shared" si="106"/>
        <v>7.7611267605633794</v>
      </c>
      <c r="H1712" s="223">
        <f t="shared" si="107"/>
        <v>3.4953686080446644</v>
      </c>
    </row>
    <row r="1713" spans="2:8" x14ac:dyDescent="0.25">
      <c r="B1713" s="451">
        <v>41890</v>
      </c>
      <c r="C1713" s="363">
        <v>34.909999999999997</v>
      </c>
      <c r="D1713" s="363">
        <v>3.1697727272727274</v>
      </c>
      <c r="E1713" s="215">
        <f t="shared" si="104"/>
        <v>-3.1410622501429897E-3</v>
      </c>
      <c r="F1713" s="215">
        <f t="shared" si="105"/>
        <v>1.5508955875928265E-2</v>
      </c>
      <c r="G1713" s="223">
        <f t="shared" si="106"/>
        <v>7.8670422535211264</v>
      </c>
      <c r="H1713" s="223">
        <f t="shared" si="107"/>
        <v>3.539398553483061</v>
      </c>
    </row>
    <row r="1714" spans="2:8" x14ac:dyDescent="0.25">
      <c r="B1714" s="451">
        <v>41887</v>
      </c>
      <c r="C1714" s="363">
        <v>35.020000000000003</v>
      </c>
      <c r="D1714" s="363">
        <v>3.1213636363636366</v>
      </c>
      <c r="E1714" s="215">
        <f t="shared" si="104"/>
        <v>-7.9320113314446106E-3</v>
      </c>
      <c r="F1714" s="215">
        <f t="shared" si="105"/>
        <v>1.4564520827264893E-4</v>
      </c>
      <c r="G1714" s="223">
        <f t="shared" si="106"/>
        <v>7.8918309859154938</v>
      </c>
      <c r="H1714" s="223">
        <f t="shared" si="107"/>
        <v>3.485344499429007</v>
      </c>
    </row>
    <row r="1715" spans="2:8" x14ac:dyDescent="0.25">
      <c r="B1715" s="451">
        <v>41885</v>
      </c>
      <c r="C1715" s="363">
        <v>35.299999999999997</v>
      </c>
      <c r="D1715" s="363">
        <v>3.1209090909090911</v>
      </c>
      <c r="E1715" s="215">
        <f t="shared" si="104"/>
        <v>-5.3536207382363088E-3</v>
      </c>
      <c r="F1715" s="215">
        <f t="shared" si="105"/>
        <v>8.7463556851319346E-4</v>
      </c>
      <c r="G1715" s="223">
        <f t="shared" si="106"/>
        <v>7.9549295774647879</v>
      </c>
      <c r="H1715" s="223">
        <f t="shared" si="107"/>
        <v>3.4848369496256826</v>
      </c>
    </row>
    <row r="1716" spans="2:8" x14ac:dyDescent="0.25">
      <c r="B1716" s="451">
        <v>41884</v>
      </c>
      <c r="C1716" s="363">
        <v>35.49</v>
      </c>
      <c r="D1716" s="363">
        <v>3.1181818181818182</v>
      </c>
      <c r="E1716" s="215">
        <f t="shared" si="104"/>
        <v>-2.4195765740995245E-2</v>
      </c>
      <c r="F1716" s="215">
        <f t="shared" si="105"/>
        <v>4.0103540048863628E-4</v>
      </c>
      <c r="G1716" s="223">
        <f t="shared" si="106"/>
        <v>7.99774647887324</v>
      </c>
      <c r="H1716" s="223">
        <f t="shared" si="107"/>
        <v>3.4817916508057354</v>
      </c>
    </row>
    <row r="1717" spans="2:8" x14ac:dyDescent="0.25">
      <c r="B1717" s="451">
        <v>41880</v>
      </c>
      <c r="C1717" s="363">
        <v>36.369999999999997</v>
      </c>
      <c r="D1717" s="363">
        <v>3.116931818181818</v>
      </c>
      <c r="E1717" s="215">
        <f t="shared" si="104"/>
        <v>5.8075221238937935E-3</v>
      </c>
      <c r="F1717" s="215">
        <f t="shared" si="105"/>
        <v>-2.0427841862790785E-2</v>
      </c>
      <c r="G1717" s="223">
        <f t="shared" si="106"/>
        <v>8.1960563380281677</v>
      </c>
      <c r="H1717" s="223">
        <f t="shared" si="107"/>
        <v>3.4803958888465929</v>
      </c>
    </row>
    <row r="1718" spans="2:8" x14ac:dyDescent="0.25">
      <c r="B1718" s="451">
        <v>41879</v>
      </c>
      <c r="C1718" s="363">
        <v>36.159999999999997</v>
      </c>
      <c r="D1718" s="363">
        <v>3.1819318181818184</v>
      </c>
      <c r="E1718" s="215">
        <f t="shared" si="104"/>
        <v>-6.3204176971696224E-3</v>
      </c>
      <c r="F1718" s="215">
        <f t="shared" si="105"/>
        <v>1.2157185254049185E-3</v>
      </c>
      <c r="G1718" s="223">
        <f t="shared" si="106"/>
        <v>8.1487323943661956</v>
      </c>
      <c r="H1718" s="223">
        <f t="shared" si="107"/>
        <v>3.55297551072199</v>
      </c>
    </row>
    <row r="1719" spans="2:8" x14ac:dyDescent="0.25">
      <c r="B1719" s="451">
        <v>41877</v>
      </c>
      <c r="C1719" s="363">
        <v>36.39</v>
      </c>
      <c r="D1719" s="363">
        <v>3.178068181818182</v>
      </c>
      <c r="E1719" s="215">
        <f t="shared" si="104"/>
        <v>-2.1935837674800229E-3</v>
      </c>
      <c r="F1719" s="215">
        <f t="shared" si="105"/>
        <v>6.2243649708570992E-3</v>
      </c>
      <c r="G1719" s="223">
        <f t="shared" si="106"/>
        <v>8.2005633802816895</v>
      </c>
      <c r="H1719" s="223">
        <f t="shared" si="107"/>
        <v>3.5486613373937321</v>
      </c>
    </row>
    <row r="1720" spans="2:8" x14ac:dyDescent="0.25">
      <c r="B1720" s="451">
        <v>41876</v>
      </c>
      <c r="C1720" s="363">
        <v>36.47</v>
      </c>
      <c r="D1720" s="363">
        <v>3.1584090909090907</v>
      </c>
      <c r="E1720" s="215">
        <f t="shared" si="104"/>
        <v>8.2327113062574675E-4</v>
      </c>
      <c r="F1720" s="215">
        <f t="shared" si="105"/>
        <v>-4.9405699556065441E-3</v>
      </c>
      <c r="G1720" s="223">
        <f t="shared" si="106"/>
        <v>8.2185915492957751</v>
      </c>
      <c r="H1720" s="223">
        <f t="shared" si="107"/>
        <v>3.5267098083999491</v>
      </c>
    </row>
    <row r="1721" spans="2:8" x14ac:dyDescent="0.25">
      <c r="B1721" s="451">
        <v>41873</v>
      </c>
      <c r="C1721" s="363">
        <v>36.44</v>
      </c>
      <c r="D1721" s="363">
        <v>3.1740909090909093</v>
      </c>
      <c r="E1721" s="215">
        <f t="shared" si="104"/>
        <v>-6.5430752453653485E-3</v>
      </c>
      <c r="F1721" s="215">
        <f t="shared" si="105"/>
        <v>2.1526980482204916E-3</v>
      </c>
      <c r="G1721" s="223">
        <f t="shared" si="106"/>
        <v>8.2118309859154923</v>
      </c>
      <c r="H1721" s="223">
        <f t="shared" si="107"/>
        <v>3.5442202766146433</v>
      </c>
    </row>
    <row r="1722" spans="2:8" x14ac:dyDescent="0.25">
      <c r="B1722" s="451">
        <v>41872</v>
      </c>
      <c r="C1722" s="363">
        <v>36.68</v>
      </c>
      <c r="D1722" s="363">
        <v>3.1672727272727275</v>
      </c>
      <c r="E1722" s="215">
        <f t="shared" si="104"/>
        <v>1.0746762193441839E-2</v>
      </c>
      <c r="F1722" s="215">
        <f t="shared" si="105"/>
        <v>-5.7786972961403338E-3</v>
      </c>
      <c r="G1722" s="223">
        <f t="shared" si="106"/>
        <v>8.2659154929577472</v>
      </c>
      <c r="H1722" s="223">
        <f t="shared" si="107"/>
        <v>3.5366070295647765</v>
      </c>
    </row>
    <row r="1723" spans="2:8" x14ac:dyDescent="0.25">
      <c r="B1723" s="451">
        <v>41870</v>
      </c>
      <c r="C1723" s="363">
        <v>36.29</v>
      </c>
      <c r="D1723" s="363">
        <v>3.1856818181818181</v>
      </c>
      <c r="E1723" s="215">
        <f t="shared" si="104"/>
        <v>-2.1996150673632142E-3</v>
      </c>
      <c r="F1723" s="215">
        <f t="shared" si="105"/>
        <v>6.6791151967824369E-3</v>
      </c>
      <c r="G1723" s="223">
        <f t="shared" si="106"/>
        <v>8.1780281690140839</v>
      </c>
      <c r="H1723" s="223">
        <f t="shared" si="107"/>
        <v>3.5571627965994166</v>
      </c>
    </row>
    <row r="1724" spans="2:8" x14ac:dyDescent="0.25">
      <c r="B1724" s="451">
        <v>41869</v>
      </c>
      <c r="C1724" s="363">
        <v>36.369999999999997</v>
      </c>
      <c r="D1724" s="363">
        <v>3.1645454545454546</v>
      </c>
      <c r="E1724" s="215">
        <f t="shared" si="104"/>
        <v>7.4792243767312083E-3</v>
      </c>
      <c r="F1724" s="215">
        <f t="shared" si="105"/>
        <v>-1.5902183899922262E-2</v>
      </c>
      <c r="G1724" s="223">
        <f t="shared" si="106"/>
        <v>8.1960563380281677</v>
      </c>
      <c r="H1724" s="223">
        <f t="shared" si="107"/>
        <v>3.5335617307448297</v>
      </c>
    </row>
    <row r="1725" spans="2:8" x14ac:dyDescent="0.25">
      <c r="B1725" s="451">
        <v>41866</v>
      </c>
      <c r="C1725" s="363">
        <v>36.1</v>
      </c>
      <c r="D1725" s="363">
        <v>3.2156818181818183</v>
      </c>
      <c r="E1725" s="215">
        <f t="shared" si="104"/>
        <v>-7.969222313822466E-3</v>
      </c>
      <c r="F1725" s="215">
        <f t="shared" si="105"/>
        <v>-3.3107917723302904E-3</v>
      </c>
      <c r="G1725" s="223">
        <f t="shared" si="106"/>
        <v>8.1352112676056336</v>
      </c>
      <c r="H1725" s="223">
        <f t="shared" si="107"/>
        <v>3.5906610836188304</v>
      </c>
    </row>
    <row r="1726" spans="2:8" x14ac:dyDescent="0.25">
      <c r="B1726" s="451">
        <v>41864</v>
      </c>
      <c r="C1726" s="363">
        <v>36.39</v>
      </c>
      <c r="D1726" s="363">
        <v>3.2263636363636365</v>
      </c>
      <c r="E1726" s="215">
        <f t="shared" si="104"/>
        <v>-1.3286334056399229E-2</v>
      </c>
      <c r="F1726" s="215">
        <f t="shared" si="105"/>
        <v>8.6684666761405182E-3</v>
      </c>
      <c r="G1726" s="223">
        <f t="shared" si="106"/>
        <v>8.2005633802816895</v>
      </c>
      <c r="H1726" s="223">
        <f t="shared" si="107"/>
        <v>3.6025885039969552</v>
      </c>
    </row>
    <row r="1727" spans="2:8" x14ac:dyDescent="0.25">
      <c r="B1727" s="451">
        <v>41863</v>
      </c>
      <c r="C1727" s="363">
        <v>36.880000000000003</v>
      </c>
      <c r="D1727" s="363">
        <v>3.1986363636363637</v>
      </c>
      <c r="E1727" s="215">
        <f t="shared" si="104"/>
        <v>-5.4200542005411467E-4</v>
      </c>
      <c r="F1727" s="215">
        <f t="shared" si="105"/>
        <v>7.1058054430528372E-5</v>
      </c>
      <c r="G1727" s="223">
        <f t="shared" si="106"/>
        <v>8.3109859154929584</v>
      </c>
      <c r="H1727" s="223">
        <f t="shared" si="107"/>
        <v>3.5716279659941637</v>
      </c>
    </row>
    <row r="1728" spans="2:8" x14ac:dyDescent="0.25">
      <c r="B1728" s="451">
        <v>41862</v>
      </c>
      <c r="C1728" s="363">
        <v>36.9</v>
      </c>
      <c r="D1728" s="363">
        <v>3.1984090909090908</v>
      </c>
      <c r="E1728" s="215">
        <f t="shared" si="104"/>
        <v>1.1235955056179581E-2</v>
      </c>
      <c r="F1728" s="215">
        <f t="shared" si="105"/>
        <v>1.3466801094627723E-2</v>
      </c>
      <c r="G1728" s="223">
        <f t="shared" si="106"/>
        <v>8.3154929577464785</v>
      </c>
      <c r="H1728" s="223">
        <f t="shared" si="107"/>
        <v>3.571374191092501</v>
      </c>
    </row>
    <row r="1729" spans="2:8" x14ac:dyDescent="0.25">
      <c r="B1729" s="451">
        <v>41859</v>
      </c>
      <c r="C1729" s="363">
        <v>36.49</v>
      </c>
      <c r="D1729" s="363">
        <v>3.1559090909090908</v>
      </c>
      <c r="E1729" s="215">
        <f t="shared" si="104"/>
        <v>-5.7220708446866775E-3</v>
      </c>
      <c r="F1729" s="215">
        <f t="shared" si="105"/>
        <v>7.54607459004486E-3</v>
      </c>
      <c r="G1729" s="223">
        <f t="shared" si="106"/>
        <v>8.2230985915492969</v>
      </c>
      <c r="H1729" s="223">
        <f t="shared" si="107"/>
        <v>3.523918284481665</v>
      </c>
    </row>
    <row r="1730" spans="2:8" x14ac:dyDescent="0.25">
      <c r="B1730" s="451">
        <v>41857</v>
      </c>
      <c r="C1730" s="363">
        <v>36.700000000000003</v>
      </c>
      <c r="D1730" s="363">
        <v>3.1322727272727273</v>
      </c>
      <c r="E1730" s="215">
        <f t="shared" si="104"/>
        <v>-6.2279989168696481E-3</v>
      </c>
      <c r="F1730" s="215">
        <f t="shared" si="105"/>
        <v>7.6034507969002796E-3</v>
      </c>
      <c r="G1730" s="223">
        <f t="shared" si="106"/>
        <v>8.270422535211269</v>
      </c>
      <c r="H1730" s="223">
        <f t="shared" si="107"/>
        <v>3.4975256947087936</v>
      </c>
    </row>
    <row r="1731" spans="2:8" x14ac:dyDescent="0.25">
      <c r="B1731" s="451">
        <v>41856</v>
      </c>
      <c r="C1731" s="363">
        <v>36.93</v>
      </c>
      <c r="D1731" s="363">
        <v>3.1086363636363634</v>
      </c>
      <c r="E1731" s="215">
        <f t="shared" si="104"/>
        <v>-8.3243823845328135E-3</v>
      </c>
      <c r="F1731" s="215">
        <f t="shared" si="105"/>
        <v>-8.6250634195840226E-3</v>
      </c>
      <c r="G1731" s="223">
        <f t="shared" si="106"/>
        <v>8.3222535211267612</v>
      </c>
      <c r="H1731" s="223">
        <f t="shared" si="107"/>
        <v>3.4711331049359218</v>
      </c>
    </row>
    <row r="1732" spans="2:8" x14ac:dyDescent="0.25">
      <c r="B1732" s="451">
        <v>41855</v>
      </c>
      <c r="C1732" s="363">
        <v>37.24</v>
      </c>
      <c r="D1732" s="363">
        <v>3.1356818181818182</v>
      </c>
      <c r="E1732" s="215">
        <f t="shared" ref="E1732:E1795" si="108">C1732/C1733-1</f>
        <v>1.2506797172376238E-2</v>
      </c>
      <c r="F1732" s="215">
        <f t="shared" ref="F1732:F1795" si="109">D1732/D1733-1</f>
        <v>-1.6046213093709905E-2</v>
      </c>
      <c r="G1732" s="223">
        <f t="shared" ref="G1732:G1795" si="110">C1732/$C$4675</f>
        <v>8.3921126760563389</v>
      </c>
      <c r="H1732" s="223">
        <f t="shared" ref="H1732:H1795" si="111">D1732/$D$4675</f>
        <v>3.501332318233727</v>
      </c>
    </row>
    <row r="1733" spans="2:8" x14ac:dyDescent="0.25">
      <c r="B1733" s="451">
        <v>41852</v>
      </c>
      <c r="C1733" s="363">
        <v>36.78</v>
      </c>
      <c r="D1733" s="363">
        <v>3.186818181818182</v>
      </c>
      <c r="E1733" s="215">
        <f t="shared" si="108"/>
        <v>-2.9039070749735996E-2</v>
      </c>
      <c r="F1733" s="215">
        <f t="shared" si="109"/>
        <v>3.5659522875652883E-5</v>
      </c>
      <c r="G1733" s="223">
        <f t="shared" si="110"/>
        <v>8.2884507042253528</v>
      </c>
      <c r="H1733" s="223">
        <f t="shared" si="111"/>
        <v>3.5584316711077277</v>
      </c>
    </row>
    <row r="1734" spans="2:8" x14ac:dyDescent="0.25">
      <c r="B1734" s="451">
        <v>41850</v>
      </c>
      <c r="C1734" s="363">
        <v>37.880000000000003</v>
      </c>
      <c r="D1734" s="363">
        <v>3.1867045454545453</v>
      </c>
      <c r="E1734" s="215">
        <f t="shared" si="108"/>
        <v>-7.9134792930612985E-4</v>
      </c>
      <c r="F1734" s="215">
        <f t="shared" si="109"/>
        <v>-5.3460688573681026E-4</v>
      </c>
      <c r="G1734" s="223">
        <f t="shared" si="110"/>
        <v>8.5363380281690144</v>
      </c>
      <c r="H1734" s="223">
        <f t="shared" si="111"/>
        <v>3.5583047836568964</v>
      </c>
    </row>
    <row r="1735" spans="2:8" x14ac:dyDescent="0.25">
      <c r="B1735" s="451">
        <v>41849</v>
      </c>
      <c r="C1735" s="363">
        <v>37.909999999999997</v>
      </c>
      <c r="D1735" s="363">
        <v>3.188409090909091</v>
      </c>
      <c r="E1735" s="215">
        <f t="shared" si="108"/>
        <v>-3.9411455596428668E-3</v>
      </c>
      <c r="F1735" s="215">
        <f t="shared" si="109"/>
        <v>4.6188549536323453E-3</v>
      </c>
      <c r="G1735" s="223">
        <f t="shared" si="110"/>
        <v>8.5430985915492954</v>
      </c>
      <c r="H1735" s="223">
        <f t="shared" si="111"/>
        <v>3.5602080954193633</v>
      </c>
    </row>
    <row r="1736" spans="2:8" x14ac:dyDescent="0.25">
      <c r="B1736" s="451">
        <v>41848</v>
      </c>
      <c r="C1736" s="363">
        <v>38.06</v>
      </c>
      <c r="D1736" s="363">
        <v>3.1737500000000001</v>
      </c>
      <c r="E1736" s="215">
        <f t="shared" si="108"/>
        <v>1.8425901553040802E-3</v>
      </c>
      <c r="F1736" s="215">
        <f t="shared" si="109"/>
        <v>-2.1202775636083304E-2</v>
      </c>
      <c r="G1736" s="223">
        <f t="shared" si="110"/>
        <v>8.5769014084507056</v>
      </c>
      <c r="H1736" s="223">
        <f t="shared" si="111"/>
        <v>3.5438396142621498</v>
      </c>
    </row>
    <row r="1737" spans="2:8" x14ac:dyDescent="0.25">
      <c r="B1737" s="451">
        <v>41845</v>
      </c>
      <c r="C1737" s="363">
        <v>37.99</v>
      </c>
      <c r="D1737" s="363">
        <v>3.2425000000000002</v>
      </c>
      <c r="E1737" s="215">
        <f t="shared" si="108"/>
        <v>-1.4526588845654831E-2</v>
      </c>
      <c r="F1737" s="215">
        <f t="shared" si="109"/>
        <v>6.3483106440007653E-3</v>
      </c>
      <c r="G1737" s="223">
        <f t="shared" si="110"/>
        <v>8.561126760563381</v>
      </c>
      <c r="H1737" s="223">
        <f t="shared" si="111"/>
        <v>3.620606522014973</v>
      </c>
    </row>
    <row r="1738" spans="2:8" x14ac:dyDescent="0.25">
      <c r="B1738" s="451">
        <v>41843</v>
      </c>
      <c r="C1738" s="363">
        <v>38.549999999999997</v>
      </c>
      <c r="D1738" s="363">
        <v>3.2220454545454547</v>
      </c>
      <c r="E1738" s="215">
        <f t="shared" si="108"/>
        <v>-4.390495867768629E-3</v>
      </c>
      <c r="F1738" s="215">
        <f t="shared" si="109"/>
        <v>-6.5867843879195975E-3</v>
      </c>
      <c r="G1738" s="223">
        <f t="shared" si="110"/>
        <v>8.6873239436619709</v>
      </c>
      <c r="H1738" s="223">
        <f t="shared" si="111"/>
        <v>3.5977667808653728</v>
      </c>
    </row>
    <row r="1739" spans="2:8" x14ac:dyDescent="0.25">
      <c r="B1739" s="451">
        <v>41842</v>
      </c>
      <c r="C1739" s="363">
        <v>38.72</v>
      </c>
      <c r="D1739" s="363">
        <v>3.2434090909090911</v>
      </c>
      <c r="E1739" s="215">
        <f t="shared" si="108"/>
        <v>1.2929919834496761E-3</v>
      </c>
      <c r="F1739" s="215">
        <f t="shared" si="109"/>
        <v>-3.0388766635229825E-3</v>
      </c>
      <c r="G1739" s="223">
        <f t="shared" si="110"/>
        <v>8.7256338028169012</v>
      </c>
      <c r="H1739" s="223">
        <f t="shared" si="111"/>
        <v>3.6216216216216219</v>
      </c>
    </row>
    <row r="1740" spans="2:8" x14ac:dyDescent="0.25">
      <c r="B1740" s="451">
        <v>41841</v>
      </c>
      <c r="C1740" s="363">
        <v>38.67</v>
      </c>
      <c r="D1740" s="363">
        <v>3.2532954545454547</v>
      </c>
      <c r="E1740" s="215">
        <f t="shared" si="108"/>
        <v>8.3441981747065519E-3</v>
      </c>
      <c r="F1740" s="215">
        <f t="shared" si="109"/>
        <v>3.4348603273632872E-3</v>
      </c>
      <c r="G1740" s="223">
        <f t="shared" si="110"/>
        <v>8.7143661971830984</v>
      </c>
      <c r="H1740" s="223">
        <f t="shared" si="111"/>
        <v>3.6326608298439287</v>
      </c>
    </row>
    <row r="1741" spans="2:8" x14ac:dyDescent="0.25">
      <c r="B1741" s="451">
        <v>41838</v>
      </c>
      <c r="C1741" s="363">
        <v>38.35</v>
      </c>
      <c r="D1741" s="363">
        <v>3.2421590909090909</v>
      </c>
      <c r="E1741" s="215">
        <f t="shared" si="108"/>
        <v>-1.2361576100952787E-2</v>
      </c>
      <c r="F1741" s="215">
        <f t="shared" si="109"/>
        <v>-5.9548830040634382E-4</v>
      </c>
      <c r="G1741" s="223">
        <f t="shared" si="110"/>
        <v>8.6422535211267615</v>
      </c>
      <c r="H1741" s="223">
        <f t="shared" si="111"/>
        <v>3.6202258596624795</v>
      </c>
    </row>
    <row r="1742" spans="2:8" x14ac:dyDescent="0.25">
      <c r="B1742" s="451">
        <v>41836</v>
      </c>
      <c r="C1742" s="363">
        <v>38.83</v>
      </c>
      <c r="D1742" s="363">
        <v>3.2440909090909091</v>
      </c>
      <c r="E1742" s="215">
        <f t="shared" si="108"/>
        <v>1.4102898929224228E-2</v>
      </c>
      <c r="F1742" s="215">
        <f t="shared" si="109"/>
        <v>-5.9196322863708239E-3</v>
      </c>
      <c r="G1742" s="223">
        <f t="shared" si="110"/>
        <v>8.7504225352112677</v>
      </c>
      <c r="H1742" s="223">
        <f t="shared" si="111"/>
        <v>3.6223829463266086</v>
      </c>
    </row>
    <row r="1743" spans="2:8" x14ac:dyDescent="0.25">
      <c r="B1743" s="451">
        <v>41835</v>
      </c>
      <c r="C1743" s="363">
        <v>38.29</v>
      </c>
      <c r="D1743" s="363">
        <v>3.2634090909090907</v>
      </c>
      <c r="E1743" s="215">
        <f t="shared" si="108"/>
        <v>-1.0594315245478159E-2</v>
      </c>
      <c r="F1743" s="215">
        <f t="shared" si="109"/>
        <v>1.9851557228594663E-2</v>
      </c>
      <c r="G1743" s="223">
        <f t="shared" si="110"/>
        <v>8.6287323943661978</v>
      </c>
      <c r="H1743" s="223">
        <f t="shared" si="111"/>
        <v>3.6439538129678977</v>
      </c>
    </row>
    <row r="1744" spans="2:8" x14ac:dyDescent="0.25">
      <c r="B1744" s="451">
        <v>41834</v>
      </c>
      <c r="C1744" s="363">
        <v>38.700000000000003</v>
      </c>
      <c r="D1744" s="363">
        <v>3.1998863636363635</v>
      </c>
      <c r="E1744" s="215">
        <f t="shared" si="108"/>
        <v>-2.5833118057339011E-4</v>
      </c>
      <c r="F1744" s="215">
        <f t="shared" si="109"/>
        <v>1.4225256943702913E-3</v>
      </c>
      <c r="G1744" s="223">
        <f t="shared" si="110"/>
        <v>8.7211267605633811</v>
      </c>
      <c r="H1744" s="223">
        <f t="shared" si="111"/>
        <v>3.5730237279533053</v>
      </c>
    </row>
    <row r="1745" spans="2:8" x14ac:dyDescent="0.25">
      <c r="B1745" s="451">
        <v>41831</v>
      </c>
      <c r="C1745" s="363">
        <v>38.71</v>
      </c>
      <c r="D1745" s="363">
        <v>3.1953409090909091</v>
      </c>
      <c r="E1745" s="215">
        <f t="shared" si="108"/>
        <v>-8.4528688524589946E-3</v>
      </c>
      <c r="F1745" s="215">
        <f t="shared" si="109"/>
        <v>6.1185057964792122E-3</v>
      </c>
      <c r="G1745" s="223">
        <f t="shared" si="110"/>
        <v>8.7233802816901402</v>
      </c>
      <c r="H1745" s="223">
        <f t="shared" si="111"/>
        <v>3.5679482299200611</v>
      </c>
    </row>
    <row r="1746" spans="2:8" x14ac:dyDescent="0.25">
      <c r="B1746" s="451">
        <v>41829</v>
      </c>
      <c r="C1746" s="363">
        <v>39.04</v>
      </c>
      <c r="D1746" s="363">
        <v>3.1759090909090908</v>
      </c>
      <c r="E1746" s="215">
        <f t="shared" si="108"/>
        <v>7.7439339184304234E-3</v>
      </c>
      <c r="F1746" s="215">
        <f t="shared" si="109"/>
        <v>-1.1110324817776518E-2</v>
      </c>
      <c r="G1746" s="223">
        <f t="shared" si="110"/>
        <v>8.7977464788732398</v>
      </c>
      <c r="H1746" s="223">
        <f t="shared" si="111"/>
        <v>3.5462504758279407</v>
      </c>
    </row>
    <row r="1747" spans="2:8" x14ac:dyDescent="0.25">
      <c r="B1747" s="451">
        <v>41828</v>
      </c>
      <c r="C1747" s="363">
        <v>38.74</v>
      </c>
      <c r="D1747" s="363">
        <v>3.2115909090909089</v>
      </c>
      <c r="E1747" s="215">
        <f t="shared" si="108"/>
        <v>1.810188776829591E-3</v>
      </c>
      <c r="F1747" s="215">
        <f t="shared" si="109"/>
        <v>-6.7182914324115384E-4</v>
      </c>
      <c r="G1747" s="223">
        <f t="shared" si="110"/>
        <v>8.730140845070423</v>
      </c>
      <c r="H1747" s="223">
        <f t="shared" si="111"/>
        <v>3.5860931353889103</v>
      </c>
    </row>
    <row r="1748" spans="2:8" x14ac:dyDescent="0.25">
      <c r="B1748" s="451">
        <v>41827</v>
      </c>
      <c r="C1748" s="363">
        <v>38.67</v>
      </c>
      <c r="D1748" s="363">
        <v>3.2137500000000001</v>
      </c>
      <c r="E1748" s="215">
        <f t="shared" si="108"/>
        <v>4.1547649961048982E-3</v>
      </c>
      <c r="F1748" s="215">
        <f t="shared" si="109"/>
        <v>-7.1965175875867704E-3</v>
      </c>
      <c r="G1748" s="223">
        <f t="shared" si="110"/>
        <v>8.7143661971830984</v>
      </c>
      <c r="H1748" s="223">
        <f t="shared" si="111"/>
        <v>3.5885039969547017</v>
      </c>
    </row>
    <row r="1749" spans="2:8" x14ac:dyDescent="0.25">
      <c r="B1749" s="451">
        <v>41823</v>
      </c>
      <c r="C1749" s="363">
        <v>38.51</v>
      </c>
      <c r="D1749" s="363">
        <v>3.2370454545454543</v>
      </c>
      <c r="E1749" s="215">
        <f t="shared" si="108"/>
        <v>4.5047489823609066E-2</v>
      </c>
      <c r="F1749" s="215">
        <f t="shared" si="109"/>
        <v>-7.2489022095212352E-3</v>
      </c>
      <c r="G1749" s="223">
        <f t="shared" si="110"/>
        <v>8.678309859154929</v>
      </c>
      <c r="H1749" s="223">
        <f t="shared" si="111"/>
        <v>3.6145159243750795</v>
      </c>
    </row>
    <row r="1750" spans="2:8" x14ac:dyDescent="0.25">
      <c r="B1750" s="451">
        <v>41821</v>
      </c>
      <c r="C1750" s="363">
        <v>36.85</v>
      </c>
      <c r="D1750" s="363">
        <v>3.2606818181818182</v>
      </c>
      <c r="E1750" s="215">
        <f t="shared" si="108"/>
        <v>9.5890410958905381E-3</v>
      </c>
      <c r="F1750" s="215">
        <f t="shared" si="109"/>
        <v>-8.3571279336991378E-4</v>
      </c>
      <c r="G1750" s="223">
        <f t="shared" si="110"/>
        <v>8.3042253521126757</v>
      </c>
      <c r="H1750" s="223">
        <f t="shared" si="111"/>
        <v>3.6409085141479509</v>
      </c>
    </row>
    <row r="1751" spans="2:8" x14ac:dyDescent="0.25">
      <c r="B1751" s="451">
        <v>41820</v>
      </c>
      <c r="C1751" s="363">
        <v>36.5</v>
      </c>
      <c r="D1751" s="363">
        <v>3.2634090909090907</v>
      </c>
      <c r="E1751" s="215">
        <f t="shared" si="108"/>
        <v>1.1921264208483606E-2</v>
      </c>
      <c r="F1751" s="215">
        <f t="shared" si="109"/>
        <v>6.0958520179370534E-3</v>
      </c>
      <c r="G1751" s="223">
        <f t="shared" si="110"/>
        <v>8.225352112676056</v>
      </c>
      <c r="H1751" s="223">
        <f t="shared" si="111"/>
        <v>3.6439538129678977</v>
      </c>
    </row>
    <row r="1752" spans="2:8" x14ac:dyDescent="0.25">
      <c r="B1752" s="451">
        <v>41817</v>
      </c>
      <c r="C1752" s="363">
        <v>36.07</v>
      </c>
      <c r="D1752" s="363">
        <v>3.2436363636363637</v>
      </c>
      <c r="E1752" s="215">
        <f t="shared" si="108"/>
        <v>1.0364145658263269E-2</v>
      </c>
      <c r="F1752" s="215">
        <f t="shared" si="109"/>
        <v>1.4033118158853775E-3</v>
      </c>
      <c r="G1752" s="223">
        <f t="shared" si="110"/>
        <v>8.1284507042253527</v>
      </c>
      <c r="H1752" s="223">
        <f t="shared" si="111"/>
        <v>3.6218753965232842</v>
      </c>
    </row>
    <row r="1753" spans="2:8" x14ac:dyDescent="0.25">
      <c r="B1753" s="451">
        <v>41816</v>
      </c>
      <c r="C1753" s="363">
        <v>35.700000000000003</v>
      </c>
      <c r="D1753" s="363">
        <v>3.2390909090909092</v>
      </c>
      <c r="E1753" s="215">
        <f t="shared" si="108"/>
        <v>1.1217049915874799E-3</v>
      </c>
      <c r="F1753" s="215">
        <f t="shared" si="109"/>
        <v>-4.8875855327467077E-3</v>
      </c>
      <c r="G1753" s="223">
        <f t="shared" si="110"/>
        <v>8.0450704225352112</v>
      </c>
      <c r="H1753" s="223">
        <f t="shared" si="111"/>
        <v>3.6167998984900396</v>
      </c>
    </row>
    <row r="1754" spans="2:8" x14ac:dyDescent="0.25">
      <c r="B1754" s="451">
        <v>41814</v>
      </c>
      <c r="C1754" s="363">
        <v>35.659999999999997</v>
      </c>
      <c r="D1754" s="363">
        <v>3.2549999999999999</v>
      </c>
      <c r="E1754" s="215">
        <f t="shared" si="108"/>
        <v>-1.0543840177580588E-2</v>
      </c>
      <c r="F1754" s="215">
        <f t="shared" si="109"/>
        <v>-3.4789869190092748E-3</v>
      </c>
      <c r="G1754" s="223">
        <f t="shared" si="110"/>
        <v>8.0360563380281675</v>
      </c>
      <c r="H1754" s="223">
        <f t="shared" si="111"/>
        <v>3.6345641416063952</v>
      </c>
    </row>
    <row r="1755" spans="2:8" x14ac:dyDescent="0.25">
      <c r="B1755" s="451">
        <v>41813</v>
      </c>
      <c r="C1755" s="363">
        <v>36.04</v>
      </c>
      <c r="D1755" s="363">
        <v>3.2663636363636366</v>
      </c>
      <c r="E1755" s="215">
        <f t="shared" si="108"/>
        <v>3.3849684452094131E-2</v>
      </c>
      <c r="F1755" s="215">
        <f t="shared" si="109"/>
        <v>2.0811137154627568E-2</v>
      </c>
      <c r="G1755" s="223">
        <f t="shared" si="110"/>
        <v>8.1216901408450699</v>
      </c>
      <c r="H1755" s="223">
        <f t="shared" si="111"/>
        <v>3.6472528866895071</v>
      </c>
    </row>
    <row r="1756" spans="2:8" x14ac:dyDescent="0.25">
      <c r="B1756" s="451">
        <v>41810</v>
      </c>
      <c r="C1756" s="363">
        <v>34.86</v>
      </c>
      <c r="D1756" s="363">
        <v>3.1997727272727272</v>
      </c>
      <c r="E1756" s="215">
        <f t="shared" si="108"/>
        <v>7.2233458537995787E-3</v>
      </c>
      <c r="F1756" s="215">
        <f t="shared" si="109"/>
        <v>-2.1303792075000327E-4</v>
      </c>
      <c r="G1756" s="223">
        <f t="shared" si="110"/>
        <v>7.8557746478873236</v>
      </c>
      <c r="H1756" s="223">
        <f t="shared" si="111"/>
        <v>3.5728968405024744</v>
      </c>
    </row>
    <row r="1757" spans="2:8" x14ac:dyDescent="0.25">
      <c r="B1757" s="451">
        <v>41809</v>
      </c>
      <c r="C1757" s="363">
        <v>34.61</v>
      </c>
      <c r="D1757" s="363">
        <v>3.2004545454545457</v>
      </c>
      <c r="E1757" s="215">
        <f t="shared" si="108"/>
        <v>1.6446402349486133E-2</v>
      </c>
      <c r="F1757" s="215">
        <f t="shared" si="109"/>
        <v>9.317660550458795E-3</v>
      </c>
      <c r="G1757" s="223">
        <f t="shared" si="110"/>
        <v>7.7994366197183096</v>
      </c>
      <c r="H1757" s="223">
        <f t="shared" si="111"/>
        <v>3.5736581652074615</v>
      </c>
    </row>
    <row r="1758" spans="2:8" x14ac:dyDescent="0.25">
      <c r="B1758" s="451">
        <v>41807</v>
      </c>
      <c r="C1758" s="363">
        <v>34.049999999999997</v>
      </c>
      <c r="D1758" s="363">
        <v>3.1709090909090909</v>
      </c>
      <c r="E1758" s="215">
        <f t="shared" si="108"/>
        <v>1.4705882352941124E-3</v>
      </c>
      <c r="F1758" s="215">
        <f t="shared" si="109"/>
        <v>-1.5028984470050188E-3</v>
      </c>
      <c r="G1758" s="223">
        <f t="shared" si="110"/>
        <v>7.6732394366197179</v>
      </c>
      <c r="H1758" s="223">
        <f t="shared" si="111"/>
        <v>3.5406674279913717</v>
      </c>
    </row>
    <row r="1759" spans="2:8" x14ac:dyDescent="0.25">
      <c r="B1759" s="451">
        <v>41806</v>
      </c>
      <c r="C1759" s="363">
        <v>34</v>
      </c>
      <c r="D1759" s="363">
        <v>3.1756818181818183</v>
      </c>
      <c r="E1759" s="215">
        <f t="shared" si="108"/>
        <v>8.8313217544899736E-4</v>
      </c>
      <c r="F1759" s="215">
        <f t="shared" si="109"/>
        <v>9.8287200982873912E-3</v>
      </c>
      <c r="G1759" s="223">
        <f t="shared" si="110"/>
        <v>7.6619718309859151</v>
      </c>
      <c r="H1759" s="223">
        <f t="shared" si="111"/>
        <v>3.5459967009262785</v>
      </c>
    </row>
    <row r="1760" spans="2:8" x14ac:dyDescent="0.25">
      <c r="B1760" s="451">
        <v>41803</v>
      </c>
      <c r="C1760" s="363">
        <v>33.97</v>
      </c>
      <c r="D1760" s="363">
        <v>3.1447727272727271</v>
      </c>
      <c r="E1760" s="215">
        <f t="shared" si="108"/>
        <v>8.9100089100089264E-3</v>
      </c>
      <c r="F1760" s="215">
        <f t="shared" si="109"/>
        <v>2.1685701893869869E-4</v>
      </c>
      <c r="G1760" s="223">
        <f t="shared" si="110"/>
        <v>7.6552112676056332</v>
      </c>
      <c r="H1760" s="223">
        <f t="shared" si="111"/>
        <v>3.5114833143002158</v>
      </c>
    </row>
    <row r="1761" spans="2:8" x14ac:dyDescent="0.25">
      <c r="B1761" s="451">
        <v>41802</v>
      </c>
      <c r="C1761" s="363">
        <v>33.67</v>
      </c>
      <c r="D1761" s="363">
        <v>3.144090909090909</v>
      </c>
      <c r="E1761" s="215">
        <f t="shared" si="108"/>
        <v>-2.0081490104772892E-2</v>
      </c>
      <c r="F1761" s="215">
        <f t="shared" si="109"/>
        <v>1.1183393026825472E-2</v>
      </c>
      <c r="G1761" s="223">
        <f t="shared" si="110"/>
        <v>7.5876056338028173</v>
      </c>
      <c r="H1761" s="223">
        <f t="shared" si="111"/>
        <v>3.5107219895952291</v>
      </c>
    </row>
    <row r="1762" spans="2:8" x14ac:dyDescent="0.25">
      <c r="B1762" s="451">
        <v>41800</v>
      </c>
      <c r="C1762" s="363">
        <v>34.36</v>
      </c>
      <c r="D1762" s="363">
        <v>3.1093181818181819</v>
      </c>
      <c r="E1762" s="215">
        <f t="shared" si="108"/>
        <v>-8.6555106751297073E-3</v>
      </c>
      <c r="F1762" s="215">
        <f t="shared" si="109"/>
        <v>1.543828397535818E-2</v>
      </c>
      <c r="G1762" s="223">
        <f t="shared" si="110"/>
        <v>7.7430985915492956</v>
      </c>
      <c r="H1762" s="223">
        <f t="shared" si="111"/>
        <v>3.4718944296409089</v>
      </c>
    </row>
    <row r="1763" spans="2:8" x14ac:dyDescent="0.25">
      <c r="B1763" s="451">
        <v>41799</v>
      </c>
      <c r="C1763" s="363">
        <v>34.659999999999997</v>
      </c>
      <c r="D1763" s="363">
        <v>3.0620454545454545</v>
      </c>
      <c r="E1763" s="215">
        <f t="shared" si="108"/>
        <v>-7.7297452046951598E-3</v>
      </c>
      <c r="F1763" s="215">
        <f t="shared" si="109"/>
        <v>2.2316447221601976E-3</v>
      </c>
      <c r="G1763" s="223">
        <f t="shared" si="110"/>
        <v>7.8107042253521115</v>
      </c>
      <c r="H1763" s="223">
        <f t="shared" si="111"/>
        <v>3.4191092500951656</v>
      </c>
    </row>
    <row r="1764" spans="2:8" x14ac:dyDescent="0.25">
      <c r="B1764" s="451">
        <v>41796</v>
      </c>
      <c r="C1764" s="363">
        <v>34.93</v>
      </c>
      <c r="D1764" s="363">
        <v>3.0552272727272727</v>
      </c>
      <c r="E1764" s="215">
        <f t="shared" si="108"/>
        <v>4.6016681046878727E-3</v>
      </c>
      <c r="F1764" s="215">
        <f t="shared" si="109"/>
        <v>4.4652824291135929E-4</v>
      </c>
      <c r="G1764" s="223">
        <f t="shared" si="110"/>
        <v>7.8715492957746482</v>
      </c>
      <c r="H1764" s="223">
        <f t="shared" si="111"/>
        <v>3.4114960030452988</v>
      </c>
    </row>
    <row r="1765" spans="2:8" x14ac:dyDescent="0.25">
      <c r="B1765" s="451">
        <v>41795</v>
      </c>
      <c r="C1765" s="363">
        <v>34.770000000000003</v>
      </c>
      <c r="D1765" s="363">
        <v>3.0538636363636362</v>
      </c>
      <c r="E1765" s="215">
        <f t="shared" si="108"/>
        <v>2.0545934840035196E-2</v>
      </c>
      <c r="F1765" s="215">
        <f t="shared" si="109"/>
        <v>5.8387603862564141E-3</v>
      </c>
      <c r="G1765" s="223">
        <f t="shared" si="110"/>
        <v>7.8354929577464798</v>
      </c>
      <c r="H1765" s="223">
        <f t="shared" si="111"/>
        <v>3.4099733536353254</v>
      </c>
    </row>
    <row r="1766" spans="2:8" x14ac:dyDescent="0.25">
      <c r="B1766" s="451">
        <v>41793</v>
      </c>
      <c r="C1766" s="363">
        <v>34.07</v>
      </c>
      <c r="D1766" s="363">
        <v>3.0361363636363636</v>
      </c>
      <c r="E1766" s="215">
        <f t="shared" si="108"/>
        <v>-1.4654161781945119E-3</v>
      </c>
      <c r="F1766" s="215">
        <f t="shared" si="109"/>
        <v>5.4188304357642991E-3</v>
      </c>
      <c r="G1766" s="223">
        <f t="shared" si="110"/>
        <v>7.6777464788732397</v>
      </c>
      <c r="H1766" s="223">
        <f t="shared" si="111"/>
        <v>3.3901789113056719</v>
      </c>
    </row>
    <row r="1767" spans="2:8" x14ac:dyDescent="0.25">
      <c r="B1767" s="451">
        <v>41792</v>
      </c>
      <c r="C1767" s="363">
        <v>34.119999999999997</v>
      </c>
      <c r="D1767" s="363">
        <v>3.0197727272727271</v>
      </c>
      <c r="E1767" s="215">
        <f t="shared" si="108"/>
        <v>2.0558002936856834E-3</v>
      </c>
      <c r="F1767" s="215">
        <f t="shared" si="109"/>
        <v>-9.9105812220566802E-3</v>
      </c>
      <c r="G1767" s="223">
        <f t="shared" si="110"/>
        <v>7.6890140845070416</v>
      </c>
      <c r="H1767" s="223">
        <f t="shared" si="111"/>
        <v>3.3719071183859914</v>
      </c>
    </row>
    <row r="1768" spans="2:8" x14ac:dyDescent="0.25">
      <c r="B1768" s="451">
        <v>41789</v>
      </c>
      <c r="C1768" s="363">
        <v>34.049999999999997</v>
      </c>
      <c r="D1768" s="363">
        <v>3.05</v>
      </c>
      <c r="E1768" s="215">
        <f t="shared" si="108"/>
        <v>-6.4196089874527518E-3</v>
      </c>
      <c r="F1768" s="215">
        <f t="shared" si="109"/>
        <v>3.2144726022276249E-3</v>
      </c>
      <c r="G1768" s="223">
        <f t="shared" si="110"/>
        <v>7.6732394366197179</v>
      </c>
      <c r="H1768" s="223">
        <f t="shared" si="111"/>
        <v>3.4056591803070675</v>
      </c>
    </row>
    <row r="1769" spans="2:8" x14ac:dyDescent="0.25">
      <c r="B1769" s="451">
        <v>41788</v>
      </c>
      <c r="C1769" s="363">
        <v>34.270000000000003</v>
      </c>
      <c r="D1769" s="363">
        <v>3.0402272727272726</v>
      </c>
      <c r="E1769" s="215">
        <f t="shared" si="108"/>
        <v>9.1283863368669671E-3</v>
      </c>
      <c r="F1769" s="215">
        <f t="shared" si="109"/>
        <v>-1.1200716845878311E-3</v>
      </c>
      <c r="G1769" s="223">
        <f t="shared" si="110"/>
        <v>7.7228169014084518</v>
      </c>
      <c r="H1769" s="223">
        <f t="shared" si="111"/>
        <v>3.3947468595355921</v>
      </c>
    </row>
    <row r="1770" spans="2:8" x14ac:dyDescent="0.25">
      <c r="B1770" s="451">
        <v>41786</v>
      </c>
      <c r="C1770" s="363">
        <v>33.96</v>
      </c>
      <c r="D1770" s="363">
        <v>3.0436363636363635</v>
      </c>
      <c r="E1770" s="215">
        <f t="shared" si="108"/>
        <v>-1.3650885855358674E-2</v>
      </c>
      <c r="F1770" s="215">
        <f t="shared" si="109"/>
        <v>-2.019315188762083E-2</v>
      </c>
      <c r="G1770" s="223">
        <f t="shared" si="110"/>
        <v>7.6529577464788732</v>
      </c>
      <c r="H1770" s="223">
        <f t="shared" si="111"/>
        <v>3.3985534830605255</v>
      </c>
    </row>
    <row r="1771" spans="2:8" x14ac:dyDescent="0.25">
      <c r="B1771" s="451">
        <v>41782</v>
      </c>
      <c r="C1771" s="363">
        <v>34.43</v>
      </c>
      <c r="D1771" s="363">
        <v>3.1063636363636364</v>
      </c>
      <c r="E1771" s="215">
        <f t="shared" si="108"/>
        <v>3.7900874635570236E-3</v>
      </c>
      <c r="F1771" s="215">
        <f t="shared" si="109"/>
        <v>-1.4208438514244581E-2</v>
      </c>
      <c r="G1771" s="223">
        <f t="shared" si="110"/>
        <v>7.7588732394366193</v>
      </c>
      <c r="H1771" s="223">
        <f t="shared" si="111"/>
        <v>3.4685953559192999</v>
      </c>
    </row>
    <row r="1772" spans="2:8" x14ac:dyDescent="0.25">
      <c r="B1772" s="451">
        <v>41781</v>
      </c>
      <c r="C1772" s="363">
        <v>34.299999999999997</v>
      </c>
      <c r="D1772" s="363">
        <v>3.1511363636363638</v>
      </c>
      <c r="E1772" s="215">
        <f t="shared" si="108"/>
        <v>1.1675423234092097E-3</v>
      </c>
      <c r="F1772" s="215">
        <f t="shared" si="109"/>
        <v>-1.0561621351601991E-2</v>
      </c>
      <c r="G1772" s="223">
        <f t="shared" si="110"/>
        <v>7.7295774647887319</v>
      </c>
      <c r="H1772" s="223">
        <f t="shared" si="111"/>
        <v>3.5185890115467586</v>
      </c>
    </row>
    <row r="1773" spans="2:8" x14ac:dyDescent="0.25">
      <c r="B1773" s="451">
        <v>41780</v>
      </c>
      <c r="C1773" s="363">
        <v>34.26</v>
      </c>
      <c r="D1773" s="363">
        <v>3.1847727272727271</v>
      </c>
      <c r="E1773" s="215">
        <f t="shared" si="108"/>
        <v>-2.2539229671897254E-2</v>
      </c>
      <c r="F1773" s="215">
        <f t="shared" si="109"/>
        <v>1.2646336175747841E-2</v>
      </c>
      <c r="G1773" s="223">
        <f t="shared" si="110"/>
        <v>7.72056338028169</v>
      </c>
      <c r="H1773" s="223">
        <f t="shared" si="111"/>
        <v>3.5561476969927672</v>
      </c>
    </row>
    <row r="1774" spans="2:8" x14ac:dyDescent="0.25">
      <c r="B1774" s="451">
        <v>41778</v>
      </c>
      <c r="C1774" s="363">
        <v>35.049999999999997</v>
      </c>
      <c r="D1774" s="363">
        <v>3.145</v>
      </c>
      <c r="E1774" s="215">
        <f t="shared" si="108"/>
        <v>1.7147756501856293E-3</v>
      </c>
      <c r="F1774" s="215">
        <f t="shared" si="109"/>
        <v>-1.7885024840312291E-2</v>
      </c>
      <c r="G1774" s="223">
        <f t="shared" si="110"/>
        <v>7.8985915492957739</v>
      </c>
      <c r="H1774" s="223">
        <f t="shared" si="111"/>
        <v>3.511737089201878</v>
      </c>
    </row>
    <row r="1775" spans="2:8" x14ac:dyDescent="0.25">
      <c r="B1775" s="451">
        <v>41775</v>
      </c>
      <c r="C1775" s="363">
        <v>34.99</v>
      </c>
      <c r="D1775" s="363">
        <v>3.2022727272727272</v>
      </c>
      <c r="E1775" s="215">
        <f t="shared" si="108"/>
        <v>-6.2482249360976683E-3</v>
      </c>
      <c r="F1775" s="215">
        <f t="shared" si="109"/>
        <v>3.918774492340571E-3</v>
      </c>
      <c r="G1775" s="223">
        <f t="shared" si="110"/>
        <v>7.885070422535212</v>
      </c>
      <c r="H1775" s="223">
        <f t="shared" si="111"/>
        <v>3.5756883644207589</v>
      </c>
    </row>
    <row r="1776" spans="2:8" x14ac:dyDescent="0.25">
      <c r="B1776" s="451">
        <v>41774</v>
      </c>
      <c r="C1776" s="363">
        <v>35.21</v>
      </c>
      <c r="D1776" s="363">
        <v>3.1897727272727274</v>
      </c>
      <c r="E1776" s="215">
        <f t="shared" si="108"/>
        <v>-9.8425196850394636E-3</v>
      </c>
      <c r="F1776" s="215">
        <f t="shared" si="109"/>
        <v>-4.9850448654031876E-4</v>
      </c>
      <c r="G1776" s="223">
        <f t="shared" si="110"/>
        <v>7.9346478873239441</v>
      </c>
      <c r="H1776" s="223">
        <f t="shared" si="111"/>
        <v>3.5617307448293367</v>
      </c>
    </row>
    <row r="1777" spans="2:8" x14ac:dyDescent="0.25">
      <c r="B1777" s="451">
        <v>41772</v>
      </c>
      <c r="C1777" s="363">
        <v>35.56</v>
      </c>
      <c r="D1777" s="363">
        <v>3.1913636363636364</v>
      </c>
      <c r="E1777" s="215">
        <f t="shared" si="108"/>
        <v>1.920321008885062E-2</v>
      </c>
      <c r="F1777" s="215">
        <f t="shared" si="109"/>
        <v>8.9093260525938689E-3</v>
      </c>
      <c r="G1777" s="223">
        <f t="shared" si="110"/>
        <v>8.0135211267605637</v>
      </c>
      <c r="H1777" s="223">
        <f t="shared" si="111"/>
        <v>3.5635071691409723</v>
      </c>
    </row>
    <row r="1778" spans="2:8" x14ac:dyDescent="0.25">
      <c r="B1778" s="451">
        <v>41771</v>
      </c>
      <c r="C1778" s="363">
        <v>34.89</v>
      </c>
      <c r="D1778" s="363">
        <v>3.1631818181818181</v>
      </c>
      <c r="E1778" s="215">
        <f t="shared" si="108"/>
        <v>2.8900029489826062E-2</v>
      </c>
      <c r="F1778" s="215">
        <f t="shared" si="109"/>
        <v>3.7501802971295906E-3</v>
      </c>
      <c r="G1778" s="223">
        <f t="shared" si="110"/>
        <v>7.8625352112676055</v>
      </c>
      <c r="H1778" s="223">
        <f t="shared" si="111"/>
        <v>3.5320390813348559</v>
      </c>
    </row>
    <row r="1779" spans="2:8" x14ac:dyDescent="0.25">
      <c r="B1779" s="451">
        <v>41768</v>
      </c>
      <c r="C1779" s="363">
        <v>33.909999999999997</v>
      </c>
      <c r="D1779" s="363">
        <v>3.1513636363636364</v>
      </c>
      <c r="E1779" s="215">
        <f t="shared" si="108"/>
        <v>2.068557919621572E-3</v>
      </c>
      <c r="F1779" s="215">
        <f t="shared" si="109"/>
        <v>-7.1602463124732507E-3</v>
      </c>
      <c r="G1779" s="223">
        <f t="shared" si="110"/>
        <v>7.6416901408450695</v>
      </c>
      <c r="H1779" s="223">
        <f t="shared" si="111"/>
        <v>3.5188427864484204</v>
      </c>
    </row>
    <row r="1780" spans="2:8" x14ac:dyDescent="0.25">
      <c r="B1780" s="451">
        <v>41767</v>
      </c>
      <c r="C1780" s="363">
        <v>33.840000000000003</v>
      </c>
      <c r="D1780" s="363">
        <v>3.1740909090909093</v>
      </c>
      <c r="E1780" s="215">
        <f t="shared" si="108"/>
        <v>0</v>
      </c>
      <c r="F1780" s="215">
        <f t="shared" si="109"/>
        <v>8.5939192604898018E-3</v>
      </c>
      <c r="G1780" s="223">
        <f t="shared" si="110"/>
        <v>7.6259154929577475</v>
      </c>
      <c r="H1780" s="223">
        <f t="shared" si="111"/>
        <v>3.5442202766146433</v>
      </c>
    </row>
    <row r="1781" spans="2:8" x14ac:dyDescent="0.25">
      <c r="B1781" s="451">
        <v>41765</v>
      </c>
      <c r="C1781" s="363">
        <v>33.840000000000003</v>
      </c>
      <c r="D1781" s="363">
        <v>3.1470454545454545</v>
      </c>
      <c r="E1781" s="215">
        <f t="shared" si="108"/>
        <v>-6.7508071617257137E-3</v>
      </c>
      <c r="F1781" s="215">
        <f t="shared" si="109"/>
        <v>-2.5212505402679719E-3</v>
      </c>
      <c r="G1781" s="223">
        <f t="shared" si="110"/>
        <v>7.6259154929577475</v>
      </c>
      <c r="H1781" s="223">
        <f t="shared" si="111"/>
        <v>3.5140210633168381</v>
      </c>
    </row>
    <row r="1782" spans="2:8" x14ac:dyDescent="0.25">
      <c r="B1782" s="451">
        <v>41764</v>
      </c>
      <c r="C1782" s="363">
        <v>34.07</v>
      </c>
      <c r="D1782" s="363">
        <v>3.1549999999999998</v>
      </c>
      <c r="E1782" s="215">
        <f t="shared" si="108"/>
        <v>-1.7589388696655162E-2</v>
      </c>
      <c r="F1782" s="215">
        <f t="shared" si="109"/>
        <v>7.8408595905328227E-3</v>
      </c>
      <c r="G1782" s="223">
        <f t="shared" si="110"/>
        <v>7.6777464788732397</v>
      </c>
      <c r="H1782" s="223">
        <f t="shared" si="111"/>
        <v>3.5229031848750161</v>
      </c>
    </row>
    <row r="1783" spans="2:8" x14ac:dyDescent="0.25">
      <c r="B1783" s="451">
        <v>41761</v>
      </c>
      <c r="C1783" s="363">
        <v>34.68</v>
      </c>
      <c r="D1783" s="363">
        <v>3.1304545454545454</v>
      </c>
      <c r="E1783" s="215">
        <f t="shared" si="108"/>
        <v>1.4925373134328401E-2</v>
      </c>
      <c r="F1783" s="215">
        <f t="shared" si="109"/>
        <v>-5.2000577784198088E-3</v>
      </c>
      <c r="G1783" s="223">
        <f t="shared" si="110"/>
        <v>7.8152112676056333</v>
      </c>
      <c r="H1783" s="223">
        <f t="shared" si="111"/>
        <v>3.4954954954954958</v>
      </c>
    </row>
    <row r="1784" spans="2:8" x14ac:dyDescent="0.25">
      <c r="B1784" s="451">
        <v>41760</v>
      </c>
      <c r="C1784" s="363">
        <v>34.17</v>
      </c>
      <c r="D1784" s="363">
        <v>3.146818181818182</v>
      </c>
      <c r="E1784" s="215">
        <f t="shared" si="108"/>
        <v>-7.8397212543552808E-3</v>
      </c>
      <c r="F1784" s="215">
        <f t="shared" si="109"/>
        <v>1.8762416304907603E-2</v>
      </c>
      <c r="G1784" s="223">
        <f t="shared" si="110"/>
        <v>7.7002816901408453</v>
      </c>
      <c r="H1784" s="223">
        <f t="shared" si="111"/>
        <v>3.5137672884151763</v>
      </c>
    </row>
    <row r="1785" spans="2:8" x14ac:dyDescent="0.25">
      <c r="B1785" s="451">
        <v>41758</v>
      </c>
      <c r="C1785" s="363">
        <v>34.44</v>
      </c>
      <c r="D1785" s="363">
        <v>3.0888636363636364</v>
      </c>
      <c r="E1785" s="215">
        <f t="shared" si="108"/>
        <v>1.622897609914431E-2</v>
      </c>
      <c r="F1785" s="215">
        <f t="shared" si="109"/>
        <v>3.7666174298376376E-3</v>
      </c>
      <c r="G1785" s="223">
        <f t="shared" si="110"/>
        <v>7.7611267605633794</v>
      </c>
      <c r="H1785" s="223">
        <f t="shared" si="111"/>
        <v>3.4490546884913083</v>
      </c>
    </row>
    <row r="1786" spans="2:8" x14ac:dyDescent="0.25">
      <c r="B1786" s="451">
        <v>41757</v>
      </c>
      <c r="C1786" s="363">
        <v>33.89</v>
      </c>
      <c r="D1786" s="363">
        <v>3.0772727272727272</v>
      </c>
      <c r="E1786" s="215">
        <f t="shared" si="108"/>
        <v>-3.528374007644719E-3</v>
      </c>
      <c r="F1786" s="215">
        <f t="shared" si="109"/>
        <v>2.0722320899939639E-3</v>
      </c>
      <c r="G1786" s="223">
        <f t="shared" si="110"/>
        <v>7.6371830985915494</v>
      </c>
      <c r="H1786" s="223">
        <f t="shared" si="111"/>
        <v>3.436112168506535</v>
      </c>
    </row>
    <row r="1787" spans="2:8" x14ac:dyDescent="0.25">
      <c r="B1787" s="451">
        <v>41754</v>
      </c>
      <c r="C1787" s="363">
        <v>34.01</v>
      </c>
      <c r="D1787" s="363">
        <v>3.0709090909090908</v>
      </c>
      <c r="E1787" s="215">
        <f t="shared" si="108"/>
        <v>1.5223880597014849E-2</v>
      </c>
      <c r="F1787" s="215">
        <f t="shared" si="109"/>
        <v>7.4013766560465655E-5</v>
      </c>
      <c r="G1787" s="223">
        <f t="shared" si="110"/>
        <v>7.664225352112676</v>
      </c>
      <c r="H1787" s="223">
        <f t="shared" si="111"/>
        <v>3.4290064712599926</v>
      </c>
    </row>
    <row r="1788" spans="2:8" x14ac:dyDescent="0.25">
      <c r="B1788" s="451">
        <v>41752</v>
      </c>
      <c r="C1788" s="363">
        <v>33.5</v>
      </c>
      <c r="D1788" s="363">
        <v>3.0706818181818183</v>
      </c>
      <c r="E1788" s="215">
        <f t="shared" si="108"/>
        <v>6.0060060060060927E-3</v>
      </c>
      <c r="F1788" s="215">
        <f t="shared" si="109"/>
        <v>1.2211567275996371E-2</v>
      </c>
      <c r="G1788" s="223">
        <f t="shared" si="110"/>
        <v>7.549295774647887</v>
      </c>
      <c r="H1788" s="223">
        <f t="shared" si="111"/>
        <v>3.4287526963583304</v>
      </c>
    </row>
    <row r="1789" spans="2:8" x14ac:dyDescent="0.25">
      <c r="B1789" s="451">
        <v>41751</v>
      </c>
      <c r="C1789" s="363">
        <v>33.299999999999997</v>
      </c>
      <c r="D1789" s="363">
        <v>3.0336363636363637</v>
      </c>
      <c r="E1789" s="215">
        <f t="shared" si="108"/>
        <v>9.7028502122498139E-3</v>
      </c>
      <c r="F1789" s="215">
        <f t="shared" si="109"/>
        <v>2.1773406411893514E-3</v>
      </c>
      <c r="G1789" s="223">
        <f t="shared" si="110"/>
        <v>7.5042253521126758</v>
      </c>
      <c r="H1789" s="223">
        <f t="shared" si="111"/>
        <v>3.3873873873873879</v>
      </c>
    </row>
    <row r="1790" spans="2:8" x14ac:dyDescent="0.25">
      <c r="B1790" s="451">
        <v>41750</v>
      </c>
      <c r="C1790" s="363">
        <v>32.979999999999997</v>
      </c>
      <c r="D1790" s="363">
        <v>3.0270454545454544</v>
      </c>
      <c r="E1790" s="215">
        <f t="shared" si="108"/>
        <v>-9.0881551045141062E-4</v>
      </c>
      <c r="F1790" s="215">
        <f t="shared" si="109"/>
        <v>-1.5704097845767317E-2</v>
      </c>
      <c r="G1790" s="223">
        <f t="shared" si="110"/>
        <v>7.4321126760563372</v>
      </c>
      <c r="H1790" s="223">
        <f t="shared" si="111"/>
        <v>3.3800279152391828</v>
      </c>
    </row>
    <row r="1791" spans="2:8" x14ac:dyDescent="0.25">
      <c r="B1791" s="451">
        <v>41746</v>
      </c>
      <c r="C1791" s="363">
        <v>33.01</v>
      </c>
      <c r="D1791" s="363">
        <v>3.075340909090909</v>
      </c>
      <c r="E1791" s="215">
        <f t="shared" si="108"/>
        <v>0</v>
      </c>
      <c r="F1791" s="215">
        <f t="shared" si="109"/>
        <v>-2.5431225121627099E-3</v>
      </c>
      <c r="G1791" s="223">
        <f t="shared" si="110"/>
        <v>7.438873239436619</v>
      </c>
      <c r="H1791" s="223">
        <f t="shared" si="111"/>
        <v>3.4339550818424058</v>
      </c>
    </row>
    <row r="1792" spans="2:8" x14ac:dyDescent="0.25">
      <c r="B1792" s="451">
        <v>41744</v>
      </c>
      <c r="C1792" s="363">
        <v>33.01</v>
      </c>
      <c r="D1792" s="363">
        <v>3.083181818181818</v>
      </c>
      <c r="E1792" s="215">
        <f t="shared" si="108"/>
        <v>-8.7087087087086568E-3</v>
      </c>
      <c r="F1792" s="215">
        <f t="shared" si="109"/>
        <v>1.5873601831002393E-3</v>
      </c>
      <c r="G1792" s="223">
        <f t="shared" si="110"/>
        <v>7.438873239436619</v>
      </c>
      <c r="H1792" s="223">
        <f t="shared" si="111"/>
        <v>3.4427103159497525</v>
      </c>
    </row>
    <row r="1793" spans="2:8" x14ac:dyDescent="0.25">
      <c r="B1793" s="451">
        <v>41743</v>
      </c>
      <c r="C1793" s="363">
        <v>33.299999999999997</v>
      </c>
      <c r="D1793" s="363">
        <v>3.0782954545454544</v>
      </c>
      <c r="E1793" s="215">
        <f t="shared" si="108"/>
        <v>2.2727272727272485E-2</v>
      </c>
      <c r="F1793" s="215">
        <f t="shared" si="109"/>
        <v>1.3127384247138885E-2</v>
      </c>
      <c r="G1793" s="223">
        <f t="shared" si="110"/>
        <v>7.5042253521126758</v>
      </c>
      <c r="H1793" s="223">
        <f t="shared" si="111"/>
        <v>3.4372541555640148</v>
      </c>
    </row>
    <row r="1794" spans="2:8" x14ac:dyDescent="0.25">
      <c r="B1794" s="451">
        <v>41740</v>
      </c>
      <c r="C1794" s="363">
        <v>32.56</v>
      </c>
      <c r="D1794" s="363">
        <v>3.0384090909090911</v>
      </c>
      <c r="E1794" s="215">
        <f t="shared" si="108"/>
        <v>-4.1789287816362375E-2</v>
      </c>
      <c r="F1794" s="215">
        <f t="shared" si="109"/>
        <v>3.3020637898686367E-3</v>
      </c>
      <c r="G1794" s="223">
        <f t="shared" si="110"/>
        <v>7.3374647887323947</v>
      </c>
      <c r="H1794" s="223">
        <f t="shared" si="111"/>
        <v>3.3927166603222947</v>
      </c>
    </row>
    <row r="1795" spans="2:8" x14ac:dyDescent="0.25">
      <c r="B1795" s="451">
        <v>41738</v>
      </c>
      <c r="C1795" s="363">
        <v>33.979999999999997</v>
      </c>
      <c r="D1795" s="363">
        <v>3.0284090909090908</v>
      </c>
      <c r="E1795" s="215">
        <f t="shared" si="108"/>
        <v>1.0707911957168248E-2</v>
      </c>
      <c r="F1795" s="215">
        <f t="shared" si="109"/>
        <v>5.3568733967104265E-3</v>
      </c>
      <c r="G1795" s="223">
        <f t="shared" si="110"/>
        <v>7.6574647887323932</v>
      </c>
      <c r="H1795" s="223">
        <f t="shared" si="111"/>
        <v>3.3815505646491562</v>
      </c>
    </row>
    <row r="1796" spans="2:8" x14ac:dyDescent="0.25">
      <c r="B1796" s="451">
        <v>41737</v>
      </c>
      <c r="C1796" s="363">
        <v>33.619999999999997</v>
      </c>
      <c r="D1796" s="363">
        <v>3.0122727272727272</v>
      </c>
      <c r="E1796" s="215">
        <f t="shared" ref="E1796:E1859" si="112">C1796/C1797-1</f>
        <v>1.6324062877871803E-2</v>
      </c>
      <c r="F1796" s="215">
        <f t="shared" ref="F1796:F1859" si="113">D1796/D1797-1</f>
        <v>1.2528647822765526E-2</v>
      </c>
      <c r="G1796" s="223">
        <f t="shared" ref="G1796:G1859" si="114">C1796/$C$4675</f>
        <v>7.5763380281690136</v>
      </c>
      <c r="H1796" s="223">
        <f t="shared" ref="H1796:H1859" si="115">D1796/$D$4675</f>
        <v>3.3635325466311383</v>
      </c>
    </row>
    <row r="1797" spans="2:8" x14ac:dyDescent="0.25">
      <c r="B1797" s="451">
        <v>41736</v>
      </c>
      <c r="C1797" s="363">
        <v>33.08</v>
      </c>
      <c r="D1797" s="363">
        <v>2.9750000000000001</v>
      </c>
      <c r="E1797" s="215">
        <f t="shared" si="112"/>
        <v>-9.8772822508230718E-3</v>
      </c>
      <c r="F1797" s="215">
        <f t="shared" si="113"/>
        <v>-1.7930827518943593E-2</v>
      </c>
      <c r="G1797" s="223">
        <f t="shared" si="114"/>
        <v>7.4546478873239437</v>
      </c>
      <c r="H1797" s="223">
        <f t="shared" si="115"/>
        <v>3.3219134627585336</v>
      </c>
    </row>
    <row r="1798" spans="2:8" x14ac:dyDescent="0.25">
      <c r="B1798" s="451">
        <v>41732</v>
      </c>
      <c r="C1798" s="363">
        <v>33.409999999999997</v>
      </c>
      <c r="D1798" s="363">
        <v>3.0293181818181818</v>
      </c>
      <c r="E1798" s="215">
        <f t="shared" si="112"/>
        <v>2.7010804321727644E-3</v>
      </c>
      <c r="F1798" s="215">
        <f t="shared" si="113"/>
        <v>7.5080711765163066E-4</v>
      </c>
      <c r="G1798" s="223">
        <f t="shared" si="114"/>
        <v>7.5290140845070415</v>
      </c>
      <c r="H1798" s="223">
        <f t="shared" si="115"/>
        <v>3.3825656642558051</v>
      </c>
    </row>
    <row r="1799" spans="2:8" x14ac:dyDescent="0.25">
      <c r="B1799" s="451">
        <v>41731</v>
      </c>
      <c r="C1799" s="363">
        <v>33.32</v>
      </c>
      <c r="D1799" s="363">
        <v>3.0270454545454544</v>
      </c>
      <c r="E1799" s="215">
        <f t="shared" si="112"/>
        <v>1.2150668286755817E-2</v>
      </c>
      <c r="F1799" s="215">
        <f t="shared" si="113"/>
        <v>5.0558406278298218E-3</v>
      </c>
      <c r="G1799" s="223">
        <f t="shared" si="114"/>
        <v>7.5087323943661977</v>
      </c>
      <c r="H1799" s="223">
        <f t="shared" si="115"/>
        <v>3.3800279152391828</v>
      </c>
    </row>
    <row r="1800" spans="2:8" x14ac:dyDescent="0.25">
      <c r="B1800" s="451">
        <v>41730</v>
      </c>
      <c r="C1800" s="363">
        <v>32.92</v>
      </c>
      <c r="D1800" s="363">
        <v>3.0118181818181817</v>
      </c>
      <c r="E1800" s="215">
        <f t="shared" si="112"/>
        <v>-4.5358330813425329E-3</v>
      </c>
      <c r="F1800" s="215">
        <f t="shared" si="113"/>
        <v>-6.6339342603350948E-3</v>
      </c>
      <c r="G1800" s="223">
        <f t="shared" si="114"/>
        <v>7.4185915492957752</v>
      </c>
      <c r="H1800" s="223">
        <f t="shared" si="115"/>
        <v>3.3630249968278139</v>
      </c>
    </row>
    <row r="1801" spans="2:8" x14ac:dyDescent="0.25">
      <c r="B1801" s="451">
        <v>41729</v>
      </c>
      <c r="C1801" s="363">
        <v>33.07</v>
      </c>
      <c r="D1801" s="363">
        <v>3.031931818181818</v>
      </c>
      <c r="E1801" s="215">
        <f t="shared" si="112"/>
        <v>2.0364085158901757E-2</v>
      </c>
      <c r="F1801" s="215">
        <f t="shared" si="113"/>
        <v>7.7428614594348133E-3</v>
      </c>
      <c r="G1801" s="223">
        <f t="shared" si="114"/>
        <v>7.4523943661971828</v>
      </c>
      <c r="H1801" s="223">
        <f t="shared" si="115"/>
        <v>3.3854840756249205</v>
      </c>
    </row>
    <row r="1802" spans="2:8" x14ac:dyDescent="0.25">
      <c r="B1802" s="451">
        <v>41725</v>
      </c>
      <c r="C1802" s="363">
        <v>32.409999999999997</v>
      </c>
      <c r="D1802" s="363">
        <v>3.0086363636363638</v>
      </c>
      <c r="E1802" s="215">
        <f t="shared" si="112"/>
        <v>2.2720100978226521E-2</v>
      </c>
      <c r="F1802" s="215">
        <f t="shared" si="113"/>
        <v>-3.650321755164887E-3</v>
      </c>
      <c r="G1802" s="223">
        <f t="shared" si="114"/>
        <v>7.3036619718309854</v>
      </c>
      <c r="H1802" s="223">
        <f t="shared" si="115"/>
        <v>3.3594721482045431</v>
      </c>
    </row>
    <row r="1803" spans="2:8" x14ac:dyDescent="0.25">
      <c r="B1803" s="451">
        <v>41724</v>
      </c>
      <c r="C1803" s="363">
        <v>31.69</v>
      </c>
      <c r="D1803" s="363">
        <v>3.0196590909090908</v>
      </c>
      <c r="E1803" s="215">
        <f t="shared" si="112"/>
        <v>-1.2157107231920095E-2</v>
      </c>
      <c r="F1803" s="215">
        <f t="shared" si="113"/>
        <v>-4.905632115039027E-3</v>
      </c>
      <c r="G1803" s="223">
        <f t="shared" si="114"/>
        <v>7.1414084507042253</v>
      </c>
      <c r="H1803" s="223">
        <f t="shared" si="115"/>
        <v>3.3717802309351605</v>
      </c>
    </row>
    <row r="1804" spans="2:8" x14ac:dyDescent="0.25">
      <c r="B1804" s="451">
        <v>41723</v>
      </c>
      <c r="C1804" s="363">
        <v>32.08</v>
      </c>
      <c r="D1804" s="363">
        <v>3.0345454545454547</v>
      </c>
      <c r="E1804" s="215">
        <f t="shared" si="112"/>
        <v>1.4547754585705119E-2</v>
      </c>
      <c r="F1804" s="215">
        <f t="shared" si="113"/>
        <v>1.6504126031506861E-3</v>
      </c>
      <c r="G1804" s="223">
        <f t="shared" si="114"/>
        <v>7.2292957746478868</v>
      </c>
      <c r="H1804" s="223">
        <f t="shared" si="115"/>
        <v>3.3884024869940368</v>
      </c>
    </row>
    <row r="1805" spans="2:8" x14ac:dyDescent="0.25">
      <c r="B1805" s="451">
        <v>41722</v>
      </c>
      <c r="C1805" s="363">
        <v>31.62</v>
      </c>
      <c r="D1805" s="363">
        <v>3.0295454545454548</v>
      </c>
      <c r="E1805" s="215">
        <f t="shared" si="112"/>
        <v>2.3300970873786575E-2</v>
      </c>
      <c r="F1805" s="215">
        <f t="shared" si="113"/>
        <v>-3.0663375962904915E-3</v>
      </c>
      <c r="G1805" s="223">
        <f t="shared" si="114"/>
        <v>7.1256338028169015</v>
      </c>
      <c r="H1805" s="223">
        <f t="shared" si="115"/>
        <v>3.3828194391574677</v>
      </c>
    </row>
    <row r="1806" spans="2:8" x14ac:dyDescent="0.25">
      <c r="B1806" s="451">
        <v>41718</v>
      </c>
      <c r="C1806" s="363">
        <v>30.9</v>
      </c>
      <c r="D1806" s="363">
        <v>3.0388636363636365</v>
      </c>
      <c r="E1806" s="215">
        <f t="shared" si="112"/>
        <v>-5.4715159317669793E-3</v>
      </c>
      <c r="F1806" s="215">
        <f t="shared" si="113"/>
        <v>1.7270237370663466E-2</v>
      </c>
      <c r="G1806" s="223">
        <f t="shared" si="114"/>
        <v>6.9633802816901404</v>
      </c>
      <c r="H1806" s="223">
        <f t="shared" si="115"/>
        <v>3.3932242101256191</v>
      </c>
    </row>
    <row r="1807" spans="2:8" x14ac:dyDescent="0.25">
      <c r="B1807" s="451">
        <v>41717</v>
      </c>
      <c r="C1807" s="363">
        <v>31.07</v>
      </c>
      <c r="D1807" s="363">
        <v>2.9872727272727273</v>
      </c>
      <c r="E1807" s="215">
        <f t="shared" si="112"/>
        <v>-1.77047107176731E-2</v>
      </c>
      <c r="F1807" s="215">
        <f t="shared" si="113"/>
        <v>9.4462790876277403E-3</v>
      </c>
      <c r="G1807" s="223">
        <f t="shared" si="114"/>
        <v>7.0016901408450707</v>
      </c>
      <c r="H1807" s="223">
        <f t="shared" si="115"/>
        <v>3.3356173074482935</v>
      </c>
    </row>
    <row r="1808" spans="2:8" x14ac:dyDescent="0.25">
      <c r="B1808" s="451">
        <v>41716</v>
      </c>
      <c r="C1808" s="363">
        <v>31.63</v>
      </c>
      <c r="D1808" s="363">
        <v>2.959318181818182</v>
      </c>
      <c r="E1808" s="215">
        <f t="shared" si="112"/>
        <v>4.1269841269842011E-3</v>
      </c>
      <c r="F1808" s="215">
        <f t="shared" si="113"/>
        <v>-1.4419255951254484E-2</v>
      </c>
      <c r="G1808" s="223">
        <f t="shared" si="114"/>
        <v>7.1278873239436615</v>
      </c>
      <c r="H1808" s="223">
        <f t="shared" si="115"/>
        <v>3.3044029945438398</v>
      </c>
    </row>
    <row r="1809" spans="2:8" x14ac:dyDescent="0.25">
      <c r="B1809" s="451">
        <v>41715</v>
      </c>
      <c r="C1809" s="363">
        <v>31.5</v>
      </c>
      <c r="D1809" s="363">
        <v>3.0026136363636362</v>
      </c>
      <c r="E1809" s="215">
        <f t="shared" si="112"/>
        <v>2.8067885117493363E-2</v>
      </c>
      <c r="F1809" s="215">
        <f t="shared" si="113"/>
        <v>1.7952768039449785E-2</v>
      </c>
      <c r="G1809" s="223">
        <f t="shared" si="114"/>
        <v>7.098591549295775</v>
      </c>
      <c r="H1809" s="223">
        <f t="shared" si="115"/>
        <v>3.3527471133104938</v>
      </c>
    </row>
    <row r="1810" spans="2:8" x14ac:dyDescent="0.25">
      <c r="B1810" s="451">
        <v>41711</v>
      </c>
      <c r="C1810" s="363">
        <v>30.64</v>
      </c>
      <c r="D1810" s="363">
        <v>2.949659090909091</v>
      </c>
      <c r="E1810" s="215">
        <f t="shared" si="112"/>
        <v>-4.224894377640509E-3</v>
      </c>
      <c r="F1810" s="215">
        <f t="shared" si="113"/>
        <v>7.4910728147803418E-3</v>
      </c>
      <c r="G1810" s="223">
        <f t="shared" si="114"/>
        <v>6.9047887323943664</v>
      </c>
      <c r="H1810" s="223">
        <f t="shared" si="115"/>
        <v>3.2936175612231953</v>
      </c>
    </row>
    <row r="1811" spans="2:8" x14ac:dyDescent="0.25">
      <c r="B1811" s="451">
        <v>41710</v>
      </c>
      <c r="C1811" s="363">
        <v>30.77</v>
      </c>
      <c r="D1811" s="363">
        <v>2.9277272727272727</v>
      </c>
      <c r="E1811" s="215">
        <f t="shared" si="112"/>
        <v>1.9537609899056285E-3</v>
      </c>
      <c r="F1811" s="215">
        <f t="shared" si="113"/>
        <v>-1.9783898949931489E-2</v>
      </c>
      <c r="G1811" s="223">
        <f t="shared" si="114"/>
        <v>6.934084507042253</v>
      </c>
      <c r="H1811" s="223">
        <f t="shared" si="115"/>
        <v>3.2691282832127904</v>
      </c>
    </row>
    <row r="1812" spans="2:8" x14ac:dyDescent="0.25">
      <c r="B1812" s="451">
        <v>41709</v>
      </c>
      <c r="C1812" s="363">
        <v>30.71</v>
      </c>
      <c r="D1812" s="363">
        <v>2.9868181818181818</v>
      </c>
      <c r="E1812" s="215">
        <f t="shared" si="112"/>
        <v>-2.1351179094964867E-2</v>
      </c>
      <c r="F1812" s="215">
        <f t="shared" si="113"/>
        <v>1.0767574219350928E-2</v>
      </c>
      <c r="G1812" s="223">
        <f t="shared" si="114"/>
        <v>6.9205633802816902</v>
      </c>
      <c r="H1812" s="223">
        <f t="shared" si="115"/>
        <v>3.3351097576449691</v>
      </c>
    </row>
    <row r="1813" spans="2:8" x14ac:dyDescent="0.25">
      <c r="B1813" s="451">
        <v>41708</v>
      </c>
      <c r="C1813" s="363">
        <v>31.38</v>
      </c>
      <c r="D1813" s="363">
        <v>2.9550000000000001</v>
      </c>
      <c r="E1813" s="215">
        <f t="shared" si="112"/>
        <v>-7.2420928170263021E-2</v>
      </c>
      <c r="F1813" s="215">
        <f t="shared" si="113"/>
        <v>1.3092029264536453E-3</v>
      </c>
      <c r="G1813" s="223">
        <f t="shared" si="114"/>
        <v>7.0715492957746475</v>
      </c>
      <c r="H1813" s="223">
        <f t="shared" si="115"/>
        <v>3.2995812714122574</v>
      </c>
    </row>
    <row r="1814" spans="2:8" x14ac:dyDescent="0.25">
      <c r="B1814" s="451">
        <v>41704</v>
      </c>
      <c r="C1814" s="363">
        <v>33.83</v>
      </c>
      <c r="D1814" s="363">
        <v>2.9511363636363637</v>
      </c>
      <c r="E1814" s="215">
        <f t="shared" si="112"/>
        <v>-2.3591860808021003E-3</v>
      </c>
      <c r="F1814" s="215">
        <f t="shared" si="113"/>
        <v>8.308743593725687E-3</v>
      </c>
      <c r="G1814" s="223">
        <f t="shared" si="114"/>
        <v>7.6236619718309857</v>
      </c>
      <c r="H1814" s="223">
        <f t="shared" si="115"/>
        <v>3.2952670980839995</v>
      </c>
    </row>
    <row r="1815" spans="2:8" x14ac:dyDescent="0.25">
      <c r="B1815" s="451">
        <v>41703</v>
      </c>
      <c r="C1815" s="363">
        <v>33.909999999999997</v>
      </c>
      <c r="D1815" s="363">
        <v>2.9268181818181818</v>
      </c>
      <c r="E1815" s="215">
        <f t="shared" si="112"/>
        <v>1.1333134506412046E-2</v>
      </c>
      <c r="F1815" s="215">
        <f t="shared" si="113"/>
        <v>-1.374688876124841E-2</v>
      </c>
      <c r="G1815" s="223">
        <f t="shared" si="114"/>
        <v>7.6416901408450695</v>
      </c>
      <c r="H1815" s="223">
        <f t="shared" si="115"/>
        <v>3.2681131836061414</v>
      </c>
    </row>
    <row r="1816" spans="2:8" x14ac:dyDescent="0.25">
      <c r="B1816" s="451">
        <v>41702</v>
      </c>
      <c r="C1816" s="363">
        <v>33.53</v>
      </c>
      <c r="D1816" s="363">
        <v>2.9676136363636365</v>
      </c>
      <c r="E1816" s="215">
        <f t="shared" si="112"/>
        <v>2.1321961620469176E-2</v>
      </c>
      <c r="F1816" s="215">
        <f t="shared" si="113"/>
        <v>5.6220878740036451E-3</v>
      </c>
      <c r="G1816" s="223">
        <f t="shared" si="114"/>
        <v>7.5560563380281689</v>
      </c>
      <c r="H1816" s="223">
        <f t="shared" si="115"/>
        <v>3.3136657784545114</v>
      </c>
    </row>
    <row r="1817" spans="2:8" x14ac:dyDescent="0.25">
      <c r="B1817" s="451">
        <v>41701</v>
      </c>
      <c r="C1817" s="363">
        <v>32.83</v>
      </c>
      <c r="D1817" s="363">
        <v>2.9510227272727274</v>
      </c>
      <c r="E1817" s="215">
        <f t="shared" si="112"/>
        <v>-1.9121601434120117E-2</v>
      </c>
      <c r="F1817" s="215">
        <f t="shared" si="113"/>
        <v>-4.5958853783982345E-2</v>
      </c>
      <c r="G1817" s="223">
        <f t="shared" si="114"/>
        <v>7.3983098591549288</v>
      </c>
      <c r="H1817" s="223">
        <f t="shared" si="115"/>
        <v>3.2951402106331686</v>
      </c>
    </row>
    <row r="1818" spans="2:8" x14ac:dyDescent="0.25">
      <c r="B1818" s="451">
        <v>41697</v>
      </c>
      <c r="C1818" s="363">
        <v>33.47</v>
      </c>
      <c r="D1818" s="363">
        <v>3.0931818181818183</v>
      </c>
      <c r="E1818" s="215">
        <f t="shared" si="112"/>
        <v>1.7958695001496494E-3</v>
      </c>
      <c r="F1818" s="215">
        <f t="shared" si="113"/>
        <v>-3.7073722937597253E-2</v>
      </c>
      <c r="G1818" s="223">
        <f t="shared" si="114"/>
        <v>7.5425352112676052</v>
      </c>
      <c r="H1818" s="223">
        <f t="shared" si="115"/>
        <v>3.4538764116228906</v>
      </c>
    </row>
    <row r="1819" spans="2:8" x14ac:dyDescent="0.25">
      <c r="B1819" s="451">
        <v>41696</v>
      </c>
      <c r="C1819" s="363">
        <v>33.409999999999997</v>
      </c>
      <c r="D1819" s="363">
        <v>3.2122727272727274</v>
      </c>
      <c r="E1819" s="215">
        <f t="shared" si="112"/>
        <v>1.9530057979859405E-2</v>
      </c>
      <c r="F1819" s="215">
        <f t="shared" si="113"/>
        <v>7.7887134461507301E-4</v>
      </c>
      <c r="G1819" s="223">
        <f t="shared" si="114"/>
        <v>7.5290140845070415</v>
      </c>
      <c r="H1819" s="223">
        <f t="shared" si="115"/>
        <v>3.586854460093897</v>
      </c>
    </row>
    <row r="1820" spans="2:8" x14ac:dyDescent="0.25">
      <c r="B1820" s="451">
        <v>41695</v>
      </c>
      <c r="C1820" s="363">
        <v>32.770000000000003</v>
      </c>
      <c r="D1820" s="363">
        <v>3.2097727272727274</v>
      </c>
      <c r="E1820" s="215">
        <f t="shared" si="112"/>
        <v>-1.3249021379102666E-2</v>
      </c>
      <c r="F1820" s="215">
        <f t="shared" si="113"/>
        <v>-3.668430335097006E-3</v>
      </c>
      <c r="G1820" s="223">
        <f t="shared" si="114"/>
        <v>7.3847887323943668</v>
      </c>
      <c r="H1820" s="223">
        <f t="shared" si="115"/>
        <v>3.5840629361756124</v>
      </c>
    </row>
    <row r="1821" spans="2:8" x14ac:dyDescent="0.25">
      <c r="B1821" s="451">
        <v>41694</v>
      </c>
      <c r="C1821" s="363">
        <v>33.21</v>
      </c>
      <c r="D1821" s="363">
        <v>3.2215909090909092</v>
      </c>
      <c r="E1821" s="215">
        <f t="shared" si="112"/>
        <v>-1.6000000000000014E-2</v>
      </c>
      <c r="F1821" s="215">
        <f t="shared" si="113"/>
        <v>1.0593220338983578E-3</v>
      </c>
      <c r="G1821" s="223">
        <f t="shared" si="114"/>
        <v>7.4839436619718311</v>
      </c>
      <c r="H1821" s="223">
        <f t="shared" si="115"/>
        <v>3.5972592310620484</v>
      </c>
    </row>
    <row r="1822" spans="2:8" x14ac:dyDescent="0.25">
      <c r="B1822" s="451">
        <v>41690</v>
      </c>
      <c r="C1822" s="363">
        <v>33.75</v>
      </c>
      <c r="D1822" s="363">
        <v>3.2181818181818183</v>
      </c>
      <c r="E1822" s="215">
        <f t="shared" si="112"/>
        <v>1.7485679831172662E-2</v>
      </c>
      <c r="F1822" s="215">
        <f t="shared" si="113"/>
        <v>-8.4674005080431769E-4</v>
      </c>
      <c r="G1822" s="223">
        <f t="shared" si="114"/>
        <v>7.605633802816901</v>
      </c>
      <c r="H1822" s="223">
        <f t="shared" si="115"/>
        <v>3.5934526075371149</v>
      </c>
    </row>
    <row r="1823" spans="2:8" x14ac:dyDescent="0.25">
      <c r="B1823" s="451">
        <v>41689</v>
      </c>
      <c r="C1823" s="363">
        <v>33.17</v>
      </c>
      <c r="D1823" s="363">
        <v>3.2209090909090907</v>
      </c>
      <c r="E1823" s="215">
        <f t="shared" si="112"/>
        <v>-1.6893894487255534E-2</v>
      </c>
      <c r="F1823" s="215">
        <f t="shared" si="113"/>
        <v>-2.6039833908086951E-3</v>
      </c>
      <c r="G1823" s="223">
        <f t="shared" si="114"/>
        <v>7.4749295774647893</v>
      </c>
      <c r="H1823" s="223">
        <f t="shared" si="115"/>
        <v>3.5964979063570612</v>
      </c>
    </row>
    <row r="1824" spans="2:8" x14ac:dyDescent="0.25">
      <c r="B1824" s="451">
        <v>41688</v>
      </c>
      <c r="C1824" s="363">
        <v>33.74</v>
      </c>
      <c r="D1824" s="363">
        <v>3.229318181818182</v>
      </c>
      <c r="E1824" s="215">
        <f t="shared" si="112"/>
        <v>-2.9629629629623899E-4</v>
      </c>
      <c r="F1824" s="215">
        <f t="shared" si="113"/>
        <v>-4.1351275581720248E-3</v>
      </c>
      <c r="G1824" s="223">
        <f t="shared" si="114"/>
        <v>7.603380281690141</v>
      </c>
      <c r="H1824" s="223">
        <f t="shared" si="115"/>
        <v>3.6058875777185642</v>
      </c>
    </row>
    <row r="1825" spans="2:8" x14ac:dyDescent="0.25">
      <c r="B1825" s="451">
        <v>41684</v>
      </c>
      <c r="C1825" s="363">
        <v>33.75</v>
      </c>
      <c r="D1825" s="363">
        <v>3.2427272727272727</v>
      </c>
      <c r="E1825" s="215">
        <f t="shared" si="112"/>
        <v>2.9591214154972567E-2</v>
      </c>
      <c r="F1825" s="215">
        <f t="shared" si="113"/>
        <v>-1.0678130633754002E-2</v>
      </c>
      <c r="G1825" s="223">
        <f t="shared" si="114"/>
        <v>7.605633802816901</v>
      </c>
      <c r="H1825" s="223">
        <f t="shared" si="115"/>
        <v>3.6208602969166352</v>
      </c>
    </row>
    <row r="1826" spans="2:8" x14ac:dyDescent="0.25">
      <c r="B1826" s="451">
        <v>41682</v>
      </c>
      <c r="C1826" s="363">
        <v>32.78</v>
      </c>
      <c r="D1826" s="363">
        <v>3.2777272727272728</v>
      </c>
      <c r="E1826" s="215">
        <f t="shared" si="112"/>
        <v>-1.2353118409159314E-2</v>
      </c>
      <c r="F1826" s="215">
        <f t="shared" si="113"/>
        <v>1.8060572381217721E-3</v>
      </c>
      <c r="G1826" s="223">
        <f t="shared" si="114"/>
        <v>7.3870422535211269</v>
      </c>
      <c r="H1826" s="223">
        <f t="shared" si="115"/>
        <v>3.6599416317726181</v>
      </c>
    </row>
    <row r="1827" spans="2:8" x14ac:dyDescent="0.25">
      <c r="B1827" s="451">
        <v>41681</v>
      </c>
      <c r="C1827" s="363">
        <v>33.19</v>
      </c>
      <c r="D1827" s="363">
        <v>3.271818181818182</v>
      </c>
      <c r="E1827" s="215">
        <f t="shared" si="112"/>
        <v>2.9785913744958092E-2</v>
      </c>
      <c r="F1827" s="215">
        <f t="shared" si="113"/>
        <v>-3.5991140642303021E-3</v>
      </c>
      <c r="G1827" s="223">
        <f t="shared" si="114"/>
        <v>7.4794366197183093</v>
      </c>
      <c r="H1827" s="223">
        <f t="shared" si="115"/>
        <v>3.6533434843294001</v>
      </c>
    </row>
    <row r="1828" spans="2:8" x14ac:dyDescent="0.25">
      <c r="B1828" s="451">
        <v>41680</v>
      </c>
      <c r="C1828" s="363">
        <v>32.229999999999997</v>
      </c>
      <c r="D1828" s="363">
        <v>3.2836363636363637</v>
      </c>
      <c r="E1828" s="215">
        <f t="shared" si="112"/>
        <v>-3.7094281298301057E-3</v>
      </c>
      <c r="F1828" s="215">
        <f t="shared" si="113"/>
        <v>2.7066416822818518E-3</v>
      </c>
      <c r="G1828" s="223">
        <f t="shared" si="114"/>
        <v>7.2630985915492952</v>
      </c>
      <c r="H1828" s="223">
        <f t="shared" si="115"/>
        <v>3.6665397792158356</v>
      </c>
    </row>
    <row r="1829" spans="2:8" x14ac:dyDescent="0.25">
      <c r="B1829" s="451">
        <v>41677</v>
      </c>
      <c r="C1829" s="363">
        <v>32.35</v>
      </c>
      <c r="D1829" s="363">
        <v>3.2747727272727274</v>
      </c>
      <c r="E1829" s="215">
        <f t="shared" si="112"/>
        <v>4.0527500804117045E-2</v>
      </c>
      <c r="F1829" s="215">
        <f t="shared" si="113"/>
        <v>3.3423856277419173E-3</v>
      </c>
      <c r="G1829" s="223">
        <f t="shared" si="114"/>
        <v>7.2901408450704226</v>
      </c>
      <c r="H1829" s="223">
        <f t="shared" si="115"/>
        <v>3.6566425580510091</v>
      </c>
    </row>
    <row r="1830" spans="2:8" x14ac:dyDescent="0.25">
      <c r="B1830" s="451">
        <v>41675</v>
      </c>
      <c r="C1830" s="363">
        <v>31.09</v>
      </c>
      <c r="D1830" s="363">
        <v>3.2638636363636362</v>
      </c>
      <c r="E1830" s="215">
        <f t="shared" si="112"/>
        <v>4.8480930833871838E-3</v>
      </c>
      <c r="F1830" s="215">
        <f t="shared" si="113"/>
        <v>5.3202660133007118E-3</v>
      </c>
      <c r="G1830" s="223">
        <f t="shared" si="114"/>
        <v>7.0061971830985916</v>
      </c>
      <c r="H1830" s="223">
        <f t="shared" si="115"/>
        <v>3.6444613627712221</v>
      </c>
    </row>
    <row r="1831" spans="2:8" x14ac:dyDescent="0.25">
      <c r="B1831" s="451">
        <v>41674</v>
      </c>
      <c r="C1831" s="363">
        <v>30.94</v>
      </c>
      <c r="D1831" s="363">
        <v>3.2465909090909091</v>
      </c>
      <c r="E1831" s="215">
        <f t="shared" si="112"/>
        <v>-4.5045045045044585E-3</v>
      </c>
      <c r="F1831" s="215">
        <f t="shared" si="113"/>
        <v>-7.7104751319811982E-3</v>
      </c>
      <c r="G1831" s="223">
        <f t="shared" si="114"/>
        <v>6.9723943661971832</v>
      </c>
      <c r="H1831" s="223">
        <f t="shared" si="115"/>
        <v>3.6251744702448931</v>
      </c>
    </row>
    <row r="1832" spans="2:8" x14ac:dyDescent="0.25">
      <c r="B1832" s="451">
        <v>41673</v>
      </c>
      <c r="C1832" s="363">
        <v>31.08</v>
      </c>
      <c r="D1832" s="363">
        <v>3.271818181818182</v>
      </c>
      <c r="E1832" s="215">
        <f t="shared" si="112"/>
        <v>-4.1036717062634898E-2</v>
      </c>
      <c r="F1832" s="215">
        <f t="shared" si="113"/>
        <v>8.6883408071749546E-3</v>
      </c>
      <c r="G1832" s="223">
        <f t="shared" si="114"/>
        <v>7.0039436619718307</v>
      </c>
      <c r="H1832" s="223">
        <f t="shared" si="115"/>
        <v>3.6533434843294001</v>
      </c>
    </row>
    <row r="1833" spans="2:8" x14ac:dyDescent="0.25">
      <c r="B1833" s="451">
        <v>41670</v>
      </c>
      <c r="C1833" s="363">
        <v>32.409999999999997</v>
      </c>
      <c r="D1833" s="363">
        <v>3.2436363636363637</v>
      </c>
      <c r="E1833" s="215">
        <f t="shared" si="112"/>
        <v>2.1645021645020357E-3</v>
      </c>
      <c r="F1833" s="215">
        <f t="shared" si="113"/>
        <v>-7.441407608317685E-3</v>
      </c>
      <c r="G1833" s="223">
        <f t="shared" si="114"/>
        <v>7.3036619718309854</v>
      </c>
      <c r="H1833" s="223">
        <f t="shared" si="115"/>
        <v>3.6218753965232842</v>
      </c>
    </row>
    <row r="1834" spans="2:8" x14ac:dyDescent="0.25">
      <c r="B1834" s="451">
        <v>41668</v>
      </c>
      <c r="C1834" s="363">
        <v>32.340000000000003</v>
      </c>
      <c r="D1834" s="363">
        <v>3.2679545454545456</v>
      </c>
      <c r="E1834" s="215">
        <f t="shared" si="112"/>
        <v>-6.7567567567566877E-3</v>
      </c>
      <c r="F1834" s="215">
        <f t="shared" si="113"/>
        <v>1.6021175814990851E-3</v>
      </c>
      <c r="G1834" s="223">
        <f t="shared" si="114"/>
        <v>7.2878873239436626</v>
      </c>
      <c r="H1834" s="223">
        <f t="shared" si="115"/>
        <v>3.6490293110011423</v>
      </c>
    </row>
    <row r="1835" spans="2:8" x14ac:dyDescent="0.25">
      <c r="B1835" s="451">
        <v>41667</v>
      </c>
      <c r="C1835" s="363">
        <v>32.56</v>
      </c>
      <c r="D1835" s="363">
        <v>3.2627272727272727</v>
      </c>
      <c r="E1835" s="215">
        <f t="shared" si="112"/>
        <v>5.2485334979932574E-3</v>
      </c>
      <c r="F1835" s="215">
        <f t="shared" si="113"/>
        <v>1.3340862567939649E-2</v>
      </c>
      <c r="G1835" s="223">
        <f t="shared" si="114"/>
        <v>7.3374647887323947</v>
      </c>
      <c r="H1835" s="223">
        <f t="shared" si="115"/>
        <v>3.643192488262911</v>
      </c>
    </row>
    <row r="1836" spans="2:8" x14ac:dyDescent="0.25">
      <c r="B1836" s="451">
        <v>41666</v>
      </c>
      <c r="C1836" s="363">
        <v>32.39</v>
      </c>
      <c r="D1836" s="363">
        <v>3.2197727272727272</v>
      </c>
      <c r="E1836" s="215">
        <f t="shared" si="112"/>
        <v>-1.1595971925541737E-2</v>
      </c>
      <c r="F1836" s="215">
        <f t="shared" si="113"/>
        <v>1.2014134275617483E-3</v>
      </c>
      <c r="G1836" s="223">
        <f t="shared" si="114"/>
        <v>7.2991549295774645</v>
      </c>
      <c r="H1836" s="223">
        <f t="shared" si="115"/>
        <v>3.5952290318487505</v>
      </c>
    </row>
    <row r="1837" spans="2:8" x14ac:dyDescent="0.25">
      <c r="B1837" s="451">
        <v>41663</v>
      </c>
      <c r="C1837" s="363">
        <v>32.770000000000003</v>
      </c>
      <c r="D1837" s="363">
        <v>3.2159090909090908</v>
      </c>
      <c r="E1837" s="215">
        <f t="shared" si="112"/>
        <v>-5.0695249130938591E-2</v>
      </c>
      <c r="F1837" s="215">
        <f t="shared" si="113"/>
        <v>-2.9594137542278132E-3</v>
      </c>
      <c r="G1837" s="223">
        <f t="shared" si="114"/>
        <v>7.3847887323943668</v>
      </c>
      <c r="H1837" s="223">
        <f t="shared" si="115"/>
        <v>3.5909148585204926</v>
      </c>
    </row>
    <row r="1838" spans="2:8" x14ac:dyDescent="0.25">
      <c r="B1838" s="451">
        <v>41661</v>
      </c>
      <c r="C1838" s="363">
        <v>34.520000000000003</v>
      </c>
      <c r="D1838" s="363">
        <v>3.2254545454545456</v>
      </c>
      <c r="E1838" s="215">
        <f t="shared" si="112"/>
        <v>-2.0986954055586926E-2</v>
      </c>
      <c r="F1838" s="215">
        <f t="shared" si="113"/>
        <v>-5.5357017728260294E-3</v>
      </c>
      <c r="G1838" s="223">
        <f t="shared" si="114"/>
        <v>7.7791549295774658</v>
      </c>
      <c r="H1838" s="223">
        <f t="shared" si="115"/>
        <v>3.6015734043903063</v>
      </c>
    </row>
    <row r="1839" spans="2:8" x14ac:dyDescent="0.25">
      <c r="B1839" s="451">
        <v>41660</v>
      </c>
      <c r="C1839" s="363">
        <v>35.26</v>
      </c>
      <c r="D1839" s="363">
        <v>3.2434090909090911</v>
      </c>
      <c r="E1839" s="215">
        <f t="shared" si="112"/>
        <v>-2.5697706548770349E-2</v>
      </c>
      <c r="F1839" s="215">
        <f t="shared" si="113"/>
        <v>-6.0593397409108851E-3</v>
      </c>
      <c r="G1839" s="223">
        <f t="shared" si="114"/>
        <v>7.945915492957746</v>
      </c>
      <c r="H1839" s="223">
        <f t="shared" si="115"/>
        <v>3.6216216216216219</v>
      </c>
    </row>
    <row r="1840" spans="2:8" x14ac:dyDescent="0.25">
      <c r="B1840" s="451">
        <v>41656</v>
      </c>
      <c r="C1840" s="363">
        <v>36.19</v>
      </c>
      <c r="D1840" s="363">
        <v>3.2631818181818182</v>
      </c>
      <c r="E1840" s="215">
        <f t="shared" si="112"/>
        <v>-1.9506908696830139E-2</v>
      </c>
      <c r="F1840" s="215">
        <f t="shared" si="113"/>
        <v>-1.3215552618766058E-3</v>
      </c>
      <c r="G1840" s="223">
        <f t="shared" si="114"/>
        <v>8.1554929577464783</v>
      </c>
      <c r="H1840" s="223">
        <f t="shared" si="115"/>
        <v>3.6437000380662354</v>
      </c>
    </row>
    <row r="1841" spans="2:8" x14ac:dyDescent="0.25">
      <c r="B1841" s="451">
        <v>41655</v>
      </c>
      <c r="C1841" s="363">
        <v>36.909999999999997</v>
      </c>
      <c r="D1841" s="363">
        <v>3.2675000000000001</v>
      </c>
      <c r="E1841" s="215">
        <f t="shared" si="112"/>
        <v>2.187153931339969E-2</v>
      </c>
      <c r="F1841" s="215">
        <f t="shared" si="113"/>
        <v>-3.1202329773956095E-3</v>
      </c>
      <c r="G1841" s="223">
        <f t="shared" si="114"/>
        <v>8.3177464788732394</v>
      </c>
      <c r="H1841" s="223">
        <f t="shared" si="115"/>
        <v>3.6485217611978178</v>
      </c>
    </row>
    <row r="1842" spans="2:8" x14ac:dyDescent="0.25">
      <c r="B1842" s="451">
        <v>41653</v>
      </c>
      <c r="C1842" s="363">
        <v>36.119999999999997</v>
      </c>
      <c r="D1842" s="363">
        <v>3.2777272727272728</v>
      </c>
      <c r="E1842" s="215">
        <f t="shared" si="112"/>
        <v>1.3752455795677632E-2</v>
      </c>
      <c r="F1842" s="215">
        <f t="shared" si="113"/>
        <v>-2.6279391424618437E-3</v>
      </c>
      <c r="G1842" s="223">
        <f t="shared" si="114"/>
        <v>8.1397183098591537</v>
      </c>
      <c r="H1842" s="223">
        <f t="shared" si="115"/>
        <v>3.6599416317726181</v>
      </c>
    </row>
    <row r="1843" spans="2:8" x14ac:dyDescent="0.25">
      <c r="B1843" s="451">
        <v>41652</v>
      </c>
      <c r="C1843" s="363">
        <v>35.630000000000003</v>
      </c>
      <c r="D1843" s="363">
        <v>3.2863636363636362</v>
      </c>
      <c r="E1843" s="215">
        <f t="shared" si="112"/>
        <v>-1.4929499585291661E-2</v>
      </c>
      <c r="F1843" s="215">
        <f t="shared" si="113"/>
        <v>-2.343486188964683E-2</v>
      </c>
      <c r="G1843" s="223">
        <f t="shared" si="114"/>
        <v>8.0292957746478884</v>
      </c>
      <c r="H1843" s="223">
        <f t="shared" si="115"/>
        <v>3.6695850780357824</v>
      </c>
    </row>
    <row r="1844" spans="2:8" x14ac:dyDescent="0.25">
      <c r="B1844" s="451">
        <v>41649</v>
      </c>
      <c r="C1844" s="363">
        <v>36.17</v>
      </c>
      <c r="D1844" s="363">
        <v>3.3652272727272727</v>
      </c>
      <c r="E1844" s="215">
        <f t="shared" si="112"/>
        <v>1.2881545785494275E-2</v>
      </c>
      <c r="F1844" s="215">
        <f t="shared" si="113"/>
        <v>6.0470172577795633E-3</v>
      </c>
      <c r="G1844" s="223">
        <f t="shared" si="114"/>
        <v>8.1509859154929583</v>
      </c>
      <c r="H1844" s="223">
        <f t="shared" si="115"/>
        <v>3.7576449689125746</v>
      </c>
    </row>
    <row r="1845" spans="2:8" x14ac:dyDescent="0.25">
      <c r="B1845" s="451">
        <v>41648</v>
      </c>
      <c r="C1845" s="363">
        <v>35.71</v>
      </c>
      <c r="D1845" s="363">
        <v>3.3450000000000002</v>
      </c>
      <c r="E1845" s="215">
        <f t="shared" si="112"/>
        <v>-2.5913802509547113E-2</v>
      </c>
      <c r="F1845" s="215">
        <f t="shared" si="113"/>
        <v>-1.8988200189882232E-3</v>
      </c>
      <c r="G1845" s="223">
        <f t="shared" si="114"/>
        <v>8.0473239436619721</v>
      </c>
      <c r="H1845" s="223">
        <f t="shared" si="115"/>
        <v>3.7350590026646371</v>
      </c>
    </row>
    <row r="1846" spans="2:8" x14ac:dyDescent="0.25">
      <c r="B1846" s="451">
        <v>41646</v>
      </c>
      <c r="C1846" s="363">
        <v>36.659999999999997</v>
      </c>
      <c r="D1846" s="363">
        <v>3.3513636363636365</v>
      </c>
      <c r="E1846" s="215">
        <f t="shared" si="112"/>
        <v>-9.7244732576987625E-3</v>
      </c>
      <c r="F1846" s="215">
        <f t="shared" si="113"/>
        <v>5.0436205016357594E-3</v>
      </c>
      <c r="G1846" s="223">
        <f t="shared" si="114"/>
        <v>8.2614084507042254</v>
      </c>
      <c r="H1846" s="223">
        <f t="shared" si="115"/>
        <v>3.7421646999111791</v>
      </c>
    </row>
    <row r="1847" spans="2:8" x14ac:dyDescent="0.25">
      <c r="B1847" s="451">
        <v>41645</v>
      </c>
      <c r="C1847" s="363">
        <v>37.020000000000003</v>
      </c>
      <c r="D1847" s="363">
        <v>3.3345454545454545</v>
      </c>
      <c r="E1847" s="215">
        <f t="shared" si="112"/>
        <v>-8.0385852090031351E-3</v>
      </c>
      <c r="F1847" s="215">
        <f t="shared" si="113"/>
        <v>4.2780382627742863E-3</v>
      </c>
      <c r="G1847" s="223">
        <f t="shared" si="114"/>
        <v>8.3425352112676059</v>
      </c>
      <c r="H1847" s="223">
        <f t="shared" si="115"/>
        <v>3.7233853571881741</v>
      </c>
    </row>
    <row r="1848" spans="2:8" x14ac:dyDescent="0.25">
      <c r="B1848" s="451">
        <v>41642</v>
      </c>
      <c r="C1848" s="363">
        <v>37.32</v>
      </c>
      <c r="D1848" s="363">
        <v>3.3203409090909091</v>
      </c>
      <c r="E1848" s="215">
        <f t="shared" si="112"/>
        <v>-8.2381078926389018E-3</v>
      </c>
      <c r="F1848" s="215">
        <f t="shared" si="113"/>
        <v>-8.1805838424983124E-3</v>
      </c>
      <c r="G1848" s="223">
        <f t="shared" si="114"/>
        <v>8.4101408450704227</v>
      </c>
      <c r="H1848" s="223">
        <f t="shared" si="115"/>
        <v>3.707524425834285</v>
      </c>
    </row>
    <row r="1849" spans="2:8" x14ac:dyDescent="0.25">
      <c r="B1849" s="451">
        <v>41641</v>
      </c>
      <c r="C1849" s="363">
        <v>37.630000000000003</v>
      </c>
      <c r="D1849" s="363">
        <v>3.3477272727272727</v>
      </c>
      <c r="E1849" s="215">
        <f t="shared" si="112"/>
        <v>-1.0618529333686899E-3</v>
      </c>
      <c r="F1849" s="215">
        <f t="shared" si="113"/>
        <v>4.8091681162385491E-3</v>
      </c>
      <c r="G1849" s="223">
        <f t="shared" si="114"/>
        <v>8.48</v>
      </c>
      <c r="H1849" s="223">
        <f t="shared" si="115"/>
        <v>3.7381043014845834</v>
      </c>
    </row>
    <row r="1850" spans="2:8" x14ac:dyDescent="0.25">
      <c r="B1850" s="451">
        <v>41638</v>
      </c>
      <c r="C1850" s="363">
        <v>37.67</v>
      </c>
      <c r="D1850" s="363">
        <v>3.3317045454545453</v>
      </c>
      <c r="E1850" s="215">
        <f t="shared" si="112"/>
        <v>4.5333333333332781E-3</v>
      </c>
      <c r="F1850" s="215">
        <f t="shared" si="113"/>
        <v>-3.5007817279586462E-3</v>
      </c>
      <c r="G1850" s="223">
        <f t="shared" si="114"/>
        <v>8.4890140845070423</v>
      </c>
      <c r="H1850" s="223">
        <f t="shared" si="115"/>
        <v>3.7202131709173965</v>
      </c>
    </row>
    <row r="1851" spans="2:8" x14ac:dyDescent="0.25">
      <c r="B1851" s="451">
        <v>41635</v>
      </c>
      <c r="C1851" s="363">
        <v>37.5</v>
      </c>
      <c r="D1851" s="363">
        <v>3.3434090909090908</v>
      </c>
      <c r="E1851" s="215">
        <f t="shared" si="112"/>
        <v>1.4610389610389518E-2</v>
      </c>
      <c r="F1851" s="215">
        <f t="shared" si="113"/>
        <v>-1.0864398723433588E-3</v>
      </c>
      <c r="G1851" s="223">
        <f t="shared" si="114"/>
        <v>8.4507042253521121</v>
      </c>
      <c r="H1851" s="223">
        <f t="shared" si="115"/>
        <v>3.733282578353001</v>
      </c>
    </row>
    <row r="1852" spans="2:8" x14ac:dyDescent="0.25">
      <c r="B1852" s="451">
        <v>41634</v>
      </c>
      <c r="C1852" s="363">
        <v>36.96</v>
      </c>
      <c r="D1852" s="363">
        <v>3.3470454545454547</v>
      </c>
      <c r="E1852" s="215">
        <f t="shared" si="112"/>
        <v>1.8181818181818299E-2</v>
      </c>
      <c r="F1852" s="215">
        <f t="shared" si="113"/>
        <v>2.314027087728876E-3</v>
      </c>
      <c r="G1852" s="223">
        <f t="shared" si="114"/>
        <v>8.3290140845070422</v>
      </c>
      <c r="H1852" s="223">
        <f t="shared" si="115"/>
        <v>3.7373429767795967</v>
      </c>
    </row>
    <row r="1853" spans="2:8" x14ac:dyDescent="0.25">
      <c r="B1853" s="451">
        <v>41632</v>
      </c>
      <c r="C1853" s="363">
        <v>36.299999999999997</v>
      </c>
      <c r="D1853" s="363">
        <v>3.3393181818181819</v>
      </c>
      <c r="E1853" s="215">
        <f t="shared" si="112"/>
        <v>1.7091622303166076E-2</v>
      </c>
      <c r="F1853" s="215">
        <f t="shared" si="113"/>
        <v>-7.9670515157652666E-3</v>
      </c>
      <c r="G1853" s="223">
        <f t="shared" si="114"/>
        <v>8.1802816901408448</v>
      </c>
      <c r="H1853" s="223">
        <f t="shared" si="115"/>
        <v>3.7287146301230809</v>
      </c>
    </row>
    <row r="1854" spans="2:8" x14ac:dyDescent="0.25">
      <c r="B1854" s="451">
        <v>41628</v>
      </c>
      <c r="C1854" s="363">
        <v>35.69</v>
      </c>
      <c r="D1854" s="363">
        <v>3.3661363636363637</v>
      </c>
      <c r="E1854" s="215">
        <f t="shared" si="112"/>
        <v>1.4208581983518043E-2</v>
      </c>
      <c r="F1854" s="215">
        <f t="shared" si="113"/>
        <v>4.0334881198522687E-3</v>
      </c>
      <c r="G1854" s="223">
        <f t="shared" si="114"/>
        <v>8.0428169014084503</v>
      </c>
      <c r="H1854" s="223">
        <f t="shared" si="115"/>
        <v>3.758660068519224</v>
      </c>
    </row>
    <row r="1855" spans="2:8" x14ac:dyDescent="0.25">
      <c r="B1855" s="451">
        <v>41627</v>
      </c>
      <c r="C1855" s="363">
        <v>35.19</v>
      </c>
      <c r="D1855" s="363">
        <v>3.3526136363636363</v>
      </c>
      <c r="E1855" s="215">
        <f t="shared" si="112"/>
        <v>2.8425241614549179E-4</v>
      </c>
      <c r="F1855" s="215">
        <f t="shared" si="113"/>
        <v>-1.5905245346869989E-3</v>
      </c>
      <c r="G1855" s="223">
        <f t="shared" si="114"/>
        <v>7.9301408450704223</v>
      </c>
      <c r="H1855" s="223">
        <f t="shared" si="115"/>
        <v>3.7435604618703211</v>
      </c>
    </row>
    <row r="1856" spans="2:8" x14ac:dyDescent="0.25">
      <c r="B1856" s="451">
        <v>41626</v>
      </c>
      <c r="C1856" s="363">
        <v>35.18</v>
      </c>
      <c r="D1856" s="363">
        <v>3.3579545454545454</v>
      </c>
      <c r="E1856" s="215">
        <f t="shared" si="112"/>
        <v>1.6763005780346729E-2</v>
      </c>
      <c r="F1856" s="215">
        <f t="shared" si="113"/>
        <v>-1.1155055268228242E-3</v>
      </c>
      <c r="G1856" s="223">
        <f t="shared" si="114"/>
        <v>7.9278873239436622</v>
      </c>
      <c r="H1856" s="223">
        <f t="shared" si="115"/>
        <v>3.7495241720593837</v>
      </c>
    </row>
    <row r="1857" spans="2:8" x14ac:dyDescent="0.25">
      <c r="B1857" s="451">
        <v>41624</v>
      </c>
      <c r="C1857" s="363">
        <v>34.6</v>
      </c>
      <c r="D1857" s="363">
        <v>3.3617045454545456</v>
      </c>
      <c r="E1857" s="215">
        <f t="shared" si="112"/>
        <v>7.5713453698309507E-3</v>
      </c>
      <c r="F1857" s="215">
        <f t="shared" si="113"/>
        <v>1.940041350792554E-2</v>
      </c>
      <c r="G1857" s="223">
        <f t="shared" si="114"/>
        <v>7.7971830985915496</v>
      </c>
      <c r="H1857" s="223">
        <f t="shared" si="115"/>
        <v>3.7537114579368103</v>
      </c>
    </row>
    <row r="1858" spans="2:8" x14ac:dyDescent="0.25">
      <c r="B1858" s="451">
        <v>41621</v>
      </c>
      <c r="C1858" s="363">
        <v>34.340000000000003</v>
      </c>
      <c r="D1858" s="363">
        <v>3.2977272727272728</v>
      </c>
      <c r="E1858" s="215">
        <f t="shared" si="112"/>
        <v>-3.1930333817126177E-3</v>
      </c>
      <c r="F1858" s="215">
        <f t="shared" si="113"/>
        <v>8.9673725598404808E-4</v>
      </c>
      <c r="G1858" s="223">
        <f t="shared" si="114"/>
        <v>7.7385915492957755</v>
      </c>
      <c r="H1858" s="223">
        <f t="shared" si="115"/>
        <v>3.6822738231188938</v>
      </c>
    </row>
    <row r="1859" spans="2:8" x14ac:dyDescent="0.25">
      <c r="B1859" s="451">
        <v>41619</v>
      </c>
      <c r="C1859" s="363">
        <v>34.450000000000003</v>
      </c>
      <c r="D1859" s="363">
        <v>3.2947727272727274</v>
      </c>
      <c r="E1859" s="215">
        <f t="shared" si="112"/>
        <v>-1.2611063341931739E-2</v>
      </c>
      <c r="F1859" s="215">
        <f t="shared" si="113"/>
        <v>5.7582905508533067E-3</v>
      </c>
      <c r="G1859" s="223">
        <f t="shared" si="114"/>
        <v>7.7633802816901412</v>
      </c>
      <c r="H1859" s="223">
        <f t="shared" si="115"/>
        <v>3.6789747493972849</v>
      </c>
    </row>
    <row r="1860" spans="2:8" x14ac:dyDescent="0.25">
      <c r="B1860" s="451">
        <v>41618</v>
      </c>
      <c r="C1860" s="363">
        <v>34.89</v>
      </c>
      <c r="D1860" s="363">
        <v>3.2759090909090909</v>
      </c>
      <c r="E1860" s="215">
        <f t="shared" ref="E1860:E1923" si="116">C1860/C1861-1</f>
        <v>7.5079410915390721E-3</v>
      </c>
      <c r="F1860" s="215">
        <f t="shared" ref="F1860:F1923" si="117">D1860/D1861-1</f>
        <v>-9.6873926485744333E-3</v>
      </c>
      <c r="G1860" s="223">
        <f t="shared" ref="G1860:G1923" si="118">C1860/$C$4675</f>
        <v>7.8625352112676055</v>
      </c>
      <c r="H1860" s="223">
        <f t="shared" ref="H1860:H1923" si="119">D1860/$D$4675</f>
        <v>3.6579114325593203</v>
      </c>
    </row>
    <row r="1861" spans="2:8" x14ac:dyDescent="0.25">
      <c r="B1861" s="451">
        <v>41617</v>
      </c>
      <c r="C1861" s="363">
        <v>34.630000000000003</v>
      </c>
      <c r="D1861" s="363">
        <v>3.3079545454545456</v>
      </c>
      <c r="E1861" s="215">
        <f t="shared" si="116"/>
        <v>1.1094890510948918E-2</v>
      </c>
      <c r="F1861" s="215">
        <f t="shared" si="117"/>
        <v>-5.8060109289617134E-3</v>
      </c>
      <c r="G1861" s="223">
        <f t="shared" si="118"/>
        <v>7.8039436619718314</v>
      </c>
      <c r="H1861" s="223">
        <f t="shared" si="119"/>
        <v>3.6936936936936942</v>
      </c>
    </row>
    <row r="1862" spans="2:8" x14ac:dyDescent="0.25">
      <c r="B1862" s="451">
        <v>41614</v>
      </c>
      <c r="C1862" s="363">
        <v>34.25</v>
      </c>
      <c r="D1862" s="363">
        <v>3.3272727272727272</v>
      </c>
      <c r="E1862" s="215">
        <f t="shared" si="116"/>
        <v>-8.3960625361898522E-3</v>
      </c>
      <c r="F1862" s="215">
        <f t="shared" si="117"/>
        <v>5.9781488352916856E-3</v>
      </c>
      <c r="G1862" s="223">
        <f t="shared" si="118"/>
        <v>7.71830985915493</v>
      </c>
      <c r="H1862" s="223">
        <f t="shared" si="119"/>
        <v>3.7152645603349828</v>
      </c>
    </row>
    <row r="1863" spans="2:8" x14ac:dyDescent="0.25">
      <c r="B1863" s="451">
        <v>41612</v>
      </c>
      <c r="C1863" s="363">
        <v>34.54</v>
      </c>
      <c r="D1863" s="363">
        <v>3.3075000000000001</v>
      </c>
      <c r="E1863" s="215">
        <f t="shared" si="116"/>
        <v>9.3512565751023846E-3</v>
      </c>
      <c r="F1863" s="215">
        <f t="shared" si="117"/>
        <v>4.9720323182100845E-3</v>
      </c>
      <c r="G1863" s="223">
        <f t="shared" si="118"/>
        <v>7.7836619718309858</v>
      </c>
      <c r="H1863" s="223">
        <f t="shared" si="119"/>
        <v>3.6931861438903697</v>
      </c>
    </row>
    <row r="1864" spans="2:8" x14ac:dyDescent="0.25">
      <c r="B1864" s="451">
        <v>41611</v>
      </c>
      <c r="C1864" s="363">
        <v>34.22</v>
      </c>
      <c r="D1864" s="363">
        <v>3.2911363636363635</v>
      </c>
      <c r="E1864" s="215">
        <f t="shared" si="116"/>
        <v>-1.1675423234092097E-3</v>
      </c>
      <c r="F1864" s="215">
        <f t="shared" si="117"/>
        <v>2.0759809009758268E-3</v>
      </c>
      <c r="G1864" s="223">
        <f t="shared" si="118"/>
        <v>7.7115492957746472</v>
      </c>
      <c r="H1864" s="223">
        <f t="shared" si="119"/>
        <v>3.6749143509706892</v>
      </c>
    </row>
    <row r="1865" spans="2:8" x14ac:dyDescent="0.25">
      <c r="B1865" s="451">
        <v>41610</v>
      </c>
      <c r="C1865" s="363">
        <v>34.26</v>
      </c>
      <c r="D1865" s="363">
        <v>3.2843181818181817</v>
      </c>
      <c r="E1865" s="215">
        <f t="shared" si="116"/>
        <v>-1.2395503026808918E-2</v>
      </c>
      <c r="F1865" s="215">
        <f t="shared" si="117"/>
        <v>1.2506568575932686E-2</v>
      </c>
      <c r="G1865" s="223">
        <f t="shared" si="118"/>
        <v>7.72056338028169</v>
      </c>
      <c r="H1865" s="223">
        <f t="shared" si="119"/>
        <v>3.6673011039208223</v>
      </c>
    </row>
    <row r="1866" spans="2:8" x14ac:dyDescent="0.25">
      <c r="B1866" s="451">
        <v>41607</v>
      </c>
      <c r="C1866" s="363">
        <v>34.69</v>
      </c>
      <c r="D1866" s="363">
        <v>3.2437499999999999</v>
      </c>
      <c r="E1866" s="215">
        <f t="shared" si="116"/>
        <v>-1.783691959229905E-2</v>
      </c>
      <c r="F1866" s="215">
        <f t="shared" si="117"/>
        <v>2.3174971031285629E-3</v>
      </c>
      <c r="G1866" s="223">
        <f t="shared" si="118"/>
        <v>7.8174647887323943</v>
      </c>
      <c r="H1866" s="223">
        <f t="shared" si="119"/>
        <v>3.6220022839741151</v>
      </c>
    </row>
    <row r="1867" spans="2:8" x14ac:dyDescent="0.25">
      <c r="B1867" s="451">
        <v>41604</v>
      </c>
      <c r="C1867" s="363">
        <v>35.32</v>
      </c>
      <c r="D1867" s="363">
        <v>3.2362500000000001</v>
      </c>
      <c r="E1867" s="215">
        <f t="shared" si="116"/>
        <v>-1.3132159821179101E-2</v>
      </c>
      <c r="F1867" s="215">
        <f t="shared" si="117"/>
        <v>7.7851304009342037E-3</v>
      </c>
      <c r="G1867" s="223">
        <f t="shared" si="118"/>
        <v>7.9594366197183097</v>
      </c>
      <c r="H1867" s="223">
        <f t="shared" si="119"/>
        <v>3.6136277122192619</v>
      </c>
    </row>
    <row r="1868" spans="2:8" x14ac:dyDescent="0.25">
      <c r="B1868" s="451">
        <v>41603</v>
      </c>
      <c r="C1868" s="363">
        <v>35.79</v>
      </c>
      <c r="D1868" s="363">
        <v>3.2112500000000002</v>
      </c>
      <c r="E1868" s="215">
        <f t="shared" si="116"/>
        <v>-8.5872576177286053E-3</v>
      </c>
      <c r="F1868" s="215">
        <f t="shared" si="117"/>
        <v>1.6327998561409762E-2</v>
      </c>
      <c r="G1868" s="223">
        <f t="shared" si="118"/>
        <v>8.0653521126760559</v>
      </c>
      <c r="H1868" s="223">
        <f t="shared" si="119"/>
        <v>3.5857124730364172</v>
      </c>
    </row>
    <row r="1869" spans="2:8" x14ac:dyDescent="0.25">
      <c r="B1869" s="451">
        <v>41600</v>
      </c>
      <c r="C1869" s="363">
        <v>36.1</v>
      </c>
      <c r="D1869" s="363">
        <v>3.1596590909090909</v>
      </c>
      <c r="E1869" s="215">
        <f t="shared" si="116"/>
        <v>-1.9353055017971021E-3</v>
      </c>
      <c r="F1869" s="215">
        <f t="shared" si="117"/>
        <v>-2.6901004304159537E-3</v>
      </c>
      <c r="G1869" s="223">
        <f t="shared" si="118"/>
        <v>8.1352112676056336</v>
      </c>
      <c r="H1869" s="223">
        <f t="shared" si="119"/>
        <v>3.5281055703590916</v>
      </c>
    </row>
    <row r="1870" spans="2:8" x14ac:dyDescent="0.25">
      <c r="B1870" s="451">
        <v>41599</v>
      </c>
      <c r="C1870" s="363">
        <v>36.17</v>
      </c>
      <c r="D1870" s="363">
        <v>3.168181818181818</v>
      </c>
      <c r="E1870" s="215">
        <f t="shared" si="116"/>
        <v>-6.3186813186811852E-3</v>
      </c>
      <c r="F1870" s="215">
        <f t="shared" si="117"/>
        <v>-1.194315483573738E-2</v>
      </c>
      <c r="G1870" s="223">
        <f t="shared" si="118"/>
        <v>8.1509859154929583</v>
      </c>
      <c r="H1870" s="223">
        <f t="shared" si="119"/>
        <v>3.5376221291714249</v>
      </c>
    </row>
    <row r="1871" spans="2:8" x14ac:dyDescent="0.25">
      <c r="B1871" s="451">
        <v>41597</v>
      </c>
      <c r="C1871" s="363">
        <v>36.4</v>
      </c>
      <c r="D1871" s="363">
        <v>3.2064772727272728</v>
      </c>
      <c r="E1871" s="215">
        <f t="shared" si="116"/>
        <v>-2.4664291586736775E-3</v>
      </c>
      <c r="F1871" s="215">
        <f t="shared" si="117"/>
        <v>5.6668329888089897E-3</v>
      </c>
      <c r="G1871" s="223">
        <f t="shared" si="118"/>
        <v>8.2028169014084504</v>
      </c>
      <c r="H1871" s="223">
        <f t="shared" si="119"/>
        <v>3.5803832001015103</v>
      </c>
    </row>
    <row r="1872" spans="2:8" x14ac:dyDescent="0.25">
      <c r="B1872" s="451">
        <v>41596</v>
      </c>
      <c r="C1872" s="363">
        <v>36.49</v>
      </c>
      <c r="D1872" s="363">
        <v>3.188409090909091</v>
      </c>
      <c r="E1872" s="215">
        <f t="shared" si="116"/>
        <v>-9.231604670105753E-3</v>
      </c>
      <c r="F1872" s="215">
        <f t="shared" si="117"/>
        <v>-6.6206408213842494E-3</v>
      </c>
      <c r="G1872" s="223">
        <f t="shared" si="118"/>
        <v>8.2230985915492969</v>
      </c>
      <c r="H1872" s="223">
        <f t="shared" si="119"/>
        <v>3.5602080954193633</v>
      </c>
    </row>
    <row r="1873" spans="2:8" x14ac:dyDescent="0.25">
      <c r="B1873" s="451">
        <v>41593</v>
      </c>
      <c r="C1873" s="363">
        <v>36.83</v>
      </c>
      <c r="D1873" s="363">
        <v>3.2096590909090907</v>
      </c>
      <c r="E1873" s="215">
        <f t="shared" si="116"/>
        <v>1.3483764446890367E-2</v>
      </c>
      <c r="F1873" s="215">
        <f t="shared" si="117"/>
        <v>-5.1074321944346579E-3</v>
      </c>
      <c r="G1873" s="223">
        <f t="shared" si="118"/>
        <v>8.2997183098591538</v>
      </c>
      <c r="H1873" s="223">
        <f t="shared" si="119"/>
        <v>3.5839360487247811</v>
      </c>
    </row>
    <row r="1874" spans="2:8" x14ac:dyDescent="0.25">
      <c r="B1874" s="451">
        <v>41592</v>
      </c>
      <c r="C1874" s="363">
        <v>36.340000000000003</v>
      </c>
      <c r="D1874" s="363">
        <v>3.2261363636363636</v>
      </c>
      <c r="E1874" s="215">
        <f t="shared" si="116"/>
        <v>1.2256267409470833E-2</v>
      </c>
      <c r="F1874" s="215">
        <f t="shared" si="117"/>
        <v>-7.0442378134805139E-5</v>
      </c>
      <c r="G1874" s="223">
        <f t="shared" si="118"/>
        <v>8.1892957746478885</v>
      </c>
      <c r="H1874" s="223">
        <f t="shared" si="119"/>
        <v>3.6023347290952925</v>
      </c>
    </row>
    <row r="1875" spans="2:8" x14ac:dyDescent="0.25">
      <c r="B1875" s="451">
        <v>41590</v>
      </c>
      <c r="C1875" s="363">
        <v>35.9</v>
      </c>
      <c r="D1875" s="363">
        <v>3.2263636363636365</v>
      </c>
      <c r="E1875" s="215">
        <f t="shared" si="116"/>
        <v>-1.5359297860669252E-2</v>
      </c>
      <c r="F1875" s="215">
        <f t="shared" si="117"/>
        <v>1.0535307517084203E-2</v>
      </c>
      <c r="G1875" s="223">
        <f t="shared" si="118"/>
        <v>8.0901408450704224</v>
      </c>
      <c r="H1875" s="223">
        <f t="shared" si="119"/>
        <v>3.6025885039969552</v>
      </c>
    </row>
    <row r="1876" spans="2:8" x14ac:dyDescent="0.25">
      <c r="B1876" s="451">
        <v>41589</v>
      </c>
      <c r="C1876" s="363">
        <v>36.46</v>
      </c>
      <c r="D1876" s="363">
        <v>3.1927272727272729</v>
      </c>
      <c r="E1876" s="215">
        <f t="shared" si="116"/>
        <v>-3.2804811372333376E-3</v>
      </c>
      <c r="F1876" s="215">
        <f t="shared" si="117"/>
        <v>9.4129481928577619E-3</v>
      </c>
      <c r="G1876" s="223">
        <f t="shared" si="118"/>
        <v>8.2163380281690142</v>
      </c>
      <c r="H1876" s="223">
        <f t="shared" si="119"/>
        <v>3.5650298185509457</v>
      </c>
    </row>
    <row r="1877" spans="2:8" x14ac:dyDescent="0.25">
      <c r="B1877" s="451">
        <v>41586</v>
      </c>
      <c r="C1877" s="363">
        <v>36.58</v>
      </c>
      <c r="D1877" s="363">
        <v>3.1629545454545456</v>
      </c>
      <c r="E1877" s="215">
        <f t="shared" si="116"/>
        <v>1.8090731978847696E-2</v>
      </c>
      <c r="F1877" s="215">
        <f t="shared" si="117"/>
        <v>-3.2324103006142746E-4</v>
      </c>
      <c r="G1877" s="223">
        <f t="shared" si="118"/>
        <v>8.2433802816901398</v>
      </c>
      <c r="H1877" s="223">
        <f t="shared" si="119"/>
        <v>3.5317853064331941</v>
      </c>
    </row>
    <row r="1878" spans="2:8" x14ac:dyDescent="0.25">
      <c r="B1878" s="451">
        <v>41585</v>
      </c>
      <c r="C1878" s="363">
        <v>35.93</v>
      </c>
      <c r="D1878" s="363">
        <v>3.1639772727272728</v>
      </c>
      <c r="E1878" s="215">
        <f t="shared" si="116"/>
        <v>-3.3880075289056122E-2</v>
      </c>
      <c r="F1878" s="215">
        <f t="shared" si="117"/>
        <v>-5.6426556194422162E-3</v>
      </c>
      <c r="G1878" s="223">
        <f t="shared" si="118"/>
        <v>8.0969014084507034</v>
      </c>
      <c r="H1878" s="223">
        <f t="shared" si="119"/>
        <v>3.5329272934906739</v>
      </c>
    </row>
    <row r="1879" spans="2:8" x14ac:dyDescent="0.25">
      <c r="B1879" s="451">
        <v>41583</v>
      </c>
      <c r="C1879" s="363">
        <v>37.19</v>
      </c>
      <c r="D1879" s="363">
        <v>3.1819318181818184</v>
      </c>
      <c r="E1879" s="215">
        <f t="shared" si="116"/>
        <v>-5.6149732620320858E-3</v>
      </c>
      <c r="F1879" s="215">
        <f t="shared" si="117"/>
        <v>1.5738455485210245E-3</v>
      </c>
      <c r="G1879" s="223">
        <f t="shared" si="118"/>
        <v>8.3808450704225343</v>
      </c>
      <c r="H1879" s="223">
        <f t="shared" si="119"/>
        <v>3.55297551072199</v>
      </c>
    </row>
    <row r="1880" spans="2:8" x14ac:dyDescent="0.25">
      <c r="B1880" s="451">
        <v>41582</v>
      </c>
      <c r="C1880" s="363">
        <v>37.4</v>
      </c>
      <c r="D1880" s="363">
        <v>3.176931818181818</v>
      </c>
      <c r="E1880" s="215">
        <f t="shared" si="116"/>
        <v>1.6856987493202746E-2</v>
      </c>
      <c r="F1880" s="215">
        <f t="shared" si="117"/>
        <v>-1.8225874420564669E-2</v>
      </c>
      <c r="G1880" s="223">
        <f t="shared" si="118"/>
        <v>8.4281690140845065</v>
      </c>
      <c r="H1880" s="223">
        <f t="shared" si="119"/>
        <v>3.5473924628854205</v>
      </c>
    </row>
    <row r="1881" spans="2:8" x14ac:dyDescent="0.25">
      <c r="B1881" s="451">
        <v>41579</v>
      </c>
      <c r="C1881" s="363">
        <v>36.78</v>
      </c>
      <c r="D1881" s="363">
        <v>3.2359090909090908</v>
      </c>
      <c r="E1881" s="215">
        <f t="shared" si="116"/>
        <v>5.4406964091402443E-4</v>
      </c>
      <c r="F1881" s="215">
        <f t="shared" si="117"/>
        <v>-6.7666550401116465E-3</v>
      </c>
      <c r="G1881" s="223">
        <f t="shared" si="118"/>
        <v>8.2884507042253528</v>
      </c>
      <c r="H1881" s="223">
        <f t="shared" si="119"/>
        <v>3.6132470498667684</v>
      </c>
    </row>
    <row r="1882" spans="2:8" x14ac:dyDescent="0.25">
      <c r="B1882" s="451">
        <v>41578</v>
      </c>
      <c r="C1882" s="363">
        <v>36.76</v>
      </c>
      <c r="D1882" s="363">
        <v>3.2579545454545453</v>
      </c>
      <c r="E1882" s="215">
        <f t="shared" si="116"/>
        <v>-2.4416135881104029E-2</v>
      </c>
      <c r="F1882" s="215">
        <f t="shared" si="117"/>
        <v>1.7442874585738011E-4</v>
      </c>
      <c r="G1882" s="223">
        <f t="shared" si="118"/>
        <v>8.283943661971831</v>
      </c>
      <c r="H1882" s="223">
        <f t="shared" si="119"/>
        <v>3.6378632153280042</v>
      </c>
    </row>
    <row r="1883" spans="2:8" x14ac:dyDescent="0.25">
      <c r="B1883" s="451">
        <v>41576</v>
      </c>
      <c r="C1883" s="363">
        <v>37.68</v>
      </c>
      <c r="D1883" s="363">
        <v>3.2573863636363636</v>
      </c>
      <c r="E1883" s="215">
        <f t="shared" si="116"/>
        <v>1.1000804936946551E-2</v>
      </c>
      <c r="F1883" s="215">
        <f t="shared" si="117"/>
        <v>2.2026431718062955E-3</v>
      </c>
      <c r="G1883" s="223">
        <f t="shared" si="118"/>
        <v>8.4912676056338032</v>
      </c>
      <c r="H1883" s="223">
        <f t="shared" si="119"/>
        <v>3.6372287780738488</v>
      </c>
    </row>
    <row r="1884" spans="2:8" x14ac:dyDescent="0.25">
      <c r="B1884" s="451">
        <v>41575</v>
      </c>
      <c r="C1884" s="363">
        <v>37.270000000000003</v>
      </c>
      <c r="D1884" s="363">
        <v>3.2502272727272725</v>
      </c>
      <c r="E1884" s="215">
        <f t="shared" si="116"/>
        <v>-4.5405982905981634E-3</v>
      </c>
      <c r="F1884" s="215">
        <f t="shared" si="117"/>
        <v>-1.0477787091366375E-3</v>
      </c>
      <c r="G1884" s="223">
        <f t="shared" si="118"/>
        <v>8.3988732394366199</v>
      </c>
      <c r="H1884" s="223">
        <f t="shared" si="119"/>
        <v>3.6292348686714884</v>
      </c>
    </row>
    <row r="1885" spans="2:8" x14ac:dyDescent="0.25">
      <c r="B1885" s="451">
        <v>41572</v>
      </c>
      <c r="C1885" s="363">
        <v>37.44</v>
      </c>
      <c r="D1885" s="363">
        <v>3.2536363636363634</v>
      </c>
      <c r="E1885" s="215">
        <f t="shared" si="116"/>
        <v>8.0192461908579205E-4</v>
      </c>
      <c r="F1885" s="215">
        <f t="shared" si="117"/>
        <v>3.3290114588078179E-3</v>
      </c>
      <c r="G1885" s="223">
        <f t="shared" si="118"/>
        <v>8.4371830985915484</v>
      </c>
      <c r="H1885" s="223">
        <f t="shared" si="119"/>
        <v>3.6330414921964218</v>
      </c>
    </row>
    <row r="1886" spans="2:8" x14ac:dyDescent="0.25">
      <c r="B1886" s="451">
        <v>41571</v>
      </c>
      <c r="C1886" s="363">
        <v>37.409999999999997</v>
      </c>
      <c r="D1886" s="363">
        <v>3.2428409090909089</v>
      </c>
      <c r="E1886" s="215">
        <f t="shared" si="116"/>
        <v>2.8877887788778756E-2</v>
      </c>
      <c r="F1886" s="215">
        <f t="shared" si="117"/>
        <v>-1.4129758861328057E-2</v>
      </c>
      <c r="G1886" s="223">
        <f t="shared" si="118"/>
        <v>8.4304225352112674</v>
      </c>
      <c r="H1886" s="223">
        <f t="shared" si="119"/>
        <v>3.6209871843674661</v>
      </c>
    </row>
    <row r="1887" spans="2:8" x14ac:dyDescent="0.25">
      <c r="B1887" s="451">
        <v>41569</v>
      </c>
      <c r="C1887" s="363">
        <v>36.36</v>
      </c>
      <c r="D1887" s="363">
        <v>3.289318181818182</v>
      </c>
      <c r="E1887" s="215">
        <f t="shared" si="116"/>
        <v>3.7671232876712368E-2</v>
      </c>
      <c r="F1887" s="215">
        <f t="shared" si="117"/>
        <v>-7.5945871306271062E-4</v>
      </c>
      <c r="G1887" s="223">
        <f t="shared" si="118"/>
        <v>8.1938028169014085</v>
      </c>
      <c r="H1887" s="223">
        <f t="shared" si="119"/>
        <v>3.6728841517573918</v>
      </c>
    </row>
    <row r="1888" spans="2:8" x14ac:dyDescent="0.25">
      <c r="B1888" s="451">
        <v>41568</v>
      </c>
      <c r="C1888" s="363">
        <v>35.04</v>
      </c>
      <c r="D1888" s="363">
        <v>3.291818181818182</v>
      </c>
      <c r="E1888" s="215">
        <f t="shared" si="116"/>
        <v>4.2992261392948983E-3</v>
      </c>
      <c r="F1888" s="215">
        <f t="shared" si="117"/>
        <v>5.6238283690899227E-3</v>
      </c>
      <c r="G1888" s="223">
        <f t="shared" si="118"/>
        <v>7.8963380281690139</v>
      </c>
      <c r="H1888" s="223">
        <f t="shared" si="119"/>
        <v>3.6756756756756759</v>
      </c>
    </row>
    <row r="1889" spans="2:8" x14ac:dyDescent="0.25">
      <c r="B1889" s="451">
        <v>41565</v>
      </c>
      <c r="C1889" s="363">
        <v>34.89</v>
      </c>
      <c r="D1889" s="363">
        <v>3.2734090909090909</v>
      </c>
      <c r="E1889" s="215">
        <f t="shared" si="116"/>
        <v>5.1858254105445756E-3</v>
      </c>
      <c r="F1889" s="215">
        <f t="shared" si="117"/>
        <v>2.645318482422665E-3</v>
      </c>
      <c r="G1889" s="223">
        <f t="shared" si="118"/>
        <v>7.8625352112676055</v>
      </c>
      <c r="H1889" s="223">
        <f t="shared" si="119"/>
        <v>3.6551199086410358</v>
      </c>
    </row>
    <row r="1890" spans="2:8" x14ac:dyDescent="0.25">
      <c r="B1890" s="451">
        <v>41564</v>
      </c>
      <c r="C1890" s="363">
        <v>34.71</v>
      </c>
      <c r="D1890" s="363">
        <v>3.2647727272727272</v>
      </c>
      <c r="E1890" s="215">
        <f t="shared" si="116"/>
        <v>1.9682726204465428E-2</v>
      </c>
      <c r="F1890" s="215">
        <f t="shared" si="117"/>
        <v>5.2237506529673183E-4</v>
      </c>
      <c r="G1890" s="223">
        <f t="shared" si="118"/>
        <v>7.8219718309859161</v>
      </c>
      <c r="H1890" s="223">
        <f t="shared" si="119"/>
        <v>3.645476462377871</v>
      </c>
    </row>
    <row r="1891" spans="2:8" x14ac:dyDescent="0.25">
      <c r="B1891" s="451">
        <v>41562</v>
      </c>
      <c r="C1891" s="363">
        <v>34.04</v>
      </c>
      <c r="D1891" s="363">
        <v>3.2630681818181819</v>
      </c>
      <c r="E1891" s="215">
        <f t="shared" si="116"/>
        <v>5.0191910245054316E-3</v>
      </c>
      <c r="F1891" s="215">
        <f t="shared" si="117"/>
        <v>2.5837086693900613E-3</v>
      </c>
      <c r="G1891" s="223">
        <f t="shared" si="118"/>
        <v>7.6709859154929578</v>
      </c>
      <c r="H1891" s="223">
        <f t="shared" si="119"/>
        <v>3.6435731506154045</v>
      </c>
    </row>
    <row r="1892" spans="2:8" x14ac:dyDescent="0.25">
      <c r="B1892" s="451">
        <v>41561</v>
      </c>
      <c r="C1892" s="363">
        <v>33.869999999999997</v>
      </c>
      <c r="D1892" s="363">
        <v>3.2546590909090911</v>
      </c>
      <c r="E1892" s="215">
        <f t="shared" si="116"/>
        <v>1.285885167464107E-2</v>
      </c>
      <c r="F1892" s="215">
        <f t="shared" si="117"/>
        <v>-2.1355839540763921E-2</v>
      </c>
      <c r="G1892" s="223">
        <f t="shared" si="118"/>
        <v>7.6326760563380276</v>
      </c>
      <c r="H1892" s="223">
        <f t="shared" si="119"/>
        <v>3.6341834792539021</v>
      </c>
    </row>
    <row r="1893" spans="2:8" x14ac:dyDescent="0.25">
      <c r="B1893" s="451">
        <v>41558</v>
      </c>
      <c r="C1893" s="363">
        <v>33.44</v>
      </c>
      <c r="D1893" s="363">
        <v>3.3256818181818182</v>
      </c>
      <c r="E1893" s="215">
        <f t="shared" si="116"/>
        <v>6.3195907312669775E-3</v>
      </c>
      <c r="F1893" s="215">
        <f t="shared" si="117"/>
        <v>1.2664359861591645E-2</v>
      </c>
      <c r="G1893" s="223">
        <f t="shared" si="118"/>
        <v>7.5357746478873233</v>
      </c>
      <c r="H1893" s="223">
        <f t="shared" si="119"/>
        <v>3.7134881360233476</v>
      </c>
    </row>
    <row r="1894" spans="2:8" x14ac:dyDescent="0.25">
      <c r="B1894" s="451">
        <v>41557</v>
      </c>
      <c r="C1894" s="363">
        <v>33.229999999999997</v>
      </c>
      <c r="D1894" s="363">
        <v>3.2840909090909092</v>
      </c>
      <c r="E1894" s="215">
        <f t="shared" si="116"/>
        <v>1.003039513677817E-2</v>
      </c>
      <c r="F1894" s="215">
        <f t="shared" si="117"/>
        <v>4.5002942500094179E-4</v>
      </c>
      <c r="G1894" s="223">
        <f t="shared" si="118"/>
        <v>7.4884507042253512</v>
      </c>
      <c r="H1894" s="223">
        <f t="shared" si="119"/>
        <v>3.6670473290191605</v>
      </c>
    </row>
    <row r="1895" spans="2:8" x14ac:dyDescent="0.25">
      <c r="B1895" s="451">
        <v>41555</v>
      </c>
      <c r="C1895" s="363">
        <v>32.9</v>
      </c>
      <c r="D1895" s="363">
        <v>3.2826136363636365</v>
      </c>
      <c r="E1895" s="215">
        <f t="shared" si="116"/>
        <v>-1.644245142002998E-2</v>
      </c>
      <c r="F1895" s="215">
        <f t="shared" si="117"/>
        <v>2.3247744621790467E-3</v>
      </c>
      <c r="G1895" s="223">
        <f t="shared" si="118"/>
        <v>7.4140845070422534</v>
      </c>
      <c r="H1895" s="223">
        <f t="shared" si="119"/>
        <v>3.6653977921583558</v>
      </c>
    </row>
    <row r="1896" spans="2:8" x14ac:dyDescent="0.25">
      <c r="B1896" s="451">
        <v>41554</v>
      </c>
      <c r="C1896" s="363">
        <v>33.450000000000003</v>
      </c>
      <c r="D1896" s="363">
        <v>3.2749999999999999</v>
      </c>
      <c r="E1896" s="215">
        <f t="shared" si="116"/>
        <v>-9.7690941385434327E-3</v>
      </c>
      <c r="F1896" s="215">
        <f t="shared" si="117"/>
        <v>-1.5935702903069338E-3</v>
      </c>
      <c r="G1896" s="223">
        <f t="shared" si="118"/>
        <v>7.5380281690140851</v>
      </c>
      <c r="H1896" s="223">
        <f t="shared" si="119"/>
        <v>3.6568963329526709</v>
      </c>
    </row>
    <row r="1897" spans="2:8" x14ac:dyDescent="0.25">
      <c r="B1897" s="451">
        <v>41551</v>
      </c>
      <c r="C1897" s="363">
        <v>33.78</v>
      </c>
      <c r="D1897" s="363">
        <v>3.2802272727272728</v>
      </c>
      <c r="E1897" s="215">
        <f t="shared" si="116"/>
        <v>2.332626476825217E-2</v>
      </c>
      <c r="F1897" s="215">
        <f t="shared" si="117"/>
        <v>-2.1087565250458296E-3</v>
      </c>
      <c r="G1897" s="223">
        <f t="shared" si="118"/>
        <v>7.6123943661971838</v>
      </c>
      <c r="H1897" s="223">
        <f t="shared" si="119"/>
        <v>3.6627331556909026</v>
      </c>
    </row>
    <row r="1898" spans="2:8" x14ac:dyDescent="0.25">
      <c r="B1898" s="451">
        <v>41550</v>
      </c>
      <c r="C1898" s="363">
        <v>33.01</v>
      </c>
      <c r="D1898" s="363">
        <v>3.2871590909090909</v>
      </c>
      <c r="E1898" s="215">
        <f t="shared" si="116"/>
        <v>2.7339003645199256E-3</v>
      </c>
      <c r="F1898" s="215">
        <f t="shared" si="117"/>
        <v>7.5934375979658242E-3</v>
      </c>
      <c r="G1898" s="223">
        <f t="shared" si="118"/>
        <v>7.438873239436619</v>
      </c>
      <c r="H1898" s="223">
        <f t="shared" si="119"/>
        <v>3.6704732901916004</v>
      </c>
    </row>
    <row r="1899" spans="2:8" x14ac:dyDescent="0.25">
      <c r="B1899" s="451">
        <v>41548</v>
      </c>
      <c r="C1899" s="363">
        <v>32.92</v>
      </c>
      <c r="D1899" s="363">
        <v>3.2623863636363635</v>
      </c>
      <c r="E1899" s="215">
        <f t="shared" si="116"/>
        <v>-4.8367593712211887E-3</v>
      </c>
      <c r="F1899" s="215">
        <f t="shared" si="117"/>
        <v>7.686907686907718E-3</v>
      </c>
      <c r="G1899" s="223">
        <f t="shared" si="118"/>
        <v>7.4185915492957752</v>
      </c>
      <c r="H1899" s="223">
        <f t="shared" si="119"/>
        <v>3.6428118259104174</v>
      </c>
    </row>
    <row r="1900" spans="2:8" x14ac:dyDescent="0.25">
      <c r="B1900" s="451">
        <v>41547</v>
      </c>
      <c r="C1900" s="363">
        <v>33.08</v>
      </c>
      <c r="D1900" s="363">
        <v>3.2374999999999998</v>
      </c>
      <c r="E1900" s="215">
        <f t="shared" si="116"/>
        <v>-1.0173548773189767E-2</v>
      </c>
      <c r="F1900" s="215">
        <f t="shared" si="117"/>
        <v>-1.2375636981315163E-2</v>
      </c>
      <c r="G1900" s="223">
        <f t="shared" si="118"/>
        <v>7.4546478873239437</v>
      </c>
      <c r="H1900" s="223">
        <f t="shared" si="119"/>
        <v>3.615023474178404</v>
      </c>
    </row>
    <row r="1901" spans="2:8" x14ac:dyDescent="0.25">
      <c r="B1901" s="451">
        <v>41544</v>
      </c>
      <c r="C1901" s="363">
        <v>33.42</v>
      </c>
      <c r="D1901" s="363">
        <v>3.2780681818181816</v>
      </c>
      <c r="E1901" s="215">
        <f t="shared" si="116"/>
        <v>-1.3286093888396633E-2</v>
      </c>
      <c r="F1901" s="215">
        <f t="shared" si="117"/>
        <v>-6.5821381556163683E-4</v>
      </c>
      <c r="G1901" s="223">
        <f t="shared" si="118"/>
        <v>7.5312676056338033</v>
      </c>
      <c r="H1901" s="223">
        <f t="shared" si="119"/>
        <v>3.6603222941251112</v>
      </c>
    </row>
    <row r="1902" spans="2:8" x14ac:dyDescent="0.25">
      <c r="B1902" s="451">
        <v>41543</v>
      </c>
      <c r="C1902" s="363">
        <v>33.869999999999997</v>
      </c>
      <c r="D1902" s="363">
        <v>3.2802272727272728</v>
      </c>
      <c r="E1902" s="215">
        <f t="shared" si="116"/>
        <v>3.8529934795492604E-3</v>
      </c>
      <c r="F1902" s="215">
        <f t="shared" si="117"/>
        <v>-2.0742584526032282E-3</v>
      </c>
      <c r="G1902" s="223">
        <f t="shared" si="118"/>
        <v>7.6326760563380276</v>
      </c>
      <c r="H1902" s="223">
        <f t="shared" si="119"/>
        <v>3.6627331556909026</v>
      </c>
    </row>
    <row r="1903" spans="2:8" x14ac:dyDescent="0.25">
      <c r="B1903" s="451">
        <v>41541</v>
      </c>
      <c r="C1903" s="363">
        <v>33.74</v>
      </c>
      <c r="D1903" s="363">
        <v>3.2870454545454546</v>
      </c>
      <c r="E1903" s="215">
        <f t="shared" si="116"/>
        <v>-5.9241706161128338E-4</v>
      </c>
      <c r="F1903" s="215">
        <f t="shared" si="117"/>
        <v>1.083310036343299E-2</v>
      </c>
      <c r="G1903" s="223">
        <f t="shared" si="118"/>
        <v>7.603380281690141</v>
      </c>
      <c r="H1903" s="223">
        <f t="shared" si="119"/>
        <v>3.6703464027407691</v>
      </c>
    </row>
    <row r="1904" spans="2:8" x14ac:dyDescent="0.25">
      <c r="B1904" s="451">
        <v>41540</v>
      </c>
      <c r="C1904" s="363">
        <v>33.76</v>
      </c>
      <c r="D1904" s="363">
        <v>3.2518181818181819</v>
      </c>
      <c r="E1904" s="215">
        <f t="shared" si="116"/>
        <v>-3.2477118393858806E-3</v>
      </c>
      <c r="F1904" s="215">
        <f t="shared" si="117"/>
        <v>-2.7878449958181895E-3</v>
      </c>
      <c r="G1904" s="223">
        <f t="shared" si="118"/>
        <v>7.607887323943662</v>
      </c>
      <c r="H1904" s="223">
        <f t="shared" si="119"/>
        <v>3.6310112929831244</v>
      </c>
    </row>
    <row r="1905" spans="2:8" x14ac:dyDescent="0.25">
      <c r="B1905" s="451">
        <v>41537</v>
      </c>
      <c r="C1905" s="363">
        <v>33.869999999999997</v>
      </c>
      <c r="D1905" s="363">
        <v>3.2609090909090908</v>
      </c>
      <c r="E1905" s="215">
        <f t="shared" si="116"/>
        <v>-2.1098265895953872E-2</v>
      </c>
      <c r="F1905" s="215">
        <f t="shared" si="117"/>
        <v>-1.5945955214155982E-2</v>
      </c>
      <c r="G1905" s="223">
        <f t="shared" si="118"/>
        <v>7.6326760563380276</v>
      </c>
      <c r="H1905" s="223">
        <f t="shared" si="119"/>
        <v>3.6411622890496131</v>
      </c>
    </row>
    <row r="1906" spans="2:8" x14ac:dyDescent="0.25">
      <c r="B1906" s="451">
        <v>41536</v>
      </c>
      <c r="C1906" s="363">
        <v>34.6</v>
      </c>
      <c r="D1906" s="363">
        <v>3.3137500000000002</v>
      </c>
      <c r="E1906" s="215">
        <f t="shared" si="116"/>
        <v>3.1911720847002778E-2</v>
      </c>
      <c r="F1906" s="215">
        <f t="shared" si="117"/>
        <v>5.8331045841342188E-4</v>
      </c>
      <c r="G1906" s="223">
        <f t="shared" si="118"/>
        <v>7.7971830985915496</v>
      </c>
      <c r="H1906" s="223">
        <f t="shared" si="119"/>
        <v>3.7001649536860808</v>
      </c>
    </row>
    <row r="1907" spans="2:8" x14ac:dyDescent="0.25">
      <c r="B1907" s="451">
        <v>41534</v>
      </c>
      <c r="C1907" s="363">
        <v>33.53</v>
      </c>
      <c r="D1907" s="363">
        <v>3.311818181818182</v>
      </c>
      <c r="E1907" s="215">
        <f t="shared" si="116"/>
        <v>8.4210526315788847E-3</v>
      </c>
      <c r="F1907" s="215">
        <f t="shared" si="117"/>
        <v>8.2335847228949266E-3</v>
      </c>
      <c r="G1907" s="223">
        <f t="shared" si="118"/>
        <v>7.5560563380281689</v>
      </c>
      <c r="H1907" s="223">
        <f t="shared" si="119"/>
        <v>3.6980078670219521</v>
      </c>
    </row>
    <row r="1908" spans="2:8" x14ac:dyDescent="0.25">
      <c r="B1908" s="451">
        <v>41533</v>
      </c>
      <c r="C1908" s="363">
        <v>33.25</v>
      </c>
      <c r="D1908" s="363">
        <v>3.2847727272727272</v>
      </c>
      <c r="E1908" s="215">
        <f t="shared" si="116"/>
        <v>6.3559322033899246E-3</v>
      </c>
      <c r="F1908" s="215">
        <f t="shared" si="117"/>
        <v>1.5599747031129096E-2</v>
      </c>
      <c r="G1908" s="223">
        <f t="shared" si="118"/>
        <v>7.492957746478873</v>
      </c>
      <c r="H1908" s="223">
        <f t="shared" si="119"/>
        <v>3.6678086537241468</v>
      </c>
    </row>
    <row r="1909" spans="2:8" x14ac:dyDescent="0.25">
      <c r="B1909" s="451">
        <v>41530</v>
      </c>
      <c r="C1909" s="363">
        <v>33.04</v>
      </c>
      <c r="D1909" s="363">
        <v>3.2343181818181819</v>
      </c>
      <c r="E1909" s="215">
        <f t="shared" si="116"/>
        <v>-3.3182503770738947E-3</v>
      </c>
      <c r="F1909" s="215">
        <f t="shared" si="117"/>
        <v>-1.3654006099251492E-2</v>
      </c>
      <c r="G1909" s="223">
        <f t="shared" si="118"/>
        <v>7.4456338028169009</v>
      </c>
      <c r="H1909" s="223">
        <f t="shared" si="119"/>
        <v>3.6114706255551328</v>
      </c>
    </row>
    <row r="1910" spans="2:8" x14ac:dyDescent="0.25">
      <c r="B1910" s="451">
        <v>41529</v>
      </c>
      <c r="C1910" s="363">
        <v>33.15</v>
      </c>
      <c r="D1910" s="363">
        <v>3.2790909090909093</v>
      </c>
      <c r="E1910" s="215">
        <f t="shared" si="116"/>
        <v>3.8208581271531372E-2</v>
      </c>
      <c r="F1910" s="215">
        <f t="shared" si="117"/>
        <v>-5.8568180252186464E-3</v>
      </c>
      <c r="G1910" s="223">
        <f t="shared" si="118"/>
        <v>7.4704225352112674</v>
      </c>
      <c r="H1910" s="223">
        <f t="shared" si="119"/>
        <v>3.6614642811825915</v>
      </c>
    </row>
    <row r="1911" spans="2:8" x14ac:dyDescent="0.25">
      <c r="B1911" s="451">
        <v>41527</v>
      </c>
      <c r="C1911" s="363">
        <v>31.93</v>
      </c>
      <c r="D1911" s="363">
        <v>3.2984090909090908</v>
      </c>
      <c r="E1911" s="215">
        <f t="shared" si="116"/>
        <v>2.8266331658290955E-3</v>
      </c>
      <c r="F1911" s="215">
        <f t="shared" si="117"/>
        <v>-7.3526897164939431E-3</v>
      </c>
      <c r="G1911" s="223">
        <f t="shared" si="118"/>
        <v>7.1954929577464792</v>
      </c>
      <c r="H1911" s="223">
        <f t="shared" si="119"/>
        <v>3.6830351478238805</v>
      </c>
    </row>
    <row r="1912" spans="2:8" x14ac:dyDescent="0.25">
      <c r="B1912" s="451">
        <v>41526</v>
      </c>
      <c r="C1912" s="363">
        <v>31.84</v>
      </c>
      <c r="D1912" s="363">
        <v>3.322840909090909</v>
      </c>
      <c r="E1912" s="215">
        <f t="shared" si="116"/>
        <v>2.1167415009621493E-2</v>
      </c>
      <c r="F1912" s="215">
        <f t="shared" si="117"/>
        <v>3.7319521799283439E-2</v>
      </c>
      <c r="G1912" s="223">
        <f t="shared" si="118"/>
        <v>7.1752112676056337</v>
      </c>
      <c r="H1912" s="223">
        <f t="shared" si="119"/>
        <v>3.7103159497525695</v>
      </c>
    </row>
    <row r="1913" spans="2:8" x14ac:dyDescent="0.25">
      <c r="B1913" s="451">
        <v>41523</v>
      </c>
      <c r="C1913" s="363">
        <v>31.18</v>
      </c>
      <c r="D1913" s="363">
        <v>3.2032954545454544</v>
      </c>
      <c r="E1913" s="215">
        <f t="shared" si="116"/>
        <v>1.3654096228868706E-2</v>
      </c>
      <c r="F1913" s="215">
        <f t="shared" si="117"/>
        <v>-1.1693005456736572E-3</v>
      </c>
      <c r="G1913" s="223">
        <f t="shared" si="118"/>
        <v>7.0264788732394363</v>
      </c>
      <c r="H1913" s="223">
        <f t="shared" si="119"/>
        <v>3.5768303514782387</v>
      </c>
    </row>
    <row r="1914" spans="2:8" x14ac:dyDescent="0.25">
      <c r="B1914" s="451">
        <v>41522</v>
      </c>
      <c r="C1914" s="363">
        <v>30.76</v>
      </c>
      <c r="D1914" s="363">
        <v>3.2070454545454545</v>
      </c>
      <c r="E1914" s="215">
        <f t="shared" si="116"/>
        <v>-1.1568123393316143E-2</v>
      </c>
      <c r="F1914" s="215">
        <f t="shared" si="117"/>
        <v>6.4189430140504378E-3</v>
      </c>
      <c r="G1914" s="223">
        <f t="shared" si="118"/>
        <v>6.931830985915493</v>
      </c>
      <c r="H1914" s="223">
        <f t="shared" si="119"/>
        <v>3.5810176373556657</v>
      </c>
    </row>
    <row r="1915" spans="2:8" x14ac:dyDescent="0.25">
      <c r="B1915" s="451">
        <v>41520</v>
      </c>
      <c r="C1915" s="363">
        <v>31.12</v>
      </c>
      <c r="D1915" s="363">
        <v>3.186590909090909</v>
      </c>
      <c r="E1915" s="215">
        <f t="shared" si="116"/>
        <v>2.978160158835208E-2</v>
      </c>
      <c r="F1915" s="215">
        <f t="shared" si="117"/>
        <v>-1.7690125056923689E-2</v>
      </c>
      <c r="G1915" s="223">
        <f t="shared" si="118"/>
        <v>7.0129577464788735</v>
      </c>
      <c r="H1915" s="223">
        <f t="shared" si="119"/>
        <v>3.5581778962060655</v>
      </c>
    </row>
    <row r="1916" spans="2:8" x14ac:dyDescent="0.25">
      <c r="B1916" s="451">
        <v>41516</v>
      </c>
      <c r="C1916" s="363">
        <v>30.22</v>
      </c>
      <c r="D1916" s="363">
        <v>3.2439772727272729</v>
      </c>
      <c r="E1916" s="215">
        <f t="shared" si="116"/>
        <v>-6.5746219592374144E-3</v>
      </c>
      <c r="F1916" s="215">
        <f t="shared" si="117"/>
        <v>7.0064809949199613E-5</v>
      </c>
      <c r="G1916" s="223">
        <f t="shared" si="118"/>
        <v>6.8101408450704222</v>
      </c>
      <c r="H1916" s="223">
        <f t="shared" si="119"/>
        <v>3.6222560588757777</v>
      </c>
    </row>
    <row r="1917" spans="2:8" x14ac:dyDescent="0.25">
      <c r="B1917" s="451">
        <v>41515</v>
      </c>
      <c r="C1917" s="363">
        <v>30.42</v>
      </c>
      <c r="D1917" s="363">
        <v>3.2437499999999999</v>
      </c>
      <c r="E1917" s="215">
        <f t="shared" si="116"/>
        <v>-1.9685039370078705E-3</v>
      </c>
      <c r="F1917" s="215">
        <f t="shared" si="117"/>
        <v>-3.8735343383584642E-3</v>
      </c>
      <c r="G1917" s="223">
        <f t="shared" si="118"/>
        <v>6.8552112676056343</v>
      </c>
      <c r="H1917" s="223">
        <f t="shared" si="119"/>
        <v>3.6220022839741151</v>
      </c>
    </row>
    <row r="1918" spans="2:8" x14ac:dyDescent="0.25">
      <c r="B1918" s="451">
        <v>41514</v>
      </c>
      <c r="C1918" s="363">
        <v>30.48</v>
      </c>
      <c r="D1918" s="363">
        <v>3.2563636363636363</v>
      </c>
      <c r="E1918" s="215">
        <f t="shared" si="116"/>
        <v>-3.2688035544271687E-2</v>
      </c>
      <c r="F1918" s="215">
        <f t="shared" si="117"/>
        <v>4.592462751971782E-3</v>
      </c>
      <c r="G1918" s="223">
        <f t="shared" si="118"/>
        <v>6.8687323943661971</v>
      </c>
      <c r="H1918" s="223">
        <f t="shared" si="119"/>
        <v>3.6360867910163686</v>
      </c>
    </row>
    <row r="1919" spans="2:8" x14ac:dyDescent="0.25">
      <c r="B1919" s="451">
        <v>41512</v>
      </c>
      <c r="C1919" s="363">
        <v>31.51</v>
      </c>
      <c r="D1919" s="363">
        <v>3.2414772727272729</v>
      </c>
      <c r="E1919" s="215">
        <f t="shared" si="116"/>
        <v>-8.8078011953444113E-3</v>
      </c>
      <c r="F1919" s="215">
        <f t="shared" si="117"/>
        <v>5.1092318534178283E-3</v>
      </c>
      <c r="G1919" s="223">
        <f t="shared" si="118"/>
        <v>7.1008450704225359</v>
      </c>
      <c r="H1919" s="223">
        <f t="shared" si="119"/>
        <v>3.6194645349574932</v>
      </c>
    </row>
    <row r="1920" spans="2:8" x14ac:dyDescent="0.25">
      <c r="B1920" s="451">
        <v>41509</v>
      </c>
      <c r="C1920" s="363">
        <v>31.79</v>
      </c>
      <c r="D1920" s="363">
        <v>3.2250000000000001</v>
      </c>
      <c r="E1920" s="215">
        <f t="shared" si="116"/>
        <v>1.4035087719298067E-2</v>
      </c>
      <c r="F1920" s="215">
        <f t="shared" si="117"/>
        <v>-1.7210929113134932E-2</v>
      </c>
      <c r="G1920" s="223">
        <f t="shared" si="118"/>
        <v>7.1639436619718309</v>
      </c>
      <c r="H1920" s="223">
        <f t="shared" si="119"/>
        <v>3.6010658545869818</v>
      </c>
    </row>
    <row r="1921" spans="2:8" x14ac:dyDescent="0.25">
      <c r="B1921" s="451">
        <v>41508</v>
      </c>
      <c r="C1921" s="363">
        <v>31.35</v>
      </c>
      <c r="D1921" s="363">
        <v>3.2814772727272725</v>
      </c>
      <c r="E1921" s="215">
        <f t="shared" si="116"/>
        <v>3.2608695652174058E-2</v>
      </c>
      <c r="F1921" s="215">
        <f t="shared" si="117"/>
        <v>6.5839628525887761E-4</v>
      </c>
      <c r="G1921" s="223">
        <f t="shared" si="118"/>
        <v>7.0647887323943666</v>
      </c>
      <c r="H1921" s="223">
        <f t="shared" si="119"/>
        <v>3.6641289176500442</v>
      </c>
    </row>
    <row r="1922" spans="2:8" x14ac:dyDescent="0.25">
      <c r="B1922" s="451">
        <v>41507</v>
      </c>
      <c r="C1922" s="363">
        <v>30.36</v>
      </c>
      <c r="D1922" s="363">
        <v>3.2793181818181818</v>
      </c>
      <c r="E1922" s="215">
        <f t="shared" si="116"/>
        <v>-1.8428709990300662E-2</v>
      </c>
      <c r="F1922" s="215">
        <f t="shared" si="117"/>
        <v>1.935711762628034E-2</v>
      </c>
      <c r="G1922" s="223">
        <f t="shared" si="118"/>
        <v>6.8416901408450705</v>
      </c>
      <c r="H1922" s="223">
        <f t="shared" si="119"/>
        <v>3.6617180560842533</v>
      </c>
    </row>
    <row r="1923" spans="2:8" x14ac:dyDescent="0.25">
      <c r="B1923" s="451">
        <v>41505</v>
      </c>
      <c r="C1923" s="363">
        <v>30.93</v>
      </c>
      <c r="D1923" s="363">
        <v>3.2170454545454548</v>
      </c>
      <c r="E1923" s="215">
        <f t="shared" si="116"/>
        <v>-1.9340519974635373E-2</v>
      </c>
      <c r="F1923" s="215">
        <f t="shared" si="117"/>
        <v>-2.5741620207860083E-2</v>
      </c>
      <c r="G1923" s="223">
        <f t="shared" si="118"/>
        <v>6.9701408450704223</v>
      </c>
      <c r="H1923" s="223">
        <f t="shared" si="119"/>
        <v>3.5921837330288038</v>
      </c>
    </row>
    <row r="1924" spans="2:8" x14ac:dyDescent="0.25">
      <c r="B1924" s="451">
        <v>41502</v>
      </c>
      <c r="C1924" s="363">
        <v>31.54</v>
      </c>
      <c r="D1924" s="363">
        <v>3.3020454545454547</v>
      </c>
      <c r="E1924" s="215">
        <f t="shared" ref="E1924:E1987" si="120">C1924/C1925-1</f>
        <v>-1.1904761904761973E-2</v>
      </c>
      <c r="F1924" s="215">
        <f t="shared" ref="F1924:F1987" si="121">D1924/D1925-1</f>
        <v>-3.0876904075751721E-3</v>
      </c>
      <c r="G1924" s="223">
        <f t="shared" ref="G1924:G1987" si="122">C1924/$C$4675</f>
        <v>7.1076056338028168</v>
      </c>
      <c r="H1924" s="223">
        <f t="shared" ref="H1924:H1987" si="123">D1924/$D$4675</f>
        <v>3.6870955462504762</v>
      </c>
    </row>
    <row r="1925" spans="2:8" x14ac:dyDescent="0.25">
      <c r="B1925" s="451">
        <v>41501</v>
      </c>
      <c r="C1925" s="363">
        <v>31.92</v>
      </c>
      <c r="D1925" s="363">
        <v>3.3122727272727275</v>
      </c>
      <c r="E1925" s="215">
        <f t="shared" si="120"/>
        <v>2.4390243902439046E-2</v>
      </c>
      <c r="F1925" s="215">
        <f t="shared" si="121"/>
        <v>-6.2730124096548323E-3</v>
      </c>
      <c r="G1925" s="223">
        <f t="shared" si="122"/>
        <v>7.1932394366197183</v>
      </c>
      <c r="H1925" s="223">
        <f t="shared" si="123"/>
        <v>3.6985154168252765</v>
      </c>
    </row>
    <row r="1926" spans="2:8" x14ac:dyDescent="0.25">
      <c r="B1926" s="451">
        <v>41499</v>
      </c>
      <c r="C1926" s="363">
        <v>31.16</v>
      </c>
      <c r="D1926" s="363">
        <v>3.333181818181818</v>
      </c>
      <c r="E1926" s="215">
        <f t="shared" si="120"/>
        <v>-2.1664050235478793E-2</v>
      </c>
      <c r="F1926" s="215">
        <f t="shared" si="121"/>
        <v>5.6226001097092748E-3</v>
      </c>
      <c r="G1926" s="223">
        <f t="shared" si="122"/>
        <v>7.0219718309859154</v>
      </c>
      <c r="H1926" s="223">
        <f t="shared" si="123"/>
        <v>3.7218627077782007</v>
      </c>
    </row>
    <row r="1927" spans="2:8" x14ac:dyDescent="0.25">
      <c r="B1927" s="451">
        <v>41498</v>
      </c>
      <c r="C1927" s="363">
        <v>31.85</v>
      </c>
      <c r="D1927" s="363">
        <v>3.3145454545454545</v>
      </c>
      <c r="E1927" s="215">
        <f t="shared" si="120"/>
        <v>7.5925340082252379E-3</v>
      </c>
      <c r="F1927" s="215">
        <f t="shared" si="121"/>
        <v>3.4295905068937316E-4</v>
      </c>
      <c r="G1927" s="223">
        <f t="shared" si="122"/>
        <v>7.1774647887323946</v>
      </c>
      <c r="H1927" s="223">
        <f t="shared" si="123"/>
        <v>3.7010531658418984</v>
      </c>
    </row>
    <row r="1928" spans="2:8" x14ac:dyDescent="0.25">
      <c r="B1928" s="451">
        <v>41495</v>
      </c>
      <c r="C1928" s="363">
        <v>31.61</v>
      </c>
      <c r="D1928" s="363">
        <v>3.313409090909091</v>
      </c>
      <c r="E1928" s="215">
        <f t="shared" si="120"/>
        <v>2.6298701298701266E-2</v>
      </c>
      <c r="F1928" s="215">
        <f t="shared" si="121"/>
        <v>1.9931271477664492E-3</v>
      </c>
      <c r="G1928" s="223">
        <f t="shared" si="122"/>
        <v>7.1233802816901406</v>
      </c>
      <c r="H1928" s="223">
        <f t="shared" si="123"/>
        <v>3.6997842913335872</v>
      </c>
    </row>
    <row r="1929" spans="2:8" x14ac:dyDescent="0.25">
      <c r="B1929" s="451">
        <v>41494</v>
      </c>
      <c r="C1929" s="363">
        <v>30.8</v>
      </c>
      <c r="D1929" s="363">
        <v>3.3068181818181817</v>
      </c>
      <c r="E1929" s="215">
        <f t="shared" si="120"/>
        <v>5.6241426611796985E-2</v>
      </c>
      <c r="F1929" s="215">
        <f t="shared" si="121"/>
        <v>-1.3124427713907871E-2</v>
      </c>
      <c r="G1929" s="223">
        <f t="shared" si="122"/>
        <v>6.9408450704225357</v>
      </c>
      <c r="H1929" s="223">
        <f t="shared" si="123"/>
        <v>3.6924248191853826</v>
      </c>
    </row>
    <row r="1930" spans="2:8" x14ac:dyDescent="0.25">
      <c r="B1930" s="451">
        <v>41492</v>
      </c>
      <c r="C1930" s="363">
        <v>29.16</v>
      </c>
      <c r="D1930" s="363">
        <v>3.3507954545454544</v>
      </c>
      <c r="E1930" s="215">
        <f t="shared" si="120"/>
        <v>4.8242591316334238E-3</v>
      </c>
      <c r="F1930" s="215">
        <f t="shared" si="121"/>
        <v>1.2290157574925242E-2</v>
      </c>
      <c r="G1930" s="223">
        <f t="shared" si="122"/>
        <v>6.5712676056338024</v>
      </c>
      <c r="H1930" s="223">
        <f t="shared" si="123"/>
        <v>3.7415302626570233</v>
      </c>
    </row>
    <row r="1931" spans="2:8" x14ac:dyDescent="0.25">
      <c r="B1931" s="451">
        <v>41491</v>
      </c>
      <c r="C1931" s="363">
        <v>29.02</v>
      </c>
      <c r="D1931" s="363">
        <v>3.3101136363636363</v>
      </c>
      <c r="E1931" s="215">
        <f t="shared" si="120"/>
        <v>-6.164383561643838E-3</v>
      </c>
      <c r="F1931" s="215">
        <f t="shared" si="121"/>
        <v>4.2058813389871386E-3</v>
      </c>
      <c r="G1931" s="223">
        <f t="shared" si="122"/>
        <v>6.5397183098591549</v>
      </c>
      <c r="H1931" s="223">
        <f t="shared" si="123"/>
        <v>3.6961045552594851</v>
      </c>
    </row>
    <row r="1932" spans="2:8" x14ac:dyDescent="0.25">
      <c r="B1932" s="451">
        <v>41488</v>
      </c>
      <c r="C1932" s="363">
        <v>29.2</v>
      </c>
      <c r="D1932" s="363">
        <v>3.2962500000000001</v>
      </c>
      <c r="E1932" s="215">
        <f t="shared" si="120"/>
        <v>3.4364261168384758E-3</v>
      </c>
      <c r="F1932" s="215">
        <f t="shared" si="121"/>
        <v>3.3205354363392559E-3</v>
      </c>
      <c r="G1932" s="223">
        <f t="shared" si="122"/>
        <v>6.5802816901408452</v>
      </c>
      <c r="H1932" s="223">
        <f t="shared" si="123"/>
        <v>3.6806242862580896</v>
      </c>
    </row>
    <row r="1933" spans="2:8" x14ac:dyDescent="0.25">
      <c r="B1933" s="451">
        <v>41487</v>
      </c>
      <c r="C1933" s="363">
        <v>29.1</v>
      </c>
      <c r="D1933" s="363">
        <v>3.2853409090909089</v>
      </c>
      <c r="E1933" s="215">
        <f t="shared" si="120"/>
        <v>3.1549096065225157E-2</v>
      </c>
      <c r="F1933" s="215">
        <f t="shared" si="121"/>
        <v>-3.5156653913762659E-3</v>
      </c>
      <c r="G1933" s="223">
        <f t="shared" si="122"/>
        <v>6.5577464788732396</v>
      </c>
      <c r="H1933" s="223">
        <f t="shared" si="123"/>
        <v>3.6684430909783021</v>
      </c>
    </row>
    <row r="1934" spans="2:8" x14ac:dyDescent="0.25">
      <c r="B1934" s="451">
        <v>41485</v>
      </c>
      <c r="C1934" s="363">
        <v>28.21</v>
      </c>
      <c r="D1934" s="363">
        <v>3.2969318181818181</v>
      </c>
      <c r="E1934" s="215">
        <f t="shared" si="120"/>
        <v>-1.225490196078427E-2</v>
      </c>
      <c r="F1934" s="215">
        <f t="shared" si="121"/>
        <v>1.2387465978086487E-2</v>
      </c>
      <c r="G1934" s="223">
        <f t="shared" si="122"/>
        <v>6.3571830985915492</v>
      </c>
      <c r="H1934" s="223">
        <f t="shared" si="123"/>
        <v>3.6813856109630758</v>
      </c>
    </row>
    <row r="1935" spans="2:8" x14ac:dyDescent="0.25">
      <c r="B1935" s="451">
        <v>41484</v>
      </c>
      <c r="C1935" s="363">
        <v>28.56</v>
      </c>
      <c r="D1935" s="363">
        <v>3.2565909090909089</v>
      </c>
      <c r="E1935" s="215">
        <f t="shared" si="120"/>
        <v>-1.2789491876944337E-2</v>
      </c>
      <c r="F1935" s="215">
        <f t="shared" si="121"/>
        <v>2.5367633904612052E-2</v>
      </c>
      <c r="G1935" s="223">
        <f t="shared" si="122"/>
        <v>6.4360563380281688</v>
      </c>
      <c r="H1935" s="223">
        <f t="shared" si="123"/>
        <v>3.6363405659180308</v>
      </c>
    </row>
    <row r="1936" spans="2:8" x14ac:dyDescent="0.25">
      <c r="B1936" s="451">
        <v>41481</v>
      </c>
      <c r="C1936" s="363">
        <v>28.93</v>
      </c>
      <c r="D1936" s="363">
        <v>3.1760227272727271</v>
      </c>
      <c r="E1936" s="215">
        <f t="shared" si="120"/>
        <v>3.1206657420248529E-3</v>
      </c>
      <c r="F1936" s="215">
        <f t="shared" si="121"/>
        <v>4.275961192957034E-3</v>
      </c>
      <c r="G1936" s="223">
        <f t="shared" si="122"/>
        <v>6.5194366197183102</v>
      </c>
      <c r="H1936" s="223">
        <f t="shared" si="123"/>
        <v>3.5463773632787716</v>
      </c>
    </row>
    <row r="1937" spans="2:8" x14ac:dyDescent="0.25">
      <c r="B1937" s="451">
        <v>41480</v>
      </c>
      <c r="C1937" s="363">
        <v>28.84</v>
      </c>
      <c r="D1937" s="363">
        <v>3.1625000000000001</v>
      </c>
      <c r="E1937" s="215">
        <f t="shared" si="120"/>
        <v>-3.8346115371790557E-2</v>
      </c>
      <c r="F1937" s="215">
        <f t="shared" si="121"/>
        <v>-4.5782960154517882E-3</v>
      </c>
      <c r="G1937" s="223">
        <f t="shared" si="122"/>
        <v>6.4991549295774647</v>
      </c>
      <c r="H1937" s="223">
        <f t="shared" si="123"/>
        <v>3.5312777566298696</v>
      </c>
    </row>
    <row r="1938" spans="2:8" x14ac:dyDescent="0.25">
      <c r="B1938" s="451">
        <v>41478</v>
      </c>
      <c r="C1938" s="363">
        <v>29.99</v>
      </c>
      <c r="D1938" s="363">
        <v>3.1770454545454547</v>
      </c>
      <c r="E1938" s="215">
        <f t="shared" si="120"/>
        <v>2.8816466552315623E-2</v>
      </c>
      <c r="F1938" s="215">
        <f t="shared" si="121"/>
        <v>-1.0729229998918122E-4</v>
      </c>
      <c r="G1938" s="223">
        <f t="shared" si="122"/>
        <v>6.7583098591549291</v>
      </c>
      <c r="H1938" s="223">
        <f t="shared" si="123"/>
        <v>3.5475193503362523</v>
      </c>
    </row>
    <row r="1939" spans="2:8" x14ac:dyDescent="0.25">
      <c r="B1939" s="451">
        <v>41477</v>
      </c>
      <c r="C1939" s="363">
        <v>29.15</v>
      </c>
      <c r="D1939" s="363">
        <v>3.1773863636363635</v>
      </c>
      <c r="E1939" s="215">
        <f t="shared" si="120"/>
        <v>2.0658263305322055E-2</v>
      </c>
      <c r="F1939" s="215">
        <f t="shared" si="121"/>
        <v>3.9442379182156095E-2</v>
      </c>
      <c r="G1939" s="223">
        <f t="shared" si="122"/>
        <v>6.5690140845070415</v>
      </c>
      <c r="H1939" s="223">
        <f t="shared" si="123"/>
        <v>3.547900012688745</v>
      </c>
    </row>
    <row r="1940" spans="2:8" x14ac:dyDescent="0.25">
      <c r="B1940" s="451">
        <v>41474</v>
      </c>
      <c r="C1940" s="363">
        <v>28.56</v>
      </c>
      <c r="D1940" s="363">
        <v>3.0568181818181817</v>
      </c>
      <c r="E1940" s="215">
        <f t="shared" si="120"/>
        <v>1.3844515441959526E-2</v>
      </c>
      <c r="F1940" s="215">
        <f t="shared" si="121"/>
        <v>-2.0393299344501181E-2</v>
      </c>
      <c r="G1940" s="223">
        <f t="shared" si="122"/>
        <v>6.4360563380281688</v>
      </c>
      <c r="H1940" s="223">
        <f t="shared" si="123"/>
        <v>3.4132724273569344</v>
      </c>
    </row>
    <row r="1941" spans="2:8" x14ac:dyDescent="0.25">
      <c r="B1941" s="451">
        <v>41473</v>
      </c>
      <c r="C1941" s="363">
        <v>28.17</v>
      </c>
      <c r="D1941" s="363">
        <v>3.1204545454545456</v>
      </c>
      <c r="E1941" s="215">
        <f t="shared" si="120"/>
        <v>-3.1847133757961776E-3</v>
      </c>
      <c r="F1941" s="215">
        <f t="shared" si="121"/>
        <v>2.4824766355140415E-3</v>
      </c>
      <c r="G1941" s="223">
        <f t="shared" si="122"/>
        <v>6.3481690140845073</v>
      </c>
      <c r="H1941" s="223">
        <f t="shared" si="123"/>
        <v>3.4843293998223581</v>
      </c>
    </row>
    <row r="1942" spans="2:8" x14ac:dyDescent="0.25">
      <c r="B1942" s="451">
        <v>41471</v>
      </c>
      <c r="C1942" s="363">
        <v>28.26</v>
      </c>
      <c r="D1942" s="363">
        <v>3.1127272727272728</v>
      </c>
      <c r="E1942" s="215">
        <f t="shared" si="120"/>
        <v>4.6214006398863638E-3</v>
      </c>
      <c r="F1942" s="215">
        <f t="shared" si="121"/>
        <v>-2.1294840645991187E-2</v>
      </c>
      <c r="G1942" s="223">
        <f t="shared" si="122"/>
        <v>6.3684507042253529</v>
      </c>
      <c r="H1942" s="223">
        <f t="shared" si="123"/>
        <v>3.4757010531658423</v>
      </c>
    </row>
    <row r="1943" spans="2:8" x14ac:dyDescent="0.25">
      <c r="B1943" s="451">
        <v>41470</v>
      </c>
      <c r="C1943" s="363">
        <v>28.13</v>
      </c>
      <c r="D1943" s="363">
        <v>3.1804545454545456</v>
      </c>
      <c r="E1943" s="215">
        <f t="shared" si="120"/>
        <v>2.8520499108732889E-3</v>
      </c>
      <c r="F1943" s="215">
        <f t="shared" si="121"/>
        <v>-3.7021216004555768E-3</v>
      </c>
      <c r="G1943" s="223">
        <f t="shared" si="122"/>
        <v>6.3391549295774645</v>
      </c>
      <c r="H1943" s="223">
        <f t="shared" si="123"/>
        <v>3.5513259738611858</v>
      </c>
    </row>
    <row r="1944" spans="2:8" x14ac:dyDescent="0.25">
      <c r="B1944" s="451">
        <v>41467</v>
      </c>
      <c r="C1944" s="363">
        <v>28.05</v>
      </c>
      <c r="D1944" s="363">
        <v>3.1922727272727274</v>
      </c>
      <c r="E1944" s="215">
        <f t="shared" si="120"/>
        <v>-1.6824395373291279E-2</v>
      </c>
      <c r="F1944" s="215">
        <f t="shared" si="121"/>
        <v>9.2638780018527989E-4</v>
      </c>
      <c r="G1944" s="223">
        <f t="shared" si="122"/>
        <v>6.3211267605633807</v>
      </c>
      <c r="H1944" s="223">
        <f t="shared" si="123"/>
        <v>3.5645222687476212</v>
      </c>
    </row>
    <row r="1945" spans="2:8" x14ac:dyDescent="0.25">
      <c r="B1945" s="451">
        <v>41466</v>
      </c>
      <c r="C1945" s="363">
        <v>28.53</v>
      </c>
      <c r="D1945" s="363">
        <v>3.1893181818181819</v>
      </c>
      <c r="E1945" s="215">
        <f t="shared" si="120"/>
        <v>3.2199710564399409E-2</v>
      </c>
      <c r="F1945" s="215">
        <f t="shared" si="121"/>
        <v>1.5632915973076811E-2</v>
      </c>
      <c r="G1945" s="223">
        <f t="shared" si="122"/>
        <v>6.4292957746478878</v>
      </c>
      <c r="H1945" s="223">
        <f t="shared" si="123"/>
        <v>3.5612231950260123</v>
      </c>
    </row>
    <row r="1946" spans="2:8" x14ac:dyDescent="0.25">
      <c r="B1946" s="451">
        <v>41464</v>
      </c>
      <c r="C1946" s="363">
        <v>27.64</v>
      </c>
      <c r="D1946" s="363">
        <v>3.1402272727272726</v>
      </c>
      <c r="E1946" s="215">
        <f t="shared" si="120"/>
        <v>6.5549890750182804E-3</v>
      </c>
      <c r="F1946" s="215">
        <f t="shared" si="121"/>
        <v>3.1946562114280042E-3</v>
      </c>
      <c r="G1946" s="223">
        <f t="shared" si="122"/>
        <v>6.2287323943661974</v>
      </c>
      <c r="H1946" s="223">
        <f t="shared" si="123"/>
        <v>3.5064078162669712</v>
      </c>
    </row>
    <row r="1947" spans="2:8" x14ac:dyDescent="0.25">
      <c r="B1947" s="451">
        <v>41463</v>
      </c>
      <c r="C1947" s="363">
        <v>27.46</v>
      </c>
      <c r="D1947" s="363">
        <v>3.1302272727272729</v>
      </c>
      <c r="E1947" s="215">
        <f t="shared" si="120"/>
        <v>4.3891733723482318E-3</v>
      </c>
      <c r="F1947" s="215">
        <f t="shared" si="121"/>
        <v>-1.3607390961827615E-2</v>
      </c>
      <c r="G1947" s="223">
        <f t="shared" si="122"/>
        <v>6.1881690140845071</v>
      </c>
      <c r="H1947" s="223">
        <f t="shared" si="123"/>
        <v>3.4952417205938335</v>
      </c>
    </row>
    <row r="1948" spans="2:8" x14ac:dyDescent="0.25">
      <c r="B1948" s="451">
        <v>41460</v>
      </c>
      <c r="C1948" s="363">
        <v>27.34</v>
      </c>
      <c r="D1948" s="363">
        <v>3.1734090909090908</v>
      </c>
      <c r="E1948" s="215">
        <f t="shared" si="120"/>
        <v>-1.2283236994219626E-2</v>
      </c>
      <c r="F1948" s="215">
        <f t="shared" si="121"/>
        <v>1.2875847811105734E-2</v>
      </c>
      <c r="G1948" s="223">
        <f t="shared" si="122"/>
        <v>6.1611267605633806</v>
      </c>
      <c r="H1948" s="223">
        <f t="shared" si="123"/>
        <v>3.5434589519096562</v>
      </c>
    </row>
    <row r="1949" spans="2:8" x14ac:dyDescent="0.25">
      <c r="B1949" s="451">
        <v>41458</v>
      </c>
      <c r="C1949" s="363">
        <v>27.68</v>
      </c>
      <c r="D1949" s="363">
        <v>3.133068181818182</v>
      </c>
      <c r="E1949" s="215">
        <f t="shared" si="120"/>
        <v>-2.0870180403254279E-2</v>
      </c>
      <c r="F1949" s="215">
        <f t="shared" si="121"/>
        <v>-6.7725782629056708E-3</v>
      </c>
      <c r="G1949" s="223">
        <f t="shared" si="122"/>
        <v>6.2377464788732393</v>
      </c>
      <c r="H1949" s="223">
        <f t="shared" si="123"/>
        <v>3.4984139068646116</v>
      </c>
    </row>
    <row r="1950" spans="2:8" x14ac:dyDescent="0.25">
      <c r="B1950" s="451">
        <v>41456</v>
      </c>
      <c r="C1950" s="363">
        <v>28.27</v>
      </c>
      <c r="D1950" s="363">
        <v>3.1544318181818181</v>
      </c>
      <c r="E1950" s="215">
        <f t="shared" si="120"/>
        <v>2.3904382470119501E-2</v>
      </c>
      <c r="F1950" s="215">
        <f t="shared" si="121"/>
        <v>1.7857142857142794E-2</v>
      </c>
      <c r="G1950" s="223">
        <f t="shared" si="122"/>
        <v>6.3707042253521129</v>
      </c>
      <c r="H1950" s="223">
        <f t="shared" si="123"/>
        <v>3.5222687476208603</v>
      </c>
    </row>
    <row r="1951" spans="2:8" x14ac:dyDescent="0.25">
      <c r="B1951" s="451">
        <v>41453</v>
      </c>
      <c r="C1951" s="363">
        <v>27.61</v>
      </c>
      <c r="D1951" s="363">
        <v>3.0990909090909091</v>
      </c>
      <c r="E1951" s="215">
        <f t="shared" si="120"/>
        <v>1.1355311355311315E-2</v>
      </c>
      <c r="F1951" s="215">
        <f t="shared" si="121"/>
        <v>1.3753624265853803E-2</v>
      </c>
      <c r="G1951" s="223">
        <f t="shared" si="122"/>
        <v>6.2219718309859156</v>
      </c>
      <c r="H1951" s="223">
        <f t="shared" si="123"/>
        <v>3.4604745590661086</v>
      </c>
    </row>
    <row r="1952" spans="2:8" x14ac:dyDescent="0.25">
      <c r="B1952" s="451">
        <v>41452</v>
      </c>
      <c r="C1952" s="363">
        <v>27.3</v>
      </c>
      <c r="D1952" s="363">
        <v>3.0570454545454546</v>
      </c>
      <c r="E1952" s="215">
        <f t="shared" si="120"/>
        <v>1.6759776536312776E-2</v>
      </c>
      <c r="F1952" s="215">
        <f t="shared" si="121"/>
        <v>-1.3856304985337298E-2</v>
      </c>
      <c r="G1952" s="223">
        <f t="shared" si="122"/>
        <v>6.1521126760563378</v>
      </c>
      <c r="H1952" s="223">
        <f t="shared" si="123"/>
        <v>3.413526202258597</v>
      </c>
    </row>
    <row r="1953" spans="2:8" x14ac:dyDescent="0.25">
      <c r="B1953" s="451">
        <v>41451</v>
      </c>
      <c r="C1953" s="363">
        <v>26.85</v>
      </c>
      <c r="D1953" s="363">
        <v>3.1</v>
      </c>
      <c r="E1953" s="215">
        <f t="shared" si="120"/>
        <v>1.1185682326622093E-3</v>
      </c>
      <c r="F1953" s="215">
        <f t="shared" si="121"/>
        <v>5.5289347585698589E-3</v>
      </c>
      <c r="G1953" s="223">
        <f t="shared" si="122"/>
        <v>6.0507042253521126</v>
      </c>
      <c r="H1953" s="223">
        <f t="shared" si="123"/>
        <v>3.4614896586727575</v>
      </c>
    </row>
    <row r="1954" spans="2:8" x14ac:dyDescent="0.25">
      <c r="B1954" s="451">
        <v>41449</v>
      </c>
      <c r="C1954" s="363">
        <v>26.82</v>
      </c>
      <c r="D1954" s="363">
        <v>3.0829545454545455</v>
      </c>
      <c r="E1954" s="215">
        <f t="shared" si="120"/>
        <v>-4.7585227272727293E-2</v>
      </c>
      <c r="F1954" s="215">
        <f t="shared" si="121"/>
        <v>-3.0517438536306507E-2</v>
      </c>
      <c r="G1954" s="223">
        <f t="shared" si="122"/>
        <v>6.0439436619718307</v>
      </c>
      <c r="H1954" s="223">
        <f t="shared" si="123"/>
        <v>3.4424565410480907</v>
      </c>
    </row>
    <row r="1955" spans="2:8" x14ac:dyDescent="0.25">
      <c r="B1955" s="451">
        <v>41446</v>
      </c>
      <c r="C1955" s="363">
        <v>28.16</v>
      </c>
      <c r="D1955" s="363">
        <v>3.18</v>
      </c>
      <c r="E1955" s="215">
        <f t="shared" si="120"/>
        <v>1.5873015873015817E-2</v>
      </c>
      <c r="F1955" s="215">
        <f t="shared" si="121"/>
        <v>1.1274934952298477E-2</v>
      </c>
      <c r="G1955" s="223">
        <f t="shared" si="122"/>
        <v>6.3459154929577464</v>
      </c>
      <c r="H1955" s="223">
        <f t="shared" si="123"/>
        <v>3.5508184240578609</v>
      </c>
    </row>
    <row r="1956" spans="2:8" x14ac:dyDescent="0.25">
      <c r="B1956" s="451">
        <v>41445</v>
      </c>
      <c r="C1956" s="363">
        <v>27.72</v>
      </c>
      <c r="D1956" s="363">
        <v>3.1445454545454545</v>
      </c>
      <c r="E1956" s="215">
        <f t="shared" si="120"/>
        <v>-5.0359712230215958E-2</v>
      </c>
      <c r="F1956" s="215">
        <f t="shared" si="121"/>
        <v>-8.953513358641918E-3</v>
      </c>
      <c r="G1956" s="223">
        <f t="shared" si="122"/>
        <v>6.2467605633802812</v>
      </c>
      <c r="H1956" s="223">
        <f t="shared" si="123"/>
        <v>3.5112295393985535</v>
      </c>
    </row>
    <row r="1957" spans="2:8" x14ac:dyDescent="0.25">
      <c r="B1957" s="451">
        <v>41444</v>
      </c>
      <c r="C1957" s="363">
        <v>29.19</v>
      </c>
      <c r="D1957" s="363">
        <v>3.1729545454545454</v>
      </c>
      <c r="E1957" s="215">
        <f t="shared" si="120"/>
        <v>-1.5846257585974355E-2</v>
      </c>
      <c r="F1957" s="215">
        <f t="shared" si="121"/>
        <v>3.7067300549695315E-2</v>
      </c>
      <c r="G1957" s="223">
        <f t="shared" si="122"/>
        <v>6.5780281690140852</v>
      </c>
      <c r="H1957" s="223">
        <f t="shared" si="123"/>
        <v>3.5429514021063317</v>
      </c>
    </row>
    <row r="1958" spans="2:8" x14ac:dyDescent="0.25">
      <c r="B1958" s="451">
        <v>41442</v>
      </c>
      <c r="C1958" s="363">
        <v>29.66</v>
      </c>
      <c r="D1958" s="363">
        <v>3.0595454545454546</v>
      </c>
      <c r="E1958" s="215">
        <f t="shared" si="120"/>
        <v>3.0436252959080701E-3</v>
      </c>
      <c r="F1958" s="215">
        <f t="shared" si="121"/>
        <v>3.9525691699604515E-3</v>
      </c>
      <c r="G1958" s="223">
        <f t="shared" si="122"/>
        <v>6.6839436619718313</v>
      </c>
      <c r="H1958" s="223">
        <f t="shared" si="123"/>
        <v>3.4163177261768811</v>
      </c>
    </row>
    <row r="1959" spans="2:8" x14ac:dyDescent="0.25">
      <c r="B1959" s="451">
        <v>41439</v>
      </c>
      <c r="C1959" s="363">
        <v>29.57</v>
      </c>
      <c r="D1959" s="363">
        <v>3.0474999999999999</v>
      </c>
      <c r="E1959" s="215">
        <f t="shared" si="120"/>
        <v>-4.7122181083810721E-3</v>
      </c>
      <c r="F1959" s="215">
        <f t="shared" si="121"/>
        <v>-8.6500073931687904E-3</v>
      </c>
      <c r="G1959" s="223">
        <f t="shared" si="122"/>
        <v>6.6636619718309857</v>
      </c>
      <c r="H1959" s="223">
        <f t="shared" si="123"/>
        <v>3.4028676563887834</v>
      </c>
    </row>
    <row r="1960" spans="2:8" x14ac:dyDescent="0.25">
      <c r="B1960" s="451">
        <v>41438</v>
      </c>
      <c r="C1960" s="363">
        <v>29.71</v>
      </c>
      <c r="D1960" s="363">
        <v>3.0740909090909092</v>
      </c>
      <c r="E1960" s="215">
        <f t="shared" si="120"/>
        <v>4.055424129773666E-3</v>
      </c>
      <c r="F1960" s="215">
        <f t="shared" si="121"/>
        <v>1.8869345787352776E-2</v>
      </c>
      <c r="G1960" s="223">
        <f t="shared" si="122"/>
        <v>6.6952112676056341</v>
      </c>
      <c r="H1960" s="223">
        <f t="shared" si="123"/>
        <v>3.4325593198832638</v>
      </c>
    </row>
    <row r="1961" spans="2:8" x14ac:dyDescent="0.25">
      <c r="B1961" s="451">
        <v>41437</v>
      </c>
      <c r="C1961" s="363">
        <v>29.59</v>
      </c>
      <c r="D1961" s="363">
        <v>3.0171590909090908</v>
      </c>
      <c r="E1961" s="215">
        <f t="shared" si="120"/>
        <v>-4.1774611398963657E-2</v>
      </c>
      <c r="F1961" s="215">
        <f t="shared" si="121"/>
        <v>-2.1702284450994869E-2</v>
      </c>
      <c r="G1961" s="223">
        <f t="shared" si="122"/>
        <v>6.6681690140845067</v>
      </c>
      <c r="H1961" s="223">
        <f t="shared" si="123"/>
        <v>3.368988707016876</v>
      </c>
    </row>
    <row r="1962" spans="2:8" x14ac:dyDescent="0.25">
      <c r="B1962" s="451">
        <v>41435</v>
      </c>
      <c r="C1962" s="363">
        <v>30.88</v>
      </c>
      <c r="D1962" s="363">
        <v>3.084090909090909</v>
      </c>
      <c r="E1962" s="215">
        <f t="shared" si="120"/>
        <v>-1.2936610608021981E-3</v>
      </c>
      <c r="F1962" s="215">
        <f t="shared" si="121"/>
        <v>-2.0322708731906336E-2</v>
      </c>
      <c r="G1962" s="223">
        <f t="shared" si="122"/>
        <v>6.9588732394366195</v>
      </c>
      <c r="H1962" s="223">
        <f t="shared" si="123"/>
        <v>3.4437254155564014</v>
      </c>
    </row>
    <row r="1963" spans="2:8" x14ac:dyDescent="0.25">
      <c r="B1963" s="451">
        <v>41432</v>
      </c>
      <c r="C1963" s="363">
        <v>30.92</v>
      </c>
      <c r="D1963" s="363">
        <v>3.1480681818181817</v>
      </c>
      <c r="E1963" s="215">
        <f t="shared" si="120"/>
        <v>-3.5449564937157785E-3</v>
      </c>
      <c r="F1963" s="215">
        <f t="shared" si="121"/>
        <v>-6.3129954445998449E-3</v>
      </c>
      <c r="G1963" s="223">
        <f t="shared" si="122"/>
        <v>6.9678873239436623</v>
      </c>
      <c r="H1963" s="223">
        <f t="shared" si="123"/>
        <v>3.5151630503743179</v>
      </c>
    </row>
    <row r="1964" spans="2:8" x14ac:dyDescent="0.25">
      <c r="B1964" s="451">
        <v>41431</v>
      </c>
      <c r="C1964" s="363">
        <v>31.03</v>
      </c>
      <c r="D1964" s="363">
        <v>3.1680681818181817</v>
      </c>
      <c r="E1964" s="215">
        <f t="shared" si="120"/>
        <v>2.3416886543535576E-2</v>
      </c>
      <c r="F1964" s="215">
        <f t="shared" si="121"/>
        <v>-1.106736192401836E-2</v>
      </c>
      <c r="G1964" s="223">
        <f t="shared" si="122"/>
        <v>6.9926760563380288</v>
      </c>
      <c r="H1964" s="223">
        <f t="shared" si="123"/>
        <v>3.537495241720594</v>
      </c>
    </row>
    <row r="1965" spans="2:8" x14ac:dyDescent="0.25">
      <c r="B1965" s="451">
        <v>41430</v>
      </c>
      <c r="C1965" s="363">
        <v>30.32</v>
      </c>
      <c r="D1965" s="363">
        <v>3.2035227272727274</v>
      </c>
      <c r="E1965" s="215">
        <f t="shared" si="120"/>
        <v>-3.6542739116618983E-2</v>
      </c>
      <c r="F1965" s="215">
        <f t="shared" si="121"/>
        <v>-1.2046058458813347E-3</v>
      </c>
      <c r="G1965" s="223">
        <f t="shared" si="122"/>
        <v>6.8326760563380287</v>
      </c>
      <c r="H1965" s="223">
        <f t="shared" si="123"/>
        <v>3.5770841263799014</v>
      </c>
    </row>
    <row r="1966" spans="2:8" x14ac:dyDescent="0.25">
      <c r="B1966" s="451">
        <v>41428</v>
      </c>
      <c r="C1966" s="363">
        <v>31.47</v>
      </c>
      <c r="D1966" s="363">
        <v>3.2073863636363638</v>
      </c>
      <c r="E1966" s="215">
        <f t="shared" si="120"/>
        <v>1.352657004830915E-2</v>
      </c>
      <c r="F1966" s="215">
        <f t="shared" si="121"/>
        <v>-4.3389304360095249E-3</v>
      </c>
      <c r="G1966" s="223">
        <f t="shared" si="122"/>
        <v>7.0918309859154931</v>
      </c>
      <c r="H1966" s="223">
        <f t="shared" si="123"/>
        <v>3.5813982997081593</v>
      </c>
    </row>
    <row r="1967" spans="2:8" x14ac:dyDescent="0.25">
      <c r="B1967" s="451">
        <v>41425</v>
      </c>
      <c r="C1967" s="363">
        <v>31.05</v>
      </c>
      <c r="D1967" s="363">
        <v>3.2213636363636362</v>
      </c>
      <c r="E1967" s="215">
        <f t="shared" si="120"/>
        <v>-2.5117739403453743E-2</v>
      </c>
      <c r="F1967" s="215">
        <f t="shared" si="121"/>
        <v>8.0364127729180002E-3</v>
      </c>
      <c r="G1967" s="223">
        <f t="shared" si="122"/>
        <v>6.9971830985915497</v>
      </c>
      <c r="H1967" s="223">
        <f t="shared" si="123"/>
        <v>3.5970054561603857</v>
      </c>
    </row>
    <row r="1968" spans="2:8" x14ac:dyDescent="0.25">
      <c r="B1968" s="451">
        <v>41424</v>
      </c>
      <c r="C1968" s="363">
        <v>31.85</v>
      </c>
      <c r="D1968" s="363">
        <v>3.1956818181818183</v>
      </c>
      <c r="E1968" s="215">
        <f t="shared" si="120"/>
        <v>2.543464262717321E-2</v>
      </c>
      <c r="F1968" s="215">
        <f t="shared" si="121"/>
        <v>-1.3782219884271418E-2</v>
      </c>
      <c r="G1968" s="223">
        <f t="shared" si="122"/>
        <v>7.1774647887323946</v>
      </c>
      <c r="H1968" s="223">
        <f t="shared" si="123"/>
        <v>3.5683288922725547</v>
      </c>
    </row>
    <row r="1969" spans="2:8" x14ac:dyDescent="0.25">
      <c r="B1969" s="451">
        <v>41423</v>
      </c>
      <c r="C1969" s="363">
        <v>31.06</v>
      </c>
      <c r="D1969" s="363">
        <v>3.240340909090909</v>
      </c>
      <c r="E1969" s="215">
        <f t="shared" si="120"/>
        <v>2.1710526315789513E-2</v>
      </c>
      <c r="F1969" s="215">
        <f t="shared" si="121"/>
        <v>-2.3626091422701667E-2</v>
      </c>
      <c r="G1969" s="223">
        <f t="shared" si="122"/>
        <v>6.9994366197183098</v>
      </c>
      <c r="H1969" s="223">
        <f t="shared" si="123"/>
        <v>3.6181956604491816</v>
      </c>
    </row>
    <row r="1970" spans="2:8" x14ac:dyDescent="0.25">
      <c r="B1970" s="451">
        <v>41418</v>
      </c>
      <c r="C1970" s="363">
        <v>30.4</v>
      </c>
      <c r="D1970" s="363">
        <v>3.3187500000000001</v>
      </c>
      <c r="E1970" s="215">
        <f t="shared" si="120"/>
        <v>-1.7135467183963859E-2</v>
      </c>
      <c r="F1970" s="215">
        <f t="shared" si="121"/>
        <v>-1.6302334197850987E-2</v>
      </c>
      <c r="G1970" s="223">
        <f t="shared" si="122"/>
        <v>6.8507042253521124</v>
      </c>
      <c r="H1970" s="223">
        <f t="shared" si="123"/>
        <v>3.7057480015226498</v>
      </c>
    </row>
    <row r="1971" spans="2:8" x14ac:dyDescent="0.25">
      <c r="B1971" s="451">
        <v>41417</v>
      </c>
      <c r="C1971" s="363">
        <v>30.93</v>
      </c>
      <c r="D1971" s="363">
        <v>3.3737499999999998</v>
      </c>
      <c r="E1971" s="215">
        <f t="shared" si="120"/>
        <v>-2.3057485786481369E-2</v>
      </c>
      <c r="F1971" s="215">
        <f t="shared" si="121"/>
        <v>-1.3471188495606246E-4</v>
      </c>
      <c r="G1971" s="223">
        <f t="shared" si="122"/>
        <v>6.9701408450704223</v>
      </c>
      <c r="H1971" s="223">
        <f t="shared" si="123"/>
        <v>3.767161527724908</v>
      </c>
    </row>
    <row r="1972" spans="2:8" x14ac:dyDescent="0.25">
      <c r="B1972" s="451">
        <v>41416</v>
      </c>
      <c r="C1972" s="363">
        <v>31.66</v>
      </c>
      <c r="D1972" s="363">
        <v>3.3742045454545453</v>
      </c>
      <c r="E1972" s="215">
        <f t="shared" si="120"/>
        <v>-1.0006253908692919E-2</v>
      </c>
      <c r="F1972" s="215">
        <f t="shared" si="121"/>
        <v>1.5596675445497032E-2</v>
      </c>
      <c r="G1972" s="223">
        <f t="shared" si="122"/>
        <v>7.1346478873239434</v>
      </c>
      <c r="H1972" s="223">
        <f t="shared" si="123"/>
        <v>3.7676690775282324</v>
      </c>
    </row>
    <row r="1973" spans="2:8" x14ac:dyDescent="0.25">
      <c r="B1973" s="451">
        <v>41415</v>
      </c>
      <c r="C1973" s="363">
        <v>31.98</v>
      </c>
      <c r="D1973" s="363">
        <v>3.3223863636363635</v>
      </c>
      <c r="E1973" s="215">
        <f t="shared" si="120"/>
        <v>-2.1419828641370819E-2</v>
      </c>
      <c r="F1973" s="215">
        <f t="shared" si="121"/>
        <v>3.0877963426767518E-3</v>
      </c>
      <c r="G1973" s="223">
        <f t="shared" si="122"/>
        <v>7.206760563380282</v>
      </c>
      <c r="H1973" s="223">
        <f t="shared" si="123"/>
        <v>3.7098083999492451</v>
      </c>
    </row>
    <row r="1974" spans="2:8" x14ac:dyDescent="0.25">
      <c r="B1974" s="451">
        <v>41411</v>
      </c>
      <c r="C1974" s="363">
        <v>32.68</v>
      </c>
      <c r="D1974" s="363">
        <v>3.3121590909090908</v>
      </c>
      <c r="E1974" s="215">
        <f t="shared" si="120"/>
        <v>1.9975031210986316E-2</v>
      </c>
      <c r="F1974" s="215">
        <f t="shared" si="121"/>
        <v>7.5705199115043698E-3</v>
      </c>
      <c r="G1974" s="223">
        <f t="shared" si="122"/>
        <v>7.3645070422535213</v>
      </c>
      <c r="H1974" s="223">
        <f t="shared" si="123"/>
        <v>3.6983885293744447</v>
      </c>
    </row>
    <row r="1975" spans="2:8" x14ac:dyDescent="0.25">
      <c r="B1975" s="451">
        <v>41410</v>
      </c>
      <c r="C1975" s="363">
        <v>32.04</v>
      </c>
      <c r="D1975" s="363">
        <v>3.2872727272727271</v>
      </c>
      <c r="E1975" s="215">
        <f t="shared" si="120"/>
        <v>8.8161209068009505E-3</v>
      </c>
      <c r="F1975" s="215">
        <f t="shared" si="121"/>
        <v>-8.0581558824538435E-3</v>
      </c>
      <c r="G1975" s="223">
        <f t="shared" si="122"/>
        <v>7.2202816901408449</v>
      </c>
      <c r="H1975" s="223">
        <f t="shared" si="123"/>
        <v>3.6706001776424313</v>
      </c>
    </row>
    <row r="1976" spans="2:8" x14ac:dyDescent="0.25">
      <c r="B1976" s="451">
        <v>41409</v>
      </c>
      <c r="C1976" s="363">
        <v>31.76</v>
      </c>
      <c r="D1976" s="363">
        <v>3.3139772727272727</v>
      </c>
      <c r="E1976" s="215">
        <f t="shared" si="120"/>
        <v>-6.2578222778473247E-3</v>
      </c>
      <c r="F1976" s="215">
        <f t="shared" si="121"/>
        <v>2.8886825544207628E-3</v>
      </c>
      <c r="G1976" s="223">
        <f t="shared" si="122"/>
        <v>7.1571830985915499</v>
      </c>
      <c r="H1976" s="223">
        <f t="shared" si="123"/>
        <v>3.700418728587743</v>
      </c>
    </row>
    <row r="1977" spans="2:8" x14ac:dyDescent="0.25">
      <c r="B1977" s="451">
        <v>41407</v>
      </c>
      <c r="C1977" s="363">
        <v>31.96</v>
      </c>
      <c r="D1977" s="363">
        <v>3.304431818181818</v>
      </c>
      <c r="E1977" s="215">
        <f t="shared" si="120"/>
        <v>-1.8125960061443847E-2</v>
      </c>
      <c r="F1977" s="215">
        <f t="shared" si="121"/>
        <v>-2.3473705420108848E-2</v>
      </c>
      <c r="G1977" s="223">
        <f t="shared" si="122"/>
        <v>7.2022535211267611</v>
      </c>
      <c r="H1977" s="223">
        <f t="shared" si="123"/>
        <v>3.6897601827179294</v>
      </c>
    </row>
    <row r="1978" spans="2:8" x14ac:dyDescent="0.25">
      <c r="B1978" s="451">
        <v>41404</v>
      </c>
      <c r="C1978" s="363">
        <v>32.549999999999997</v>
      </c>
      <c r="D1978" s="363">
        <v>3.3838636363636363</v>
      </c>
      <c r="E1978" s="215">
        <f t="shared" si="120"/>
        <v>-2.1459227467811592E-3</v>
      </c>
      <c r="F1978" s="215">
        <f t="shared" si="121"/>
        <v>1.4444368740205826E-2</v>
      </c>
      <c r="G1978" s="223">
        <f t="shared" si="122"/>
        <v>7.3352112676056329</v>
      </c>
      <c r="H1978" s="223">
        <f t="shared" si="123"/>
        <v>3.7784545108488774</v>
      </c>
    </row>
    <row r="1979" spans="2:8" x14ac:dyDescent="0.25">
      <c r="B1979" s="451">
        <v>41403</v>
      </c>
      <c r="C1979" s="363">
        <v>32.619999999999997</v>
      </c>
      <c r="D1979" s="363">
        <v>3.335681818181818</v>
      </c>
      <c r="E1979" s="215">
        <f t="shared" si="120"/>
        <v>7.1009570855200543E-3</v>
      </c>
      <c r="F1979" s="215">
        <f t="shared" si="121"/>
        <v>-3.9024059180834403E-3</v>
      </c>
      <c r="G1979" s="223">
        <f t="shared" si="122"/>
        <v>7.3509859154929575</v>
      </c>
      <c r="H1979" s="223">
        <f t="shared" si="123"/>
        <v>3.7246542316964852</v>
      </c>
    </row>
    <row r="1980" spans="2:8" x14ac:dyDescent="0.25">
      <c r="B1980" s="451">
        <v>41402</v>
      </c>
      <c r="C1980" s="363">
        <v>32.39</v>
      </c>
      <c r="D1980" s="363">
        <v>3.3487499999999999</v>
      </c>
      <c r="E1980" s="215">
        <f t="shared" si="120"/>
        <v>3.0544066178810114E-2</v>
      </c>
      <c r="F1980" s="215">
        <f t="shared" si="121"/>
        <v>1.2750017183311479E-2</v>
      </c>
      <c r="G1980" s="223">
        <f t="shared" si="122"/>
        <v>7.2991549295774645</v>
      </c>
      <c r="H1980" s="223">
        <f t="shared" si="123"/>
        <v>3.7392462885420632</v>
      </c>
    </row>
    <row r="1981" spans="2:8" x14ac:dyDescent="0.25">
      <c r="B1981" s="451">
        <v>41400</v>
      </c>
      <c r="C1981" s="363">
        <v>31.43</v>
      </c>
      <c r="D1981" s="363">
        <v>3.3065909090909091</v>
      </c>
      <c r="E1981" s="215">
        <f t="shared" si="120"/>
        <v>9.6370061034372068E-3</v>
      </c>
      <c r="F1981" s="215">
        <f t="shared" si="121"/>
        <v>1.4645372759606756E-2</v>
      </c>
      <c r="G1981" s="223">
        <f t="shared" si="122"/>
        <v>7.0828169014084503</v>
      </c>
      <c r="H1981" s="223">
        <f t="shared" si="123"/>
        <v>3.6921710442837208</v>
      </c>
    </row>
    <row r="1982" spans="2:8" x14ac:dyDescent="0.25">
      <c r="B1982" s="451">
        <v>41397</v>
      </c>
      <c r="C1982" s="363">
        <v>31.13</v>
      </c>
      <c r="D1982" s="363">
        <v>3.2588636363636363</v>
      </c>
      <c r="E1982" s="215">
        <f t="shared" si="120"/>
        <v>2.6038233355306417E-2</v>
      </c>
      <c r="F1982" s="215">
        <f t="shared" si="121"/>
        <v>-6.4440133037693137E-3</v>
      </c>
      <c r="G1982" s="223">
        <f t="shared" si="122"/>
        <v>7.0152112676056335</v>
      </c>
      <c r="H1982" s="223">
        <f t="shared" si="123"/>
        <v>3.6388783149346531</v>
      </c>
    </row>
    <row r="1983" spans="2:8" x14ac:dyDescent="0.25">
      <c r="B1983" s="451">
        <v>41396</v>
      </c>
      <c r="C1983" s="363">
        <v>30.34</v>
      </c>
      <c r="D1983" s="363">
        <v>3.28</v>
      </c>
      <c r="E1983" s="215">
        <f t="shared" si="120"/>
        <v>-6.5876152832677892E-4</v>
      </c>
      <c r="F1983" s="215">
        <f t="shared" si="121"/>
        <v>-2.3347093456046575E-2</v>
      </c>
      <c r="G1983" s="223">
        <f t="shared" si="122"/>
        <v>6.8371830985915496</v>
      </c>
      <c r="H1983" s="223">
        <f t="shared" si="123"/>
        <v>3.66247938078924</v>
      </c>
    </row>
    <row r="1984" spans="2:8" x14ac:dyDescent="0.25">
      <c r="B1984" s="451">
        <v>41395</v>
      </c>
      <c r="C1984" s="363">
        <v>30.36</v>
      </c>
      <c r="D1984" s="363">
        <v>3.3584090909090909</v>
      </c>
      <c r="E1984" s="215">
        <f t="shared" si="120"/>
        <v>1.538461538461533E-2</v>
      </c>
      <c r="F1984" s="215">
        <f t="shared" si="121"/>
        <v>4.4864387193257471E-3</v>
      </c>
      <c r="G1984" s="223">
        <f t="shared" si="122"/>
        <v>6.8416901408450705</v>
      </c>
      <c r="H1984" s="223">
        <f t="shared" si="123"/>
        <v>3.7500317218627082</v>
      </c>
    </row>
    <row r="1985" spans="2:8" x14ac:dyDescent="0.25">
      <c r="B1985" s="451">
        <v>41393</v>
      </c>
      <c r="C1985" s="363">
        <v>29.9</v>
      </c>
      <c r="D1985" s="363">
        <v>3.3434090909090908</v>
      </c>
      <c r="E1985" s="215">
        <f t="shared" si="120"/>
        <v>1.6315431679129633E-2</v>
      </c>
      <c r="F1985" s="215">
        <f t="shared" si="121"/>
        <v>-5.2405585421103629E-3</v>
      </c>
      <c r="G1985" s="223">
        <f t="shared" si="122"/>
        <v>6.7380281690140844</v>
      </c>
      <c r="H1985" s="223">
        <f t="shared" si="123"/>
        <v>3.733282578353001</v>
      </c>
    </row>
    <row r="1986" spans="2:8" x14ac:dyDescent="0.25">
      <c r="B1986" s="451">
        <v>41390</v>
      </c>
      <c r="C1986" s="363">
        <v>29.42</v>
      </c>
      <c r="D1986" s="363">
        <v>3.3610227272727271</v>
      </c>
      <c r="E1986" s="215">
        <f t="shared" si="120"/>
        <v>-1.4735432016074967E-2</v>
      </c>
      <c r="F1986" s="215">
        <f t="shared" si="121"/>
        <v>2.1481609393886991E-2</v>
      </c>
      <c r="G1986" s="223">
        <f t="shared" si="122"/>
        <v>6.6298591549295782</v>
      </c>
      <c r="H1986" s="223">
        <f t="shared" si="123"/>
        <v>3.7529501332318236</v>
      </c>
    </row>
    <row r="1987" spans="2:8" x14ac:dyDescent="0.25">
      <c r="B1987" s="451">
        <v>41389</v>
      </c>
      <c r="C1987" s="363">
        <v>29.86</v>
      </c>
      <c r="D1987" s="363">
        <v>3.2903409090909093</v>
      </c>
      <c r="E1987" s="215">
        <f t="shared" si="120"/>
        <v>4.6984572230013955E-2</v>
      </c>
      <c r="F1987" s="215">
        <f t="shared" si="121"/>
        <v>-6.9025021570312539E-4</v>
      </c>
      <c r="G1987" s="223">
        <f t="shared" si="122"/>
        <v>6.7290140845070425</v>
      </c>
      <c r="H1987" s="223">
        <f t="shared" si="123"/>
        <v>3.6740261388148716</v>
      </c>
    </row>
    <row r="1988" spans="2:8" x14ac:dyDescent="0.25">
      <c r="B1988" s="451">
        <v>41387</v>
      </c>
      <c r="C1988" s="363">
        <v>28.52</v>
      </c>
      <c r="D1988" s="363">
        <v>3.2926136363636362</v>
      </c>
      <c r="E1988" s="215">
        <f t="shared" ref="E1988:E2051" si="124">C1988/C1989-1</f>
        <v>-1.4005602240896309E-3</v>
      </c>
      <c r="F1988" s="215">
        <f t="shared" ref="F1988:F2051" si="125">D1988/D1989-1</f>
        <v>6.2444998533294216E-2</v>
      </c>
      <c r="G1988" s="223">
        <f t="shared" ref="G1988:G2051" si="126">C1988/$C$4675</f>
        <v>6.4270422535211269</v>
      </c>
      <c r="H1988" s="223">
        <f t="shared" ref="H1988:H2051" si="127">D1988/$D$4675</f>
        <v>3.6765638878314935</v>
      </c>
    </row>
    <row r="1989" spans="2:8" x14ac:dyDescent="0.25">
      <c r="B1989" s="451">
        <v>41386</v>
      </c>
      <c r="C1989" s="363">
        <v>28.56</v>
      </c>
      <c r="D1989" s="363">
        <v>3.0990909090909091</v>
      </c>
      <c r="E1989" s="215">
        <f t="shared" si="124"/>
        <v>1.1331444759206777E-2</v>
      </c>
      <c r="F1989" s="215">
        <f t="shared" si="125"/>
        <v>-2.8947836923624681E-2</v>
      </c>
      <c r="G1989" s="223">
        <f t="shared" si="126"/>
        <v>6.4360563380281688</v>
      </c>
      <c r="H1989" s="223">
        <f t="shared" si="127"/>
        <v>3.4604745590661086</v>
      </c>
    </row>
    <row r="1990" spans="2:8" x14ac:dyDescent="0.25">
      <c r="B1990" s="451">
        <v>41383</v>
      </c>
      <c r="C1990" s="363">
        <v>28.24</v>
      </c>
      <c r="D1990" s="363">
        <v>3.1914772727272727</v>
      </c>
      <c r="E1990" s="215">
        <f t="shared" si="124"/>
        <v>6.7736185383242553E-3</v>
      </c>
      <c r="F1990" s="215">
        <f t="shared" si="125"/>
        <v>-1.3938627905343837E-2</v>
      </c>
      <c r="G1990" s="223">
        <f t="shared" si="126"/>
        <v>6.363943661971831</v>
      </c>
      <c r="H1990" s="223">
        <f t="shared" si="127"/>
        <v>3.5636340565918032</v>
      </c>
    </row>
    <row r="1991" spans="2:8" x14ac:dyDescent="0.25">
      <c r="B1991" s="451">
        <v>41382</v>
      </c>
      <c r="C1991" s="363">
        <v>28.05</v>
      </c>
      <c r="D1991" s="363">
        <v>3.2365909090909093</v>
      </c>
      <c r="E1991" s="215">
        <f t="shared" si="124"/>
        <v>-4.1025641025640991E-2</v>
      </c>
      <c r="F1991" s="215">
        <f t="shared" si="125"/>
        <v>1.7505001428979705E-2</v>
      </c>
      <c r="G1991" s="223">
        <f t="shared" si="126"/>
        <v>6.3211267605633807</v>
      </c>
      <c r="H1991" s="223">
        <f t="shared" si="127"/>
        <v>3.6140083745717555</v>
      </c>
    </row>
    <row r="1992" spans="2:8" x14ac:dyDescent="0.25">
      <c r="B1992" s="451">
        <v>41380</v>
      </c>
      <c r="C1992" s="363">
        <v>29.25</v>
      </c>
      <c r="D1992" s="363">
        <v>3.1809090909090911</v>
      </c>
      <c r="E1992" s="215">
        <f t="shared" si="124"/>
        <v>-6.8329347454731959E-4</v>
      </c>
      <c r="F1992" s="215">
        <f t="shared" si="125"/>
        <v>-2.1121835221709295E-2</v>
      </c>
      <c r="G1992" s="223">
        <f t="shared" si="126"/>
        <v>6.591549295774648</v>
      </c>
      <c r="H1992" s="223">
        <f t="shared" si="127"/>
        <v>3.5518335236645102</v>
      </c>
    </row>
    <row r="1993" spans="2:8" x14ac:dyDescent="0.25">
      <c r="B1993" s="451">
        <v>41379</v>
      </c>
      <c r="C1993" s="363">
        <v>29.27</v>
      </c>
      <c r="D1993" s="363">
        <v>3.2495454545454545</v>
      </c>
      <c r="E1993" s="215">
        <f t="shared" si="124"/>
        <v>-8.3020050125313327E-2</v>
      </c>
      <c r="F1993" s="215">
        <f t="shared" si="125"/>
        <v>4.4869921075708863E-2</v>
      </c>
      <c r="G1993" s="223">
        <f t="shared" si="126"/>
        <v>6.5960563380281689</v>
      </c>
      <c r="H1993" s="223">
        <f t="shared" si="127"/>
        <v>3.6284735439665017</v>
      </c>
    </row>
    <row r="1994" spans="2:8" x14ac:dyDescent="0.25">
      <c r="B1994" s="451">
        <v>41376</v>
      </c>
      <c r="C1994" s="363">
        <v>31.92</v>
      </c>
      <c r="D1994" s="363">
        <v>3.11</v>
      </c>
      <c r="E1994" s="215">
        <f t="shared" si="124"/>
        <v>-2.6532479414455579E-2</v>
      </c>
      <c r="F1994" s="215">
        <f t="shared" si="125"/>
        <v>-9.3390284514587307E-3</v>
      </c>
      <c r="G1994" s="223">
        <f t="shared" si="126"/>
        <v>7.1932394366197183</v>
      </c>
      <c r="H1994" s="223">
        <f t="shared" si="127"/>
        <v>3.4726557543458951</v>
      </c>
    </row>
    <row r="1995" spans="2:8" x14ac:dyDescent="0.25">
      <c r="B1995" s="451">
        <v>41375</v>
      </c>
      <c r="C1995" s="363">
        <v>32.79</v>
      </c>
      <c r="D1995" s="363">
        <v>3.1393181818181817</v>
      </c>
      <c r="E1995" s="215">
        <f t="shared" si="124"/>
        <v>-2.8732227488151629E-2</v>
      </c>
      <c r="F1995" s="215">
        <f t="shared" si="125"/>
        <v>-7.8293348656802708E-3</v>
      </c>
      <c r="G1995" s="223">
        <f t="shared" si="126"/>
        <v>7.3892957746478869</v>
      </c>
      <c r="H1995" s="223">
        <f t="shared" si="127"/>
        <v>3.5053927166603223</v>
      </c>
    </row>
    <row r="1996" spans="2:8" x14ac:dyDescent="0.25">
      <c r="B1996" s="451">
        <v>41373</v>
      </c>
      <c r="C1996" s="363">
        <v>33.76</v>
      </c>
      <c r="D1996" s="363">
        <v>3.1640909090909091</v>
      </c>
      <c r="E1996" s="215">
        <f t="shared" si="124"/>
        <v>4.1332510795804911E-2</v>
      </c>
      <c r="F1996" s="215">
        <f t="shared" si="125"/>
        <v>-1.4162299957513058E-2</v>
      </c>
      <c r="G1996" s="223">
        <f t="shared" si="126"/>
        <v>7.607887323943662</v>
      </c>
      <c r="H1996" s="223">
        <f t="shared" si="127"/>
        <v>3.5330541809415053</v>
      </c>
    </row>
    <row r="1997" spans="2:8" x14ac:dyDescent="0.25">
      <c r="B1997" s="451">
        <v>41372</v>
      </c>
      <c r="C1997" s="363">
        <v>32.42</v>
      </c>
      <c r="D1997" s="363">
        <v>3.2095454545454545</v>
      </c>
      <c r="E1997" s="215">
        <f t="shared" si="124"/>
        <v>9.9688473520249676E-3</v>
      </c>
      <c r="F1997" s="215">
        <f t="shared" si="125"/>
        <v>-2.8280465148283196E-2</v>
      </c>
      <c r="G1997" s="223">
        <f t="shared" si="126"/>
        <v>7.3059154929577472</v>
      </c>
      <c r="H1997" s="223">
        <f t="shared" si="127"/>
        <v>3.5838091612739502</v>
      </c>
    </row>
    <row r="1998" spans="2:8" x14ac:dyDescent="0.25">
      <c r="B1998" s="451">
        <v>41369</v>
      </c>
      <c r="C1998" s="363">
        <v>32.1</v>
      </c>
      <c r="D1998" s="363">
        <v>3.3029545454545453</v>
      </c>
      <c r="E1998" s="215">
        <f t="shared" si="124"/>
        <v>1.2618296529968598E-2</v>
      </c>
      <c r="F1998" s="215">
        <f t="shared" si="125"/>
        <v>1.3706274195235846E-2</v>
      </c>
      <c r="G1998" s="223">
        <f t="shared" si="126"/>
        <v>7.2338028169014086</v>
      </c>
      <c r="H1998" s="223">
        <f t="shared" si="127"/>
        <v>3.6881106458571247</v>
      </c>
    </row>
    <row r="1999" spans="2:8" x14ac:dyDescent="0.25">
      <c r="B1999" s="451">
        <v>41368</v>
      </c>
      <c r="C1999" s="363">
        <v>31.7</v>
      </c>
      <c r="D1999" s="363">
        <v>3.2582954545454546</v>
      </c>
      <c r="E1999" s="215">
        <f t="shared" si="124"/>
        <v>-6.8922305764411718E-3</v>
      </c>
      <c r="F1999" s="215">
        <f t="shared" si="125"/>
        <v>-2.8020718925002241E-2</v>
      </c>
      <c r="G1999" s="223">
        <f t="shared" si="126"/>
        <v>7.1436619718309862</v>
      </c>
      <c r="H1999" s="223">
        <f t="shared" si="127"/>
        <v>3.6382438776804977</v>
      </c>
    </row>
    <row r="2000" spans="2:8" x14ac:dyDescent="0.25">
      <c r="B2000" s="451">
        <v>41366</v>
      </c>
      <c r="C2000" s="363">
        <v>31.92</v>
      </c>
      <c r="D2000" s="363">
        <v>3.3522272727272724</v>
      </c>
      <c r="E2000" s="215">
        <f t="shared" si="124"/>
        <v>-1.4206300185299559E-2</v>
      </c>
      <c r="F2000" s="215">
        <f t="shared" si="125"/>
        <v>-2.6929674099485434E-2</v>
      </c>
      <c r="G2000" s="223">
        <f t="shared" si="126"/>
        <v>7.1932394366197183</v>
      </c>
      <c r="H2000" s="223">
        <f t="shared" si="127"/>
        <v>3.7431290445374952</v>
      </c>
    </row>
    <row r="2001" spans="2:8" x14ac:dyDescent="0.25">
      <c r="B2001" s="451">
        <v>41365</v>
      </c>
      <c r="C2001" s="363">
        <v>32.380000000000003</v>
      </c>
      <c r="D2001" s="363">
        <v>3.4449999999999998</v>
      </c>
      <c r="E2001" s="215">
        <f t="shared" si="124"/>
        <v>-2.1752265861027187E-2</v>
      </c>
      <c r="F2001" s="215">
        <f t="shared" si="125"/>
        <v>-2.9599421166874862E-3</v>
      </c>
      <c r="G2001" s="223">
        <f t="shared" si="126"/>
        <v>7.2969014084507045</v>
      </c>
      <c r="H2001" s="223">
        <f t="shared" si="127"/>
        <v>3.8467199593960157</v>
      </c>
    </row>
    <row r="2002" spans="2:8" x14ac:dyDescent="0.25">
      <c r="B2002" s="451">
        <v>41361</v>
      </c>
      <c r="C2002" s="363">
        <v>33.1</v>
      </c>
      <c r="D2002" s="363">
        <v>3.4552272727272726</v>
      </c>
      <c r="E2002" s="215">
        <f t="shared" si="124"/>
        <v>-7.7937649880095439E-3</v>
      </c>
      <c r="F2002" s="215">
        <f t="shared" si="125"/>
        <v>2.4460916442048619E-2</v>
      </c>
      <c r="G2002" s="223">
        <f t="shared" si="126"/>
        <v>7.4591549295774655</v>
      </c>
      <c r="H2002" s="223">
        <f t="shared" si="127"/>
        <v>3.8581398299708161</v>
      </c>
    </row>
    <row r="2003" spans="2:8" x14ac:dyDescent="0.25">
      <c r="B2003" s="451">
        <v>41360</v>
      </c>
      <c r="C2003" s="363">
        <v>33.36</v>
      </c>
      <c r="D2003" s="363">
        <v>3.3727272727272726</v>
      </c>
      <c r="E2003" s="215">
        <f t="shared" si="124"/>
        <v>2.3626879410862056E-2</v>
      </c>
      <c r="F2003" s="215">
        <f t="shared" si="125"/>
        <v>5.8289277484071533E-3</v>
      </c>
      <c r="G2003" s="223">
        <f t="shared" si="126"/>
        <v>7.5177464788732395</v>
      </c>
      <c r="H2003" s="223">
        <f t="shared" si="127"/>
        <v>3.7660195406674282</v>
      </c>
    </row>
    <row r="2004" spans="2:8" x14ac:dyDescent="0.25">
      <c r="B2004" s="451">
        <v>41358</v>
      </c>
      <c r="C2004" s="363">
        <v>32.590000000000003</v>
      </c>
      <c r="D2004" s="363">
        <v>3.353181818181818</v>
      </c>
      <c r="E2004" s="215">
        <f t="shared" si="124"/>
        <v>-1.2424242424242338E-2</v>
      </c>
      <c r="F2004" s="215">
        <f t="shared" si="125"/>
        <v>2.6503567787972138E-3</v>
      </c>
      <c r="G2004" s="223">
        <f t="shared" si="126"/>
        <v>7.3442253521126766</v>
      </c>
      <c r="H2004" s="223">
        <f t="shared" si="127"/>
        <v>3.7441948991244764</v>
      </c>
    </row>
    <row r="2005" spans="2:8" x14ac:dyDescent="0.25">
      <c r="B2005" s="451">
        <v>41355</v>
      </c>
      <c r="C2005" s="363">
        <v>33</v>
      </c>
      <c r="D2005" s="363">
        <v>3.3443181818181817</v>
      </c>
      <c r="E2005" s="215">
        <f t="shared" si="124"/>
        <v>3.0312215822969613E-4</v>
      </c>
      <c r="F2005" s="215">
        <f t="shared" si="125"/>
        <v>-1.0490215856364782E-2</v>
      </c>
      <c r="G2005" s="223">
        <f t="shared" si="126"/>
        <v>7.436619718309859</v>
      </c>
      <c r="H2005" s="223">
        <f t="shared" si="127"/>
        <v>3.73429767795965</v>
      </c>
    </row>
    <row r="2006" spans="2:8" x14ac:dyDescent="0.25">
      <c r="B2006" s="451">
        <v>41354</v>
      </c>
      <c r="C2006" s="363">
        <v>32.99</v>
      </c>
      <c r="D2006" s="363">
        <v>3.3797727272727274</v>
      </c>
      <c r="E2006" s="215">
        <f t="shared" si="124"/>
        <v>3.0321406913302873E-4</v>
      </c>
      <c r="F2006" s="215">
        <f t="shared" si="125"/>
        <v>-9.8871467092779275E-3</v>
      </c>
      <c r="G2006" s="223">
        <f t="shared" si="126"/>
        <v>7.434366197183099</v>
      </c>
      <c r="H2006" s="223">
        <f t="shared" si="127"/>
        <v>3.7738865626189573</v>
      </c>
    </row>
    <row r="2007" spans="2:8" x14ac:dyDescent="0.25">
      <c r="B2007" s="451">
        <v>41352</v>
      </c>
      <c r="C2007" s="363">
        <v>32.979999999999997</v>
      </c>
      <c r="D2007" s="363">
        <v>3.4135227272727273</v>
      </c>
      <c r="E2007" s="215">
        <f t="shared" si="124"/>
        <v>-1.6403220996123014E-2</v>
      </c>
      <c r="F2007" s="215">
        <f t="shared" si="125"/>
        <v>-8.8428415877519484E-3</v>
      </c>
      <c r="G2007" s="223">
        <f t="shared" si="126"/>
        <v>7.4321126760563372</v>
      </c>
      <c r="H2007" s="223">
        <f t="shared" si="127"/>
        <v>3.8115721355157977</v>
      </c>
    </row>
    <row r="2008" spans="2:8" x14ac:dyDescent="0.25">
      <c r="B2008" s="451">
        <v>41351</v>
      </c>
      <c r="C2008" s="363">
        <v>33.53</v>
      </c>
      <c r="D2008" s="363">
        <v>3.4439772727272726</v>
      </c>
      <c r="E2008" s="215">
        <f t="shared" si="124"/>
        <v>-7.9881656804732248E-3</v>
      </c>
      <c r="F2008" s="215">
        <f t="shared" si="125"/>
        <v>-1.2193514368574743E-3</v>
      </c>
      <c r="G2008" s="223">
        <f t="shared" si="126"/>
        <v>7.5560563380281689</v>
      </c>
      <c r="H2008" s="223">
        <f t="shared" si="127"/>
        <v>3.8455779723385359</v>
      </c>
    </row>
    <row r="2009" spans="2:8" x14ac:dyDescent="0.25">
      <c r="B2009" s="451">
        <v>41348</v>
      </c>
      <c r="C2009" s="363">
        <v>33.799999999999997</v>
      </c>
      <c r="D2009" s="363">
        <v>3.4481818181818182</v>
      </c>
      <c r="E2009" s="215">
        <f t="shared" si="124"/>
        <v>2.1765417170495738E-2</v>
      </c>
      <c r="F2009" s="215">
        <f t="shared" si="125"/>
        <v>-4.6905238298290408E-3</v>
      </c>
      <c r="G2009" s="223">
        <f t="shared" si="126"/>
        <v>7.6169014084507038</v>
      </c>
      <c r="H2009" s="223">
        <f t="shared" si="127"/>
        <v>3.8502728080192874</v>
      </c>
    </row>
    <row r="2010" spans="2:8" x14ac:dyDescent="0.25">
      <c r="B2010" s="451">
        <v>41346</v>
      </c>
      <c r="C2010" s="363">
        <v>33.08</v>
      </c>
      <c r="D2010" s="363">
        <v>3.4644318181818181</v>
      </c>
      <c r="E2010" s="215">
        <f t="shared" si="124"/>
        <v>-1.0765550239234423E-2</v>
      </c>
      <c r="F2010" s="215">
        <f t="shared" si="125"/>
        <v>9.7373563408735819E-3</v>
      </c>
      <c r="G2010" s="223">
        <f t="shared" si="126"/>
        <v>7.4546478873239437</v>
      </c>
      <c r="H2010" s="223">
        <f t="shared" si="127"/>
        <v>3.8684177134881361</v>
      </c>
    </row>
    <row r="2011" spans="2:8" x14ac:dyDescent="0.25">
      <c r="B2011" s="451">
        <v>41345</v>
      </c>
      <c r="C2011" s="363">
        <v>33.44</v>
      </c>
      <c r="D2011" s="363">
        <v>3.4310227272727274</v>
      </c>
      <c r="E2011" s="215">
        <f t="shared" si="124"/>
        <v>4.2042042042043093E-3</v>
      </c>
      <c r="F2011" s="215">
        <f t="shared" si="125"/>
        <v>-4.7794844749158294E-3</v>
      </c>
      <c r="G2011" s="223">
        <f t="shared" si="126"/>
        <v>7.5357746478873233</v>
      </c>
      <c r="H2011" s="223">
        <f t="shared" si="127"/>
        <v>3.8311128029437893</v>
      </c>
    </row>
    <row r="2012" spans="2:8" x14ac:dyDescent="0.25">
      <c r="B2012" s="451">
        <v>41344</v>
      </c>
      <c r="C2012" s="363">
        <v>33.299999999999997</v>
      </c>
      <c r="D2012" s="363">
        <v>3.4474999999999998</v>
      </c>
      <c r="E2012" s="215">
        <f t="shared" si="124"/>
        <v>6.0096153846145306E-4</v>
      </c>
      <c r="F2012" s="215">
        <f t="shared" si="125"/>
        <v>5.6351100503844176E-3</v>
      </c>
      <c r="G2012" s="223">
        <f t="shared" si="126"/>
        <v>7.5042253521126758</v>
      </c>
      <c r="H2012" s="223">
        <f t="shared" si="127"/>
        <v>3.8495114833143003</v>
      </c>
    </row>
    <row r="2013" spans="2:8" x14ac:dyDescent="0.25">
      <c r="B2013" s="451">
        <v>41341</v>
      </c>
      <c r="C2013" s="363">
        <v>33.28</v>
      </c>
      <c r="D2013" s="363">
        <v>3.4281818181818182</v>
      </c>
      <c r="E2013" s="215">
        <f t="shared" si="124"/>
        <v>1.3398294762484664E-2</v>
      </c>
      <c r="F2013" s="215">
        <f t="shared" si="125"/>
        <v>-2.3626124668263304E-2</v>
      </c>
      <c r="G2013" s="223">
        <f t="shared" si="126"/>
        <v>7.4997183098591549</v>
      </c>
      <c r="H2013" s="223">
        <f t="shared" si="127"/>
        <v>3.8279406166730112</v>
      </c>
    </row>
    <row r="2014" spans="2:8" x14ac:dyDescent="0.25">
      <c r="B2014" s="451">
        <v>41339</v>
      </c>
      <c r="C2014" s="363">
        <v>32.840000000000003</v>
      </c>
      <c r="D2014" s="363">
        <v>3.5111363636363637</v>
      </c>
      <c r="E2014" s="215">
        <f t="shared" si="124"/>
        <v>4.1217501585288696E-2</v>
      </c>
      <c r="F2014" s="215">
        <f t="shared" si="125"/>
        <v>-6.5271213144271201E-3</v>
      </c>
      <c r="G2014" s="223">
        <f t="shared" si="126"/>
        <v>7.4005633802816906</v>
      </c>
      <c r="H2014" s="223">
        <f t="shared" si="127"/>
        <v>3.9205684557797236</v>
      </c>
    </row>
    <row r="2015" spans="2:8" x14ac:dyDescent="0.25">
      <c r="B2015" s="451">
        <v>41338</v>
      </c>
      <c r="C2015" s="363">
        <v>31.54</v>
      </c>
      <c r="D2015" s="363">
        <v>3.5342045454545454</v>
      </c>
      <c r="E2015" s="215">
        <f t="shared" si="124"/>
        <v>4.4585987261147597E-3</v>
      </c>
      <c r="F2015" s="215">
        <f t="shared" si="125"/>
        <v>2.223511214230367E-3</v>
      </c>
      <c r="G2015" s="223">
        <f t="shared" si="126"/>
        <v>7.1076056338028168</v>
      </c>
      <c r="H2015" s="223">
        <f t="shared" si="127"/>
        <v>3.9463266082984396</v>
      </c>
    </row>
    <row r="2016" spans="2:8" x14ac:dyDescent="0.25">
      <c r="B2016" s="451">
        <v>41337</v>
      </c>
      <c r="C2016" s="363">
        <v>31.4</v>
      </c>
      <c r="D2016" s="363">
        <v>3.5263636363636364</v>
      </c>
      <c r="E2016" s="215">
        <f t="shared" si="124"/>
        <v>-2.8580501746585663E-3</v>
      </c>
      <c r="F2016" s="215">
        <f t="shared" si="125"/>
        <v>4.2393450050159931E-3</v>
      </c>
      <c r="G2016" s="223">
        <f t="shared" si="126"/>
        <v>7.0760563380281685</v>
      </c>
      <c r="H2016" s="223">
        <f t="shared" si="127"/>
        <v>3.9375713741910929</v>
      </c>
    </row>
    <row r="2017" spans="2:8" x14ac:dyDescent="0.25">
      <c r="B2017" s="451">
        <v>41334</v>
      </c>
      <c r="C2017" s="363">
        <v>31.49</v>
      </c>
      <c r="D2017" s="363">
        <v>3.5114772727272729</v>
      </c>
      <c r="E2017" s="215">
        <f t="shared" si="124"/>
        <v>-2.4171056709017757E-2</v>
      </c>
      <c r="F2017" s="215">
        <f t="shared" si="125"/>
        <v>1.9129758122040652E-3</v>
      </c>
      <c r="G2017" s="223">
        <f t="shared" si="126"/>
        <v>7.096338028169014</v>
      </c>
      <c r="H2017" s="223">
        <f t="shared" si="127"/>
        <v>3.9209491181322171</v>
      </c>
    </row>
    <row r="2018" spans="2:8" x14ac:dyDescent="0.25">
      <c r="B2018" s="451">
        <v>41332</v>
      </c>
      <c r="C2018" s="363">
        <v>32.270000000000003</v>
      </c>
      <c r="D2018" s="363">
        <v>3.5047727272727274</v>
      </c>
      <c r="E2018" s="215">
        <f t="shared" si="124"/>
        <v>1.0648293141246601E-2</v>
      </c>
      <c r="F2018" s="215">
        <f t="shared" si="125"/>
        <v>-3.0385311611068611E-3</v>
      </c>
      <c r="G2018" s="223">
        <f t="shared" si="126"/>
        <v>7.2721126760563388</v>
      </c>
      <c r="H2018" s="223">
        <f t="shared" si="127"/>
        <v>3.9134627585331816</v>
      </c>
    </row>
    <row r="2019" spans="2:8" x14ac:dyDescent="0.25">
      <c r="B2019" s="451">
        <v>41331</v>
      </c>
      <c r="C2019" s="363">
        <v>31.93</v>
      </c>
      <c r="D2019" s="363">
        <v>3.5154545454545456</v>
      </c>
      <c r="E2019" s="215">
        <f t="shared" si="124"/>
        <v>1.3329101872421312E-2</v>
      </c>
      <c r="F2019" s="215">
        <f t="shared" si="125"/>
        <v>9.9242622094541932E-3</v>
      </c>
      <c r="G2019" s="223">
        <f t="shared" si="126"/>
        <v>7.1954929577464792</v>
      </c>
      <c r="H2019" s="223">
        <f t="shared" si="127"/>
        <v>3.9253901789113059</v>
      </c>
    </row>
    <row r="2020" spans="2:8" x14ac:dyDescent="0.25">
      <c r="B2020" s="451">
        <v>41330</v>
      </c>
      <c r="C2020" s="363">
        <v>31.51</v>
      </c>
      <c r="D2020" s="363">
        <v>3.480909090909091</v>
      </c>
      <c r="E2020" s="215">
        <f t="shared" si="124"/>
        <v>-2.8967642526964599E-2</v>
      </c>
      <c r="F2020" s="215">
        <f t="shared" si="125"/>
        <v>-4.8083170890187432E-3</v>
      </c>
      <c r="G2020" s="223">
        <f t="shared" si="126"/>
        <v>7.1008450704225359</v>
      </c>
      <c r="H2020" s="223">
        <f t="shared" si="127"/>
        <v>3.8868163938586475</v>
      </c>
    </row>
    <row r="2021" spans="2:8" x14ac:dyDescent="0.25">
      <c r="B2021" s="451">
        <v>41327</v>
      </c>
      <c r="C2021" s="363">
        <v>32.450000000000003</v>
      </c>
      <c r="D2021" s="363">
        <v>3.4977272727272726</v>
      </c>
      <c r="E2021" s="215">
        <f t="shared" si="124"/>
        <v>7.1384233395408447E-3</v>
      </c>
      <c r="F2021" s="215">
        <f t="shared" si="125"/>
        <v>2.8671966636255597E-3</v>
      </c>
      <c r="G2021" s="223">
        <f t="shared" si="126"/>
        <v>7.3126760563380291</v>
      </c>
      <c r="H2021" s="223">
        <f t="shared" si="127"/>
        <v>3.905595736581652</v>
      </c>
    </row>
    <row r="2022" spans="2:8" x14ac:dyDescent="0.25">
      <c r="B2022" s="451">
        <v>41325</v>
      </c>
      <c r="C2022" s="363">
        <v>32.22</v>
      </c>
      <c r="D2022" s="363">
        <v>3.4877272727272728</v>
      </c>
      <c r="E2022" s="215">
        <f t="shared" si="124"/>
        <v>-5.9544658493870362E-2</v>
      </c>
      <c r="F2022" s="215">
        <f t="shared" si="125"/>
        <v>-1.4260020554984543E-2</v>
      </c>
      <c r="G2022" s="223">
        <f t="shared" si="126"/>
        <v>7.2608450704225351</v>
      </c>
      <c r="H2022" s="223">
        <f t="shared" si="127"/>
        <v>3.8944296409085144</v>
      </c>
    </row>
    <row r="2023" spans="2:8" x14ac:dyDescent="0.25">
      <c r="B2023" s="451">
        <v>41324</v>
      </c>
      <c r="C2023" s="363">
        <v>34.26</v>
      </c>
      <c r="D2023" s="363">
        <v>3.5381818181818181</v>
      </c>
      <c r="E2023" s="215">
        <f t="shared" si="124"/>
        <v>-2.2260273972602773E-2</v>
      </c>
      <c r="F2023" s="215">
        <f t="shared" si="125"/>
        <v>-6.1921481008617718E-3</v>
      </c>
      <c r="G2023" s="223">
        <f t="shared" si="126"/>
        <v>7.72056338028169</v>
      </c>
      <c r="H2023" s="223">
        <f t="shared" si="127"/>
        <v>3.9507676690775284</v>
      </c>
    </row>
    <row r="2024" spans="2:8" x14ac:dyDescent="0.25">
      <c r="B2024" s="451">
        <v>41320</v>
      </c>
      <c r="C2024" s="363">
        <v>35.04</v>
      </c>
      <c r="D2024" s="363">
        <v>3.5602272727272726</v>
      </c>
      <c r="E2024" s="215">
        <f t="shared" si="124"/>
        <v>-1.3791162397973622E-2</v>
      </c>
      <c r="F2024" s="215">
        <f t="shared" si="125"/>
        <v>2.6883441080458592E-3</v>
      </c>
      <c r="G2024" s="223">
        <f t="shared" si="126"/>
        <v>7.8963380281690139</v>
      </c>
      <c r="H2024" s="223">
        <f t="shared" si="127"/>
        <v>3.9753838345387642</v>
      </c>
    </row>
    <row r="2025" spans="2:8" x14ac:dyDescent="0.25">
      <c r="B2025" s="451">
        <v>41319</v>
      </c>
      <c r="C2025" s="363">
        <v>35.53</v>
      </c>
      <c r="D2025" s="363">
        <v>3.5506818181818183</v>
      </c>
      <c r="E2025" s="215">
        <f t="shared" si="124"/>
        <v>-3.9248668348752513E-3</v>
      </c>
      <c r="F2025" s="215">
        <f t="shared" si="125"/>
        <v>4.9207217058502284E-3</v>
      </c>
      <c r="G2025" s="223">
        <f t="shared" si="126"/>
        <v>8.0067605633802827</v>
      </c>
      <c r="H2025" s="223">
        <f t="shared" si="127"/>
        <v>3.964725288668951</v>
      </c>
    </row>
    <row r="2026" spans="2:8" x14ac:dyDescent="0.25">
      <c r="B2026" s="451">
        <v>41317</v>
      </c>
      <c r="C2026" s="363">
        <v>35.67</v>
      </c>
      <c r="D2026" s="363">
        <v>3.5332954545454545</v>
      </c>
      <c r="E2026" s="215">
        <f t="shared" si="124"/>
        <v>9.6235493914520465E-3</v>
      </c>
      <c r="F2026" s="215">
        <f t="shared" si="125"/>
        <v>-7.532956685499026E-3</v>
      </c>
      <c r="G2026" s="223">
        <f t="shared" si="126"/>
        <v>8.0383098591549302</v>
      </c>
      <c r="H2026" s="223">
        <f t="shared" si="127"/>
        <v>3.9453115086917907</v>
      </c>
    </row>
    <row r="2027" spans="2:8" x14ac:dyDescent="0.25">
      <c r="B2027" s="451">
        <v>41316</v>
      </c>
      <c r="C2027" s="363">
        <v>35.33</v>
      </c>
      <c r="D2027" s="363">
        <v>3.5601136363636363</v>
      </c>
      <c r="E2027" s="215">
        <f t="shared" si="124"/>
        <v>-8.6980920314254639E-3</v>
      </c>
      <c r="F2027" s="215">
        <f t="shared" si="125"/>
        <v>-2.2892430527399199E-2</v>
      </c>
      <c r="G2027" s="223">
        <f t="shared" si="126"/>
        <v>7.9616901408450698</v>
      </c>
      <c r="H2027" s="223">
        <f t="shared" si="127"/>
        <v>3.9752569470879333</v>
      </c>
    </row>
    <row r="2028" spans="2:8" x14ac:dyDescent="0.25">
      <c r="B2028" s="451">
        <v>41313</v>
      </c>
      <c r="C2028" s="363">
        <v>35.64</v>
      </c>
      <c r="D2028" s="363">
        <v>3.6435227272727273</v>
      </c>
      <c r="E2028" s="215">
        <f t="shared" si="124"/>
        <v>-1.4009526478003798E-3</v>
      </c>
      <c r="F2028" s="215">
        <f t="shared" si="125"/>
        <v>-8.595899941251095E-3</v>
      </c>
      <c r="G2028" s="223">
        <f t="shared" si="126"/>
        <v>8.0315492957746475</v>
      </c>
      <c r="H2028" s="223">
        <f t="shared" si="127"/>
        <v>4.0683923359979701</v>
      </c>
    </row>
    <row r="2029" spans="2:8" x14ac:dyDescent="0.25">
      <c r="B2029" s="451">
        <v>41312</v>
      </c>
      <c r="C2029" s="363">
        <v>35.69</v>
      </c>
      <c r="D2029" s="363">
        <v>3.6751136363636365</v>
      </c>
      <c r="E2029" s="215">
        <f t="shared" si="124"/>
        <v>-2.801120448180372E-4</v>
      </c>
      <c r="F2029" s="215">
        <f t="shared" si="125"/>
        <v>-1.0615516397454616E-2</v>
      </c>
      <c r="G2029" s="223">
        <f t="shared" si="126"/>
        <v>8.0428169014084503</v>
      </c>
      <c r="H2029" s="223">
        <f t="shared" si="127"/>
        <v>4.1036670473290195</v>
      </c>
    </row>
    <row r="2030" spans="2:8" x14ac:dyDescent="0.25">
      <c r="B2030" s="451">
        <v>41310</v>
      </c>
      <c r="C2030" s="363">
        <v>35.700000000000003</v>
      </c>
      <c r="D2030" s="363">
        <v>3.7145454545454544</v>
      </c>
      <c r="E2030" s="215">
        <f t="shared" si="124"/>
        <v>1.0186757215619568E-2</v>
      </c>
      <c r="F2030" s="215">
        <f t="shared" si="125"/>
        <v>-4.0522835989152961E-3</v>
      </c>
      <c r="G2030" s="223">
        <f t="shared" si="126"/>
        <v>8.0450704225352112</v>
      </c>
      <c r="H2030" s="223">
        <f t="shared" si="127"/>
        <v>4.1476969927674157</v>
      </c>
    </row>
    <row r="2031" spans="2:8" x14ac:dyDescent="0.25">
      <c r="B2031" s="451">
        <v>41309</v>
      </c>
      <c r="C2031" s="363">
        <v>35.340000000000003</v>
      </c>
      <c r="D2031" s="363">
        <v>3.7296590909090908</v>
      </c>
      <c r="E2031" s="215">
        <f t="shared" si="124"/>
        <v>-1.0915197313182023E-2</v>
      </c>
      <c r="F2031" s="215">
        <f t="shared" si="125"/>
        <v>7.3177424764447885E-4</v>
      </c>
      <c r="G2031" s="223">
        <f t="shared" si="126"/>
        <v>7.9639436619718316</v>
      </c>
      <c r="H2031" s="223">
        <f t="shared" si="127"/>
        <v>4.1645730237279537</v>
      </c>
    </row>
    <row r="2032" spans="2:8" x14ac:dyDescent="0.25">
      <c r="B2032" s="451">
        <v>41306</v>
      </c>
      <c r="C2032" s="363">
        <v>35.729999999999997</v>
      </c>
      <c r="D2032" s="363">
        <v>3.7269318181818183</v>
      </c>
      <c r="E2032" s="215">
        <f t="shared" si="124"/>
        <v>1.3617021276595587E-2</v>
      </c>
      <c r="F2032" s="215">
        <f t="shared" si="125"/>
        <v>4.1947336191059392E-3</v>
      </c>
      <c r="G2032" s="223">
        <f t="shared" si="126"/>
        <v>8.0518309859154922</v>
      </c>
      <c r="H2032" s="223">
        <f t="shared" si="127"/>
        <v>4.1615277249080069</v>
      </c>
    </row>
    <row r="2033" spans="2:8" x14ac:dyDescent="0.25">
      <c r="B2033" s="451">
        <v>41305</v>
      </c>
      <c r="C2033" s="363">
        <v>35.25</v>
      </c>
      <c r="D2033" s="363">
        <v>3.7113636363636364</v>
      </c>
      <c r="E2033" s="215">
        <f t="shared" si="124"/>
        <v>6.8551842330764057E-3</v>
      </c>
      <c r="F2033" s="215">
        <f t="shared" si="125"/>
        <v>-1.1441370543011087E-2</v>
      </c>
      <c r="G2033" s="223">
        <f t="shared" si="126"/>
        <v>7.943661971830986</v>
      </c>
      <c r="H2033" s="223">
        <f t="shared" si="127"/>
        <v>4.1441441441441444</v>
      </c>
    </row>
    <row r="2034" spans="2:8" x14ac:dyDescent="0.25">
      <c r="B2034" s="451">
        <v>41303</v>
      </c>
      <c r="C2034" s="363">
        <v>35.01</v>
      </c>
      <c r="D2034" s="363">
        <v>3.7543181818181819</v>
      </c>
      <c r="E2034" s="215">
        <f t="shared" si="124"/>
        <v>1.2727798669366353E-2</v>
      </c>
      <c r="F2034" s="215">
        <f t="shared" si="125"/>
        <v>1.1635740094310787E-2</v>
      </c>
      <c r="G2034" s="223">
        <f t="shared" si="126"/>
        <v>7.889577464788732</v>
      </c>
      <c r="H2034" s="223">
        <f t="shared" si="127"/>
        <v>4.1921076005583053</v>
      </c>
    </row>
    <row r="2035" spans="2:8" x14ac:dyDescent="0.25">
      <c r="B2035" s="451">
        <v>41302</v>
      </c>
      <c r="C2035" s="363">
        <v>34.57</v>
      </c>
      <c r="D2035" s="363">
        <v>3.7111363636363635</v>
      </c>
      <c r="E2035" s="215">
        <f t="shared" si="124"/>
        <v>-8.6033839977056603E-3</v>
      </c>
      <c r="F2035" s="215">
        <f t="shared" si="125"/>
        <v>-8.2298278113517309E-3</v>
      </c>
      <c r="G2035" s="223">
        <f t="shared" si="126"/>
        <v>7.7904225352112677</v>
      </c>
      <c r="H2035" s="223">
        <f t="shared" si="127"/>
        <v>4.1438903692424818</v>
      </c>
    </row>
    <row r="2036" spans="2:8" x14ac:dyDescent="0.25">
      <c r="B2036" s="451">
        <v>41299</v>
      </c>
      <c r="C2036" s="363">
        <v>34.869999999999997</v>
      </c>
      <c r="D2036" s="363">
        <v>3.741931818181818</v>
      </c>
      <c r="E2036" s="215">
        <f t="shared" si="124"/>
        <v>6.3492063492063266E-3</v>
      </c>
      <c r="F2036" s="215">
        <f t="shared" si="125"/>
        <v>-4.2335722277662136E-3</v>
      </c>
      <c r="G2036" s="223">
        <f t="shared" si="126"/>
        <v>7.8580281690140836</v>
      </c>
      <c r="H2036" s="223">
        <f t="shared" si="127"/>
        <v>4.1782768684177132</v>
      </c>
    </row>
    <row r="2037" spans="2:8" x14ac:dyDescent="0.25">
      <c r="B2037" s="451">
        <v>41298</v>
      </c>
      <c r="C2037" s="363">
        <v>34.65</v>
      </c>
      <c r="D2037" s="363">
        <v>3.7578409090909091</v>
      </c>
      <c r="E2037" s="215">
        <f t="shared" si="124"/>
        <v>-1.5345268542199419E-2</v>
      </c>
      <c r="F2037" s="215">
        <f t="shared" si="125"/>
        <v>1.5446120298019395E-3</v>
      </c>
      <c r="G2037" s="223">
        <f t="shared" si="126"/>
        <v>7.8084507042253515</v>
      </c>
      <c r="H2037" s="223">
        <f t="shared" si="127"/>
        <v>4.1960411115340692</v>
      </c>
    </row>
    <row r="2038" spans="2:8" x14ac:dyDescent="0.25">
      <c r="B2038" s="451">
        <v>41296</v>
      </c>
      <c r="C2038" s="363">
        <v>35.19</v>
      </c>
      <c r="D2038" s="363">
        <v>3.7520454545454545</v>
      </c>
      <c r="E2038" s="215">
        <f t="shared" si="124"/>
        <v>4.6076099881093846E-2</v>
      </c>
      <c r="F2038" s="215">
        <f t="shared" si="125"/>
        <v>7.7831700393735659E-3</v>
      </c>
      <c r="G2038" s="223">
        <f t="shared" si="126"/>
        <v>7.9301408450704223</v>
      </c>
      <c r="H2038" s="223">
        <f t="shared" si="127"/>
        <v>4.189569851541683</v>
      </c>
    </row>
    <row r="2039" spans="2:8" x14ac:dyDescent="0.25">
      <c r="B2039" s="451">
        <v>41292</v>
      </c>
      <c r="C2039" s="363">
        <v>33.64</v>
      </c>
      <c r="D2039" s="363">
        <v>3.7230681818181819</v>
      </c>
      <c r="E2039" s="215">
        <f t="shared" si="124"/>
        <v>-1.2910798122065636E-2</v>
      </c>
      <c r="F2039" s="215">
        <f t="shared" si="125"/>
        <v>1.5151515151515138E-2</v>
      </c>
      <c r="G2039" s="223">
        <f t="shared" si="126"/>
        <v>7.5808450704225354</v>
      </c>
      <c r="H2039" s="223">
        <f t="shared" si="127"/>
        <v>4.1572135515797495</v>
      </c>
    </row>
    <row r="2040" spans="2:8" x14ac:dyDescent="0.25">
      <c r="B2040" s="451">
        <v>41291</v>
      </c>
      <c r="C2040" s="363">
        <v>34.08</v>
      </c>
      <c r="D2040" s="363">
        <v>3.6675</v>
      </c>
      <c r="E2040" s="215">
        <f t="shared" si="124"/>
        <v>-4.9635036496350482E-3</v>
      </c>
      <c r="F2040" s="215">
        <f t="shared" si="125"/>
        <v>6.5807940616910976E-3</v>
      </c>
      <c r="G2040" s="223">
        <f t="shared" si="126"/>
        <v>7.68</v>
      </c>
      <c r="H2040" s="223">
        <f t="shared" si="127"/>
        <v>4.0951655881233346</v>
      </c>
    </row>
    <row r="2041" spans="2:8" x14ac:dyDescent="0.25">
      <c r="B2041" s="451">
        <v>41290</v>
      </c>
      <c r="C2041" s="363">
        <v>34.25</v>
      </c>
      <c r="D2041" s="363">
        <v>3.6435227272727273</v>
      </c>
      <c r="E2041" s="215">
        <f t="shared" si="124"/>
        <v>-1.3536866359446953E-2</v>
      </c>
      <c r="F2041" s="215">
        <f t="shared" si="125"/>
        <v>2.2506329905285227E-3</v>
      </c>
      <c r="G2041" s="223">
        <f t="shared" si="126"/>
        <v>7.71830985915493</v>
      </c>
      <c r="H2041" s="223">
        <f t="shared" si="127"/>
        <v>4.0683923359979701</v>
      </c>
    </row>
    <row r="2042" spans="2:8" x14ac:dyDescent="0.25">
      <c r="B2042" s="451">
        <v>41288</v>
      </c>
      <c r="C2042" s="363">
        <v>34.72</v>
      </c>
      <c r="D2042" s="363">
        <v>3.635340909090909</v>
      </c>
      <c r="E2042" s="215">
        <f t="shared" si="124"/>
        <v>-8.0000000000000071E-3</v>
      </c>
      <c r="F2042" s="215">
        <f t="shared" si="125"/>
        <v>-9.3211941038028323E-3</v>
      </c>
      <c r="G2042" s="223">
        <f t="shared" si="126"/>
        <v>7.8242253521126761</v>
      </c>
      <c r="H2042" s="223">
        <f t="shared" si="127"/>
        <v>4.0592564395381299</v>
      </c>
    </row>
    <row r="2043" spans="2:8" x14ac:dyDescent="0.25">
      <c r="B2043" s="451">
        <v>41285</v>
      </c>
      <c r="C2043" s="363">
        <v>35</v>
      </c>
      <c r="D2043" s="363">
        <v>3.6695454545454544</v>
      </c>
      <c r="E2043" s="215">
        <f t="shared" si="124"/>
        <v>-1.6853932584269704E-2</v>
      </c>
      <c r="F2043" s="215">
        <f t="shared" si="125"/>
        <v>-3.6408515890158366E-3</v>
      </c>
      <c r="G2043" s="223">
        <f t="shared" si="126"/>
        <v>7.887323943661972</v>
      </c>
      <c r="H2043" s="223">
        <f t="shared" si="127"/>
        <v>4.0974495622382952</v>
      </c>
    </row>
    <row r="2044" spans="2:8" x14ac:dyDescent="0.25">
      <c r="B2044" s="451">
        <v>41284</v>
      </c>
      <c r="C2044" s="363">
        <v>35.6</v>
      </c>
      <c r="D2044" s="363">
        <v>3.6829545454545456</v>
      </c>
      <c r="E2044" s="215">
        <f t="shared" si="124"/>
        <v>1.0789324247586718E-2</v>
      </c>
      <c r="F2044" s="215">
        <f t="shared" si="125"/>
        <v>9.4057555749347266E-3</v>
      </c>
      <c r="G2044" s="223">
        <f t="shared" si="126"/>
        <v>8.0225352112676056</v>
      </c>
      <c r="H2044" s="223">
        <f t="shared" si="127"/>
        <v>4.1124222814363662</v>
      </c>
    </row>
    <row r="2045" spans="2:8" x14ac:dyDescent="0.25">
      <c r="B2045" s="451">
        <v>41283</v>
      </c>
      <c r="C2045" s="363">
        <v>35.22</v>
      </c>
      <c r="D2045" s="363">
        <v>3.6486363636363635</v>
      </c>
      <c r="E2045" s="215">
        <f t="shared" si="124"/>
        <v>-3.9592760180995334E-3</v>
      </c>
      <c r="F2045" s="215">
        <f t="shared" si="125"/>
        <v>-1.0888840494043261E-3</v>
      </c>
      <c r="G2045" s="223">
        <f t="shared" si="126"/>
        <v>7.9369014084507041</v>
      </c>
      <c r="H2045" s="223">
        <f t="shared" si="127"/>
        <v>4.0741022712853701</v>
      </c>
    </row>
    <row r="2046" spans="2:8" x14ac:dyDescent="0.25">
      <c r="B2046" s="451">
        <v>41281</v>
      </c>
      <c r="C2046" s="363">
        <v>35.36</v>
      </c>
      <c r="D2046" s="363">
        <v>3.6526136363636366</v>
      </c>
      <c r="E2046" s="215">
        <f t="shared" si="124"/>
        <v>-3.663003663003761E-3</v>
      </c>
      <c r="F2046" s="215">
        <f t="shared" si="125"/>
        <v>1.5127589691763532E-2</v>
      </c>
      <c r="G2046" s="223">
        <f t="shared" si="126"/>
        <v>7.9684507042253516</v>
      </c>
      <c r="H2046" s="223">
        <f t="shared" si="127"/>
        <v>4.0785433320644593</v>
      </c>
    </row>
    <row r="2047" spans="2:8" x14ac:dyDescent="0.25">
      <c r="B2047" s="451">
        <v>41278</v>
      </c>
      <c r="C2047" s="363">
        <v>35.49</v>
      </c>
      <c r="D2047" s="363">
        <v>3.5981818181818181</v>
      </c>
      <c r="E2047" s="215">
        <f t="shared" si="124"/>
        <v>1.8364418938306981E-2</v>
      </c>
      <c r="F2047" s="215">
        <f t="shared" si="125"/>
        <v>-5.9335070480017738E-3</v>
      </c>
      <c r="G2047" s="223">
        <f t="shared" si="126"/>
        <v>7.99774647887324</v>
      </c>
      <c r="H2047" s="223">
        <f t="shared" si="127"/>
        <v>4.017764243116356</v>
      </c>
    </row>
    <row r="2048" spans="2:8" x14ac:dyDescent="0.25">
      <c r="B2048" s="451">
        <v>41277</v>
      </c>
      <c r="C2048" s="363">
        <v>34.85</v>
      </c>
      <c r="D2048" s="363">
        <v>3.6196590909090909</v>
      </c>
      <c r="E2048" s="215">
        <f t="shared" si="124"/>
        <v>-9.0986636337787585E-3</v>
      </c>
      <c r="F2048" s="215">
        <f t="shared" si="125"/>
        <v>-5.9613453815254847E-4</v>
      </c>
      <c r="G2048" s="223">
        <f t="shared" si="126"/>
        <v>7.8535211267605636</v>
      </c>
      <c r="H2048" s="223">
        <f t="shared" si="127"/>
        <v>4.0417459713234365</v>
      </c>
    </row>
    <row r="2049" spans="2:8" x14ac:dyDescent="0.25">
      <c r="B2049" s="451">
        <v>41276</v>
      </c>
      <c r="C2049" s="363">
        <v>35.17</v>
      </c>
      <c r="D2049" s="363">
        <v>3.6218181818181816</v>
      </c>
      <c r="E2049" s="215">
        <f t="shared" si="124"/>
        <v>6.1255280627640296E-2</v>
      </c>
      <c r="F2049" s="215">
        <f t="shared" si="125"/>
        <v>-1.4379812598571351E-2</v>
      </c>
      <c r="G2049" s="223">
        <f t="shared" si="126"/>
        <v>7.9256338028169022</v>
      </c>
      <c r="H2049" s="223">
        <f t="shared" si="127"/>
        <v>4.044156832889227</v>
      </c>
    </row>
    <row r="2050" spans="2:8" x14ac:dyDescent="0.25">
      <c r="B2050" s="451">
        <v>41271</v>
      </c>
      <c r="C2050" s="363">
        <v>33.14</v>
      </c>
      <c r="D2050" s="363">
        <v>3.674659090909091</v>
      </c>
      <c r="E2050" s="215">
        <f t="shared" si="124"/>
        <v>-1.6033254156769594E-2</v>
      </c>
      <c r="F2050" s="215">
        <f t="shared" si="125"/>
        <v>4.7539149888142784E-3</v>
      </c>
      <c r="G2050" s="223">
        <f t="shared" si="126"/>
        <v>7.4681690140845074</v>
      </c>
      <c r="H2050" s="223">
        <f t="shared" si="127"/>
        <v>4.1031594975256951</v>
      </c>
    </row>
    <row r="2051" spans="2:8" x14ac:dyDescent="0.25">
      <c r="B2051" s="451">
        <v>41270</v>
      </c>
      <c r="C2051" s="363">
        <v>33.68</v>
      </c>
      <c r="D2051" s="363">
        <v>3.6572727272727272</v>
      </c>
      <c r="E2051" s="215">
        <f t="shared" si="124"/>
        <v>-7.0754716981132892E-3</v>
      </c>
      <c r="F2051" s="215">
        <f t="shared" si="125"/>
        <v>9.3222709051987707E-5</v>
      </c>
      <c r="G2051" s="223">
        <f t="shared" si="126"/>
        <v>7.5898591549295773</v>
      </c>
      <c r="H2051" s="223">
        <f t="shared" si="127"/>
        <v>4.0837457175485348</v>
      </c>
    </row>
    <row r="2052" spans="2:8" x14ac:dyDescent="0.25">
      <c r="B2052" s="451">
        <v>41269</v>
      </c>
      <c r="C2052" s="363">
        <v>33.92</v>
      </c>
      <c r="D2052" s="363">
        <v>3.656931818181818</v>
      </c>
      <c r="E2052" s="215">
        <f t="shared" ref="E2052:E2115" si="128">C2052/C2053-1</f>
        <v>1.2537313432835928E-2</v>
      </c>
      <c r="F2052" s="215">
        <f t="shared" ref="F2052:F2115" si="129">D2052/D2053-1</f>
        <v>9.6423017107305498E-4</v>
      </c>
      <c r="G2052" s="223">
        <f t="shared" ref="G2052:G2115" si="130">C2052/$C$4675</f>
        <v>7.6439436619718313</v>
      </c>
      <c r="H2052" s="223">
        <f t="shared" ref="H2052:H2115" si="131">D2052/$D$4675</f>
        <v>4.0833650551960412</v>
      </c>
    </row>
    <row r="2053" spans="2:8" x14ac:dyDescent="0.25">
      <c r="B2053" s="451">
        <v>41267</v>
      </c>
      <c r="C2053" s="363">
        <v>33.5</v>
      </c>
      <c r="D2053" s="363">
        <v>3.6534090909090908</v>
      </c>
      <c r="E2053" s="215">
        <f t="shared" si="128"/>
        <v>-2.3823704586062311E-3</v>
      </c>
      <c r="F2053" s="215">
        <f t="shared" si="129"/>
        <v>-2.1725636250775615E-3</v>
      </c>
      <c r="G2053" s="223">
        <f t="shared" si="130"/>
        <v>7.549295774647887</v>
      </c>
      <c r="H2053" s="223">
        <f t="shared" si="131"/>
        <v>4.0794315442202764</v>
      </c>
    </row>
    <row r="2054" spans="2:8" x14ac:dyDescent="0.25">
      <c r="B2054" s="451">
        <v>41264</v>
      </c>
      <c r="C2054" s="363">
        <v>33.58</v>
      </c>
      <c r="D2054" s="363">
        <v>3.6613636363636362</v>
      </c>
      <c r="E2054" s="215">
        <f t="shared" si="128"/>
        <v>-1.1771630370806307E-2</v>
      </c>
      <c r="F2054" s="215">
        <f t="shared" si="129"/>
        <v>-1.0016591900694372E-2</v>
      </c>
      <c r="G2054" s="223">
        <f t="shared" si="130"/>
        <v>7.5673239436619717</v>
      </c>
      <c r="H2054" s="223">
        <f t="shared" si="131"/>
        <v>4.0883136657784549</v>
      </c>
    </row>
    <row r="2055" spans="2:8" x14ac:dyDescent="0.25">
      <c r="B2055" s="451">
        <v>41263</v>
      </c>
      <c r="C2055" s="363">
        <v>33.979999999999997</v>
      </c>
      <c r="D2055" s="363">
        <v>3.6984090909090908</v>
      </c>
      <c r="E2055" s="215">
        <f t="shared" si="128"/>
        <v>8.8365243004395744E-4</v>
      </c>
      <c r="F2055" s="215">
        <f t="shared" si="129"/>
        <v>-5.743263884645966E-3</v>
      </c>
      <c r="G2055" s="223">
        <f t="shared" si="130"/>
        <v>7.6574647887323932</v>
      </c>
      <c r="H2055" s="223">
        <f t="shared" si="131"/>
        <v>4.1296789747493969</v>
      </c>
    </row>
    <row r="2056" spans="2:8" x14ac:dyDescent="0.25">
      <c r="B2056" s="451">
        <v>41262</v>
      </c>
      <c r="C2056" s="363">
        <v>33.950000000000003</v>
      </c>
      <c r="D2056" s="363">
        <v>3.7197727272727272</v>
      </c>
      <c r="E2056" s="215">
        <f t="shared" si="128"/>
        <v>-1.1768167107972793E-3</v>
      </c>
      <c r="F2056" s="215">
        <f t="shared" si="129"/>
        <v>3.4969014797015197E-2</v>
      </c>
      <c r="G2056" s="223">
        <f t="shared" si="130"/>
        <v>7.6507042253521131</v>
      </c>
      <c r="H2056" s="223">
        <f t="shared" si="131"/>
        <v>4.1535338155056465</v>
      </c>
    </row>
    <row r="2057" spans="2:8" x14ac:dyDescent="0.25">
      <c r="B2057" s="451">
        <v>41261</v>
      </c>
      <c r="C2057" s="363">
        <v>33.99</v>
      </c>
      <c r="D2057" s="363">
        <v>3.5940909090909092</v>
      </c>
      <c r="E2057" s="215">
        <f t="shared" si="128"/>
        <v>6.2166962699823358E-3</v>
      </c>
      <c r="F2057" s="215">
        <f t="shared" si="129"/>
        <v>1.7737235525148165E-3</v>
      </c>
      <c r="G2057" s="223">
        <f t="shared" si="130"/>
        <v>7.659718309859155</v>
      </c>
      <c r="H2057" s="223">
        <f t="shared" si="131"/>
        <v>4.0131962948864359</v>
      </c>
    </row>
    <row r="2058" spans="2:8" x14ac:dyDescent="0.25">
      <c r="B2058" s="451">
        <v>41257</v>
      </c>
      <c r="C2058" s="363">
        <v>33.78</v>
      </c>
      <c r="D2058" s="363">
        <v>3.5877272727272729</v>
      </c>
      <c r="E2058" s="215">
        <f t="shared" si="128"/>
        <v>4.0024630541872108E-2</v>
      </c>
      <c r="F2058" s="215">
        <f t="shared" si="129"/>
        <v>1.3547351524879625E-2</v>
      </c>
      <c r="G2058" s="223">
        <f t="shared" si="130"/>
        <v>7.6123943661971838</v>
      </c>
      <c r="H2058" s="223">
        <f t="shared" si="131"/>
        <v>4.0060905976398935</v>
      </c>
    </row>
    <row r="2059" spans="2:8" x14ac:dyDescent="0.25">
      <c r="B2059" s="451">
        <v>41256</v>
      </c>
      <c r="C2059" s="363">
        <v>32.479999999999997</v>
      </c>
      <c r="D2059" s="363">
        <v>3.5397727272727271</v>
      </c>
      <c r="E2059" s="215">
        <f t="shared" si="128"/>
        <v>1.5317286652078765E-2</v>
      </c>
      <c r="F2059" s="215">
        <f t="shared" si="129"/>
        <v>-2.561639449247588E-3</v>
      </c>
      <c r="G2059" s="223">
        <f t="shared" si="130"/>
        <v>7.3194366197183092</v>
      </c>
      <c r="H2059" s="223">
        <f t="shared" si="131"/>
        <v>3.952544093389164</v>
      </c>
    </row>
    <row r="2060" spans="2:8" x14ac:dyDescent="0.25">
      <c r="B2060" s="451">
        <v>41254</v>
      </c>
      <c r="C2060" s="363">
        <v>31.99</v>
      </c>
      <c r="D2060" s="363">
        <v>3.5488636363636363</v>
      </c>
      <c r="E2060" s="215">
        <f t="shared" si="128"/>
        <v>-1.5605493133583614E-3</v>
      </c>
      <c r="F2060" s="215">
        <f t="shared" si="129"/>
        <v>8.3301046106161181E-3</v>
      </c>
      <c r="G2060" s="223">
        <f t="shared" si="130"/>
        <v>7.2090140845070421</v>
      </c>
      <c r="H2060" s="223">
        <f t="shared" si="131"/>
        <v>3.9626950894556532</v>
      </c>
    </row>
    <row r="2061" spans="2:8" x14ac:dyDescent="0.25">
      <c r="B2061" s="451">
        <v>41253</v>
      </c>
      <c r="C2061" s="363">
        <v>32.04</v>
      </c>
      <c r="D2061" s="363">
        <v>3.5195454545454545</v>
      </c>
      <c r="E2061" s="215">
        <f t="shared" si="128"/>
        <v>1.0725552050473208E-2</v>
      </c>
      <c r="F2061" s="215">
        <f t="shared" si="129"/>
        <v>-3.1549982802288934E-2</v>
      </c>
      <c r="G2061" s="223">
        <f t="shared" si="130"/>
        <v>7.2202816901408449</v>
      </c>
      <c r="H2061" s="223">
        <f t="shared" si="131"/>
        <v>3.9299581271412261</v>
      </c>
    </row>
    <row r="2062" spans="2:8" x14ac:dyDescent="0.25">
      <c r="B2062" s="451">
        <v>41250</v>
      </c>
      <c r="C2062" s="363">
        <v>31.7</v>
      </c>
      <c r="D2062" s="363">
        <v>3.6342045454545455</v>
      </c>
      <c r="E2062" s="215">
        <f t="shared" si="128"/>
        <v>2.8886725089256826E-2</v>
      </c>
      <c r="F2062" s="215">
        <f t="shared" si="129"/>
        <v>-5.4112890685740211E-3</v>
      </c>
      <c r="G2062" s="223">
        <f t="shared" si="130"/>
        <v>7.1436619718309862</v>
      </c>
      <c r="H2062" s="223">
        <f t="shared" si="131"/>
        <v>4.0579875650298192</v>
      </c>
    </row>
    <row r="2063" spans="2:8" x14ac:dyDescent="0.25">
      <c r="B2063" s="451">
        <v>41249</v>
      </c>
      <c r="C2063" s="363">
        <v>30.81</v>
      </c>
      <c r="D2063" s="363">
        <v>3.6539772727272726</v>
      </c>
      <c r="E2063" s="215">
        <f t="shared" si="128"/>
        <v>-0.19514106583072111</v>
      </c>
      <c r="F2063" s="215">
        <f t="shared" si="129"/>
        <v>-6.2160062160065976E-4</v>
      </c>
      <c r="G2063" s="223">
        <f t="shared" si="130"/>
        <v>6.9430985915492958</v>
      </c>
      <c r="H2063" s="223">
        <f t="shared" si="131"/>
        <v>4.0800659814744327</v>
      </c>
    </row>
    <row r="2064" spans="2:8" x14ac:dyDescent="0.25">
      <c r="B2064" s="451">
        <v>41247</v>
      </c>
      <c r="C2064" s="363">
        <v>38.28</v>
      </c>
      <c r="D2064" s="363">
        <v>3.65625</v>
      </c>
      <c r="E2064" s="215">
        <f t="shared" si="128"/>
        <v>-3.1249999999999334E-3</v>
      </c>
      <c r="F2064" s="215">
        <f t="shared" si="129"/>
        <v>-1.0245901639344135E-3</v>
      </c>
      <c r="G2064" s="223">
        <f t="shared" si="130"/>
        <v>8.6264788732394369</v>
      </c>
      <c r="H2064" s="223">
        <f t="shared" si="131"/>
        <v>4.082603730491055</v>
      </c>
    </row>
    <row r="2065" spans="2:8" x14ac:dyDescent="0.25">
      <c r="B2065" s="451">
        <v>41246</v>
      </c>
      <c r="C2065" s="363">
        <v>38.4</v>
      </c>
      <c r="D2065" s="363">
        <v>3.66</v>
      </c>
      <c r="E2065" s="215">
        <f t="shared" si="128"/>
        <v>-1.5637016149705141E-2</v>
      </c>
      <c r="F2065" s="215">
        <f t="shared" si="129"/>
        <v>-2.7865502507895545E-3</v>
      </c>
      <c r="G2065" s="223">
        <f t="shared" si="130"/>
        <v>8.6535211267605625</v>
      </c>
      <c r="H2065" s="223">
        <f t="shared" si="131"/>
        <v>4.0867910163684815</v>
      </c>
    </row>
    <row r="2066" spans="2:8" x14ac:dyDescent="0.25">
      <c r="B2066" s="451">
        <v>41243</v>
      </c>
      <c r="C2066" s="363">
        <v>39.01</v>
      </c>
      <c r="D2066" s="363">
        <v>3.6702272727272729</v>
      </c>
      <c r="E2066" s="215">
        <f t="shared" si="128"/>
        <v>-6.3678043810494467E-3</v>
      </c>
      <c r="F2066" s="215">
        <f t="shared" si="129"/>
        <v>-4.1931306653510969E-3</v>
      </c>
      <c r="G2066" s="223">
        <f t="shared" si="130"/>
        <v>8.790985915492957</v>
      </c>
      <c r="H2066" s="223">
        <f t="shared" si="131"/>
        <v>4.0982108869432814</v>
      </c>
    </row>
    <row r="2067" spans="2:8" x14ac:dyDescent="0.25">
      <c r="B2067" s="451">
        <v>41242</v>
      </c>
      <c r="C2067" s="363">
        <v>39.26</v>
      </c>
      <c r="D2067" s="363">
        <v>3.6856818181818181</v>
      </c>
      <c r="E2067" s="215">
        <f t="shared" si="128"/>
        <v>2.0005196154845306E-2</v>
      </c>
      <c r="F2067" s="215">
        <f t="shared" si="129"/>
        <v>1.2012855315298276E-2</v>
      </c>
      <c r="G2067" s="223">
        <f t="shared" si="130"/>
        <v>8.8473239436619711</v>
      </c>
      <c r="H2067" s="223">
        <f t="shared" si="131"/>
        <v>4.115467580256313</v>
      </c>
    </row>
    <row r="2068" spans="2:8" x14ac:dyDescent="0.25">
      <c r="B2068" s="451">
        <v>41240</v>
      </c>
      <c r="C2068" s="363">
        <v>38.49</v>
      </c>
      <c r="D2068" s="363">
        <v>3.6419318181818183</v>
      </c>
      <c r="E2068" s="215">
        <f t="shared" si="128"/>
        <v>-9.0113285272914734E-3</v>
      </c>
      <c r="F2068" s="215">
        <f t="shared" si="129"/>
        <v>4.1986526711579319E-3</v>
      </c>
      <c r="G2068" s="223">
        <f t="shared" si="130"/>
        <v>8.673802816901409</v>
      </c>
      <c r="H2068" s="223">
        <f t="shared" si="131"/>
        <v>4.066615911686335</v>
      </c>
    </row>
    <row r="2069" spans="2:8" x14ac:dyDescent="0.25">
      <c r="B2069" s="451">
        <v>41239</v>
      </c>
      <c r="C2069" s="363">
        <v>38.840000000000003</v>
      </c>
      <c r="D2069" s="363">
        <v>3.6267045454545452</v>
      </c>
      <c r="E2069" s="215">
        <f t="shared" si="128"/>
        <v>-1.0288065843621075E-3</v>
      </c>
      <c r="F2069" s="215">
        <f t="shared" si="129"/>
        <v>-4.0257146423668955E-3</v>
      </c>
      <c r="G2069" s="223">
        <f t="shared" si="130"/>
        <v>8.7526760563380286</v>
      </c>
      <c r="H2069" s="223">
        <f t="shared" si="131"/>
        <v>4.0496129932749652</v>
      </c>
    </row>
    <row r="2070" spans="2:8" x14ac:dyDescent="0.25">
      <c r="B2070" s="451">
        <v>41236</v>
      </c>
      <c r="C2070" s="363">
        <v>38.880000000000003</v>
      </c>
      <c r="D2070" s="363">
        <v>3.6413636363636366</v>
      </c>
      <c r="E2070" s="215">
        <f t="shared" si="128"/>
        <v>1.593937810295265E-2</v>
      </c>
      <c r="F2070" s="215">
        <f t="shared" si="129"/>
        <v>2.9734889980908008E-3</v>
      </c>
      <c r="G2070" s="223">
        <f t="shared" si="130"/>
        <v>8.7616901408450705</v>
      </c>
      <c r="H2070" s="223">
        <f t="shared" si="131"/>
        <v>4.0659814744321787</v>
      </c>
    </row>
    <row r="2071" spans="2:8" x14ac:dyDescent="0.25">
      <c r="B2071" s="451">
        <v>41234</v>
      </c>
      <c r="C2071" s="363">
        <v>38.270000000000003</v>
      </c>
      <c r="D2071" s="363">
        <v>3.6305681818181816</v>
      </c>
      <c r="E2071" s="215">
        <f t="shared" si="128"/>
        <v>-2.6123301985370162E-4</v>
      </c>
      <c r="F2071" s="215">
        <f t="shared" si="129"/>
        <v>1.0653297822340591E-3</v>
      </c>
      <c r="G2071" s="223">
        <f t="shared" si="130"/>
        <v>8.6242253521126759</v>
      </c>
      <c r="H2071" s="223">
        <f t="shared" si="131"/>
        <v>4.0539271666032226</v>
      </c>
    </row>
    <row r="2072" spans="2:8" x14ac:dyDescent="0.25">
      <c r="B2072" s="451">
        <v>41232</v>
      </c>
      <c r="C2072" s="363">
        <v>38.28</v>
      </c>
      <c r="D2072" s="363">
        <v>3.6267045454545452</v>
      </c>
      <c r="E2072" s="215">
        <f t="shared" si="128"/>
        <v>4.0500135906496482E-2</v>
      </c>
      <c r="F2072" s="215">
        <f t="shared" si="129"/>
        <v>2.988157087998955E-2</v>
      </c>
      <c r="G2072" s="223">
        <f t="shared" si="130"/>
        <v>8.6264788732394369</v>
      </c>
      <c r="H2072" s="223">
        <f t="shared" si="131"/>
        <v>4.0496129932749652</v>
      </c>
    </row>
    <row r="2073" spans="2:8" x14ac:dyDescent="0.25">
      <c r="B2073" s="451">
        <v>41229</v>
      </c>
      <c r="C2073" s="363">
        <v>36.79</v>
      </c>
      <c r="D2073" s="363">
        <v>3.5214772727272727</v>
      </c>
      <c r="E2073" s="215">
        <f t="shared" si="128"/>
        <v>-1.3143776824034337E-2</v>
      </c>
      <c r="F2073" s="215">
        <f t="shared" si="129"/>
        <v>-5.3920467310716313E-3</v>
      </c>
      <c r="G2073" s="223">
        <f t="shared" si="130"/>
        <v>8.2907042253521119</v>
      </c>
      <c r="H2073" s="223">
        <f t="shared" si="131"/>
        <v>3.9321152138053548</v>
      </c>
    </row>
    <row r="2074" spans="2:8" x14ac:dyDescent="0.25">
      <c r="B2074" s="451">
        <v>41228</v>
      </c>
      <c r="C2074" s="363">
        <v>37.28</v>
      </c>
      <c r="D2074" s="363">
        <v>3.5405681818181818</v>
      </c>
      <c r="E2074" s="215">
        <f t="shared" si="128"/>
        <v>-3.4750066827050619E-3</v>
      </c>
      <c r="F2074" s="215">
        <f t="shared" si="129"/>
        <v>3.3168029883428041E-3</v>
      </c>
      <c r="G2074" s="223">
        <f t="shared" si="130"/>
        <v>8.4011267605633808</v>
      </c>
      <c r="H2074" s="223">
        <f t="shared" si="131"/>
        <v>3.9534323055449816</v>
      </c>
    </row>
    <row r="2075" spans="2:8" x14ac:dyDescent="0.25">
      <c r="B2075" s="451">
        <v>41227</v>
      </c>
      <c r="C2075" s="363">
        <v>37.409999999999997</v>
      </c>
      <c r="D2075" s="363">
        <v>3.5288636363636363</v>
      </c>
      <c r="E2075" s="215">
        <f t="shared" si="128"/>
        <v>-3.183229813664612E-2</v>
      </c>
      <c r="F2075" s="215">
        <f t="shared" si="129"/>
        <v>2.5768214906918274E-4</v>
      </c>
      <c r="G2075" s="223">
        <f t="shared" si="130"/>
        <v>8.4304225352112674</v>
      </c>
      <c r="H2075" s="223">
        <f t="shared" si="131"/>
        <v>3.940362898109377</v>
      </c>
    </row>
    <row r="2076" spans="2:8" x14ac:dyDescent="0.25">
      <c r="B2076" s="451">
        <v>41225</v>
      </c>
      <c r="C2076" s="363">
        <v>38.64</v>
      </c>
      <c r="D2076" s="363">
        <v>3.5279545454545453</v>
      </c>
      <c r="E2076" s="215">
        <f t="shared" si="128"/>
        <v>7.5619295958277988E-3</v>
      </c>
      <c r="F2076" s="215">
        <f t="shared" si="129"/>
        <v>1.1138613861386037E-2</v>
      </c>
      <c r="G2076" s="223">
        <f t="shared" si="130"/>
        <v>8.7076056338028174</v>
      </c>
      <c r="H2076" s="223">
        <f t="shared" si="131"/>
        <v>3.9393477985027281</v>
      </c>
    </row>
    <row r="2077" spans="2:8" x14ac:dyDescent="0.25">
      <c r="B2077" s="451">
        <v>41222</v>
      </c>
      <c r="C2077" s="363">
        <v>38.35</v>
      </c>
      <c r="D2077" s="363">
        <v>3.4890909090909092</v>
      </c>
      <c r="E2077" s="215">
        <f t="shared" si="128"/>
        <v>-8.2751486940780827E-3</v>
      </c>
      <c r="F2077" s="215">
        <f t="shared" si="129"/>
        <v>-1.2097812097812022E-2</v>
      </c>
      <c r="G2077" s="223">
        <f t="shared" si="130"/>
        <v>8.6422535211267615</v>
      </c>
      <c r="H2077" s="223">
        <f t="shared" si="131"/>
        <v>3.8959522903184878</v>
      </c>
    </row>
    <row r="2078" spans="2:8" x14ac:dyDescent="0.25">
      <c r="B2078" s="451">
        <v>41221</v>
      </c>
      <c r="C2078" s="363">
        <v>38.67</v>
      </c>
      <c r="D2078" s="363">
        <v>3.5318181818181817</v>
      </c>
      <c r="E2078" s="215">
        <f t="shared" si="128"/>
        <v>-1.5780096716721759E-2</v>
      </c>
      <c r="F2078" s="215">
        <f t="shared" si="129"/>
        <v>-2.9513666110613235E-3</v>
      </c>
      <c r="G2078" s="223">
        <f t="shared" si="130"/>
        <v>8.7143661971830984</v>
      </c>
      <c r="H2078" s="223">
        <f t="shared" si="131"/>
        <v>3.943661971830986</v>
      </c>
    </row>
    <row r="2079" spans="2:8" x14ac:dyDescent="0.25">
      <c r="B2079" s="451">
        <v>41220</v>
      </c>
      <c r="C2079" s="363">
        <v>39.29</v>
      </c>
      <c r="D2079" s="363">
        <v>3.5422727272727275</v>
      </c>
      <c r="E2079" s="215">
        <f t="shared" si="128"/>
        <v>-4.3081601621896004E-3</v>
      </c>
      <c r="F2079" s="215">
        <f t="shared" si="129"/>
        <v>2.5968469209755485E-2</v>
      </c>
      <c r="G2079" s="223">
        <f t="shared" si="130"/>
        <v>8.8540845070422538</v>
      </c>
      <c r="H2079" s="223">
        <f t="shared" si="131"/>
        <v>3.9553356173074485</v>
      </c>
    </row>
    <row r="2080" spans="2:8" x14ac:dyDescent="0.25">
      <c r="B2080" s="451">
        <v>41218</v>
      </c>
      <c r="C2080" s="363">
        <v>39.46</v>
      </c>
      <c r="D2080" s="363">
        <v>3.4526136363636364</v>
      </c>
      <c r="E2080" s="215">
        <f t="shared" si="128"/>
        <v>5.0942435048395573E-3</v>
      </c>
      <c r="F2080" s="215">
        <f t="shared" si="129"/>
        <v>-4.6519246519246549E-3</v>
      </c>
      <c r="G2080" s="223">
        <f t="shared" si="130"/>
        <v>8.892394366197184</v>
      </c>
      <c r="H2080" s="223">
        <f t="shared" si="131"/>
        <v>3.8552214186017006</v>
      </c>
    </row>
    <row r="2081" spans="2:8" x14ac:dyDescent="0.25">
      <c r="B2081" s="451">
        <v>41215</v>
      </c>
      <c r="C2081" s="363">
        <v>39.26</v>
      </c>
      <c r="D2081" s="363">
        <v>3.46875</v>
      </c>
      <c r="E2081" s="215">
        <f t="shared" si="128"/>
        <v>-3.0617283950617358E-2</v>
      </c>
      <c r="F2081" s="215">
        <f t="shared" si="129"/>
        <v>-5.5707584050039838E-3</v>
      </c>
      <c r="G2081" s="223">
        <f t="shared" si="130"/>
        <v>8.8473239436619711</v>
      </c>
      <c r="H2081" s="223">
        <f t="shared" si="131"/>
        <v>3.8732394366197185</v>
      </c>
    </row>
    <row r="2082" spans="2:8" x14ac:dyDescent="0.25">
      <c r="B2082" s="451">
        <v>41214</v>
      </c>
      <c r="C2082" s="363">
        <v>40.5</v>
      </c>
      <c r="D2082" s="363">
        <v>3.4881818181818183</v>
      </c>
      <c r="E2082" s="215">
        <f t="shared" si="128"/>
        <v>4.1666666666666519E-2</v>
      </c>
      <c r="F2082" s="215">
        <f t="shared" si="129"/>
        <v>5.1080550098232536E-3</v>
      </c>
      <c r="G2082" s="223">
        <f t="shared" si="130"/>
        <v>9.126760563380282</v>
      </c>
      <c r="H2082" s="223">
        <f t="shared" si="131"/>
        <v>3.8949371907118389</v>
      </c>
    </row>
    <row r="2083" spans="2:8" x14ac:dyDescent="0.25">
      <c r="B2083" s="451">
        <v>41213</v>
      </c>
      <c r="C2083" s="363">
        <v>38.880000000000003</v>
      </c>
      <c r="D2083" s="363">
        <v>3.4704545454545452</v>
      </c>
      <c r="E2083" s="215">
        <f t="shared" si="128"/>
        <v>-4.863066291271978E-3</v>
      </c>
      <c r="F2083" s="215">
        <f t="shared" si="129"/>
        <v>8.8530655391119151E-3</v>
      </c>
      <c r="G2083" s="223">
        <f t="shared" si="130"/>
        <v>8.7616901408450705</v>
      </c>
      <c r="H2083" s="223">
        <f t="shared" si="131"/>
        <v>3.875142748382185</v>
      </c>
    </row>
    <row r="2084" spans="2:8" x14ac:dyDescent="0.25">
      <c r="B2084" s="451">
        <v>41208</v>
      </c>
      <c r="C2084" s="363">
        <v>39.07</v>
      </c>
      <c r="D2084" s="363">
        <v>3.44</v>
      </c>
      <c r="E2084" s="215">
        <f t="shared" si="128"/>
        <v>-3.0620056136768659E-3</v>
      </c>
      <c r="F2084" s="215">
        <f t="shared" si="129"/>
        <v>-7.9632967393086229E-3</v>
      </c>
      <c r="G2084" s="223">
        <f t="shared" si="130"/>
        <v>8.8045070422535208</v>
      </c>
      <c r="H2084" s="223">
        <f t="shared" si="131"/>
        <v>3.8411369115594471</v>
      </c>
    </row>
    <row r="2085" spans="2:8" x14ac:dyDescent="0.25">
      <c r="B2085" s="451">
        <v>41207</v>
      </c>
      <c r="C2085" s="363">
        <v>39.19</v>
      </c>
      <c r="D2085" s="363">
        <v>3.4676136363636365</v>
      </c>
      <c r="E2085" s="215">
        <f t="shared" si="128"/>
        <v>1.0311936065996452E-2</v>
      </c>
      <c r="F2085" s="215">
        <f t="shared" si="129"/>
        <v>3.8819620357273266E-3</v>
      </c>
      <c r="G2085" s="223">
        <f t="shared" si="130"/>
        <v>8.8315492957746482</v>
      </c>
      <c r="H2085" s="223">
        <f t="shared" si="131"/>
        <v>3.8719705621114078</v>
      </c>
    </row>
    <row r="2086" spans="2:8" x14ac:dyDescent="0.25">
      <c r="B2086" s="451">
        <v>41206</v>
      </c>
      <c r="C2086" s="363">
        <v>38.79</v>
      </c>
      <c r="D2086" s="363">
        <v>3.4542045454545454</v>
      </c>
      <c r="E2086" s="215">
        <f t="shared" si="128"/>
        <v>-4.8742945100050949E-3</v>
      </c>
      <c r="F2086" s="215">
        <f t="shared" si="129"/>
        <v>-1.2154301127685119E-2</v>
      </c>
      <c r="G2086" s="223">
        <f t="shared" si="130"/>
        <v>8.7414084507042258</v>
      </c>
      <c r="H2086" s="223">
        <f t="shared" si="131"/>
        <v>3.8569978429133358</v>
      </c>
    </row>
    <row r="2087" spans="2:8" x14ac:dyDescent="0.25">
      <c r="B2087" s="451">
        <v>41205</v>
      </c>
      <c r="C2087" s="363">
        <v>38.979999999999997</v>
      </c>
      <c r="D2087" s="363">
        <v>3.4967045454545453</v>
      </c>
      <c r="E2087" s="215">
        <f t="shared" si="128"/>
        <v>-3.9428289797930005E-2</v>
      </c>
      <c r="F2087" s="215">
        <f t="shared" si="129"/>
        <v>6.608001570218125E-3</v>
      </c>
      <c r="G2087" s="223">
        <f t="shared" si="130"/>
        <v>8.7842253521126761</v>
      </c>
      <c r="H2087" s="223">
        <f t="shared" si="131"/>
        <v>3.9044537495241722</v>
      </c>
    </row>
    <row r="2088" spans="2:8" x14ac:dyDescent="0.25">
      <c r="B2088" s="451">
        <v>41204</v>
      </c>
      <c r="C2088" s="363">
        <v>40.58</v>
      </c>
      <c r="D2088" s="363">
        <v>3.4737499999999999</v>
      </c>
      <c r="E2088" s="215">
        <f t="shared" si="128"/>
        <v>-1.4570179698882968E-2</v>
      </c>
      <c r="F2088" s="215">
        <f t="shared" si="129"/>
        <v>-2.5451104512675959E-3</v>
      </c>
      <c r="G2088" s="223">
        <f t="shared" si="130"/>
        <v>9.1447887323943657</v>
      </c>
      <c r="H2088" s="223">
        <f t="shared" si="131"/>
        <v>3.8788224844562875</v>
      </c>
    </row>
    <row r="2089" spans="2:8" x14ac:dyDescent="0.25">
      <c r="B2089" s="451">
        <v>41201</v>
      </c>
      <c r="C2089" s="363">
        <v>41.18</v>
      </c>
      <c r="D2089" s="363">
        <v>3.4826136363636362</v>
      </c>
      <c r="E2089" s="215">
        <f t="shared" si="128"/>
        <v>-2.9460287532406371E-2</v>
      </c>
      <c r="F2089" s="215">
        <f t="shared" si="129"/>
        <v>-2.0862619808306726E-2</v>
      </c>
      <c r="G2089" s="223">
        <f t="shared" si="130"/>
        <v>9.2799999999999994</v>
      </c>
      <c r="H2089" s="223">
        <f t="shared" si="131"/>
        <v>3.888719705621114</v>
      </c>
    </row>
    <row r="2090" spans="2:8" x14ac:dyDescent="0.25">
      <c r="B2090" s="451">
        <v>41200</v>
      </c>
      <c r="C2090" s="363">
        <v>42.43</v>
      </c>
      <c r="D2090" s="363">
        <v>3.5568181818181817</v>
      </c>
      <c r="E2090" s="215">
        <f t="shared" si="128"/>
        <v>2.8362089340581154E-3</v>
      </c>
      <c r="F2090" s="215">
        <f t="shared" si="129"/>
        <v>8.6037444011213271E-3</v>
      </c>
      <c r="G2090" s="223">
        <f t="shared" si="130"/>
        <v>9.5616901408450712</v>
      </c>
      <c r="H2090" s="223">
        <f t="shared" si="131"/>
        <v>3.9715772110138308</v>
      </c>
    </row>
    <row r="2091" spans="2:8" x14ac:dyDescent="0.25">
      <c r="B2091" s="451">
        <v>41199</v>
      </c>
      <c r="C2091" s="363">
        <v>42.31</v>
      </c>
      <c r="D2091" s="363">
        <v>3.5264772727272726</v>
      </c>
      <c r="E2091" s="215">
        <f t="shared" si="128"/>
        <v>2.0255606462503017E-2</v>
      </c>
      <c r="F2091" s="215">
        <f t="shared" si="129"/>
        <v>4.6618537343390276E-3</v>
      </c>
      <c r="G2091" s="223">
        <f t="shared" si="130"/>
        <v>9.5346478873239437</v>
      </c>
      <c r="H2091" s="223">
        <f t="shared" si="131"/>
        <v>3.9376982616419238</v>
      </c>
    </row>
    <row r="2092" spans="2:8" x14ac:dyDescent="0.25">
      <c r="B2092" s="451">
        <v>41198</v>
      </c>
      <c r="C2092" s="363">
        <v>41.47</v>
      </c>
      <c r="D2092" s="363">
        <v>3.5101136363636365</v>
      </c>
      <c r="E2092" s="215">
        <f t="shared" si="128"/>
        <v>2.9287664432861682E-2</v>
      </c>
      <c r="F2092" s="215">
        <f t="shared" si="129"/>
        <v>2.9873039581778116E-3</v>
      </c>
      <c r="G2092" s="223">
        <f t="shared" si="130"/>
        <v>9.3453521126760553</v>
      </c>
      <c r="H2092" s="223">
        <f t="shared" si="131"/>
        <v>3.9194264687222438</v>
      </c>
    </row>
    <row r="2093" spans="2:8" x14ac:dyDescent="0.25">
      <c r="B2093" s="451">
        <v>41197</v>
      </c>
      <c r="C2093" s="363">
        <v>40.29</v>
      </c>
      <c r="D2093" s="363">
        <v>3.4996590909090908</v>
      </c>
      <c r="E2093" s="215">
        <f t="shared" si="128"/>
        <v>3.7369207772794955E-3</v>
      </c>
      <c r="F2093" s="215">
        <f t="shared" si="129"/>
        <v>-1.5409699798586862E-2</v>
      </c>
      <c r="G2093" s="223">
        <f t="shared" si="130"/>
        <v>9.0794366197183098</v>
      </c>
      <c r="H2093" s="223">
        <f t="shared" si="131"/>
        <v>3.9077528232457812</v>
      </c>
    </row>
    <row r="2094" spans="2:8" x14ac:dyDescent="0.25">
      <c r="B2094" s="451">
        <v>41194</v>
      </c>
      <c r="C2094" s="363">
        <v>40.14</v>
      </c>
      <c r="D2094" s="363">
        <v>3.554431818181818</v>
      </c>
      <c r="E2094" s="215">
        <f t="shared" si="128"/>
        <v>-1.4969325153374236E-2</v>
      </c>
      <c r="F2094" s="215">
        <f t="shared" si="129"/>
        <v>7.3585871512671375E-4</v>
      </c>
      <c r="G2094" s="223">
        <f t="shared" si="130"/>
        <v>9.0456338028169014</v>
      </c>
      <c r="H2094" s="223">
        <f t="shared" si="131"/>
        <v>3.9689125745463776</v>
      </c>
    </row>
    <row r="2095" spans="2:8" x14ac:dyDescent="0.25">
      <c r="B2095" s="451">
        <v>41193</v>
      </c>
      <c r="C2095" s="363">
        <v>40.75</v>
      </c>
      <c r="D2095" s="363">
        <v>3.5518181818181818</v>
      </c>
      <c r="E2095" s="215">
        <f t="shared" si="128"/>
        <v>1.3177523620089504E-2</v>
      </c>
      <c r="F2095" s="215">
        <f t="shared" si="129"/>
        <v>-6.3983620193330815E-5</v>
      </c>
      <c r="G2095" s="223">
        <f t="shared" si="130"/>
        <v>9.183098591549296</v>
      </c>
      <c r="H2095" s="223">
        <f t="shared" si="131"/>
        <v>3.9659941631772622</v>
      </c>
    </row>
    <row r="2096" spans="2:8" x14ac:dyDescent="0.25">
      <c r="B2096" s="451">
        <v>41192</v>
      </c>
      <c r="C2096" s="363">
        <v>40.22</v>
      </c>
      <c r="D2096" s="363">
        <v>3.5520454545454547</v>
      </c>
      <c r="E2096" s="215">
        <f t="shared" si="128"/>
        <v>-1.106466683058771E-2</v>
      </c>
      <c r="F2096" s="215">
        <f t="shared" si="129"/>
        <v>-1.7245784363821848E-3</v>
      </c>
      <c r="G2096" s="223">
        <f t="shared" si="130"/>
        <v>9.0636619718309852</v>
      </c>
      <c r="H2096" s="223">
        <f t="shared" si="131"/>
        <v>3.9662479380789244</v>
      </c>
    </row>
    <row r="2097" spans="2:8" x14ac:dyDescent="0.25">
      <c r="B2097" s="451">
        <v>41191</v>
      </c>
      <c r="C2097" s="363">
        <v>40.67</v>
      </c>
      <c r="D2097" s="363">
        <v>3.5581818181818181</v>
      </c>
      <c r="E2097" s="215">
        <f t="shared" si="128"/>
        <v>-1.9631901840490018E-3</v>
      </c>
      <c r="F2097" s="215">
        <f t="shared" si="129"/>
        <v>-1.5036174897766541E-2</v>
      </c>
      <c r="G2097" s="223">
        <f t="shared" si="130"/>
        <v>9.1650704225352122</v>
      </c>
      <c r="H2097" s="223">
        <f t="shared" si="131"/>
        <v>3.9730998604238041</v>
      </c>
    </row>
    <row r="2098" spans="2:8" x14ac:dyDescent="0.25">
      <c r="B2098" s="451">
        <v>41190</v>
      </c>
      <c r="C2098" s="363">
        <v>40.75</v>
      </c>
      <c r="D2098" s="363">
        <v>3.6124999999999998</v>
      </c>
      <c r="E2098" s="215">
        <f t="shared" si="128"/>
        <v>5.9244630955319622E-3</v>
      </c>
      <c r="F2098" s="215">
        <f t="shared" si="129"/>
        <v>-7.8027465667915852E-3</v>
      </c>
      <c r="G2098" s="223">
        <f t="shared" si="130"/>
        <v>9.183098591549296</v>
      </c>
      <c r="H2098" s="223">
        <f t="shared" si="131"/>
        <v>4.033752061921076</v>
      </c>
    </row>
    <row r="2099" spans="2:8" x14ac:dyDescent="0.25">
      <c r="B2099" s="451">
        <v>41187</v>
      </c>
      <c r="C2099" s="363">
        <v>40.51</v>
      </c>
      <c r="D2099" s="363">
        <v>3.6409090909090911</v>
      </c>
      <c r="E2099" s="215">
        <f t="shared" si="128"/>
        <v>1.4833127317674943E-3</v>
      </c>
      <c r="F2099" s="215">
        <f t="shared" si="129"/>
        <v>-2.5191675794085322E-2</v>
      </c>
      <c r="G2099" s="223">
        <f t="shared" si="130"/>
        <v>9.1290140845070411</v>
      </c>
      <c r="H2099" s="223">
        <f t="shared" si="131"/>
        <v>4.0654739246288543</v>
      </c>
    </row>
    <row r="2100" spans="2:8" x14ac:dyDescent="0.25">
      <c r="B2100" s="451">
        <v>41186</v>
      </c>
      <c r="C2100" s="363">
        <v>40.450000000000003</v>
      </c>
      <c r="D2100" s="363">
        <v>3.7349999999999999</v>
      </c>
      <c r="E2100" s="215">
        <f t="shared" si="128"/>
        <v>2.6389241309312528E-2</v>
      </c>
      <c r="F2100" s="215">
        <f t="shared" si="129"/>
        <v>0</v>
      </c>
      <c r="G2100" s="223">
        <f t="shared" si="130"/>
        <v>9.1154929577464792</v>
      </c>
      <c r="H2100" s="223">
        <f t="shared" si="131"/>
        <v>4.1705367339170154</v>
      </c>
    </row>
    <row r="2101" spans="2:8" x14ac:dyDescent="0.25">
      <c r="B2101" s="451">
        <v>41185</v>
      </c>
      <c r="C2101" s="363">
        <v>39.409999999999997</v>
      </c>
      <c r="D2101" s="363">
        <v>3.7349999999999999</v>
      </c>
      <c r="E2101" s="215">
        <f t="shared" si="128"/>
        <v>-6.8044354838709964E-3</v>
      </c>
      <c r="F2101" s="215">
        <f t="shared" si="129"/>
        <v>1.1696626446688008E-2</v>
      </c>
      <c r="G2101" s="223">
        <f t="shared" si="130"/>
        <v>8.8811267605633795</v>
      </c>
      <c r="H2101" s="223">
        <f t="shared" si="131"/>
        <v>4.1705367339170154</v>
      </c>
    </row>
    <row r="2102" spans="2:8" x14ac:dyDescent="0.25">
      <c r="B2102" s="451">
        <v>41184</v>
      </c>
      <c r="C2102" s="363">
        <v>39.68</v>
      </c>
      <c r="D2102" s="363">
        <v>3.6918181818181819</v>
      </c>
      <c r="E2102" s="215">
        <f t="shared" si="128"/>
        <v>-4.2659974905897569E-3</v>
      </c>
      <c r="F2102" s="215">
        <f t="shared" si="129"/>
        <v>3.2734235068865303E-3</v>
      </c>
      <c r="G2102" s="223">
        <f t="shared" si="130"/>
        <v>8.9419718309859153</v>
      </c>
      <c r="H2102" s="223">
        <f t="shared" si="131"/>
        <v>4.1223195026011927</v>
      </c>
    </row>
    <row r="2103" spans="2:8" x14ac:dyDescent="0.25">
      <c r="B2103" s="451">
        <v>41183</v>
      </c>
      <c r="C2103" s="363">
        <v>39.85</v>
      </c>
      <c r="D2103" s="363">
        <v>3.6797727272727272</v>
      </c>
      <c r="E2103" s="215">
        <f t="shared" si="128"/>
        <v>6.8216270843861615E-3</v>
      </c>
      <c r="F2103" s="215">
        <f t="shared" si="129"/>
        <v>-4.4578350293602576E-3</v>
      </c>
      <c r="G2103" s="223">
        <f t="shared" si="130"/>
        <v>8.9802816901408455</v>
      </c>
      <c r="H2103" s="223">
        <f t="shared" si="131"/>
        <v>4.108869432813095</v>
      </c>
    </row>
    <row r="2104" spans="2:8" x14ac:dyDescent="0.25">
      <c r="B2104" s="451">
        <v>41180</v>
      </c>
      <c r="C2104" s="363">
        <v>39.58</v>
      </c>
      <c r="D2104" s="363">
        <v>3.69625</v>
      </c>
      <c r="E2104" s="215">
        <f t="shared" si="128"/>
        <v>-1.3213662428322115E-2</v>
      </c>
      <c r="F2104" s="215">
        <f t="shared" si="129"/>
        <v>-1.3376607619509873E-2</v>
      </c>
      <c r="G2104" s="223">
        <f t="shared" si="130"/>
        <v>8.9194366197183097</v>
      </c>
      <c r="H2104" s="223">
        <f t="shared" si="131"/>
        <v>4.1272681131836064</v>
      </c>
    </row>
    <row r="2105" spans="2:8" x14ac:dyDescent="0.25">
      <c r="B2105" s="451">
        <v>41179</v>
      </c>
      <c r="C2105" s="363">
        <v>40.11</v>
      </c>
      <c r="D2105" s="363">
        <v>3.7463636363636366</v>
      </c>
      <c r="E2105" s="215">
        <f t="shared" si="128"/>
        <v>2.1130346232179242E-2</v>
      </c>
      <c r="F2105" s="215">
        <f t="shared" si="129"/>
        <v>9.4614042071099469E-3</v>
      </c>
      <c r="G2105" s="223">
        <f t="shared" si="130"/>
        <v>9.0388732394366205</v>
      </c>
      <c r="H2105" s="223">
        <f t="shared" si="131"/>
        <v>4.1832254790001278</v>
      </c>
    </row>
    <row r="2106" spans="2:8" x14ac:dyDescent="0.25">
      <c r="B2106" s="451">
        <v>41178</v>
      </c>
      <c r="C2106" s="363">
        <v>39.28</v>
      </c>
      <c r="D2106" s="363">
        <v>3.7112500000000002</v>
      </c>
      <c r="E2106" s="215">
        <f t="shared" si="128"/>
        <v>-7.6316458916314556E-4</v>
      </c>
      <c r="F2106" s="215">
        <f t="shared" si="129"/>
        <v>3.0405405405404817E-3</v>
      </c>
      <c r="G2106" s="223">
        <f t="shared" si="130"/>
        <v>8.8518309859154929</v>
      </c>
      <c r="H2106" s="223">
        <f t="shared" si="131"/>
        <v>4.1440172566933136</v>
      </c>
    </row>
    <row r="2107" spans="2:8" x14ac:dyDescent="0.25">
      <c r="B2107" s="451">
        <v>41177</v>
      </c>
      <c r="C2107" s="363">
        <v>39.31</v>
      </c>
      <c r="D2107" s="363">
        <v>3.7</v>
      </c>
      <c r="E2107" s="215">
        <f t="shared" si="128"/>
        <v>-2.4081429990069458E-2</v>
      </c>
      <c r="F2107" s="215">
        <f t="shared" si="129"/>
        <v>-5.0420168067226712E-3</v>
      </c>
      <c r="G2107" s="223">
        <f t="shared" si="130"/>
        <v>8.8585915492957756</v>
      </c>
      <c r="H2107" s="223">
        <f t="shared" si="131"/>
        <v>4.131455399061033</v>
      </c>
    </row>
    <row r="2108" spans="2:8" x14ac:dyDescent="0.25">
      <c r="B2108" s="451">
        <v>41176</v>
      </c>
      <c r="C2108" s="363">
        <v>40.28</v>
      </c>
      <c r="D2108" s="363">
        <v>3.71875</v>
      </c>
      <c r="E2108" s="215">
        <f t="shared" si="128"/>
        <v>-9.1020910209101968E-3</v>
      </c>
      <c r="F2108" s="215">
        <f t="shared" si="129"/>
        <v>-1.371308016877637E-2</v>
      </c>
      <c r="G2108" s="223">
        <f t="shared" si="130"/>
        <v>9.0771830985915489</v>
      </c>
      <c r="H2108" s="223">
        <f t="shared" si="131"/>
        <v>4.1523918284481667</v>
      </c>
    </row>
    <row r="2109" spans="2:8" x14ac:dyDescent="0.25">
      <c r="B2109" s="451">
        <v>41173</v>
      </c>
      <c r="C2109" s="363">
        <v>40.65</v>
      </c>
      <c r="D2109" s="363">
        <v>3.7704545454545455</v>
      </c>
      <c r="E2109" s="215">
        <f t="shared" si="128"/>
        <v>-6.8409479599316203E-3</v>
      </c>
      <c r="F2109" s="215">
        <f t="shared" si="129"/>
        <v>-6.0273642336183819E-5</v>
      </c>
      <c r="G2109" s="223">
        <f t="shared" si="130"/>
        <v>9.1605633802816904</v>
      </c>
      <c r="H2109" s="223">
        <f t="shared" si="131"/>
        <v>4.2101256185763232</v>
      </c>
    </row>
    <row r="2110" spans="2:8" x14ac:dyDescent="0.25">
      <c r="B2110" s="451">
        <v>41172</v>
      </c>
      <c r="C2110" s="363">
        <v>40.93</v>
      </c>
      <c r="D2110" s="363">
        <v>3.770681818181818</v>
      </c>
      <c r="E2110" s="215">
        <f t="shared" si="128"/>
        <v>-1.4684641309581137E-2</v>
      </c>
      <c r="F2110" s="215">
        <f t="shared" si="129"/>
        <v>1.2069277653732335E-3</v>
      </c>
      <c r="G2110" s="223">
        <f t="shared" si="130"/>
        <v>9.2236619718309854</v>
      </c>
      <c r="H2110" s="223">
        <f t="shared" si="131"/>
        <v>4.210379393477985</v>
      </c>
    </row>
    <row r="2111" spans="2:8" x14ac:dyDescent="0.25">
      <c r="B2111" s="451">
        <v>41171</v>
      </c>
      <c r="C2111" s="363">
        <v>41.54</v>
      </c>
      <c r="D2111" s="363">
        <v>3.7661363636363636</v>
      </c>
      <c r="E2111" s="215">
        <f t="shared" si="128"/>
        <v>1.4464802314368974E-3</v>
      </c>
      <c r="F2111" s="215">
        <f t="shared" si="129"/>
        <v>-4.7746313924507122E-3</v>
      </c>
      <c r="G2111" s="223">
        <f t="shared" si="130"/>
        <v>9.3611267605633799</v>
      </c>
      <c r="H2111" s="223">
        <f t="shared" si="131"/>
        <v>4.2053038954447404</v>
      </c>
    </row>
    <row r="2112" spans="2:8" x14ac:dyDescent="0.25">
      <c r="B2112" s="451">
        <v>41170</v>
      </c>
      <c r="C2112" s="363">
        <v>41.48</v>
      </c>
      <c r="D2112" s="363">
        <v>3.7842045454545454</v>
      </c>
      <c r="E2112" s="215">
        <f t="shared" si="128"/>
        <v>1.6904129437333992E-3</v>
      </c>
      <c r="F2112" s="215">
        <f t="shared" si="129"/>
        <v>2.9515405234465941E-3</v>
      </c>
      <c r="G2112" s="223">
        <f t="shared" si="130"/>
        <v>9.3476056338028162</v>
      </c>
      <c r="H2112" s="223">
        <f t="shared" si="131"/>
        <v>4.2254790001268878</v>
      </c>
    </row>
    <row r="2113" spans="2:8" x14ac:dyDescent="0.25">
      <c r="B2113" s="451">
        <v>41169</v>
      </c>
      <c r="C2113" s="363">
        <v>41.41</v>
      </c>
      <c r="D2113" s="363">
        <v>3.7730681818181817</v>
      </c>
      <c r="E2113" s="215">
        <f t="shared" si="128"/>
        <v>-2.8846153846153966E-2</v>
      </c>
      <c r="F2113" s="215">
        <f t="shared" si="129"/>
        <v>1.0868903367228899E-2</v>
      </c>
      <c r="G2113" s="223">
        <f t="shared" si="130"/>
        <v>9.3318309859154915</v>
      </c>
      <c r="H2113" s="223">
        <f t="shared" si="131"/>
        <v>4.2130440299454381</v>
      </c>
    </row>
    <row r="2114" spans="2:8" x14ac:dyDescent="0.25">
      <c r="B2114" s="451">
        <v>41166</v>
      </c>
      <c r="C2114" s="363">
        <v>42.64</v>
      </c>
      <c r="D2114" s="363">
        <v>3.7324999999999999</v>
      </c>
      <c r="E2114" s="215">
        <f t="shared" si="128"/>
        <v>2.0339794209141004E-2</v>
      </c>
      <c r="F2114" s="215">
        <f t="shared" si="129"/>
        <v>3.8508557457213044E-3</v>
      </c>
      <c r="G2114" s="223">
        <f t="shared" si="130"/>
        <v>9.6090140845070415</v>
      </c>
      <c r="H2114" s="223">
        <f t="shared" si="131"/>
        <v>4.1677452099987313</v>
      </c>
    </row>
    <row r="2115" spans="2:8" x14ac:dyDescent="0.25">
      <c r="B2115" s="451">
        <v>41165</v>
      </c>
      <c r="C2115" s="363">
        <v>41.79</v>
      </c>
      <c r="D2115" s="363">
        <v>3.7181818181818183</v>
      </c>
      <c r="E2115" s="215">
        <f t="shared" si="128"/>
        <v>4.2144638403990076E-2</v>
      </c>
      <c r="F2115" s="215">
        <f t="shared" si="129"/>
        <v>7.1410982516622035E-3</v>
      </c>
      <c r="G2115" s="223">
        <f t="shared" si="130"/>
        <v>9.4174647887323939</v>
      </c>
      <c r="H2115" s="223">
        <f t="shared" si="131"/>
        <v>4.1517573911940113</v>
      </c>
    </row>
    <row r="2116" spans="2:8" x14ac:dyDescent="0.25">
      <c r="B2116" s="451">
        <v>41164</v>
      </c>
      <c r="C2116" s="363">
        <v>40.1</v>
      </c>
      <c r="D2116" s="363">
        <v>3.6918181818181819</v>
      </c>
      <c r="E2116" s="215">
        <f t="shared" ref="E2116:E2179" si="132">C2116/C2117-1</f>
        <v>4.2574505384422867E-3</v>
      </c>
      <c r="F2116" s="215">
        <f t="shared" ref="F2116:F2179" si="133">D2116/D2117-1</f>
        <v>-1.8014750332487006E-2</v>
      </c>
      <c r="G2116" s="223">
        <f t="shared" ref="G2116:G2179" si="134">C2116/$C$4675</f>
        <v>9.0366197183098596</v>
      </c>
      <c r="H2116" s="223">
        <f t="shared" ref="H2116:H2179" si="135">D2116/$D$4675</f>
        <v>4.1223195026011927</v>
      </c>
    </row>
    <row r="2117" spans="2:8" x14ac:dyDescent="0.25">
      <c r="B2117" s="451">
        <v>41163</v>
      </c>
      <c r="C2117" s="363">
        <v>39.93</v>
      </c>
      <c r="D2117" s="363">
        <v>3.7595454545454547</v>
      </c>
      <c r="E2117" s="215">
        <f t="shared" si="132"/>
        <v>5.5401662049860967E-3</v>
      </c>
      <c r="F2117" s="215">
        <f t="shared" si="133"/>
        <v>1.158844213423027E-2</v>
      </c>
      <c r="G2117" s="223">
        <f t="shared" si="134"/>
        <v>8.9983098591549293</v>
      </c>
      <c r="H2117" s="223">
        <f t="shared" si="135"/>
        <v>4.1979444232965362</v>
      </c>
    </row>
    <row r="2118" spans="2:8" x14ac:dyDescent="0.25">
      <c r="B2118" s="451">
        <v>41162</v>
      </c>
      <c r="C2118" s="363">
        <v>39.71</v>
      </c>
      <c r="D2118" s="363">
        <v>3.7164772727272726</v>
      </c>
      <c r="E2118" s="215">
        <f t="shared" si="132"/>
        <v>7.1011919857977279E-3</v>
      </c>
      <c r="F2118" s="215">
        <f t="shared" si="133"/>
        <v>-1.2172284644194731E-2</v>
      </c>
      <c r="G2118" s="223">
        <f t="shared" si="134"/>
        <v>8.9487323943661981</v>
      </c>
      <c r="H2118" s="223">
        <f t="shared" si="135"/>
        <v>4.1498540794315444</v>
      </c>
    </row>
    <row r="2119" spans="2:8" x14ac:dyDescent="0.25">
      <c r="B2119" s="451">
        <v>41159</v>
      </c>
      <c r="C2119" s="363">
        <v>39.43</v>
      </c>
      <c r="D2119" s="363">
        <v>3.7622727272727272</v>
      </c>
      <c r="E2119" s="215">
        <f t="shared" si="132"/>
        <v>8.5030269675288928E-2</v>
      </c>
      <c r="F2119" s="215">
        <f t="shared" si="133"/>
        <v>1.6942998910807194E-3</v>
      </c>
      <c r="G2119" s="223">
        <f t="shared" si="134"/>
        <v>8.8856338028169013</v>
      </c>
      <c r="H2119" s="223">
        <f t="shared" si="135"/>
        <v>4.2009897221164829</v>
      </c>
    </row>
    <row r="2120" spans="2:8" x14ac:dyDescent="0.25">
      <c r="B2120" s="451">
        <v>41158</v>
      </c>
      <c r="C2120" s="363">
        <v>36.340000000000003</v>
      </c>
      <c r="D2120" s="363">
        <v>3.7559090909090909</v>
      </c>
      <c r="E2120" s="215">
        <f t="shared" si="132"/>
        <v>3.0921985815602904E-2</v>
      </c>
      <c r="F2120" s="215">
        <f t="shared" si="133"/>
        <v>-9.2326139088729775E-3</v>
      </c>
      <c r="G2120" s="223">
        <f t="shared" si="134"/>
        <v>8.1892957746478885</v>
      </c>
      <c r="H2120" s="223">
        <f t="shared" si="135"/>
        <v>4.1938840248699405</v>
      </c>
    </row>
    <row r="2121" spans="2:8" x14ac:dyDescent="0.25">
      <c r="B2121" s="451">
        <v>41157</v>
      </c>
      <c r="C2121" s="363">
        <v>35.25</v>
      </c>
      <c r="D2121" s="363">
        <v>3.790909090909091</v>
      </c>
      <c r="E2121" s="215">
        <f t="shared" si="132"/>
        <v>-1.0387422796181878E-2</v>
      </c>
      <c r="F2121" s="215">
        <f t="shared" si="133"/>
        <v>3.579916368340319E-3</v>
      </c>
      <c r="G2121" s="223">
        <f t="shared" si="134"/>
        <v>7.943661971830986</v>
      </c>
      <c r="H2121" s="223">
        <f t="shared" si="135"/>
        <v>4.2329653597259238</v>
      </c>
    </row>
    <row r="2122" spans="2:8" x14ac:dyDescent="0.25">
      <c r="B2122" s="451">
        <v>41156</v>
      </c>
      <c r="C2122" s="363">
        <v>35.619999999999997</v>
      </c>
      <c r="D2122" s="363">
        <v>3.7773863636363636</v>
      </c>
      <c r="E2122" s="215">
        <f t="shared" si="132"/>
        <v>2.680887863937742E-2</v>
      </c>
      <c r="F2122" s="215">
        <f t="shared" si="133"/>
        <v>-6.2600148279243761E-3</v>
      </c>
      <c r="G2122" s="223">
        <f t="shared" si="134"/>
        <v>8.0270422535211257</v>
      </c>
      <c r="H2122" s="223">
        <f t="shared" si="135"/>
        <v>4.2178657530770209</v>
      </c>
    </row>
    <row r="2123" spans="2:8" x14ac:dyDescent="0.25">
      <c r="B2123" s="451">
        <v>41151</v>
      </c>
      <c r="C2123" s="363">
        <v>34.69</v>
      </c>
      <c r="D2123" s="363">
        <v>3.8011818181818184</v>
      </c>
      <c r="E2123" s="215">
        <f t="shared" si="132"/>
        <v>-2.5014052838673417E-2</v>
      </c>
      <c r="F2123" s="215">
        <f t="shared" si="133"/>
        <v>3.7639978906225835E-2</v>
      </c>
      <c r="G2123" s="223">
        <f t="shared" si="134"/>
        <v>7.8174647887323943</v>
      </c>
      <c r="H2123" s="223">
        <f t="shared" si="135"/>
        <v>4.244435985281056</v>
      </c>
    </row>
    <row r="2124" spans="2:8" x14ac:dyDescent="0.25">
      <c r="B2124" s="451">
        <v>41150</v>
      </c>
      <c r="C2124" s="363">
        <v>35.58</v>
      </c>
      <c r="D2124" s="363">
        <v>3.6632954545454544</v>
      </c>
      <c r="E2124" s="215">
        <f t="shared" si="132"/>
        <v>-2.523128679562725E-3</v>
      </c>
      <c r="F2124" s="215">
        <f t="shared" si="133"/>
        <v>-2.5989294885678804E-3</v>
      </c>
      <c r="G2124" s="223">
        <f t="shared" si="134"/>
        <v>8.0180281690140838</v>
      </c>
      <c r="H2124" s="223">
        <f t="shared" si="135"/>
        <v>4.0904707524425836</v>
      </c>
    </row>
    <row r="2125" spans="2:8" x14ac:dyDescent="0.25">
      <c r="B2125" s="451">
        <v>41149</v>
      </c>
      <c r="C2125" s="363">
        <v>35.67</v>
      </c>
      <c r="D2125" s="363">
        <v>3.6728409090909091</v>
      </c>
      <c r="E2125" s="215">
        <f t="shared" si="132"/>
        <v>5.6100981767182034E-4</v>
      </c>
      <c r="F2125" s="215">
        <f t="shared" si="133"/>
        <v>5.572237872644159E-4</v>
      </c>
      <c r="G2125" s="223">
        <f t="shared" si="134"/>
        <v>8.0383098591549302</v>
      </c>
      <c r="H2125" s="223">
        <f t="shared" si="135"/>
        <v>4.1011292983123973</v>
      </c>
    </row>
    <row r="2126" spans="2:8" x14ac:dyDescent="0.25">
      <c r="B2126" s="451">
        <v>41148</v>
      </c>
      <c r="C2126" s="363">
        <v>35.65</v>
      </c>
      <c r="D2126" s="363">
        <v>3.6707954545454546</v>
      </c>
      <c r="E2126" s="215">
        <f t="shared" si="132"/>
        <v>-3.0459613815610687E-2</v>
      </c>
      <c r="F2126" s="215">
        <f t="shared" si="133"/>
        <v>1.4700801005183006E-2</v>
      </c>
      <c r="G2126" s="223">
        <f t="shared" si="134"/>
        <v>8.0338028169014084</v>
      </c>
      <c r="H2126" s="223">
        <f t="shared" si="135"/>
        <v>4.0988453241974376</v>
      </c>
    </row>
    <row r="2127" spans="2:8" x14ac:dyDescent="0.25">
      <c r="B2127" s="451">
        <v>41144</v>
      </c>
      <c r="C2127" s="363">
        <v>36.770000000000003</v>
      </c>
      <c r="D2127" s="363">
        <v>3.6176136363636364</v>
      </c>
      <c r="E2127" s="215">
        <f t="shared" si="132"/>
        <v>-6.2162162162161527E-3</v>
      </c>
      <c r="F2127" s="215">
        <f t="shared" si="133"/>
        <v>3.4510772430377257E-2</v>
      </c>
      <c r="G2127" s="223">
        <f t="shared" si="134"/>
        <v>8.2861971830985919</v>
      </c>
      <c r="H2127" s="223">
        <f t="shared" si="135"/>
        <v>4.039461997208476</v>
      </c>
    </row>
    <row r="2128" spans="2:8" x14ac:dyDescent="0.25">
      <c r="B2128" s="451">
        <v>41143</v>
      </c>
      <c r="C2128" s="363">
        <v>37</v>
      </c>
      <c r="D2128" s="363">
        <v>3.4969318181818183</v>
      </c>
      <c r="E2128" s="215">
        <f t="shared" si="132"/>
        <v>1.3976431899150432E-2</v>
      </c>
      <c r="F2128" s="215">
        <f t="shared" si="133"/>
        <v>-4.882938817746707E-3</v>
      </c>
      <c r="G2128" s="223">
        <f t="shared" si="134"/>
        <v>8.3380281690140841</v>
      </c>
      <c r="H2128" s="223">
        <f t="shared" si="135"/>
        <v>3.9047075244258345</v>
      </c>
    </row>
    <row r="2129" spans="2:8" x14ac:dyDescent="0.25">
      <c r="B2129" s="451">
        <v>41142</v>
      </c>
      <c r="C2129" s="363">
        <v>36.49</v>
      </c>
      <c r="D2129" s="363">
        <v>3.5140909090909092</v>
      </c>
      <c r="E2129" s="215">
        <f t="shared" si="132"/>
        <v>3.1957013574660742E-2</v>
      </c>
      <c r="F2129" s="215">
        <f t="shared" si="133"/>
        <v>1.3104442405975636E-2</v>
      </c>
      <c r="G2129" s="223">
        <f t="shared" si="134"/>
        <v>8.2230985915492969</v>
      </c>
      <c r="H2129" s="223">
        <f t="shared" si="135"/>
        <v>3.9238675295013326</v>
      </c>
    </row>
    <row r="2130" spans="2:8" x14ac:dyDescent="0.25">
      <c r="B2130" s="451">
        <v>41141</v>
      </c>
      <c r="C2130" s="363">
        <v>35.36</v>
      </c>
      <c r="D2130" s="363">
        <v>3.4686363636363637</v>
      </c>
      <c r="E2130" s="215">
        <f t="shared" si="132"/>
        <v>1.4160294534124596E-3</v>
      </c>
      <c r="F2130" s="215">
        <f t="shared" si="133"/>
        <v>3.2539030402629621E-3</v>
      </c>
      <c r="G2130" s="223">
        <f t="shared" si="134"/>
        <v>7.9684507042253516</v>
      </c>
      <c r="H2130" s="223">
        <f t="shared" si="135"/>
        <v>3.8731125491688876</v>
      </c>
    </row>
    <row r="2131" spans="2:8" x14ac:dyDescent="0.25">
      <c r="B2131" s="451">
        <v>41137</v>
      </c>
      <c r="C2131" s="363">
        <v>35.31</v>
      </c>
      <c r="D2131" s="363">
        <v>3.4573863636363638</v>
      </c>
      <c r="E2131" s="215">
        <f t="shared" si="132"/>
        <v>1.5822784810126667E-2</v>
      </c>
      <c r="F2131" s="215">
        <f t="shared" si="133"/>
        <v>6.5504350415190871E-3</v>
      </c>
      <c r="G2131" s="223">
        <f t="shared" si="134"/>
        <v>7.9571830985915497</v>
      </c>
      <c r="H2131" s="223">
        <f t="shared" si="135"/>
        <v>3.8605506915366075</v>
      </c>
    </row>
    <row r="2132" spans="2:8" x14ac:dyDescent="0.25">
      <c r="B2132" s="451">
        <v>41136</v>
      </c>
      <c r="C2132" s="363">
        <v>34.76</v>
      </c>
      <c r="D2132" s="363">
        <v>3.4348863636363638</v>
      </c>
      <c r="E2132" s="215">
        <f t="shared" si="132"/>
        <v>-7.1408169094544505E-3</v>
      </c>
      <c r="F2132" s="215">
        <f t="shared" si="133"/>
        <v>-6.2818223897365133E-4</v>
      </c>
      <c r="G2132" s="223">
        <f t="shared" si="134"/>
        <v>7.833239436619718</v>
      </c>
      <c r="H2132" s="223">
        <f t="shared" si="135"/>
        <v>3.8354269762720472</v>
      </c>
    </row>
    <row r="2133" spans="2:8" x14ac:dyDescent="0.25">
      <c r="B2133" s="451">
        <v>41135</v>
      </c>
      <c r="C2133" s="363">
        <v>35.01</v>
      </c>
      <c r="D2133" s="363">
        <v>3.4370454545454545</v>
      </c>
      <c r="E2133" s="215">
        <f t="shared" si="132"/>
        <v>-1.3246899661781275E-2</v>
      </c>
      <c r="F2133" s="215">
        <f t="shared" si="133"/>
        <v>-4.3452498518665728E-3</v>
      </c>
      <c r="G2133" s="223">
        <f t="shared" si="134"/>
        <v>7.889577464788732</v>
      </c>
      <c r="H2133" s="223">
        <f t="shared" si="135"/>
        <v>3.8378378378378382</v>
      </c>
    </row>
    <row r="2134" spans="2:8" x14ac:dyDescent="0.25">
      <c r="B2134" s="451">
        <v>41134</v>
      </c>
      <c r="C2134" s="363">
        <v>35.479999999999997</v>
      </c>
      <c r="D2134" s="363">
        <v>3.4520454545454546</v>
      </c>
      <c r="E2134" s="215">
        <f t="shared" si="132"/>
        <v>-2.2858716606995455E-2</v>
      </c>
      <c r="F2134" s="215">
        <f t="shared" si="133"/>
        <v>-4.3590836091901286E-3</v>
      </c>
      <c r="G2134" s="223">
        <f t="shared" si="134"/>
        <v>7.9954929577464782</v>
      </c>
      <c r="H2134" s="223">
        <f t="shared" si="135"/>
        <v>3.8545869813475448</v>
      </c>
    </row>
    <row r="2135" spans="2:8" x14ac:dyDescent="0.25">
      <c r="B2135" s="451">
        <v>41131</v>
      </c>
      <c r="C2135" s="363">
        <v>36.31</v>
      </c>
      <c r="D2135" s="363">
        <v>3.467159090909091</v>
      </c>
      <c r="E2135" s="215">
        <f t="shared" si="132"/>
        <v>8.6111111111111249E-3</v>
      </c>
      <c r="F2135" s="215">
        <f t="shared" si="133"/>
        <v>-6.3505503810329378E-3</v>
      </c>
      <c r="G2135" s="223">
        <f t="shared" si="134"/>
        <v>8.1825352112676057</v>
      </c>
      <c r="H2135" s="223">
        <f t="shared" si="135"/>
        <v>3.8714630123080829</v>
      </c>
    </row>
    <row r="2136" spans="2:8" x14ac:dyDescent="0.25">
      <c r="B2136" s="451">
        <v>41130</v>
      </c>
      <c r="C2136" s="363">
        <v>36</v>
      </c>
      <c r="D2136" s="363">
        <v>3.4893181818181818</v>
      </c>
      <c r="E2136" s="215">
        <f t="shared" si="132"/>
        <v>1.0668163952835652E-2</v>
      </c>
      <c r="F2136" s="215">
        <f t="shared" si="133"/>
        <v>1.0198710356625895E-2</v>
      </c>
      <c r="G2136" s="223">
        <f t="shared" si="134"/>
        <v>8.112676056338028</v>
      </c>
      <c r="H2136" s="223">
        <f t="shared" si="135"/>
        <v>3.89620606522015</v>
      </c>
    </row>
    <row r="2137" spans="2:8" x14ac:dyDescent="0.25">
      <c r="B2137" s="451">
        <v>41129</v>
      </c>
      <c r="C2137" s="363">
        <v>35.619999999999997</v>
      </c>
      <c r="D2137" s="363">
        <v>3.4540909090909091</v>
      </c>
      <c r="E2137" s="215">
        <f t="shared" si="132"/>
        <v>9.9234476892542389E-3</v>
      </c>
      <c r="F2137" s="215">
        <f t="shared" si="133"/>
        <v>-7.2325596686173554E-4</v>
      </c>
      <c r="G2137" s="223">
        <f t="shared" si="134"/>
        <v>8.0270422535211257</v>
      </c>
      <c r="H2137" s="223">
        <f t="shared" si="135"/>
        <v>3.8568709554625049</v>
      </c>
    </row>
    <row r="2138" spans="2:8" x14ac:dyDescent="0.25">
      <c r="B2138" s="451">
        <v>41128</v>
      </c>
      <c r="C2138" s="363">
        <v>35.270000000000003</v>
      </c>
      <c r="D2138" s="363">
        <v>3.456590909090909</v>
      </c>
      <c r="E2138" s="215">
        <f t="shared" si="132"/>
        <v>2.7082119976703511E-2</v>
      </c>
      <c r="F2138" s="215">
        <f t="shared" si="133"/>
        <v>2.1149456156841717E-2</v>
      </c>
      <c r="G2138" s="223">
        <f t="shared" si="134"/>
        <v>7.9481690140845078</v>
      </c>
      <c r="H2138" s="223">
        <f t="shared" si="135"/>
        <v>3.8596624793807894</v>
      </c>
    </row>
    <row r="2139" spans="2:8" x14ac:dyDescent="0.25">
      <c r="B2139" s="451">
        <v>41127</v>
      </c>
      <c r="C2139" s="363">
        <v>34.340000000000003</v>
      </c>
      <c r="D2139" s="363">
        <v>3.3849999999999998</v>
      </c>
      <c r="E2139" s="215">
        <f t="shared" si="132"/>
        <v>2.5074626865671634E-2</v>
      </c>
      <c r="F2139" s="215">
        <f t="shared" si="133"/>
        <v>-1.1350813143046867E-2</v>
      </c>
      <c r="G2139" s="223">
        <f t="shared" si="134"/>
        <v>7.7385915492957755</v>
      </c>
      <c r="H2139" s="223">
        <f t="shared" si="135"/>
        <v>3.7797233853571881</v>
      </c>
    </row>
    <row r="2140" spans="2:8" x14ac:dyDescent="0.25">
      <c r="B2140" s="451">
        <v>41124</v>
      </c>
      <c r="C2140" s="363">
        <v>33.5</v>
      </c>
      <c r="D2140" s="363">
        <v>3.4238636363636363</v>
      </c>
      <c r="E2140" s="215">
        <f t="shared" si="132"/>
        <v>2.4778219639033372E-2</v>
      </c>
      <c r="F2140" s="215">
        <f t="shared" si="133"/>
        <v>1.2058714856739705E-2</v>
      </c>
      <c r="G2140" s="223">
        <f t="shared" si="134"/>
        <v>7.549295774647887</v>
      </c>
      <c r="H2140" s="223">
        <f t="shared" si="135"/>
        <v>3.8231188935414289</v>
      </c>
    </row>
    <row r="2141" spans="2:8" x14ac:dyDescent="0.25">
      <c r="B2141" s="451">
        <v>41123</v>
      </c>
      <c r="C2141" s="363">
        <v>32.69</v>
      </c>
      <c r="D2141" s="363">
        <v>3.383068181818182</v>
      </c>
      <c r="E2141" s="215">
        <f t="shared" si="132"/>
        <v>-2.3887727679904547E-2</v>
      </c>
      <c r="F2141" s="215">
        <f t="shared" si="133"/>
        <v>9.1864406779662566E-3</v>
      </c>
      <c r="G2141" s="223">
        <f t="shared" si="134"/>
        <v>7.3667605633802813</v>
      </c>
      <c r="H2141" s="223">
        <f t="shared" si="135"/>
        <v>3.7775662986930598</v>
      </c>
    </row>
    <row r="2142" spans="2:8" x14ac:dyDescent="0.25">
      <c r="B2142" s="451">
        <v>41122</v>
      </c>
      <c r="C2142" s="363">
        <v>33.49</v>
      </c>
      <c r="D2142" s="363">
        <v>3.3522727272727271</v>
      </c>
      <c r="E2142" s="215">
        <f t="shared" si="132"/>
        <v>-5.346005346005378E-3</v>
      </c>
      <c r="F2142" s="215">
        <f t="shared" si="133"/>
        <v>-3.9504338724382082E-3</v>
      </c>
      <c r="G2142" s="223">
        <f t="shared" si="134"/>
        <v>7.547042253521127</v>
      </c>
      <c r="H2142" s="223">
        <f t="shared" si="135"/>
        <v>3.7431797995178275</v>
      </c>
    </row>
    <row r="2143" spans="2:8" x14ac:dyDescent="0.25">
      <c r="B2143" s="451">
        <v>41121</v>
      </c>
      <c r="C2143" s="363">
        <v>33.67</v>
      </c>
      <c r="D2143" s="363">
        <v>3.365568181818182</v>
      </c>
      <c r="E2143" s="215">
        <f t="shared" si="132"/>
        <v>-9.4145336863783458E-3</v>
      </c>
      <c r="F2143" s="215">
        <f t="shared" si="133"/>
        <v>2.9801212367503993E-3</v>
      </c>
      <c r="G2143" s="223">
        <f t="shared" si="134"/>
        <v>7.5876056338028173</v>
      </c>
      <c r="H2143" s="223">
        <f t="shared" si="135"/>
        <v>3.7580256312650682</v>
      </c>
    </row>
    <row r="2144" spans="2:8" x14ac:dyDescent="0.25">
      <c r="B2144" s="451">
        <v>41120</v>
      </c>
      <c r="C2144" s="363">
        <v>33.99</v>
      </c>
      <c r="D2144" s="363">
        <v>3.3555681818181817</v>
      </c>
      <c r="E2144" s="215">
        <f t="shared" si="132"/>
        <v>1.5536301165222755E-2</v>
      </c>
      <c r="F2144" s="215">
        <f t="shared" si="133"/>
        <v>-1.3562719224987529E-2</v>
      </c>
      <c r="G2144" s="223">
        <f t="shared" si="134"/>
        <v>7.659718309859155</v>
      </c>
      <c r="H2144" s="223">
        <f t="shared" si="135"/>
        <v>3.7468595355919301</v>
      </c>
    </row>
    <row r="2145" spans="2:8" x14ac:dyDescent="0.25">
      <c r="B2145" s="451">
        <v>41117</v>
      </c>
      <c r="C2145" s="363">
        <v>33.47</v>
      </c>
      <c r="D2145" s="363">
        <v>3.4017045454545456</v>
      </c>
      <c r="E2145" s="215">
        <f t="shared" si="132"/>
        <v>3.5902197462085894E-2</v>
      </c>
      <c r="F2145" s="215">
        <f t="shared" si="133"/>
        <v>-6.1420982735723717E-3</v>
      </c>
      <c r="G2145" s="223">
        <f t="shared" si="134"/>
        <v>7.5425352112676052</v>
      </c>
      <c r="H2145" s="223">
        <f t="shared" si="135"/>
        <v>3.7983758406293622</v>
      </c>
    </row>
    <row r="2146" spans="2:8" x14ac:dyDescent="0.25">
      <c r="B2146" s="451">
        <v>41116</v>
      </c>
      <c r="C2146" s="363">
        <v>32.31</v>
      </c>
      <c r="D2146" s="363">
        <v>3.4227272727272728</v>
      </c>
      <c r="E2146" s="215">
        <f t="shared" si="132"/>
        <v>2.7998727330575957E-2</v>
      </c>
      <c r="F2146" s="215">
        <f t="shared" si="133"/>
        <v>-2.7480713836373072E-3</v>
      </c>
      <c r="G2146" s="223">
        <f t="shared" si="134"/>
        <v>7.2811267605633807</v>
      </c>
      <c r="H2146" s="223">
        <f t="shared" si="135"/>
        <v>3.8218500190331182</v>
      </c>
    </row>
    <row r="2147" spans="2:8" x14ac:dyDescent="0.25">
      <c r="B2147" s="451">
        <v>41115</v>
      </c>
      <c r="C2147" s="363">
        <v>31.43</v>
      </c>
      <c r="D2147" s="363">
        <v>3.4321590909090909</v>
      </c>
      <c r="E2147" s="215">
        <f t="shared" si="132"/>
        <v>-7.8914141414141437E-3</v>
      </c>
      <c r="F2147" s="215">
        <f t="shared" si="133"/>
        <v>-3.9245432359343857E-3</v>
      </c>
      <c r="G2147" s="223">
        <f t="shared" si="134"/>
        <v>7.0828169014084503</v>
      </c>
      <c r="H2147" s="223">
        <f t="shared" si="135"/>
        <v>3.8323816774521</v>
      </c>
    </row>
    <row r="2148" spans="2:8" x14ac:dyDescent="0.25">
      <c r="B2148" s="451">
        <v>41114</v>
      </c>
      <c r="C2148" s="363">
        <v>31.68</v>
      </c>
      <c r="D2148" s="363">
        <v>3.4456818181818183</v>
      </c>
      <c r="E2148" s="215">
        <f t="shared" si="132"/>
        <v>-2.8816676885346393E-2</v>
      </c>
      <c r="F2148" s="215">
        <f t="shared" si="133"/>
        <v>1.1711320943578851E-2</v>
      </c>
      <c r="G2148" s="223">
        <f t="shared" si="134"/>
        <v>7.1391549295774643</v>
      </c>
      <c r="H2148" s="223">
        <f t="shared" si="135"/>
        <v>3.8474812841010029</v>
      </c>
    </row>
    <row r="2149" spans="2:8" x14ac:dyDescent="0.25">
      <c r="B2149" s="451">
        <v>41113</v>
      </c>
      <c r="C2149" s="363">
        <v>32.619999999999997</v>
      </c>
      <c r="D2149" s="363">
        <v>3.4057954545454545</v>
      </c>
      <c r="E2149" s="215">
        <f t="shared" si="132"/>
        <v>-3.4053893988747586E-2</v>
      </c>
      <c r="F2149" s="215">
        <f t="shared" si="133"/>
        <v>6.9885428216240886E-3</v>
      </c>
      <c r="G2149" s="223">
        <f t="shared" si="134"/>
        <v>7.3509859154929575</v>
      </c>
      <c r="H2149" s="223">
        <f t="shared" si="135"/>
        <v>3.8029437888592819</v>
      </c>
    </row>
    <row r="2150" spans="2:8" x14ac:dyDescent="0.25">
      <c r="B2150" s="451">
        <v>41110</v>
      </c>
      <c r="C2150" s="363">
        <v>33.770000000000003</v>
      </c>
      <c r="D2150" s="363">
        <v>3.3821590909090911</v>
      </c>
      <c r="E2150" s="215">
        <f t="shared" si="132"/>
        <v>-1.8884369552585656E-2</v>
      </c>
      <c r="F2150" s="215">
        <f t="shared" si="133"/>
        <v>1.6183550138277214E-2</v>
      </c>
      <c r="G2150" s="223">
        <f t="shared" si="134"/>
        <v>7.6101408450704229</v>
      </c>
      <c r="H2150" s="223">
        <f t="shared" si="135"/>
        <v>3.7765511990864109</v>
      </c>
    </row>
    <row r="2151" spans="2:8" x14ac:dyDescent="0.25">
      <c r="B2151" s="451">
        <v>41109</v>
      </c>
      <c r="C2151" s="363">
        <v>34.42</v>
      </c>
      <c r="D2151" s="363">
        <v>3.3282954545454544</v>
      </c>
      <c r="E2151" s="215">
        <f t="shared" si="132"/>
        <v>4.2398546335554066E-2</v>
      </c>
      <c r="F2151" s="215">
        <f t="shared" si="133"/>
        <v>-1.2941057527044886E-2</v>
      </c>
      <c r="G2151" s="223">
        <f t="shared" si="134"/>
        <v>7.7566197183098593</v>
      </c>
      <c r="H2151" s="223">
        <f t="shared" si="135"/>
        <v>3.716406547392463</v>
      </c>
    </row>
    <row r="2152" spans="2:8" x14ac:dyDescent="0.25">
      <c r="B2152" s="451">
        <v>41108</v>
      </c>
      <c r="C2152" s="363">
        <v>33.020000000000003</v>
      </c>
      <c r="D2152" s="363">
        <v>3.3719318181818183</v>
      </c>
      <c r="E2152" s="215">
        <f t="shared" si="132"/>
        <v>3.6474164133739606E-3</v>
      </c>
      <c r="F2152" s="215">
        <f t="shared" si="133"/>
        <v>-1.7645500893862187E-2</v>
      </c>
      <c r="G2152" s="223">
        <f t="shared" si="134"/>
        <v>7.4411267605633808</v>
      </c>
      <c r="H2152" s="223">
        <f t="shared" si="135"/>
        <v>3.7651313285116106</v>
      </c>
    </row>
    <row r="2153" spans="2:8" x14ac:dyDescent="0.25">
      <c r="B2153" s="451">
        <v>41107</v>
      </c>
      <c r="C2153" s="363">
        <v>32.9</v>
      </c>
      <c r="D2153" s="363">
        <v>3.4325000000000001</v>
      </c>
      <c r="E2153" s="215">
        <f t="shared" si="132"/>
        <v>3.9670430271587787E-3</v>
      </c>
      <c r="F2153" s="215">
        <f t="shared" si="133"/>
        <v>2.3228032917441688E-3</v>
      </c>
      <c r="G2153" s="223">
        <f t="shared" si="134"/>
        <v>7.4140845070422534</v>
      </c>
      <c r="H2153" s="223">
        <f t="shared" si="135"/>
        <v>3.8327623398045936</v>
      </c>
    </row>
    <row r="2154" spans="2:8" x14ac:dyDescent="0.25">
      <c r="B2154" s="451">
        <v>41106</v>
      </c>
      <c r="C2154" s="363">
        <v>32.770000000000003</v>
      </c>
      <c r="D2154" s="363">
        <v>3.4245454545454543</v>
      </c>
      <c r="E2154" s="215">
        <f t="shared" si="132"/>
        <v>-1.3842913030394088E-2</v>
      </c>
      <c r="F2154" s="215">
        <f t="shared" si="133"/>
        <v>-3.0435357946275721E-3</v>
      </c>
      <c r="G2154" s="223">
        <f t="shared" si="134"/>
        <v>7.3847887323943668</v>
      </c>
      <c r="H2154" s="223">
        <f t="shared" si="135"/>
        <v>3.8238802182464156</v>
      </c>
    </row>
    <row r="2155" spans="2:8" x14ac:dyDescent="0.25">
      <c r="B2155" s="451">
        <v>41103</v>
      </c>
      <c r="C2155" s="363">
        <v>33.229999999999997</v>
      </c>
      <c r="D2155" s="363">
        <v>3.4350000000000001</v>
      </c>
      <c r="E2155" s="215">
        <f t="shared" si="132"/>
        <v>2.6885043263287889E-2</v>
      </c>
      <c r="F2155" s="215">
        <f t="shared" si="133"/>
        <v>1.2391988746734528E-2</v>
      </c>
      <c r="G2155" s="223">
        <f t="shared" si="134"/>
        <v>7.4884507042253512</v>
      </c>
      <c r="H2155" s="223">
        <f t="shared" si="135"/>
        <v>3.8355538637228781</v>
      </c>
    </row>
    <row r="2156" spans="2:8" x14ac:dyDescent="0.25">
      <c r="B2156" s="451">
        <v>41102</v>
      </c>
      <c r="C2156" s="363">
        <v>32.36</v>
      </c>
      <c r="D2156" s="363">
        <v>3.3929545454545456</v>
      </c>
      <c r="E2156" s="215">
        <f t="shared" si="132"/>
        <v>0</v>
      </c>
      <c r="F2156" s="215">
        <f t="shared" si="133"/>
        <v>3.2592990826920687E-3</v>
      </c>
      <c r="G2156" s="223">
        <f t="shared" si="134"/>
        <v>7.2923943661971826</v>
      </c>
      <c r="H2156" s="223">
        <f t="shared" si="135"/>
        <v>3.7886055069153666</v>
      </c>
    </row>
    <row r="2157" spans="2:8" x14ac:dyDescent="0.25">
      <c r="B2157" s="451">
        <v>41101</v>
      </c>
      <c r="C2157" s="363">
        <v>32.36</v>
      </c>
      <c r="D2157" s="363">
        <v>3.3819318181818181</v>
      </c>
      <c r="E2157" s="215">
        <f t="shared" si="132"/>
        <v>-2.2061045633121945E-2</v>
      </c>
      <c r="F2157" s="215">
        <f t="shared" si="133"/>
        <v>3.642127272114104E-3</v>
      </c>
      <c r="G2157" s="223">
        <f t="shared" si="134"/>
        <v>7.2923943661971826</v>
      </c>
      <c r="H2157" s="223">
        <f t="shared" si="135"/>
        <v>3.7762974241847482</v>
      </c>
    </row>
    <row r="2158" spans="2:8" x14ac:dyDescent="0.25">
      <c r="B2158" s="451">
        <v>41100</v>
      </c>
      <c r="C2158" s="363">
        <v>33.090000000000003</v>
      </c>
      <c r="D2158" s="363">
        <v>3.3696590909090909</v>
      </c>
      <c r="E2158" s="215">
        <f t="shared" si="132"/>
        <v>-4.1702867072111127E-2</v>
      </c>
      <c r="F2158" s="215">
        <f t="shared" si="133"/>
        <v>2.0613679372802896E-3</v>
      </c>
      <c r="G2158" s="223">
        <f t="shared" si="134"/>
        <v>7.4569014084507046</v>
      </c>
      <c r="H2158" s="223">
        <f t="shared" si="135"/>
        <v>3.7625935794949883</v>
      </c>
    </row>
    <row r="2159" spans="2:8" x14ac:dyDescent="0.25">
      <c r="B2159" s="451">
        <v>41099</v>
      </c>
      <c r="C2159" s="363">
        <v>34.53</v>
      </c>
      <c r="D2159" s="363">
        <v>3.3627272727272728</v>
      </c>
      <c r="E2159" s="215">
        <f t="shared" si="132"/>
        <v>-1.3710368466152478E-2</v>
      </c>
      <c r="F2159" s="215">
        <f t="shared" si="133"/>
        <v>-1.922312077422772E-2</v>
      </c>
      <c r="G2159" s="223">
        <f t="shared" si="134"/>
        <v>7.7814084507042258</v>
      </c>
      <c r="H2159" s="223">
        <f t="shared" si="135"/>
        <v>3.7548534449942905</v>
      </c>
    </row>
    <row r="2160" spans="2:8" x14ac:dyDescent="0.25">
      <c r="B2160" s="451">
        <v>41096</v>
      </c>
      <c r="C2160" s="363">
        <v>35.01</v>
      </c>
      <c r="D2160" s="363">
        <v>3.4286363636363637</v>
      </c>
      <c r="E2160" s="215">
        <f t="shared" si="132"/>
        <v>-1.2968705948689041E-2</v>
      </c>
      <c r="F2160" s="215">
        <f t="shared" si="133"/>
        <v>-2.4696146883889325E-2</v>
      </c>
      <c r="G2160" s="223">
        <f t="shared" si="134"/>
        <v>7.889577464788732</v>
      </c>
      <c r="H2160" s="223">
        <f t="shared" si="135"/>
        <v>3.8284481664763357</v>
      </c>
    </row>
    <row r="2161" spans="2:8" x14ac:dyDescent="0.25">
      <c r="B2161" s="451">
        <v>41095</v>
      </c>
      <c r="C2161" s="363">
        <v>35.47</v>
      </c>
      <c r="D2161" s="363">
        <v>3.5154545454545456</v>
      </c>
      <c r="E2161" s="215">
        <f t="shared" si="132"/>
        <v>7.3842658335698808E-3</v>
      </c>
      <c r="F2161" s="215">
        <f t="shared" si="133"/>
        <v>1.2668172444269876E-2</v>
      </c>
      <c r="G2161" s="223">
        <f t="shared" si="134"/>
        <v>7.9932394366197181</v>
      </c>
      <c r="H2161" s="223">
        <f t="shared" si="135"/>
        <v>3.9253901789113059</v>
      </c>
    </row>
    <row r="2162" spans="2:8" x14ac:dyDescent="0.25">
      <c r="B2162" s="451">
        <v>41093</v>
      </c>
      <c r="C2162" s="363">
        <v>35.21</v>
      </c>
      <c r="D2162" s="363">
        <v>3.4714772727272729</v>
      </c>
      <c r="E2162" s="215">
        <f t="shared" si="132"/>
        <v>3.9256198347107363E-2</v>
      </c>
      <c r="F2162" s="215">
        <f t="shared" si="133"/>
        <v>6.0927414042946104E-3</v>
      </c>
      <c r="G2162" s="223">
        <f t="shared" si="134"/>
        <v>7.9346478873239441</v>
      </c>
      <c r="H2162" s="223">
        <f t="shared" si="135"/>
        <v>3.8762847354396657</v>
      </c>
    </row>
    <row r="2163" spans="2:8" x14ac:dyDescent="0.25">
      <c r="B2163" s="451">
        <v>41092</v>
      </c>
      <c r="C2163" s="363">
        <v>33.880000000000003</v>
      </c>
      <c r="D2163" s="363">
        <v>3.4504545454545457</v>
      </c>
      <c r="E2163" s="215">
        <f t="shared" si="132"/>
        <v>5.0216986980781364E-2</v>
      </c>
      <c r="F2163" s="215">
        <f t="shared" si="133"/>
        <v>-1.5306784278116381E-2</v>
      </c>
      <c r="G2163" s="223">
        <f t="shared" si="134"/>
        <v>7.6349295774647894</v>
      </c>
      <c r="H2163" s="223">
        <f t="shared" si="135"/>
        <v>3.8528105570359097</v>
      </c>
    </row>
    <row r="2164" spans="2:8" x14ac:dyDescent="0.25">
      <c r="B2164" s="451">
        <v>41088</v>
      </c>
      <c r="C2164" s="363">
        <v>32.26</v>
      </c>
      <c r="D2164" s="363">
        <v>3.5040909090909089</v>
      </c>
      <c r="E2164" s="215">
        <f t="shared" si="132"/>
        <v>3.7336652146857663E-3</v>
      </c>
      <c r="F2164" s="215">
        <f t="shared" si="133"/>
        <v>1.7891331616821882E-2</v>
      </c>
      <c r="G2164" s="223">
        <f t="shared" si="134"/>
        <v>7.269859154929577</v>
      </c>
      <c r="H2164" s="223">
        <f t="shared" si="135"/>
        <v>3.9127014338281945</v>
      </c>
    </row>
    <row r="2165" spans="2:8" x14ac:dyDescent="0.25">
      <c r="B2165" s="451">
        <v>41087</v>
      </c>
      <c r="C2165" s="363">
        <v>32.14</v>
      </c>
      <c r="D2165" s="363">
        <v>3.4424999999999999</v>
      </c>
      <c r="E2165" s="215">
        <f t="shared" si="132"/>
        <v>1.6766845934830688E-2</v>
      </c>
      <c r="F2165" s="215">
        <f t="shared" si="133"/>
        <v>3.3783783783782884E-3</v>
      </c>
      <c r="G2165" s="223">
        <f t="shared" si="134"/>
        <v>7.2428169014084505</v>
      </c>
      <c r="H2165" s="223">
        <f t="shared" si="135"/>
        <v>3.8439284354777312</v>
      </c>
    </row>
    <row r="2166" spans="2:8" x14ac:dyDescent="0.25">
      <c r="B2166" s="451">
        <v>41086</v>
      </c>
      <c r="C2166" s="363">
        <v>31.61</v>
      </c>
      <c r="D2166" s="363">
        <v>3.4309090909090911</v>
      </c>
      <c r="E2166" s="215">
        <f t="shared" si="132"/>
        <v>3.1645569620253333E-4</v>
      </c>
      <c r="F2166" s="215">
        <f t="shared" si="133"/>
        <v>7.6091309571486576E-3</v>
      </c>
      <c r="G2166" s="223">
        <f t="shared" si="134"/>
        <v>7.1233802816901406</v>
      </c>
      <c r="H2166" s="223">
        <f t="shared" si="135"/>
        <v>3.8309859154929584</v>
      </c>
    </row>
    <row r="2167" spans="2:8" x14ac:dyDescent="0.25">
      <c r="B2167" s="451">
        <v>41085</v>
      </c>
      <c r="C2167" s="363">
        <v>31.6</v>
      </c>
      <c r="D2167" s="363">
        <v>3.4049999999999998</v>
      </c>
      <c r="E2167" s="215">
        <f t="shared" si="132"/>
        <v>-4.2133979993937531E-2</v>
      </c>
      <c r="F2167" s="215">
        <f t="shared" si="133"/>
        <v>-5.7734421660362578E-3</v>
      </c>
      <c r="G2167" s="223">
        <f t="shared" si="134"/>
        <v>7.1211267605633806</v>
      </c>
      <c r="H2167" s="223">
        <f t="shared" si="135"/>
        <v>3.8020555767034638</v>
      </c>
    </row>
    <row r="2168" spans="2:8" x14ac:dyDescent="0.25">
      <c r="B2168" s="451">
        <v>41081</v>
      </c>
      <c r="C2168" s="363">
        <v>32.99</v>
      </c>
      <c r="D2168" s="363">
        <v>3.4247727272727273</v>
      </c>
      <c r="E2168" s="215">
        <f t="shared" si="132"/>
        <v>-6.5703766638346095E-2</v>
      </c>
      <c r="F2168" s="215">
        <f t="shared" si="133"/>
        <v>-2.1429962984609419E-2</v>
      </c>
      <c r="G2168" s="223">
        <f t="shared" si="134"/>
        <v>7.434366197183099</v>
      </c>
      <c r="H2168" s="223">
        <f t="shared" si="135"/>
        <v>3.8241339931480778</v>
      </c>
    </row>
    <row r="2169" spans="2:8" x14ac:dyDescent="0.25">
      <c r="B2169" s="451">
        <v>41080</v>
      </c>
      <c r="C2169" s="363">
        <v>35.31</v>
      </c>
      <c r="D2169" s="363">
        <v>3.4997727272727275</v>
      </c>
      <c r="E2169" s="215">
        <f t="shared" si="132"/>
        <v>-3.9492242595204896E-3</v>
      </c>
      <c r="F2169" s="215">
        <f t="shared" si="133"/>
        <v>-3.2364554340086338E-3</v>
      </c>
      <c r="G2169" s="223">
        <f t="shared" si="134"/>
        <v>7.9571830985915497</v>
      </c>
      <c r="H2169" s="223">
        <f t="shared" si="135"/>
        <v>3.9078797106966126</v>
      </c>
    </row>
    <row r="2170" spans="2:8" x14ac:dyDescent="0.25">
      <c r="B2170" s="451">
        <v>41079</v>
      </c>
      <c r="C2170" s="363">
        <v>35.450000000000003</v>
      </c>
      <c r="D2170" s="363">
        <v>3.5111363636363637</v>
      </c>
      <c r="E2170" s="215">
        <f t="shared" si="132"/>
        <v>3.4734384121424489E-2</v>
      </c>
      <c r="F2170" s="215">
        <f t="shared" si="133"/>
        <v>-1.2338575629714854E-2</v>
      </c>
      <c r="G2170" s="223">
        <f t="shared" si="134"/>
        <v>7.9887323943661981</v>
      </c>
      <c r="H2170" s="223">
        <f t="shared" si="135"/>
        <v>3.9205684557797236</v>
      </c>
    </row>
    <row r="2171" spans="2:8" x14ac:dyDescent="0.25">
      <c r="B2171" s="451">
        <v>41078</v>
      </c>
      <c r="C2171" s="363">
        <v>34.26</v>
      </c>
      <c r="D2171" s="363">
        <v>3.5550000000000002</v>
      </c>
      <c r="E2171" s="215">
        <f t="shared" si="132"/>
        <v>1.0619469026548645E-2</v>
      </c>
      <c r="F2171" s="215">
        <f t="shared" si="133"/>
        <v>1.6803718269574608E-2</v>
      </c>
      <c r="G2171" s="223">
        <f t="shared" si="134"/>
        <v>7.72056338028169</v>
      </c>
      <c r="H2171" s="223">
        <f t="shared" si="135"/>
        <v>3.9695470118005334</v>
      </c>
    </row>
    <row r="2172" spans="2:8" x14ac:dyDescent="0.25">
      <c r="B2172" s="451">
        <v>41074</v>
      </c>
      <c r="C2172" s="363">
        <v>33.9</v>
      </c>
      <c r="D2172" s="363">
        <v>3.4962499999999999</v>
      </c>
      <c r="E2172" s="215">
        <f t="shared" si="132"/>
        <v>1.6491754122938351E-2</v>
      </c>
      <c r="F2172" s="215">
        <f t="shared" si="133"/>
        <v>4.0585788209828388E-2</v>
      </c>
      <c r="G2172" s="223">
        <f t="shared" si="134"/>
        <v>7.6394366197183095</v>
      </c>
      <c r="H2172" s="223">
        <f t="shared" si="135"/>
        <v>3.9039461997208478</v>
      </c>
    </row>
    <row r="2173" spans="2:8" x14ac:dyDescent="0.25">
      <c r="B2173" s="451">
        <v>41073</v>
      </c>
      <c r="C2173" s="363">
        <v>33.35</v>
      </c>
      <c r="D2173" s="363">
        <v>3.3598863636363636</v>
      </c>
      <c r="E2173" s="215">
        <f t="shared" si="132"/>
        <v>-6.2574493444577106E-3</v>
      </c>
      <c r="F2173" s="215">
        <f t="shared" si="133"/>
        <v>-3.7737120522928214E-3</v>
      </c>
      <c r="G2173" s="223">
        <f t="shared" si="134"/>
        <v>7.5154929577464795</v>
      </c>
      <c r="H2173" s="223">
        <f t="shared" si="135"/>
        <v>3.7516812587235124</v>
      </c>
    </row>
    <row r="2174" spans="2:8" x14ac:dyDescent="0.25">
      <c r="B2174" s="451">
        <v>41072</v>
      </c>
      <c r="C2174" s="363">
        <v>33.56</v>
      </c>
      <c r="D2174" s="363">
        <v>3.3726136363636363</v>
      </c>
      <c r="E2174" s="215">
        <f t="shared" si="132"/>
        <v>1.8512898330804273E-2</v>
      </c>
      <c r="F2174" s="215">
        <f t="shared" si="133"/>
        <v>6.1360092209641337E-3</v>
      </c>
      <c r="G2174" s="223">
        <f t="shared" si="134"/>
        <v>7.5628169014084516</v>
      </c>
      <c r="H2174" s="223">
        <f t="shared" si="135"/>
        <v>3.7658926532165973</v>
      </c>
    </row>
    <row r="2175" spans="2:8" x14ac:dyDescent="0.25">
      <c r="B2175" s="451">
        <v>41071</v>
      </c>
      <c r="C2175" s="363">
        <v>32.950000000000003</v>
      </c>
      <c r="D2175" s="363">
        <v>3.3520454545454546</v>
      </c>
      <c r="E2175" s="215">
        <f t="shared" si="132"/>
        <v>-1.9345238095238027E-2</v>
      </c>
      <c r="F2175" s="215">
        <f t="shared" si="133"/>
        <v>7.8584119174525124E-3</v>
      </c>
      <c r="G2175" s="223">
        <f t="shared" si="134"/>
        <v>7.4253521126760571</v>
      </c>
      <c r="H2175" s="223">
        <f t="shared" si="135"/>
        <v>3.7429260246161657</v>
      </c>
    </row>
    <row r="2176" spans="2:8" x14ac:dyDescent="0.25">
      <c r="B2176" s="451">
        <v>41067</v>
      </c>
      <c r="C2176" s="363">
        <v>33.6</v>
      </c>
      <c r="D2176" s="363">
        <v>3.3259090909090907</v>
      </c>
      <c r="E2176" s="215">
        <f t="shared" si="132"/>
        <v>-1.7825311942957223E-3</v>
      </c>
      <c r="F2176" s="215">
        <f t="shared" si="133"/>
        <v>-3.4729315628192481E-3</v>
      </c>
      <c r="G2176" s="223">
        <f t="shared" si="134"/>
        <v>7.5718309859154935</v>
      </c>
      <c r="H2176" s="223">
        <f t="shared" si="135"/>
        <v>3.7137419109250094</v>
      </c>
    </row>
    <row r="2177" spans="2:8" x14ac:dyDescent="0.25">
      <c r="B2177" s="451">
        <v>41066</v>
      </c>
      <c r="C2177" s="363">
        <v>33.659999999999997</v>
      </c>
      <c r="D2177" s="363">
        <v>3.3374999999999999</v>
      </c>
      <c r="E2177" s="215">
        <f t="shared" si="132"/>
        <v>3.2832157103405812E-2</v>
      </c>
      <c r="F2177" s="215">
        <f t="shared" si="133"/>
        <v>-2.5741391892788457E-2</v>
      </c>
      <c r="G2177" s="223">
        <f t="shared" si="134"/>
        <v>7.5853521126760555</v>
      </c>
      <c r="H2177" s="223">
        <f t="shared" si="135"/>
        <v>3.7266844309097831</v>
      </c>
    </row>
    <row r="2178" spans="2:8" x14ac:dyDescent="0.25">
      <c r="B2178" s="451">
        <v>41065</v>
      </c>
      <c r="C2178" s="363">
        <v>32.590000000000003</v>
      </c>
      <c r="D2178" s="363">
        <v>3.4256818181818183</v>
      </c>
      <c r="E2178" s="215">
        <f t="shared" si="132"/>
        <v>8.0420661923912284E-3</v>
      </c>
      <c r="F2178" s="215">
        <f t="shared" si="133"/>
        <v>-8.2900190802025486E-3</v>
      </c>
      <c r="G2178" s="223">
        <f t="shared" si="134"/>
        <v>7.3442253521126766</v>
      </c>
      <c r="H2178" s="223">
        <f t="shared" si="135"/>
        <v>3.8251490927547267</v>
      </c>
    </row>
    <row r="2179" spans="2:8" x14ac:dyDescent="0.25">
      <c r="B2179" s="451">
        <v>41064</v>
      </c>
      <c r="C2179" s="363">
        <v>32.33</v>
      </c>
      <c r="D2179" s="363">
        <v>3.4543181818181816</v>
      </c>
      <c r="E2179" s="215">
        <f t="shared" si="132"/>
        <v>9.0511860174782299E-3</v>
      </c>
      <c r="F2179" s="215">
        <f t="shared" si="133"/>
        <v>1.3435572595432488E-2</v>
      </c>
      <c r="G2179" s="223">
        <f t="shared" si="134"/>
        <v>7.2856338028169008</v>
      </c>
      <c r="H2179" s="223">
        <f t="shared" si="135"/>
        <v>3.8571247303641671</v>
      </c>
    </row>
    <row r="2180" spans="2:8" x14ac:dyDescent="0.25">
      <c r="B2180" s="451">
        <v>41060</v>
      </c>
      <c r="C2180" s="363">
        <v>32.04</v>
      </c>
      <c r="D2180" s="363">
        <v>3.4085227272727274</v>
      </c>
      <c r="E2180" s="215">
        <f t="shared" ref="E2180:E2243" si="136">C2180/C2181-1</f>
        <v>-1.1416229558778079E-2</v>
      </c>
      <c r="F2180" s="215">
        <f t="shared" ref="F2180:F2243" si="137">D2180/D2181-1</f>
        <v>1.2591992438052868E-2</v>
      </c>
      <c r="G2180" s="223">
        <f t="shared" ref="G2180:G2243" si="138">C2180/$C$4675</f>
        <v>7.2202816901408449</v>
      </c>
      <c r="H2180" s="223">
        <f t="shared" ref="H2180:H2243" si="139">D2180/$D$4675</f>
        <v>3.8059890876792291</v>
      </c>
    </row>
    <row r="2181" spans="2:8" x14ac:dyDescent="0.25">
      <c r="B2181" s="451">
        <v>41059</v>
      </c>
      <c r="C2181" s="363">
        <v>32.409999999999997</v>
      </c>
      <c r="D2181" s="363">
        <v>3.3661363636363637</v>
      </c>
      <c r="E2181" s="215">
        <f t="shared" si="136"/>
        <v>-2.467649714113751E-2</v>
      </c>
      <c r="F2181" s="215">
        <f t="shared" si="137"/>
        <v>3.9994577006507992E-3</v>
      </c>
      <c r="G2181" s="223">
        <f t="shared" si="138"/>
        <v>7.3036619718309854</v>
      </c>
      <c r="H2181" s="223">
        <f t="shared" si="139"/>
        <v>3.758660068519224</v>
      </c>
    </row>
    <row r="2182" spans="2:8" x14ac:dyDescent="0.25">
      <c r="B2182" s="451">
        <v>41058</v>
      </c>
      <c r="C2182" s="363">
        <v>33.229999999999997</v>
      </c>
      <c r="D2182" s="363">
        <v>3.3527272727272726</v>
      </c>
      <c r="E2182" s="215">
        <f t="shared" si="136"/>
        <v>2.5300833076211005E-2</v>
      </c>
      <c r="F2182" s="215">
        <f t="shared" si="137"/>
        <v>-4.3196544276458138E-3</v>
      </c>
      <c r="G2182" s="223">
        <f t="shared" si="138"/>
        <v>7.4884507042253512</v>
      </c>
      <c r="H2182" s="223">
        <f t="shared" si="139"/>
        <v>3.743687349321152</v>
      </c>
    </row>
    <row r="2183" spans="2:8" x14ac:dyDescent="0.25">
      <c r="B2183" s="451">
        <v>41054</v>
      </c>
      <c r="C2183" s="363">
        <v>32.409999999999997</v>
      </c>
      <c r="D2183" s="363">
        <v>3.3672727272727272</v>
      </c>
      <c r="E2183" s="215">
        <f t="shared" si="136"/>
        <v>-9.7769630308585098E-3</v>
      </c>
      <c r="F2183" s="215">
        <f t="shared" si="137"/>
        <v>1.7163256899629165E-2</v>
      </c>
      <c r="G2183" s="223">
        <f t="shared" si="138"/>
        <v>7.3036619718309854</v>
      </c>
      <c r="H2183" s="223">
        <f t="shared" si="139"/>
        <v>3.7599289430275347</v>
      </c>
    </row>
    <row r="2184" spans="2:8" x14ac:dyDescent="0.25">
      <c r="B2184" s="451">
        <v>41052</v>
      </c>
      <c r="C2184" s="363">
        <v>32.729999999999997</v>
      </c>
      <c r="D2184" s="363">
        <v>3.3104545454545455</v>
      </c>
      <c r="E2184" s="215">
        <f t="shared" si="136"/>
        <v>1.8674136321194856E-2</v>
      </c>
      <c r="F2184" s="215">
        <f t="shared" si="137"/>
        <v>-2.7377136752136821E-2</v>
      </c>
      <c r="G2184" s="223">
        <f t="shared" si="138"/>
        <v>7.3757746478873232</v>
      </c>
      <c r="H2184" s="223">
        <f t="shared" si="139"/>
        <v>3.6964852176119787</v>
      </c>
    </row>
    <row r="2185" spans="2:8" x14ac:dyDescent="0.25">
      <c r="B2185" s="451">
        <v>41051</v>
      </c>
      <c r="C2185" s="363">
        <v>32.130000000000003</v>
      </c>
      <c r="D2185" s="363">
        <v>3.4036363636363638</v>
      </c>
      <c r="E2185" s="215">
        <f t="shared" si="136"/>
        <v>-1.3206388206388198E-2</v>
      </c>
      <c r="F2185" s="215">
        <f t="shared" si="137"/>
        <v>1.1003847971376546E-2</v>
      </c>
      <c r="G2185" s="223">
        <f t="shared" si="138"/>
        <v>7.2405633802816904</v>
      </c>
      <c r="H2185" s="223">
        <f t="shared" si="139"/>
        <v>3.8005329272934909</v>
      </c>
    </row>
    <row r="2186" spans="2:8" x14ac:dyDescent="0.25">
      <c r="B2186" s="451">
        <v>41050</v>
      </c>
      <c r="C2186" s="363">
        <v>32.56</v>
      </c>
      <c r="D2186" s="363">
        <v>3.3665909090909092</v>
      </c>
      <c r="E2186" s="215">
        <f t="shared" si="136"/>
        <v>2.3577491354920044E-2</v>
      </c>
      <c r="F2186" s="215">
        <f t="shared" si="137"/>
        <v>4.5436050454359389E-3</v>
      </c>
      <c r="G2186" s="223">
        <f t="shared" si="138"/>
        <v>7.3374647887323947</v>
      </c>
      <c r="H2186" s="223">
        <f t="shared" si="139"/>
        <v>3.7591676183225484</v>
      </c>
    </row>
    <row r="2187" spans="2:8" x14ac:dyDescent="0.25">
      <c r="B2187" s="451">
        <v>41047</v>
      </c>
      <c r="C2187" s="363">
        <v>31.81</v>
      </c>
      <c r="D2187" s="363">
        <v>3.3513636363636365</v>
      </c>
      <c r="E2187" s="215">
        <f t="shared" si="136"/>
        <v>-1.119055020205173E-2</v>
      </c>
      <c r="F2187" s="215">
        <f t="shared" si="137"/>
        <v>-8.2055421038470522E-3</v>
      </c>
      <c r="G2187" s="223">
        <f t="shared" si="138"/>
        <v>7.1684507042253518</v>
      </c>
      <c r="H2187" s="223">
        <f t="shared" si="139"/>
        <v>3.7421646999111791</v>
      </c>
    </row>
    <row r="2188" spans="2:8" x14ac:dyDescent="0.25">
      <c r="B2188" s="451">
        <v>41046</v>
      </c>
      <c r="C2188" s="363">
        <v>32.17</v>
      </c>
      <c r="D2188" s="363">
        <v>3.3790909090909089</v>
      </c>
      <c r="E2188" s="215">
        <f t="shared" si="136"/>
        <v>-1.2281240405280891E-2</v>
      </c>
      <c r="F2188" s="215">
        <f t="shared" si="137"/>
        <v>-6.5481758652947697E-3</v>
      </c>
      <c r="G2188" s="223">
        <f t="shared" si="138"/>
        <v>7.2495774647887332</v>
      </c>
      <c r="H2188" s="223">
        <f t="shared" si="139"/>
        <v>3.7731252379139701</v>
      </c>
    </row>
    <row r="2189" spans="2:8" x14ac:dyDescent="0.25">
      <c r="B2189" s="451">
        <v>41045</v>
      </c>
      <c r="C2189" s="363">
        <v>32.57</v>
      </c>
      <c r="D2189" s="363">
        <v>3.4013636363636364</v>
      </c>
      <c r="E2189" s="215">
        <f t="shared" si="136"/>
        <v>-2.4502297090351899E-3</v>
      </c>
      <c r="F2189" s="215">
        <f t="shared" si="137"/>
        <v>-2.5651041666666652E-2</v>
      </c>
      <c r="G2189" s="223">
        <f t="shared" si="138"/>
        <v>7.3397183098591547</v>
      </c>
      <c r="H2189" s="223">
        <f t="shared" si="139"/>
        <v>3.7979951782768686</v>
      </c>
    </row>
    <row r="2190" spans="2:8" x14ac:dyDescent="0.25">
      <c r="B2190" s="451">
        <v>41044</v>
      </c>
      <c r="C2190" s="363">
        <v>32.65</v>
      </c>
      <c r="D2190" s="363">
        <v>3.4909090909090907</v>
      </c>
      <c r="E2190" s="215">
        <f t="shared" si="136"/>
        <v>-4.8104956268221533E-2</v>
      </c>
      <c r="F2190" s="215">
        <f t="shared" si="137"/>
        <v>-4.2139384116695044E-3</v>
      </c>
      <c r="G2190" s="223">
        <f t="shared" si="138"/>
        <v>7.3577464788732394</v>
      </c>
      <c r="H2190" s="223">
        <f t="shared" si="139"/>
        <v>3.8979824895317852</v>
      </c>
    </row>
    <row r="2191" spans="2:8" x14ac:dyDescent="0.25">
      <c r="B2191" s="451">
        <v>41043</v>
      </c>
      <c r="C2191" s="363">
        <v>34.299999999999997</v>
      </c>
      <c r="D2191" s="363">
        <v>3.5056818181818183</v>
      </c>
      <c r="E2191" s="215">
        <f t="shared" si="136"/>
        <v>-1.2665515256188975E-2</v>
      </c>
      <c r="F2191" s="215">
        <f t="shared" si="137"/>
        <v>5.4099856602789487E-3</v>
      </c>
      <c r="G2191" s="223">
        <f t="shared" si="138"/>
        <v>7.7295774647887319</v>
      </c>
      <c r="H2191" s="223">
        <f t="shared" si="139"/>
        <v>3.9144778581398305</v>
      </c>
    </row>
    <row r="2192" spans="2:8" x14ac:dyDescent="0.25">
      <c r="B2192" s="451">
        <v>41040</v>
      </c>
      <c r="C2192" s="363">
        <v>34.74</v>
      </c>
      <c r="D2192" s="363">
        <v>3.4868181818181818</v>
      </c>
      <c r="E2192" s="215">
        <f t="shared" si="136"/>
        <v>-1.6142735768904015E-2</v>
      </c>
      <c r="F2192" s="215">
        <f t="shared" si="137"/>
        <v>2.0246881327150579E-3</v>
      </c>
      <c r="G2192" s="223">
        <f t="shared" si="138"/>
        <v>7.8287323943661979</v>
      </c>
      <c r="H2192" s="223">
        <f t="shared" si="139"/>
        <v>3.8934145413018655</v>
      </c>
    </row>
    <row r="2193" spans="2:8" x14ac:dyDescent="0.25">
      <c r="B2193" s="451">
        <v>41039</v>
      </c>
      <c r="C2193" s="363">
        <v>35.31</v>
      </c>
      <c r="D2193" s="363">
        <v>3.4797727272727275</v>
      </c>
      <c r="E2193" s="215">
        <f t="shared" si="136"/>
        <v>-6.1919504643962453E-3</v>
      </c>
      <c r="F2193" s="215">
        <f t="shared" si="137"/>
        <v>9.5608598180141335E-3</v>
      </c>
      <c r="G2193" s="223">
        <f t="shared" si="138"/>
        <v>7.9571830985915497</v>
      </c>
      <c r="H2193" s="223">
        <f t="shared" si="139"/>
        <v>3.8855475193503368</v>
      </c>
    </row>
    <row r="2194" spans="2:8" x14ac:dyDescent="0.25">
      <c r="B2194" s="451">
        <v>41038</v>
      </c>
      <c r="C2194" s="363">
        <v>35.53</v>
      </c>
      <c r="D2194" s="363">
        <v>3.4468181818181818</v>
      </c>
      <c r="E2194" s="215">
        <f t="shared" si="136"/>
        <v>-2.5266704098819703E-3</v>
      </c>
      <c r="F2194" s="215">
        <f t="shared" si="137"/>
        <v>-2.6822381930184824E-2</v>
      </c>
      <c r="G2194" s="223">
        <f t="shared" si="138"/>
        <v>8.0067605633802827</v>
      </c>
      <c r="H2194" s="223">
        <f t="shared" si="139"/>
        <v>3.8487501586093136</v>
      </c>
    </row>
    <row r="2195" spans="2:8" x14ac:dyDescent="0.25">
      <c r="B2195" s="451">
        <v>41037</v>
      </c>
      <c r="C2195" s="363">
        <v>35.619999999999997</v>
      </c>
      <c r="D2195" s="363">
        <v>3.541818181818182</v>
      </c>
      <c r="E2195" s="215">
        <f t="shared" si="136"/>
        <v>-2.1428571428571463E-2</v>
      </c>
      <c r="F2195" s="215">
        <f t="shared" si="137"/>
        <v>2.5673940949944019E-4</v>
      </c>
      <c r="G2195" s="223">
        <f t="shared" si="138"/>
        <v>8.0270422535211257</v>
      </c>
      <c r="H2195" s="223">
        <f t="shared" si="139"/>
        <v>3.9548280675041241</v>
      </c>
    </row>
    <row r="2196" spans="2:8" x14ac:dyDescent="0.25">
      <c r="B2196" s="451">
        <v>41036</v>
      </c>
      <c r="C2196" s="363">
        <v>36.4</v>
      </c>
      <c r="D2196" s="363">
        <v>3.540909090909091</v>
      </c>
      <c r="E2196" s="215">
        <f t="shared" si="136"/>
        <v>0</v>
      </c>
      <c r="F2196" s="215">
        <f t="shared" si="137"/>
        <v>1.1425603739288581E-2</v>
      </c>
      <c r="G2196" s="223">
        <f t="shared" si="138"/>
        <v>8.2028169014084504</v>
      </c>
      <c r="H2196" s="223">
        <f t="shared" si="139"/>
        <v>3.9538129678974752</v>
      </c>
    </row>
    <row r="2197" spans="2:8" x14ac:dyDescent="0.25">
      <c r="B2197" s="451">
        <v>41033</v>
      </c>
      <c r="C2197" s="363">
        <v>36.4</v>
      </c>
      <c r="D2197" s="363">
        <v>3.500909090909091</v>
      </c>
      <c r="E2197" s="215">
        <f t="shared" si="136"/>
        <v>-1.274749118524543E-2</v>
      </c>
      <c r="F2197" s="215">
        <f t="shared" si="137"/>
        <v>9.7472220417182953E-4</v>
      </c>
      <c r="G2197" s="223">
        <f t="shared" si="138"/>
        <v>8.2028169014084504</v>
      </c>
      <c r="H2197" s="223">
        <f t="shared" si="139"/>
        <v>3.9091485852049237</v>
      </c>
    </row>
    <row r="2198" spans="2:8" x14ac:dyDescent="0.25">
      <c r="B2198" s="451">
        <v>41032</v>
      </c>
      <c r="C2198" s="363">
        <v>36.869999999999997</v>
      </c>
      <c r="D2198" s="363">
        <v>3.4975000000000001</v>
      </c>
      <c r="E2198" s="215">
        <f t="shared" si="136"/>
        <v>-3.2791185729275973E-2</v>
      </c>
      <c r="F2198" s="215">
        <f t="shared" si="137"/>
        <v>-6.4977257959619728E-5</v>
      </c>
      <c r="G2198" s="223">
        <f t="shared" si="138"/>
        <v>8.3087323943661975</v>
      </c>
      <c r="H2198" s="223">
        <f t="shared" si="139"/>
        <v>3.9053419616799903</v>
      </c>
    </row>
    <row r="2199" spans="2:8" x14ac:dyDescent="0.25">
      <c r="B2199" s="451">
        <v>41031</v>
      </c>
      <c r="C2199" s="363">
        <v>38.119999999999997</v>
      </c>
      <c r="D2199" s="363">
        <v>3.4977272727272726</v>
      </c>
      <c r="E2199" s="215">
        <f t="shared" si="136"/>
        <v>-8.8403536141447026E-3</v>
      </c>
      <c r="F2199" s="215">
        <f t="shared" si="137"/>
        <v>-1.3208515003847121E-2</v>
      </c>
      <c r="G2199" s="223">
        <f t="shared" si="138"/>
        <v>8.5904225352112675</v>
      </c>
      <c r="H2199" s="223">
        <f t="shared" si="139"/>
        <v>3.905595736581652</v>
      </c>
    </row>
    <row r="2200" spans="2:8" x14ac:dyDescent="0.25">
      <c r="B2200" s="451">
        <v>41030</v>
      </c>
      <c r="C2200" s="363">
        <v>38.46</v>
      </c>
      <c r="D2200" s="363">
        <v>3.5445454545454544</v>
      </c>
      <c r="E2200" s="215">
        <f t="shared" si="136"/>
        <v>4.1775456919062037E-3</v>
      </c>
      <c r="F2200" s="215">
        <f t="shared" si="137"/>
        <v>-1.2911392405063338E-2</v>
      </c>
      <c r="G2200" s="223">
        <f t="shared" si="138"/>
        <v>8.6670422535211262</v>
      </c>
      <c r="H2200" s="223">
        <f t="shared" si="139"/>
        <v>3.9578733663240708</v>
      </c>
    </row>
    <row r="2201" spans="2:8" x14ac:dyDescent="0.25">
      <c r="B2201" s="451">
        <v>41029</v>
      </c>
      <c r="C2201" s="363">
        <v>38.299999999999997</v>
      </c>
      <c r="D2201" s="363">
        <v>3.5909090909090908</v>
      </c>
      <c r="E2201" s="215">
        <f t="shared" si="136"/>
        <v>4.4584316810909463E-3</v>
      </c>
      <c r="F2201" s="215">
        <f t="shared" si="137"/>
        <v>-2.5052449709983993E-2</v>
      </c>
      <c r="G2201" s="223">
        <f t="shared" si="138"/>
        <v>8.6309859154929569</v>
      </c>
      <c r="H2201" s="223">
        <f t="shared" si="139"/>
        <v>4.0096434462631647</v>
      </c>
    </row>
    <row r="2202" spans="2:8" x14ac:dyDescent="0.25">
      <c r="B2202" s="451">
        <v>41026</v>
      </c>
      <c r="C2202" s="363">
        <v>38.130000000000003</v>
      </c>
      <c r="D2202" s="363">
        <v>3.6831818181818181</v>
      </c>
      <c r="E2202" s="215">
        <f t="shared" si="136"/>
        <v>1.0066225165562992E-2</v>
      </c>
      <c r="F2202" s="215">
        <f t="shared" si="137"/>
        <v>-1.2672109175094426E-2</v>
      </c>
      <c r="G2202" s="223">
        <f t="shared" si="138"/>
        <v>8.5926760563380284</v>
      </c>
      <c r="H2202" s="223">
        <f t="shared" si="139"/>
        <v>4.112676056338028</v>
      </c>
    </row>
    <row r="2203" spans="2:8" x14ac:dyDescent="0.25">
      <c r="B2203" s="451">
        <v>41025</v>
      </c>
      <c r="C2203" s="363">
        <v>37.75</v>
      </c>
      <c r="D2203" s="363">
        <v>3.7304545454545455</v>
      </c>
      <c r="E2203" s="215">
        <f t="shared" si="136"/>
        <v>1.1521972132904512E-2</v>
      </c>
      <c r="F2203" s="215">
        <f t="shared" si="137"/>
        <v>5.1439069197796172E-3</v>
      </c>
      <c r="G2203" s="223">
        <f t="shared" si="138"/>
        <v>8.5070422535211261</v>
      </c>
      <c r="H2203" s="223">
        <f t="shared" si="139"/>
        <v>4.1654612358837717</v>
      </c>
    </row>
    <row r="2204" spans="2:8" x14ac:dyDescent="0.25">
      <c r="B2204" s="451">
        <v>41024</v>
      </c>
      <c r="C2204" s="363">
        <v>37.32</v>
      </c>
      <c r="D2204" s="363">
        <v>3.7113636363636364</v>
      </c>
      <c r="E2204" s="215">
        <f t="shared" si="136"/>
        <v>8.921330089213253E-3</v>
      </c>
      <c r="F2204" s="215">
        <f t="shared" si="137"/>
        <v>-3.3567287152882486E-3</v>
      </c>
      <c r="G2204" s="223">
        <f t="shared" si="138"/>
        <v>8.4101408450704227</v>
      </c>
      <c r="H2204" s="223">
        <f t="shared" si="139"/>
        <v>4.1441441441441444</v>
      </c>
    </row>
    <row r="2205" spans="2:8" x14ac:dyDescent="0.25">
      <c r="B2205" s="451">
        <v>41023</v>
      </c>
      <c r="C2205" s="363">
        <v>36.99</v>
      </c>
      <c r="D2205" s="363">
        <v>3.7238636363636362</v>
      </c>
      <c r="E2205" s="215">
        <f t="shared" si="136"/>
        <v>-1.5437849347883947E-2</v>
      </c>
      <c r="F2205" s="215">
        <f t="shared" si="137"/>
        <v>-1.1105075743859105E-2</v>
      </c>
      <c r="G2205" s="223">
        <f t="shared" si="138"/>
        <v>8.3357746478873249</v>
      </c>
      <c r="H2205" s="223">
        <f t="shared" si="139"/>
        <v>4.1581017637355666</v>
      </c>
    </row>
    <row r="2206" spans="2:8" x14ac:dyDescent="0.25">
      <c r="B2206" s="451">
        <v>41019</v>
      </c>
      <c r="C2206" s="363">
        <v>37.57</v>
      </c>
      <c r="D2206" s="363">
        <v>3.7656818181818181</v>
      </c>
      <c r="E2206" s="215">
        <f t="shared" si="136"/>
        <v>-1.2095713910071026E-2</v>
      </c>
      <c r="F2206" s="215">
        <f t="shared" si="137"/>
        <v>-1.3632575306584127E-2</v>
      </c>
      <c r="G2206" s="223">
        <f t="shared" si="138"/>
        <v>8.4664788732394367</v>
      </c>
      <c r="H2206" s="223">
        <f t="shared" si="139"/>
        <v>4.2047963456414159</v>
      </c>
    </row>
    <row r="2207" spans="2:8" x14ac:dyDescent="0.25">
      <c r="B2207" s="451">
        <v>41018</v>
      </c>
      <c r="C2207" s="363">
        <v>38.03</v>
      </c>
      <c r="D2207" s="363">
        <v>3.8177272727272729</v>
      </c>
      <c r="E2207" s="215">
        <f t="shared" si="136"/>
        <v>-6.7902846696265007E-3</v>
      </c>
      <c r="F2207" s="215">
        <f t="shared" si="137"/>
        <v>-1.6164929132013506E-2</v>
      </c>
      <c r="G2207" s="223">
        <f t="shared" si="138"/>
        <v>8.5701408450704228</v>
      </c>
      <c r="H2207" s="223">
        <f t="shared" si="139"/>
        <v>4.262910798122066</v>
      </c>
    </row>
    <row r="2208" spans="2:8" x14ac:dyDescent="0.25">
      <c r="B2208" s="451">
        <v>41017</v>
      </c>
      <c r="C2208" s="363">
        <v>38.29</v>
      </c>
      <c r="D2208" s="363">
        <v>3.8804545454545454</v>
      </c>
      <c r="E2208" s="215">
        <f t="shared" si="136"/>
        <v>1.4036016949152463E-2</v>
      </c>
      <c r="F2208" s="215">
        <f t="shared" si="137"/>
        <v>2.9292870115416036E-4</v>
      </c>
      <c r="G2208" s="223">
        <f t="shared" si="138"/>
        <v>8.6287323943661978</v>
      </c>
      <c r="H2208" s="223">
        <f t="shared" si="139"/>
        <v>4.3329526709808404</v>
      </c>
    </row>
    <row r="2209" spans="2:8" x14ac:dyDescent="0.25">
      <c r="B2209" s="451">
        <v>41016</v>
      </c>
      <c r="C2209" s="363">
        <v>37.76</v>
      </c>
      <c r="D2209" s="363">
        <v>3.8793181818181819</v>
      </c>
      <c r="E2209" s="215">
        <f t="shared" si="136"/>
        <v>2.219815917704393E-2</v>
      </c>
      <c r="F2209" s="215">
        <f t="shared" si="137"/>
        <v>9.5221197066477359E-3</v>
      </c>
      <c r="G2209" s="223">
        <f t="shared" si="138"/>
        <v>8.509295774647887</v>
      </c>
      <c r="H2209" s="223">
        <f t="shared" si="139"/>
        <v>4.3316837964725288</v>
      </c>
    </row>
    <row r="2210" spans="2:8" x14ac:dyDescent="0.25">
      <c r="B2210" s="451">
        <v>41012</v>
      </c>
      <c r="C2210" s="363">
        <v>36.94</v>
      </c>
      <c r="D2210" s="363">
        <v>3.8427272727272728</v>
      </c>
      <c r="E2210" s="215">
        <f t="shared" si="136"/>
        <v>-2.5072578516759148E-2</v>
      </c>
      <c r="F2210" s="215">
        <f t="shared" si="137"/>
        <v>1.8063583815028927E-2</v>
      </c>
      <c r="G2210" s="223">
        <f t="shared" si="138"/>
        <v>8.3245070422535203</v>
      </c>
      <c r="H2210" s="223">
        <f t="shared" si="139"/>
        <v>4.2908260373049112</v>
      </c>
    </row>
    <row r="2211" spans="2:8" x14ac:dyDescent="0.25">
      <c r="B2211" s="451">
        <v>41011</v>
      </c>
      <c r="C2211" s="363">
        <v>37.89</v>
      </c>
      <c r="D2211" s="363">
        <v>3.7745454545454544</v>
      </c>
      <c r="E2211" s="215">
        <f t="shared" si="136"/>
        <v>5.8971492453884888E-2</v>
      </c>
      <c r="F2211" s="215">
        <f t="shared" si="137"/>
        <v>5.5703560184063861E-3</v>
      </c>
      <c r="G2211" s="223">
        <f t="shared" si="138"/>
        <v>8.5385915492957754</v>
      </c>
      <c r="H2211" s="223">
        <f t="shared" si="139"/>
        <v>4.2146935668062433</v>
      </c>
    </row>
    <row r="2212" spans="2:8" x14ac:dyDescent="0.25">
      <c r="B2212" s="451">
        <v>41010</v>
      </c>
      <c r="C2212" s="363">
        <v>35.78</v>
      </c>
      <c r="D2212" s="363">
        <v>3.7536363636363634</v>
      </c>
      <c r="E2212" s="215">
        <f t="shared" si="136"/>
        <v>-2.3205023205023267E-2</v>
      </c>
      <c r="F2212" s="215">
        <f t="shared" si="137"/>
        <v>1.6494337764647815E-2</v>
      </c>
      <c r="G2212" s="223">
        <f t="shared" si="138"/>
        <v>8.0630985915492968</v>
      </c>
      <c r="H2212" s="223">
        <f t="shared" si="139"/>
        <v>4.1913462758533182</v>
      </c>
    </row>
    <row r="2213" spans="2:8" x14ac:dyDescent="0.25">
      <c r="B2213" s="451">
        <v>41009</v>
      </c>
      <c r="C2213" s="363">
        <v>36.630000000000003</v>
      </c>
      <c r="D2213" s="363">
        <v>3.6927272727272729</v>
      </c>
      <c r="E2213" s="215">
        <f t="shared" si="136"/>
        <v>-3.0952380952380842E-2</v>
      </c>
      <c r="F2213" s="215">
        <f t="shared" si="137"/>
        <v>3.7064492216456468E-3</v>
      </c>
      <c r="G2213" s="223">
        <f t="shared" si="138"/>
        <v>8.2546478873239444</v>
      </c>
      <c r="H2213" s="223">
        <f t="shared" si="139"/>
        <v>4.1233346022078416</v>
      </c>
    </row>
    <row r="2214" spans="2:8" x14ac:dyDescent="0.25">
      <c r="B2214" s="451">
        <v>41004</v>
      </c>
      <c r="C2214" s="363">
        <v>37.799999999999997</v>
      </c>
      <c r="D2214" s="363">
        <v>3.6790909090909092</v>
      </c>
      <c r="E2214" s="215">
        <f t="shared" si="136"/>
        <v>-6.0478569550356243E-3</v>
      </c>
      <c r="F2214" s="215">
        <f t="shared" si="137"/>
        <v>-5.4067338412386867E-3</v>
      </c>
      <c r="G2214" s="223">
        <f t="shared" si="138"/>
        <v>8.5183098591549289</v>
      </c>
      <c r="H2214" s="223">
        <f t="shared" si="139"/>
        <v>4.1081081081081088</v>
      </c>
    </row>
    <row r="2215" spans="2:8" x14ac:dyDescent="0.25">
      <c r="B2215" s="451">
        <v>41003</v>
      </c>
      <c r="C2215" s="363">
        <v>38.03</v>
      </c>
      <c r="D2215" s="363">
        <v>3.6990909090909092</v>
      </c>
      <c r="E2215" s="215">
        <f t="shared" si="136"/>
        <v>-1.4256091238983859E-2</v>
      </c>
      <c r="F2215" s="215">
        <f t="shared" si="137"/>
        <v>-3.1847133757961776E-3</v>
      </c>
      <c r="G2215" s="223">
        <f t="shared" si="138"/>
        <v>8.5701408450704228</v>
      </c>
      <c r="H2215" s="223">
        <f t="shared" si="139"/>
        <v>4.1304402994543841</v>
      </c>
    </row>
    <row r="2216" spans="2:8" x14ac:dyDescent="0.25">
      <c r="B2216" s="451">
        <v>41002</v>
      </c>
      <c r="C2216" s="363">
        <v>38.58</v>
      </c>
      <c r="D2216" s="363">
        <v>3.7109090909090909</v>
      </c>
      <c r="E2216" s="215">
        <f t="shared" si="136"/>
        <v>-1.3551521350038342E-2</v>
      </c>
      <c r="F2216" s="215">
        <f t="shared" si="137"/>
        <v>1.4224485992918812E-2</v>
      </c>
      <c r="G2216" s="223">
        <f t="shared" si="138"/>
        <v>8.6940845070422537</v>
      </c>
      <c r="H2216" s="223">
        <f t="shared" si="139"/>
        <v>4.14363659434082</v>
      </c>
    </row>
    <row r="2217" spans="2:8" x14ac:dyDescent="0.25">
      <c r="B2217" s="451">
        <v>41001</v>
      </c>
      <c r="C2217" s="363">
        <v>39.11</v>
      </c>
      <c r="D2217" s="363">
        <v>3.6588636363636362</v>
      </c>
      <c r="E2217" s="215">
        <f t="shared" si="136"/>
        <v>2.8128286014721393E-2</v>
      </c>
      <c r="F2217" s="215">
        <f t="shared" si="137"/>
        <v>4.6608457881491816E-4</v>
      </c>
      <c r="G2217" s="223">
        <f t="shared" si="138"/>
        <v>8.8135211267605627</v>
      </c>
      <c r="H2217" s="223">
        <f t="shared" si="139"/>
        <v>4.0855221418601699</v>
      </c>
    </row>
    <row r="2218" spans="2:8" x14ac:dyDescent="0.25">
      <c r="B2218" s="451">
        <v>40998</v>
      </c>
      <c r="C2218" s="363">
        <v>38.04</v>
      </c>
      <c r="D2218" s="363">
        <v>3.657159090909091</v>
      </c>
      <c r="E2218" s="215">
        <f t="shared" si="136"/>
        <v>1.1433129486838611E-2</v>
      </c>
      <c r="F2218" s="215">
        <f t="shared" si="137"/>
        <v>-2.6615854580649079E-2</v>
      </c>
      <c r="G2218" s="223">
        <f t="shared" si="138"/>
        <v>8.5723943661971838</v>
      </c>
      <c r="H2218" s="223">
        <f t="shared" si="139"/>
        <v>4.0836188300977039</v>
      </c>
    </row>
    <row r="2219" spans="2:8" x14ac:dyDescent="0.25">
      <c r="B2219" s="451">
        <v>40997</v>
      </c>
      <c r="C2219" s="363">
        <v>37.61</v>
      </c>
      <c r="D2219" s="363">
        <v>3.7571590909090911</v>
      </c>
      <c r="E2219" s="215">
        <f t="shared" si="136"/>
        <v>6.6916488222699133E-3</v>
      </c>
      <c r="F2219" s="215">
        <f t="shared" si="137"/>
        <v>2.3305478180130068E-2</v>
      </c>
      <c r="G2219" s="223">
        <f t="shared" si="138"/>
        <v>8.4754929577464786</v>
      </c>
      <c r="H2219" s="223">
        <f t="shared" si="139"/>
        <v>4.195279786829083</v>
      </c>
    </row>
    <row r="2220" spans="2:8" x14ac:dyDescent="0.25">
      <c r="B2220" s="451">
        <v>40996</v>
      </c>
      <c r="C2220" s="363">
        <v>37.36</v>
      </c>
      <c r="D2220" s="363">
        <v>3.6715909090909089</v>
      </c>
      <c r="E2220" s="215">
        <f t="shared" si="136"/>
        <v>-3.5870967741935544E-2</v>
      </c>
      <c r="F2220" s="215">
        <f t="shared" si="137"/>
        <v>2.4199553239017124E-3</v>
      </c>
      <c r="G2220" s="223">
        <f t="shared" si="138"/>
        <v>8.4191549295774646</v>
      </c>
      <c r="H2220" s="223">
        <f t="shared" si="139"/>
        <v>4.0997335363532548</v>
      </c>
    </row>
    <row r="2221" spans="2:8" x14ac:dyDescent="0.25">
      <c r="B2221" s="451">
        <v>40995</v>
      </c>
      <c r="C2221" s="363">
        <v>38.75</v>
      </c>
      <c r="D2221" s="363">
        <v>3.6627272727272726</v>
      </c>
      <c r="E2221" s="215">
        <f t="shared" si="136"/>
        <v>7.0166320166320517E-3</v>
      </c>
      <c r="F2221" s="215">
        <f t="shared" si="137"/>
        <v>-3.5951426691392063E-2</v>
      </c>
      <c r="G2221" s="223">
        <f t="shared" si="138"/>
        <v>8.7323943661971839</v>
      </c>
      <c r="H2221" s="223">
        <f t="shared" si="139"/>
        <v>4.0898363151884283</v>
      </c>
    </row>
    <row r="2222" spans="2:8" x14ac:dyDescent="0.25">
      <c r="B2222" s="451">
        <v>40991</v>
      </c>
      <c r="C2222" s="363">
        <v>38.479999999999997</v>
      </c>
      <c r="D2222" s="363">
        <v>3.7993181818181818</v>
      </c>
      <c r="E2222" s="215">
        <f t="shared" si="136"/>
        <v>3.9133837725018328E-3</v>
      </c>
      <c r="F2222" s="215">
        <f t="shared" si="137"/>
        <v>-3.2469035768028731E-2</v>
      </c>
      <c r="G2222" s="223">
        <f t="shared" si="138"/>
        <v>8.6715492957746481</v>
      </c>
      <c r="H2222" s="223">
        <f t="shared" si="139"/>
        <v>4.2423550310874258</v>
      </c>
    </row>
    <row r="2223" spans="2:8" x14ac:dyDescent="0.25">
      <c r="B2223" s="451">
        <v>40990</v>
      </c>
      <c r="C2223" s="363">
        <v>38.33</v>
      </c>
      <c r="D2223" s="363">
        <v>3.9268181818181818</v>
      </c>
      <c r="E2223" s="215">
        <f t="shared" si="136"/>
        <v>-3.6934673366834092E-2</v>
      </c>
      <c r="F2223" s="215">
        <f t="shared" si="137"/>
        <v>-4.0924548965358687E-3</v>
      </c>
      <c r="G2223" s="223">
        <f t="shared" si="138"/>
        <v>8.6377464788732397</v>
      </c>
      <c r="H2223" s="223">
        <f t="shared" si="139"/>
        <v>4.3847227509199342</v>
      </c>
    </row>
    <row r="2224" spans="2:8" x14ac:dyDescent="0.25">
      <c r="B2224" s="451">
        <v>40989</v>
      </c>
      <c r="C2224" s="363">
        <v>39.799999999999997</v>
      </c>
      <c r="D2224" s="363">
        <v>3.9429545454545454</v>
      </c>
      <c r="E2224" s="215">
        <f t="shared" si="136"/>
        <v>1.6862544711292671E-2</v>
      </c>
      <c r="F2224" s="215">
        <f t="shared" si="137"/>
        <v>2.360021240191168E-2</v>
      </c>
      <c r="G2224" s="223">
        <f t="shared" si="138"/>
        <v>8.969014084507041</v>
      </c>
      <c r="H2224" s="223">
        <f t="shared" si="139"/>
        <v>4.4027407689379521</v>
      </c>
    </row>
    <row r="2225" spans="2:8" x14ac:dyDescent="0.25">
      <c r="B2225" s="451">
        <v>40987</v>
      </c>
      <c r="C2225" s="363">
        <v>39.14</v>
      </c>
      <c r="D2225" s="363">
        <v>3.8520454545454546</v>
      </c>
      <c r="E2225" s="215">
        <f t="shared" si="136"/>
        <v>1.5041493775933557E-2</v>
      </c>
      <c r="F2225" s="215">
        <f t="shared" si="137"/>
        <v>1.2606046122595194E-2</v>
      </c>
      <c r="G2225" s="223">
        <f t="shared" si="138"/>
        <v>8.8202816901408454</v>
      </c>
      <c r="H2225" s="223">
        <f t="shared" si="139"/>
        <v>4.3012308082730621</v>
      </c>
    </row>
    <row r="2226" spans="2:8" x14ac:dyDescent="0.25">
      <c r="B2226" s="451">
        <v>40984</v>
      </c>
      <c r="C2226" s="363">
        <v>38.56</v>
      </c>
      <c r="D2226" s="363">
        <v>3.8040909090909092</v>
      </c>
      <c r="E2226" s="215">
        <f t="shared" si="136"/>
        <v>5.4758800521512718E-3</v>
      </c>
      <c r="F2226" s="215">
        <f t="shared" si="137"/>
        <v>-2.2712675891866652E-2</v>
      </c>
      <c r="G2226" s="223">
        <f t="shared" si="138"/>
        <v>8.6895774647887336</v>
      </c>
      <c r="H2226" s="223">
        <f t="shared" si="139"/>
        <v>4.2476843040223322</v>
      </c>
    </row>
    <row r="2227" spans="2:8" x14ac:dyDescent="0.25">
      <c r="B2227" s="451">
        <v>40983</v>
      </c>
      <c r="C2227" s="363">
        <v>38.35</v>
      </c>
      <c r="D2227" s="363">
        <v>3.8925000000000001</v>
      </c>
      <c r="E2227" s="215">
        <f t="shared" si="136"/>
        <v>6.0335781741869265E-3</v>
      </c>
      <c r="F2227" s="215">
        <f t="shared" si="137"/>
        <v>-1.1663847903422564E-3</v>
      </c>
      <c r="G2227" s="223">
        <f t="shared" si="138"/>
        <v>8.6422535211267615</v>
      </c>
      <c r="H2227" s="223">
        <f t="shared" si="139"/>
        <v>4.3464027407689381</v>
      </c>
    </row>
    <row r="2228" spans="2:8" x14ac:dyDescent="0.25">
      <c r="B2228" s="451">
        <v>40982</v>
      </c>
      <c r="C2228" s="363">
        <v>38.119999999999997</v>
      </c>
      <c r="D2228" s="363">
        <v>3.8970454545454545</v>
      </c>
      <c r="E2228" s="215">
        <f t="shared" si="136"/>
        <v>-3.6591740721380051E-3</v>
      </c>
      <c r="F2228" s="215">
        <f t="shared" si="137"/>
        <v>1.9744275944097556E-2</v>
      </c>
      <c r="G2228" s="223">
        <f t="shared" si="138"/>
        <v>8.5904225352112675</v>
      </c>
      <c r="H2228" s="223">
        <f t="shared" si="139"/>
        <v>4.3514782388021827</v>
      </c>
    </row>
    <row r="2229" spans="2:8" x14ac:dyDescent="0.25">
      <c r="B2229" s="451">
        <v>40980</v>
      </c>
      <c r="C2229" s="363">
        <v>38.26</v>
      </c>
      <c r="D2229" s="363">
        <v>3.8215909090909093</v>
      </c>
      <c r="E2229" s="215">
        <f t="shared" si="136"/>
        <v>-1.3408973697782489E-2</v>
      </c>
      <c r="F2229" s="215">
        <f t="shared" si="137"/>
        <v>-9.4839773798303106E-3</v>
      </c>
      <c r="G2229" s="223">
        <f t="shared" si="138"/>
        <v>8.621971830985915</v>
      </c>
      <c r="H2229" s="223">
        <f t="shared" si="139"/>
        <v>4.2672249714503243</v>
      </c>
    </row>
    <row r="2230" spans="2:8" x14ac:dyDescent="0.25">
      <c r="B2230" s="451">
        <v>40977</v>
      </c>
      <c r="C2230" s="363">
        <v>38.78</v>
      </c>
      <c r="D2230" s="363">
        <v>3.8581818181818184</v>
      </c>
      <c r="E2230" s="215">
        <f t="shared" si="136"/>
        <v>-1.8227848101265764E-2</v>
      </c>
      <c r="F2230" s="215">
        <f t="shared" si="137"/>
        <v>3.4283012176379302E-3</v>
      </c>
      <c r="G2230" s="223">
        <f t="shared" si="138"/>
        <v>8.7391549295774649</v>
      </c>
      <c r="H2230" s="223">
        <f t="shared" si="139"/>
        <v>4.3080827306179428</v>
      </c>
    </row>
    <row r="2231" spans="2:8" x14ac:dyDescent="0.25">
      <c r="B2231" s="451">
        <v>40976</v>
      </c>
      <c r="C2231" s="363">
        <v>39.5</v>
      </c>
      <c r="D2231" s="363">
        <v>3.8450000000000002</v>
      </c>
      <c r="E2231" s="215">
        <f t="shared" si="136"/>
        <v>1.308027699410097E-2</v>
      </c>
      <c r="F2231" s="215">
        <f t="shared" si="137"/>
        <v>-1.6566877870138885E-2</v>
      </c>
      <c r="G2231" s="223">
        <f t="shared" si="138"/>
        <v>8.9014084507042259</v>
      </c>
      <c r="H2231" s="223">
        <f t="shared" si="139"/>
        <v>4.2933637863215335</v>
      </c>
    </row>
    <row r="2232" spans="2:8" x14ac:dyDescent="0.25">
      <c r="B2232" s="451">
        <v>40975</v>
      </c>
      <c r="C2232" s="363">
        <v>38.99</v>
      </c>
      <c r="D2232" s="363">
        <v>3.9097727272727272</v>
      </c>
      <c r="E2232" s="215">
        <f t="shared" si="136"/>
        <v>-3.6093943139678619E-2</v>
      </c>
      <c r="F2232" s="215">
        <f t="shared" si="137"/>
        <v>8.2639784316023146E-3</v>
      </c>
      <c r="G2232" s="223">
        <f t="shared" si="138"/>
        <v>8.786478873239437</v>
      </c>
      <c r="H2232" s="223">
        <f t="shared" si="139"/>
        <v>4.3656896332952675</v>
      </c>
    </row>
    <row r="2233" spans="2:8" x14ac:dyDescent="0.25">
      <c r="B2233" s="451">
        <v>40973</v>
      </c>
      <c r="C2233" s="363">
        <v>40.450000000000003</v>
      </c>
      <c r="D2233" s="363">
        <v>3.8777272727272729</v>
      </c>
      <c r="E2233" s="215">
        <f t="shared" si="136"/>
        <v>-3.7592196050440174E-2</v>
      </c>
      <c r="F2233" s="215">
        <f t="shared" si="137"/>
        <v>6.7858618044491781E-3</v>
      </c>
      <c r="G2233" s="223">
        <f t="shared" si="138"/>
        <v>9.1154929577464792</v>
      </c>
      <c r="H2233" s="223">
        <f t="shared" si="139"/>
        <v>4.3299073721608936</v>
      </c>
    </row>
    <row r="2234" spans="2:8" x14ac:dyDescent="0.25">
      <c r="B2234" s="451">
        <v>40970</v>
      </c>
      <c r="C2234" s="363">
        <v>42.03</v>
      </c>
      <c r="D2234" s="363">
        <v>3.8515909090909091</v>
      </c>
      <c r="E2234" s="215">
        <f t="shared" si="136"/>
        <v>-2.0508040083896395E-2</v>
      </c>
      <c r="F2234" s="215">
        <f t="shared" si="137"/>
        <v>-1.0336370007007711E-2</v>
      </c>
      <c r="G2234" s="223">
        <f t="shared" si="138"/>
        <v>9.4715492957746488</v>
      </c>
      <c r="H2234" s="223">
        <f t="shared" si="139"/>
        <v>4.3007232584697377</v>
      </c>
    </row>
    <row r="2235" spans="2:8" x14ac:dyDescent="0.25">
      <c r="B2235" s="451">
        <v>40969</v>
      </c>
      <c r="C2235" s="363">
        <v>42.91</v>
      </c>
      <c r="D2235" s="363">
        <v>3.8918181818181816</v>
      </c>
      <c r="E2235" s="215">
        <f t="shared" si="136"/>
        <v>8.2236842105261054E-3</v>
      </c>
      <c r="F2235" s="215">
        <f t="shared" si="137"/>
        <v>1.3374363830038982E-2</v>
      </c>
      <c r="G2235" s="223">
        <f t="shared" si="138"/>
        <v>9.6698591549295774</v>
      </c>
      <c r="H2235" s="223">
        <f t="shared" si="139"/>
        <v>4.3456414160639509</v>
      </c>
    </row>
    <row r="2236" spans="2:8" x14ac:dyDescent="0.25">
      <c r="B2236" s="451">
        <v>40968</v>
      </c>
      <c r="C2236" s="363">
        <v>42.56</v>
      </c>
      <c r="D2236" s="363">
        <v>3.8404545454545453</v>
      </c>
      <c r="E2236" s="215">
        <f t="shared" si="136"/>
        <v>-1.7317016855229683E-2</v>
      </c>
      <c r="F2236" s="215">
        <f t="shared" si="137"/>
        <v>-6.2338273347448681E-3</v>
      </c>
      <c r="G2236" s="223">
        <f t="shared" si="138"/>
        <v>9.5909859154929578</v>
      </c>
      <c r="H2236" s="223">
        <f t="shared" si="139"/>
        <v>4.288288288288288</v>
      </c>
    </row>
    <row r="2237" spans="2:8" x14ac:dyDescent="0.25">
      <c r="B2237" s="451">
        <v>40966</v>
      </c>
      <c r="C2237" s="363">
        <v>43.31</v>
      </c>
      <c r="D2237" s="363">
        <v>3.8645454545454547</v>
      </c>
      <c r="E2237" s="215">
        <f t="shared" si="136"/>
        <v>-1.3664313368253134E-2</v>
      </c>
      <c r="F2237" s="215">
        <f t="shared" si="137"/>
        <v>2.5171072860458832E-2</v>
      </c>
      <c r="G2237" s="223">
        <f t="shared" si="138"/>
        <v>9.76</v>
      </c>
      <c r="H2237" s="223">
        <f t="shared" si="139"/>
        <v>4.3151884278644843</v>
      </c>
    </row>
    <row r="2238" spans="2:8" x14ac:dyDescent="0.25">
      <c r="B2238" s="451">
        <v>40963</v>
      </c>
      <c r="C2238" s="363">
        <v>43.91</v>
      </c>
      <c r="D2238" s="363">
        <v>3.7696590909090908</v>
      </c>
      <c r="E2238" s="215">
        <f t="shared" si="136"/>
        <v>2.9693924166285246E-3</v>
      </c>
      <c r="F2238" s="215">
        <f t="shared" si="137"/>
        <v>8.1457792795514017E-4</v>
      </c>
      <c r="G2238" s="223">
        <f t="shared" si="138"/>
        <v>9.8952112676056334</v>
      </c>
      <c r="H2238" s="223">
        <f t="shared" si="139"/>
        <v>4.2092374064205051</v>
      </c>
    </row>
    <row r="2239" spans="2:8" x14ac:dyDescent="0.25">
      <c r="B2239" s="451">
        <v>40962</v>
      </c>
      <c r="C2239" s="363">
        <v>43.78</v>
      </c>
      <c r="D2239" s="363">
        <v>3.7665909090909091</v>
      </c>
      <c r="E2239" s="215">
        <f t="shared" si="136"/>
        <v>-7.7062556663644033E-3</v>
      </c>
      <c r="F2239" s="215">
        <f t="shared" si="137"/>
        <v>-2.5232325608751993E-2</v>
      </c>
      <c r="G2239" s="223">
        <f t="shared" si="138"/>
        <v>9.8659154929577468</v>
      </c>
      <c r="H2239" s="223">
        <f t="shared" si="139"/>
        <v>4.2058114452480648</v>
      </c>
    </row>
    <row r="2240" spans="2:8" x14ac:dyDescent="0.25">
      <c r="B2240" s="451">
        <v>40961</v>
      </c>
      <c r="C2240" s="363">
        <v>44.12</v>
      </c>
      <c r="D2240" s="363">
        <v>3.8640909090909092</v>
      </c>
      <c r="E2240" s="215">
        <f t="shared" si="136"/>
        <v>2.5092936802973975E-2</v>
      </c>
      <c r="F2240" s="215">
        <f t="shared" si="137"/>
        <v>-1.4376811594202898E-2</v>
      </c>
      <c r="G2240" s="223">
        <f t="shared" si="138"/>
        <v>9.9425352112676055</v>
      </c>
      <c r="H2240" s="223">
        <f t="shared" si="139"/>
        <v>4.3146808780611599</v>
      </c>
    </row>
    <row r="2241" spans="2:8" x14ac:dyDescent="0.25">
      <c r="B2241" s="451">
        <v>40956</v>
      </c>
      <c r="C2241" s="363">
        <v>43.04</v>
      </c>
      <c r="D2241" s="363">
        <v>3.9204545454545454</v>
      </c>
      <c r="E2241" s="215">
        <f t="shared" si="136"/>
        <v>-1.8248175182481896E-2</v>
      </c>
      <c r="F2241" s="215">
        <f t="shared" si="137"/>
        <v>1.5542211232779879E-2</v>
      </c>
      <c r="G2241" s="223">
        <f t="shared" si="138"/>
        <v>9.6991549295774639</v>
      </c>
      <c r="H2241" s="223">
        <f t="shared" si="139"/>
        <v>4.3776170536733918</v>
      </c>
    </row>
    <row r="2242" spans="2:8" x14ac:dyDescent="0.25">
      <c r="B2242" s="451">
        <v>40955</v>
      </c>
      <c r="C2242" s="363">
        <v>43.84</v>
      </c>
      <c r="D2242" s="363">
        <v>3.8604545454545454</v>
      </c>
      <c r="E2242" s="215">
        <f t="shared" si="136"/>
        <v>3.3962264150943611E-2</v>
      </c>
      <c r="F2242" s="215">
        <f t="shared" si="137"/>
        <v>-1.2843610158656427E-2</v>
      </c>
      <c r="G2242" s="223">
        <f t="shared" si="138"/>
        <v>9.8794366197183106</v>
      </c>
      <c r="H2242" s="223">
        <f t="shared" si="139"/>
        <v>4.3106204796345642</v>
      </c>
    </row>
    <row r="2243" spans="2:8" x14ac:dyDescent="0.25">
      <c r="B2243" s="451">
        <v>40954</v>
      </c>
      <c r="C2243" s="363">
        <v>42.4</v>
      </c>
      <c r="D2243" s="363">
        <v>3.9106818181818181</v>
      </c>
      <c r="E2243" s="215">
        <f t="shared" si="136"/>
        <v>-1.3035381750465591E-2</v>
      </c>
      <c r="F2243" s="215">
        <f t="shared" si="137"/>
        <v>5.6691992986557249E-3</v>
      </c>
      <c r="G2243" s="223">
        <f t="shared" si="138"/>
        <v>9.5549295774647884</v>
      </c>
      <c r="H2243" s="223">
        <f t="shared" si="139"/>
        <v>4.3667047329019164</v>
      </c>
    </row>
    <row r="2244" spans="2:8" x14ac:dyDescent="0.25">
      <c r="B2244" s="451">
        <v>40953</v>
      </c>
      <c r="C2244" s="363">
        <v>42.96</v>
      </c>
      <c r="D2244" s="363">
        <v>3.8886363636363637</v>
      </c>
      <c r="E2244" s="215">
        <f t="shared" ref="E2244:E2307" si="140">C2244/C2245-1</f>
        <v>-4.4058744993324406E-2</v>
      </c>
      <c r="F2244" s="215">
        <f t="shared" ref="F2244:F2307" si="141">D2244/D2245-1</f>
        <v>1.9089311772238604E-2</v>
      </c>
      <c r="G2244" s="223">
        <f t="shared" ref="G2244:G2307" si="142">C2244/$C$4675</f>
        <v>9.6811267605633802</v>
      </c>
      <c r="H2244" s="223">
        <f t="shared" ref="H2244:H2307" si="143">D2244/$D$4675</f>
        <v>4.3420885674406806</v>
      </c>
    </row>
    <row r="2245" spans="2:8" x14ac:dyDescent="0.25">
      <c r="B2245" s="451">
        <v>40949</v>
      </c>
      <c r="C2245" s="363">
        <v>44.94</v>
      </c>
      <c r="D2245" s="363">
        <v>3.8157954545454547</v>
      </c>
      <c r="E2245" s="215">
        <f t="shared" si="140"/>
        <v>-3.1882809133994106E-2</v>
      </c>
      <c r="F2245" s="215">
        <f t="shared" si="141"/>
        <v>-4.5062405502356295E-3</v>
      </c>
      <c r="G2245" s="223">
        <f t="shared" si="142"/>
        <v>10.127323943661972</v>
      </c>
      <c r="H2245" s="223">
        <f t="shared" si="143"/>
        <v>4.2607537114579372</v>
      </c>
    </row>
    <row r="2246" spans="2:8" x14ac:dyDescent="0.25">
      <c r="B2246" s="451">
        <v>40948</v>
      </c>
      <c r="C2246" s="363">
        <v>46.42</v>
      </c>
      <c r="D2246" s="363">
        <v>3.8330681818181818</v>
      </c>
      <c r="E2246" s="215">
        <f t="shared" si="140"/>
        <v>-2.3640661938534313E-3</v>
      </c>
      <c r="F2246" s="215">
        <f t="shared" si="141"/>
        <v>-1.3027387120650991E-3</v>
      </c>
      <c r="G2246" s="223">
        <f t="shared" si="142"/>
        <v>10.460845070422536</v>
      </c>
      <c r="H2246" s="223">
        <f t="shared" si="143"/>
        <v>4.2800406039842658</v>
      </c>
    </row>
    <row r="2247" spans="2:8" x14ac:dyDescent="0.25">
      <c r="B2247" s="451">
        <v>40947</v>
      </c>
      <c r="C2247" s="363">
        <v>46.53</v>
      </c>
      <c r="D2247" s="363">
        <v>3.8380681818181817</v>
      </c>
      <c r="E2247" s="215">
        <f t="shared" si="140"/>
        <v>1.7049180327868951E-2</v>
      </c>
      <c r="F2247" s="215">
        <f t="shared" si="141"/>
        <v>2.5909726019075263E-2</v>
      </c>
      <c r="G2247" s="223">
        <f t="shared" si="142"/>
        <v>10.485633802816901</v>
      </c>
      <c r="H2247" s="223">
        <f t="shared" si="143"/>
        <v>4.2856236518208348</v>
      </c>
    </row>
    <row r="2248" spans="2:8" x14ac:dyDescent="0.25">
      <c r="B2248" s="451">
        <v>40946</v>
      </c>
      <c r="C2248" s="363">
        <v>45.75</v>
      </c>
      <c r="D2248" s="363">
        <v>3.7411363636363637</v>
      </c>
      <c r="E2248" s="215">
        <f t="shared" si="140"/>
        <v>-1.570567986230631E-2</v>
      </c>
      <c r="F2248" s="215">
        <f t="shared" si="141"/>
        <v>-6.6980448950036964E-3</v>
      </c>
      <c r="G2248" s="223">
        <f t="shared" si="142"/>
        <v>10.309859154929578</v>
      </c>
      <c r="H2248" s="223">
        <f t="shared" si="143"/>
        <v>4.177388656261896</v>
      </c>
    </row>
    <row r="2249" spans="2:8" x14ac:dyDescent="0.25">
      <c r="B2249" s="451">
        <v>40942</v>
      </c>
      <c r="C2249" s="363">
        <v>46.48</v>
      </c>
      <c r="D2249" s="363">
        <v>3.7663636363636366</v>
      </c>
      <c r="E2249" s="215">
        <f t="shared" si="140"/>
        <v>2.131399692375302E-2</v>
      </c>
      <c r="F2249" s="215">
        <f t="shared" si="141"/>
        <v>-7.7834989821577993E-3</v>
      </c>
      <c r="G2249" s="223">
        <f t="shared" si="142"/>
        <v>10.474366197183098</v>
      </c>
      <c r="H2249" s="223">
        <f t="shared" si="143"/>
        <v>4.205557670346403</v>
      </c>
    </row>
    <row r="2250" spans="2:8" x14ac:dyDescent="0.25">
      <c r="B2250" s="451">
        <v>40941</v>
      </c>
      <c r="C2250" s="363">
        <v>45.51</v>
      </c>
      <c r="D2250" s="363">
        <v>3.7959090909090909</v>
      </c>
      <c r="E2250" s="215">
        <f t="shared" si="140"/>
        <v>-1.4081455805892484E-2</v>
      </c>
      <c r="F2250" s="215">
        <f t="shared" si="141"/>
        <v>-5.0041701417847806E-3</v>
      </c>
      <c r="G2250" s="223">
        <f t="shared" si="142"/>
        <v>10.255774647887323</v>
      </c>
      <c r="H2250" s="223">
        <f t="shared" si="143"/>
        <v>4.238548407562492</v>
      </c>
    </row>
    <row r="2251" spans="2:8" x14ac:dyDescent="0.25">
      <c r="B2251" s="451">
        <v>40940</v>
      </c>
      <c r="C2251" s="363">
        <v>46.16</v>
      </c>
      <c r="D2251" s="363">
        <v>3.8149999999999999</v>
      </c>
      <c r="E2251" s="215">
        <f t="shared" si="140"/>
        <v>-1.08201687946341E-3</v>
      </c>
      <c r="F2251" s="215">
        <f t="shared" si="141"/>
        <v>-1.3386084421572741E-3</v>
      </c>
      <c r="G2251" s="223">
        <f t="shared" si="142"/>
        <v>10.402253521126759</v>
      </c>
      <c r="H2251" s="223">
        <f t="shared" si="143"/>
        <v>4.2598654993021192</v>
      </c>
    </row>
    <row r="2252" spans="2:8" x14ac:dyDescent="0.25">
      <c r="B2252" s="451">
        <v>40939</v>
      </c>
      <c r="C2252" s="363">
        <v>46.21</v>
      </c>
      <c r="D2252" s="363">
        <v>3.8201136363636365</v>
      </c>
      <c r="E2252" s="215">
        <f t="shared" si="140"/>
        <v>1.7342293518316509E-3</v>
      </c>
      <c r="F2252" s="215">
        <f t="shared" si="141"/>
        <v>-3.8140200286122972E-2</v>
      </c>
      <c r="G2252" s="223">
        <f t="shared" si="142"/>
        <v>10.413521126760564</v>
      </c>
      <c r="H2252" s="223">
        <f t="shared" si="143"/>
        <v>4.2655754345895192</v>
      </c>
    </row>
    <row r="2253" spans="2:8" x14ac:dyDescent="0.25">
      <c r="B2253" s="451">
        <v>40935</v>
      </c>
      <c r="C2253" s="363">
        <v>46.13</v>
      </c>
      <c r="D2253" s="363">
        <v>3.9715909090909092</v>
      </c>
      <c r="E2253" s="215">
        <f t="shared" si="140"/>
        <v>-7.9569892473118076E-3</v>
      </c>
      <c r="F2253" s="215">
        <f t="shared" si="141"/>
        <v>2.1422100125668475E-2</v>
      </c>
      <c r="G2253" s="223">
        <f t="shared" si="142"/>
        <v>10.39549295774648</v>
      </c>
      <c r="H2253" s="223">
        <f t="shared" si="143"/>
        <v>4.434716406547393</v>
      </c>
    </row>
    <row r="2254" spans="2:8" x14ac:dyDescent="0.25">
      <c r="B2254" s="451">
        <v>40934</v>
      </c>
      <c r="C2254" s="363">
        <v>46.5</v>
      </c>
      <c r="D2254" s="363">
        <v>3.8882954545454544</v>
      </c>
      <c r="E2254" s="215">
        <f t="shared" si="140"/>
        <v>9.1145833333334814E-3</v>
      </c>
      <c r="F2254" s="215">
        <f t="shared" si="141"/>
        <v>1.1678788953935371E-2</v>
      </c>
      <c r="G2254" s="223">
        <f t="shared" si="142"/>
        <v>10.47887323943662</v>
      </c>
      <c r="H2254" s="223">
        <f t="shared" si="143"/>
        <v>4.341707905088187</v>
      </c>
    </row>
    <row r="2255" spans="2:8" x14ac:dyDescent="0.25">
      <c r="B2255" s="451">
        <v>40933</v>
      </c>
      <c r="C2255" s="363">
        <v>46.08</v>
      </c>
      <c r="D2255" s="363">
        <v>3.8434090909090908</v>
      </c>
      <c r="E2255" s="215">
        <f t="shared" si="140"/>
        <v>4.7987264043666045E-2</v>
      </c>
      <c r="F2255" s="215">
        <f t="shared" si="141"/>
        <v>-2.212585184529714E-3</v>
      </c>
      <c r="G2255" s="223">
        <f t="shared" si="142"/>
        <v>10.384225352112676</v>
      </c>
      <c r="H2255" s="223">
        <f t="shared" si="143"/>
        <v>4.2915873620098974</v>
      </c>
    </row>
    <row r="2256" spans="2:8" x14ac:dyDescent="0.25">
      <c r="B2256" s="451">
        <v>40932</v>
      </c>
      <c r="C2256" s="363">
        <v>43.97</v>
      </c>
      <c r="D2256" s="363">
        <v>3.8519318181818183</v>
      </c>
      <c r="E2256" s="215">
        <f t="shared" si="140"/>
        <v>2.0185614849187905E-2</v>
      </c>
      <c r="F2256" s="215">
        <f t="shared" si="141"/>
        <v>1.8264291507705366E-2</v>
      </c>
      <c r="G2256" s="223">
        <f t="shared" si="142"/>
        <v>9.9087323943661971</v>
      </c>
      <c r="H2256" s="223">
        <f t="shared" si="143"/>
        <v>4.3011039208222313</v>
      </c>
    </row>
    <row r="2257" spans="2:8" x14ac:dyDescent="0.25">
      <c r="B2257" s="451">
        <v>40928</v>
      </c>
      <c r="C2257" s="363">
        <v>43.1</v>
      </c>
      <c r="D2257" s="363">
        <v>3.782840909090909</v>
      </c>
      <c r="E2257" s="215">
        <f t="shared" si="140"/>
        <v>-2.8622943430245629E-2</v>
      </c>
      <c r="F2257" s="215">
        <f t="shared" si="141"/>
        <v>-1.1403795325631849E-2</v>
      </c>
      <c r="G2257" s="223">
        <f t="shared" si="142"/>
        <v>9.7126760563380277</v>
      </c>
      <c r="H2257" s="223">
        <f t="shared" si="143"/>
        <v>4.2239563507169144</v>
      </c>
    </row>
    <row r="2258" spans="2:8" x14ac:dyDescent="0.25">
      <c r="B2258" s="451">
        <v>40927</v>
      </c>
      <c r="C2258" s="363">
        <v>44.37</v>
      </c>
      <c r="D2258" s="363">
        <v>3.8264772727272729</v>
      </c>
      <c r="E2258" s="215">
        <f t="shared" si="140"/>
        <v>-2.2487069934787884E-3</v>
      </c>
      <c r="F2258" s="215">
        <f t="shared" si="141"/>
        <v>1.4308090848846433E-2</v>
      </c>
      <c r="G2258" s="223">
        <f t="shared" si="142"/>
        <v>9.9988732394366195</v>
      </c>
      <c r="H2258" s="223">
        <f t="shared" si="143"/>
        <v>4.2726811318360616</v>
      </c>
    </row>
    <row r="2259" spans="2:8" x14ac:dyDescent="0.25">
      <c r="B2259" s="451">
        <v>40926</v>
      </c>
      <c r="C2259" s="363">
        <v>44.47</v>
      </c>
      <c r="D2259" s="363">
        <v>3.7725</v>
      </c>
      <c r="E2259" s="215">
        <f t="shared" si="140"/>
        <v>3.2505224053865689E-2</v>
      </c>
      <c r="F2259" s="215">
        <f t="shared" si="141"/>
        <v>-1.3520339939975701E-2</v>
      </c>
      <c r="G2259" s="223">
        <f t="shared" si="142"/>
        <v>10.021408450704225</v>
      </c>
      <c r="H2259" s="223">
        <f t="shared" si="143"/>
        <v>4.2124095926912828</v>
      </c>
    </row>
    <row r="2260" spans="2:8" x14ac:dyDescent="0.25">
      <c r="B2260" s="451">
        <v>40925</v>
      </c>
      <c r="C2260" s="363">
        <v>43.07</v>
      </c>
      <c r="D2260" s="363">
        <v>3.8242045454545455</v>
      </c>
      <c r="E2260" s="215">
        <f t="shared" si="140"/>
        <v>2.547619047619043E-2</v>
      </c>
      <c r="F2260" s="215">
        <f t="shared" si="141"/>
        <v>-1.1514172418857327E-2</v>
      </c>
      <c r="G2260" s="223">
        <f t="shared" si="142"/>
        <v>9.7059154929577467</v>
      </c>
      <c r="H2260" s="223">
        <f t="shared" si="143"/>
        <v>4.2701433828194393</v>
      </c>
    </row>
    <row r="2261" spans="2:8" x14ac:dyDescent="0.25">
      <c r="B2261" s="451">
        <v>40921</v>
      </c>
      <c r="C2261" s="363">
        <v>42</v>
      </c>
      <c r="D2261" s="363">
        <v>3.8687499999999999</v>
      </c>
      <c r="E2261" s="215">
        <f t="shared" si="140"/>
        <v>-1.0600706713780994E-2</v>
      </c>
      <c r="F2261" s="215">
        <f t="shared" si="141"/>
        <v>-7.6658505304885161E-3</v>
      </c>
      <c r="G2261" s="223">
        <f t="shared" si="142"/>
        <v>9.464788732394366</v>
      </c>
      <c r="H2261" s="223">
        <f t="shared" si="143"/>
        <v>4.3198832635452353</v>
      </c>
    </row>
    <row r="2262" spans="2:8" x14ac:dyDescent="0.25">
      <c r="B2262" s="451">
        <v>40920</v>
      </c>
      <c r="C2262" s="363">
        <v>42.45</v>
      </c>
      <c r="D2262" s="363">
        <v>3.8986363636363635</v>
      </c>
      <c r="E2262" s="215">
        <f t="shared" si="140"/>
        <v>1.9207683073229287E-2</v>
      </c>
      <c r="F2262" s="215">
        <f t="shared" si="141"/>
        <v>2.4608768366981115E-2</v>
      </c>
      <c r="G2262" s="223">
        <f t="shared" si="142"/>
        <v>9.566197183098593</v>
      </c>
      <c r="H2262" s="223">
        <f t="shared" si="143"/>
        <v>4.3532546631138178</v>
      </c>
    </row>
    <row r="2263" spans="2:8" x14ac:dyDescent="0.25">
      <c r="B2263" s="451">
        <v>40919</v>
      </c>
      <c r="C2263" s="363">
        <v>41.65</v>
      </c>
      <c r="D2263" s="363">
        <v>3.8050000000000002</v>
      </c>
      <c r="E2263" s="215">
        <f t="shared" si="140"/>
        <v>2.5862068965517127E-2</v>
      </c>
      <c r="F2263" s="215">
        <f t="shared" si="141"/>
        <v>3.2358581016298515E-3</v>
      </c>
      <c r="G2263" s="223">
        <f t="shared" si="142"/>
        <v>9.3859154929577464</v>
      </c>
      <c r="H2263" s="223">
        <f t="shared" si="143"/>
        <v>4.2486994036289811</v>
      </c>
    </row>
    <row r="2264" spans="2:8" x14ac:dyDescent="0.25">
      <c r="B2264" s="451">
        <v>40918</v>
      </c>
      <c r="C2264" s="363">
        <v>40.6</v>
      </c>
      <c r="D2264" s="363">
        <v>3.7927272727272729</v>
      </c>
      <c r="E2264" s="215">
        <f t="shared" si="140"/>
        <v>3.9959016393442681E-2</v>
      </c>
      <c r="F2264" s="215">
        <f t="shared" si="141"/>
        <v>-1.1073534253134287E-3</v>
      </c>
      <c r="G2264" s="223">
        <f t="shared" si="142"/>
        <v>9.1492957746478876</v>
      </c>
      <c r="H2264" s="223">
        <f t="shared" si="143"/>
        <v>4.2349955589392216</v>
      </c>
    </row>
    <row r="2265" spans="2:8" x14ac:dyDescent="0.25">
      <c r="B2265" s="451">
        <v>40917</v>
      </c>
      <c r="C2265" s="363">
        <v>39.04</v>
      </c>
      <c r="D2265" s="363">
        <v>3.7969318181818181</v>
      </c>
      <c r="E2265" s="215">
        <f t="shared" si="140"/>
        <v>4.3735528685362457E-3</v>
      </c>
      <c r="F2265" s="215">
        <f t="shared" si="141"/>
        <v>1.7820153527476457E-2</v>
      </c>
      <c r="G2265" s="223">
        <f t="shared" si="142"/>
        <v>8.7977464788732398</v>
      </c>
      <c r="H2265" s="223">
        <f t="shared" si="143"/>
        <v>4.2396903946199727</v>
      </c>
    </row>
    <row r="2266" spans="2:8" x14ac:dyDescent="0.25">
      <c r="B2266" s="451">
        <v>40914</v>
      </c>
      <c r="C2266" s="363">
        <v>38.869999999999997</v>
      </c>
      <c r="D2266" s="363">
        <v>3.7304545454545455</v>
      </c>
      <c r="E2266" s="215">
        <f t="shared" si="140"/>
        <v>-1.0941475826972025E-2</v>
      </c>
      <c r="F2266" s="215">
        <f t="shared" si="141"/>
        <v>-1.7713943746259786E-2</v>
      </c>
      <c r="G2266" s="223">
        <f t="shared" si="142"/>
        <v>8.7594366197183096</v>
      </c>
      <c r="H2266" s="223">
        <f t="shared" si="143"/>
        <v>4.1654612358837717</v>
      </c>
    </row>
    <row r="2267" spans="2:8" x14ac:dyDescent="0.25">
      <c r="B2267" s="451">
        <v>40913</v>
      </c>
      <c r="C2267" s="363">
        <v>39.299999999999997</v>
      </c>
      <c r="D2267" s="363">
        <v>3.7977272727272728</v>
      </c>
      <c r="E2267" s="215">
        <f t="shared" si="140"/>
        <v>-1.3306552849610909E-2</v>
      </c>
      <c r="F2267" s="215">
        <f t="shared" si="141"/>
        <v>1.558938827605072E-2</v>
      </c>
      <c r="G2267" s="223">
        <f t="shared" si="142"/>
        <v>8.8563380281690129</v>
      </c>
      <c r="H2267" s="223">
        <f t="shared" si="143"/>
        <v>4.2405786067757907</v>
      </c>
    </row>
    <row r="2268" spans="2:8" x14ac:dyDescent="0.25">
      <c r="B2268" s="451">
        <v>40912</v>
      </c>
      <c r="C2268" s="363">
        <v>39.83</v>
      </c>
      <c r="D2268" s="363">
        <v>3.739431818181818</v>
      </c>
      <c r="E2268" s="215">
        <f t="shared" si="140"/>
        <v>8.3544303797467023E-3</v>
      </c>
      <c r="F2268" s="215">
        <f t="shared" si="141"/>
        <v>4.7325354176843692E-3</v>
      </c>
      <c r="G2268" s="223">
        <f t="shared" si="142"/>
        <v>8.9757746478873237</v>
      </c>
      <c r="H2268" s="223">
        <f t="shared" si="143"/>
        <v>4.1754853444994291</v>
      </c>
    </row>
    <row r="2269" spans="2:8" x14ac:dyDescent="0.25">
      <c r="B2269" s="451">
        <v>40911</v>
      </c>
      <c r="C2269" s="363">
        <v>39.5</v>
      </c>
      <c r="D2269" s="363">
        <v>3.7218181818181817</v>
      </c>
      <c r="E2269" s="215">
        <f t="shared" si="140"/>
        <v>8.100711548987416E-2</v>
      </c>
      <c r="F2269" s="215">
        <f t="shared" si="141"/>
        <v>2.4652734326116921E-2</v>
      </c>
      <c r="G2269" s="223">
        <f t="shared" si="142"/>
        <v>8.9014084507042259</v>
      </c>
      <c r="H2269" s="223">
        <f t="shared" si="143"/>
        <v>4.155817789620607</v>
      </c>
    </row>
    <row r="2270" spans="2:8" x14ac:dyDescent="0.25">
      <c r="B2270" s="451">
        <v>40906</v>
      </c>
      <c r="C2270" s="363">
        <v>36.54</v>
      </c>
      <c r="D2270" s="363">
        <v>3.6322727272727273</v>
      </c>
      <c r="E2270" s="215">
        <f t="shared" si="140"/>
        <v>6.3343431561553309E-3</v>
      </c>
      <c r="F2270" s="215">
        <f t="shared" si="141"/>
        <v>-5.6281658432866255E-4</v>
      </c>
      <c r="G2270" s="223">
        <f t="shared" si="142"/>
        <v>8.2343661971830979</v>
      </c>
      <c r="H2270" s="223">
        <f t="shared" si="143"/>
        <v>4.0558304783656896</v>
      </c>
    </row>
    <row r="2271" spans="2:8" x14ac:dyDescent="0.25">
      <c r="B2271" s="451">
        <v>40905</v>
      </c>
      <c r="C2271" s="363">
        <v>36.31</v>
      </c>
      <c r="D2271" s="363">
        <v>3.6343181818181818</v>
      </c>
      <c r="E2271" s="215">
        <f t="shared" si="140"/>
        <v>-4.0940306391970327E-2</v>
      </c>
      <c r="F2271" s="215">
        <f t="shared" si="141"/>
        <v>2.9419338225827207E-2</v>
      </c>
      <c r="G2271" s="223">
        <f t="shared" si="142"/>
        <v>8.1825352112676057</v>
      </c>
      <c r="H2271" s="223">
        <f t="shared" si="143"/>
        <v>4.0581144524806501</v>
      </c>
    </row>
    <row r="2272" spans="2:8" x14ac:dyDescent="0.25">
      <c r="B2272" s="451">
        <v>40904</v>
      </c>
      <c r="C2272" s="363">
        <v>37.86</v>
      </c>
      <c r="D2272" s="363">
        <v>3.5304545454545453</v>
      </c>
      <c r="E2272" s="215">
        <f t="shared" si="140"/>
        <v>-1.2004175365344483E-2</v>
      </c>
      <c r="F2272" s="215">
        <f t="shared" si="141"/>
        <v>3.7259615384615197E-2</v>
      </c>
      <c r="G2272" s="223">
        <f t="shared" si="142"/>
        <v>8.5318309859154926</v>
      </c>
      <c r="H2272" s="223">
        <f t="shared" si="143"/>
        <v>3.9421393224210126</v>
      </c>
    </row>
    <row r="2273" spans="2:8" x14ac:dyDescent="0.25">
      <c r="B2273" s="451">
        <v>40900</v>
      </c>
      <c r="C2273" s="363">
        <v>38.32</v>
      </c>
      <c r="D2273" s="363">
        <v>3.4036363636363638</v>
      </c>
      <c r="E2273" s="215">
        <f t="shared" si="140"/>
        <v>1.5099337748344377E-2</v>
      </c>
      <c r="F2273" s="215">
        <f t="shared" si="141"/>
        <v>-1.073422069557739E-2</v>
      </c>
      <c r="G2273" s="223">
        <f t="shared" si="142"/>
        <v>8.6354929577464787</v>
      </c>
      <c r="H2273" s="223">
        <f t="shared" si="143"/>
        <v>3.8005329272934909</v>
      </c>
    </row>
    <row r="2274" spans="2:8" x14ac:dyDescent="0.25">
      <c r="B2274" s="451">
        <v>40898</v>
      </c>
      <c r="C2274" s="363">
        <v>37.75</v>
      </c>
      <c r="D2274" s="363">
        <v>3.4405681818181817</v>
      </c>
      <c r="E2274" s="215">
        <f t="shared" si="140"/>
        <v>4.5236828100052584E-3</v>
      </c>
      <c r="F2274" s="215">
        <f t="shared" si="141"/>
        <v>5.4795430393197453E-3</v>
      </c>
      <c r="G2274" s="223">
        <f t="shared" si="142"/>
        <v>8.5070422535211261</v>
      </c>
      <c r="H2274" s="223">
        <f t="shared" si="143"/>
        <v>3.8417713488136025</v>
      </c>
    </row>
    <row r="2275" spans="2:8" x14ac:dyDescent="0.25">
      <c r="B2275" s="451">
        <v>40897</v>
      </c>
      <c r="C2275" s="363">
        <v>37.58</v>
      </c>
      <c r="D2275" s="363">
        <v>3.4218181818181819</v>
      </c>
      <c r="E2275" s="215">
        <f t="shared" si="140"/>
        <v>5.1482932288752004E-2</v>
      </c>
      <c r="F2275" s="215">
        <f t="shared" si="141"/>
        <v>3.3210454650989263E-5</v>
      </c>
      <c r="G2275" s="223">
        <f t="shared" si="142"/>
        <v>8.4687323943661976</v>
      </c>
      <c r="H2275" s="223">
        <f t="shared" si="143"/>
        <v>3.8208349194264688</v>
      </c>
    </row>
    <row r="2276" spans="2:8" x14ac:dyDescent="0.25">
      <c r="B2276" s="451">
        <v>40896</v>
      </c>
      <c r="C2276" s="363">
        <v>35.74</v>
      </c>
      <c r="D2276" s="363">
        <v>3.4217045454545456</v>
      </c>
      <c r="E2276" s="215">
        <f t="shared" si="140"/>
        <v>-3.0648223487930393E-2</v>
      </c>
      <c r="F2276" s="215">
        <f t="shared" si="141"/>
        <v>-8.2015810276679924E-3</v>
      </c>
      <c r="G2276" s="223">
        <f t="shared" si="142"/>
        <v>8.0540845070422531</v>
      </c>
      <c r="H2276" s="223">
        <f t="shared" si="143"/>
        <v>3.8207080319756379</v>
      </c>
    </row>
    <row r="2277" spans="2:8" x14ac:dyDescent="0.25">
      <c r="B2277" s="451">
        <v>40892</v>
      </c>
      <c r="C2277" s="363">
        <v>36.869999999999997</v>
      </c>
      <c r="D2277" s="363">
        <v>3.45</v>
      </c>
      <c r="E2277" s="215">
        <f t="shared" si="140"/>
        <v>-1.5224358974359031E-2</v>
      </c>
      <c r="F2277" s="215">
        <f t="shared" si="141"/>
        <v>2.3773394031360695E-2</v>
      </c>
      <c r="G2277" s="223">
        <f t="shared" si="142"/>
        <v>8.3087323943661975</v>
      </c>
      <c r="H2277" s="223">
        <f t="shared" si="143"/>
        <v>3.8523030072325852</v>
      </c>
    </row>
    <row r="2278" spans="2:8" x14ac:dyDescent="0.25">
      <c r="B2278" s="451">
        <v>40891</v>
      </c>
      <c r="C2278" s="363">
        <v>37.44</v>
      </c>
      <c r="D2278" s="363">
        <v>3.3698863636363638</v>
      </c>
      <c r="E2278" s="215">
        <f t="shared" si="140"/>
        <v>-8.9994706193754492E-3</v>
      </c>
      <c r="F2278" s="215">
        <f t="shared" si="141"/>
        <v>-4.4314633900693901E-3</v>
      </c>
      <c r="G2278" s="223">
        <f t="shared" si="142"/>
        <v>8.4371830985915484</v>
      </c>
      <c r="H2278" s="223">
        <f t="shared" si="143"/>
        <v>3.7628473543966505</v>
      </c>
    </row>
    <row r="2279" spans="2:8" x14ac:dyDescent="0.25">
      <c r="B2279" s="451">
        <v>40890</v>
      </c>
      <c r="C2279" s="363">
        <v>37.78</v>
      </c>
      <c r="D2279" s="363">
        <v>3.3848863636363635</v>
      </c>
      <c r="E2279" s="215">
        <f t="shared" si="140"/>
        <v>-4.9081298766674997E-2</v>
      </c>
      <c r="F2279" s="215">
        <f t="shared" si="141"/>
        <v>-1.1252738498307102E-2</v>
      </c>
      <c r="G2279" s="223">
        <f t="shared" si="142"/>
        <v>8.5138028169014088</v>
      </c>
      <c r="H2279" s="223">
        <f t="shared" si="143"/>
        <v>3.7795964979063572</v>
      </c>
    </row>
    <row r="2280" spans="2:8" x14ac:dyDescent="0.25">
      <c r="B2280" s="451">
        <v>40886</v>
      </c>
      <c r="C2280" s="363">
        <v>39.729999999999997</v>
      </c>
      <c r="D2280" s="363">
        <v>3.4234090909090908</v>
      </c>
      <c r="E2280" s="215">
        <f t="shared" si="140"/>
        <v>3.6254564423578328E-2</v>
      </c>
      <c r="F2280" s="215">
        <f t="shared" si="141"/>
        <v>1.2230360862845346E-2</v>
      </c>
      <c r="G2280" s="223">
        <f t="shared" si="142"/>
        <v>8.9532394366197181</v>
      </c>
      <c r="H2280" s="223">
        <f t="shared" si="143"/>
        <v>3.8226113437381044</v>
      </c>
    </row>
    <row r="2281" spans="2:8" x14ac:dyDescent="0.25">
      <c r="B2281" s="451">
        <v>40885</v>
      </c>
      <c r="C2281" s="363">
        <v>38.340000000000003</v>
      </c>
      <c r="D2281" s="363">
        <v>3.3820454545454544</v>
      </c>
      <c r="E2281" s="215">
        <f t="shared" si="140"/>
        <v>-5.1459673428995489E-2</v>
      </c>
      <c r="F2281" s="215">
        <f t="shared" si="141"/>
        <v>6.2888828780092165E-3</v>
      </c>
      <c r="G2281" s="223">
        <f t="shared" si="142"/>
        <v>8.64</v>
      </c>
      <c r="H2281" s="223">
        <f t="shared" si="143"/>
        <v>3.7764243116355791</v>
      </c>
    </row>
    <row r="2282" spans="2:8" x14ac:dyDescent="0.25">
      <c r="B2282" s="451">
        <v>40884</v>
      </c>
      <c r="C2282" s="363">
        <v>40.42</v>
      </c>
      <c r="D2282" s="363">
        <v>3.3609090909090908</v>
      </c>
      <c r="E2282" s="215">
        <f t="shared" si="140"/>
        <v>-2.9600394671928099E-3</v>
      </c>
      <c r="F2282" s="215">
        <f t="shared" si="141"/>
        <v>2.0812480585372439E-2</v>
      </c>
      <c r="G2282" s="223">
        <f t="shared" si="142"/>
        <v>9.1087323943661982</v>
      </c>
      <c r="H2282" s="223">
        <f t="shared" si="143"/>
        <v>3.7528232457809922</v>
      </c>
    </row>
    <row r="2283" spans="2:8" x14ac:dyDescent="0.25">
      <c r="B2283" s="451">
        <v>40883</v>
      </c>
      <c r="C2283" s="363">
        <v>40.54</v>
      </c>
      <c r="D2283" s="363">
        <v>3.2923863636363637</v>
      </c>
      <c r="E2283" s="215">
        <f t="shared" si="140"/>
        <v>3.1552162849872722E-2</v>
      </c>
      <c r="F2283" s="215">
        <f t="shared" si="141"/>
        <v>7.1259733036708184E-3</v>
      </c>
      <c r="G2283" s="223">
        <f t="shared" si="142"/>
        <v>9.1357746478873239</v>
      </c>
      <c r="H2283" s="223">
        <f t="shared" si="143"/>
        <v>3.6763101129298317</v>
      </c>
    </row>
    <row r="2284" spans="2:8" x14ac:dyDescent="0.25">
      <c r="B2284" s="451">
        <v>40879</v>
      </c>
      <c r="C2284" s="363">
        <v>39.299999999999997</v>
      </c>
      <c r="D2284" s="363">
        <v>3.269090909090909</v>
      </c>
      <c r="E2284" s="215">
        <f t="shared" si="140"/>
        <v>5.0916496944997114E-4</v>
      </c>
      <c r="F2284" s="215">
        <f t="shared" si="141"/>
        <v>7.6532387114736089E-4</v>
      </c>
      <c r="G2284" s="223">
        <f t="shared" si="142"/>
        <v>8.8563380281690129</v>
      </c>
      <c r="H2284" s="223">
        <f t="shared" si="143"/>
        <v>3.6502981855094534</v>
      </c>
    </row>
    <row r="2285" spans="2:8" x14ac:dyDescent="0.25">
      <c r="B2285" s="451">
        <v>40878</v>
      </c>
      <c r="C2285" s="363">
        <v>39.28</v>
      </c>
      <c r="D2285" s="363">
        <v>3.2665909090909091</v>
      </c>
      <c r="E2285" s="215">
        <f t="shared" si="140"/>
        <v>-8.0808080808081328E-3</v>
      </c>
      <c r="F2285" s="215">
        <f t="shared" si="141"/>
        <v>-5.1506252680898812E-2</v>
      </c>
      <c r="G2285" s="223">
        <f t="shared" si="142"/>
        <v>8.8518309859154929</v>
      </c>
      <c r="H2285" s="223">
        <f t="shared" si="143"/>
        <v>3.6475066615911689</v>
      </c>
    </row>
    <row r="2286" spans="2:8" x14ac:dyDescent="0.25">
      <c r="B2286" s="451">
        <v>40877</v>
      </c>
      <c r="C2286" s="363">
        <v>39.6</v>
      </c>
      <c r="D2286" s="363">
        <v>3.4439772727272726</v>
      </c>
      <c r="E2286" s="215">
        <f t="shared" si="140"/>
        <v>8.5526315789473895E-2</v>
      </c>
      <c r="F2286" s="215">
        <f t="shared" si="141"/>
        <v>-6.5947835262314403E-4</v>
      </c>
      <c r="G2286" s="223">
        <f t="shared" si="142"/>
        <v>8.9239436619718315</v>
      </c>
      <c r="H2286" s="223">
        <f t="shared" si="143"/>
        <v>3.8455779723385359</v>
      </c>
    </row>
    <row r="2287" spans="2:8" x14ac:dyDescent="0.25">
      <c r="B2287" s="451">
        <v>40876</v>
      </c>
      <c r="C2287" s="363">
        <v>36.479999999999997</v>
      </c>
      <c r="D2287" s="363">
        <v>3.44625</v>
      </c>
      <c r="E2287" s="215">
        <f t="shared" si="140"/>
        <v>7.8651685393258397E-2</v>
      </c>
      <c r="F2287" s="215">
        <f t="shared" si="141"/>
        <v>-1.349944701060446E-2</v>
      </c>
      <c r="G2287" s="223">
        <f t="shared" si="142"/>
        <v>8.2208450704225342</v>
      </c>
      <c r="H2287" s="223">
        <f t="shared" si="143"/>
        <v>3.8481157213551582</v>
      </c>
    </row>
    <row r="2288" spans="2:8" x14ac:dyDescent="0.25">
      <c r="B2288" s="451">
        <v>40872</v>
      </c>
      <c r="C2288" s="363">
        <v>33.82</v>
      </c>
      <c r="D2288" s="363">
        <v>3.4934090909090911</v>
      </c>
      <c r="E2288" s="215">
        <f t="shared" si="140"/>
        <v>-1.6288539848749339E-2</v>
      </c>
      <c r="F2288" s="215">
        <f t="shared" si="141"/>
        <v>-1.3794430899525256E-2</v>
      </c>
      <c r="G2288" s="223">
        <f t="shared" si="142"/>
        <v>7.6214084507042257</v>
      </c>
      <c r="H2288" s="223">
        <f t="shared" si="143"/>
        <v>3.9007740134500701</v>
      </c>
    </row>
    <row r="2289" spans="2:8" x14ac:dyDescent="0.25">
      <c r="B2289" s="451">
        <v>40870</v>
      </c>
      <c r="C2289" s="363">
        <v>34.380000000000003</v>
      </c>
      <c r="D2289" s="363">
        <v>3.5422727272727275</v>
      </c>
      <c r="E2289" s="215">
        <f t="shared" si="140"/>
        <v>-3.5353535353535248E-2</v>
      </c>
      <c r="F2289" s="215">
        <f t="shared" si="141"/>
        <v>-2.0808656401062331E-3</v>
      </c>
      <c r="G2289" s="223">
        <f t="shared" si="142"/>
        <v>7.7476056338028174</v>
      </c>
      <c r="H2289" s="223">
        <f t="shared" si="143"/>
        <v>3.9553356173074485</v>
      </c>
    </row>
    <row r="2290" spans="2:8" x14ac:dyDescent="0.25">
      <c r="B2290" s="451">
        <v>40869</v>
      </c>
      <c r="C2290" s="363">
        <v>35.64</v>
      </c>
      <c r="D2290" s="363">
        <v>3.549659090909091</v>
      </c>
      <c r="E2290" s="215">
        <f t="shared" si="140"/>
        <v>-1.3835085777531786E-2</v>
      </c>
      <c r="F2290" s="215">
        <f t="shared" si="141"/>
        <v>-1.3298376397750999E-2</v>
      </c>
      <c r="G2290" s="223">
        <f t="shared" si="142"/>
        <v>8.0315492957746475</v>
      </c>
      <c r="H2290" s="223">
        <f t="shared" si="143"/>
        <v>3.9635833016114712</v>
      </c>
    </row>
    <row r="2291" spans="2:8" x14ac:dyDescent="0.25">
      <c r="B2291" s="451">
        <v>40868</v>
      </c>
      <c r="C2291" s="363">
        <v>36.14</v>
      </c>
      <c r="D2291" s="363">
        <v>3.5975000000000001</v>
      </c>
      <c r="E2291" s="215">
        <f t="shared" si="140"/>
        <v>-2.1656740660530471E-2</v>
      </c>
      <c r="F2291" s="215">
        <f t="shared" si="141"/>
        <v>6.5816667196592071E-3</v>
      </c>
      <c r="G2291" s="223">
        <f t="shared" si="142"/>
        <v>8.1442253521126755</v>
      </c>
      <c r="H2291" s="223">
        <f t="shared" si="143"/>
        <v>4.0170029184113698</v>
      </c>
    </row>
    <row r="2292" spans="2:8" x14ac:dyDescent="0.25">
      <c r="B2292" s="451">
        <v>40865</v>
      </c>
      <c r="C2292" s="363">
        <v>36.94</v>
      </c>
      <c r="D2292" s="363">
        <v>3.5739772727272729</v>
      </c>
      <c r="E2292" s="215">
        <f t="shared" si="140"/>
        <v>2.9866956285635737E-3</v>
      </c>
      <c r="F2292" s="215">
        <f t="shared" si="141"/>
        <v>1.2849413886384164E-2</v>
      </c>
      <c r="G2292" s="223">
        <f t="shared" si="142"/>
        <v>8.3245070422535203</v>
      </c>
      <c r="H2292" s="223">
        <f t="shared" si="143"/>
        <v>3.9907372160893293</v>
      </c>
    </row>
    <row r="2293" spans="2:8" x14ac:dyDescent="0.25">
      <c r="B2293" s="451">
        <v>40864</v>
      </c>
      <c r="C2293" s="363">
        <v>36.83</v>
      </c>
      <c r="D2293" s="363">
        <v>3.5286363636363638</v>
      </c>
      <c r="E2293" s="215">
        <f t="shared" si="140"/>
        <v>-3.6368393511250652E-2</v>
      </c>
      <c r="F2293" s="215">
        <f t="shared" si="141"/>
        <v>-1.2278134741395608E-2</v>
      </c>
      <c r="G2293" s="223">
        <f t="shared" si="142"/>
        <v>8.2997183098591538</v>
      </c>
      <c r="H2293" s="223">
        <f t="shared" si="143"/>
        <v>3.9401091232077152</v>
      </c>
    </row>
    <row r="2294" spans="2:8" x14ac:dyDescent="0.25">
      <c r="B2294" s="451">
        <v>40863</v>
      </c>
      <c r="C2294" s="363">
        <v>38.22</v>
      </c>
      <c r="D2294" s="363">
        <v>3.5724999999999998</v>
      </c>
      <c r="E2294" s="215">
        <f t="shared" si="140"/>
        <v>-3.4604698156100122E-2</v>
      </c>
      <c r="F2294" s="215">
        <f t="shared" si="141"/>
        <v>5.2917141134704249E-2</v>
      </c>
      <c r="G2294" s="223">
        <f t="shared" si="142"/>
        <v>8.6129577464788731</v>
      </c>
      <c r="H2294" s="223">
        <f t="shared" si="143"/>
        <v>3.9890876792285241</v>
      </c>
    </row>
    <row r="2295" spans="2:8" x14ac:dyDescent="0.25">
      <c r="B2295" s="451">
        <v>40862</v>
      </c>
      <c r="C2295" s="363">
        <v>39.590000000000003</v>
      </c>
      <c r="D2295" s="363">
        <v>3.3929545454545456</v>
      </c>
      <c r="E2295" s="215">
        <f t="shared" si="140"/>
        <v>-2.5195263290499481E-3</v>
      </c>
      <c r="F2295" s="215">
        <f t="shared" si="141"/>
        <v>-8.7003078570468961E-4</v>
      </c>
      <c r="G2295" s="223">
        <f t="shared" si="142"/>
        <v>8.9216901408450706</v>
      </c>
      <c r="H2295" s="223">
        <f t="shared" si="143"/>
        <v>3.7886055069153666</v>
      </c>
    </row>
    <row r="2296" spans="2:8" x14ac:dyDescent="0.25">
      <c r="B2296" s="451">
        <v>40861</v>
      </c>
      <c r="C2296" s="363">
        <v>39.69</v>
      </c>
      <c r="D2296" s="363">
        <v>3.395909090909091</v>
      </c>
      <c r="E2296" s="215">
        <f t="shared" si="140"/>
        <v>-4.2649272453587628E-3</v>
      </c>
      <c r="F2296" s="215">
        <f t="shared" si="141"/>
        <v>3.6774909797391064E-2</v>
      </c>
      <c r="G2296" s="223">
        <f t="shared" si="142"/>
        <v>8.9442253521126762</v>
      </c>
      <c r="H2296" s="223">
        <f t="shared" si="143"/>
        <v>3.7919045806369751</v>
      </c>
    </row>
    <row r="2297" spans="2:8" x14ac:dyDescent="0.25">
      <c r="B2297" s="451">
        <v>40858</v>
      </c>
      <c r="C2297" s="363">
        <v>39.86</v>
      </c>
      <c r="D2297" s="363">
        <v>3.2754545454545454</v>
      </c>
      <c r="E2297" s="215">
        <f t="shared" si="140"/>
        <v>1.6836734693877364E-2</v>
      </c>
      <c r="F2297" s="215">
        <f t="shared" si="141"/>
        <v>-4.6617631824303896E-3</v>
      </c>
      <c r="G2297" s="223">
        <f t="shared" si="142"/>
        <v>8.9825352112676047</v>
      </c>
      <c r="H2297" s="223">
        <f t="shared" si="143"/>
        <v>3.6574038827559954</v>
      </c>
    </row>
    <row r="2298" spans="2:8" x14ac:dyDescent="0.25">
      <c r="B2298" s="451">
        <v>40857</v>
      </c>
      <c r="C2298" s="363">
        <v>39.200000000000003</v>
      </c>
      <c r="D2298" s="363">
        <v>3.2907954545454547</v>
      </c>
      <c r="E2298" s="215">
        <f t="shared" si="140"/>
        <v>1.0309278350515649E-2</v>
      </c>
      <c r="F2298" s="215">
        <f t="shared" si="141"/>
        <v>3.7085817274364885E-3</v>
      </c>
      <c r="G2298" s="223">
        <f t="shared" si="142"/>
        <v>8.8338028169014091</v>
      </c>
      <c r="H2298" s="223">
        <f t="shared" si="143"/>
        <v>3.6745336886181961</v>
      </c>
    </row>
    <row r="2299" spans="2:8" x14ac:dyDescent="0.25">
      <c r="B2299" s="451">
        <v>40856</v>
      </c>
      <c r="C2299" s="363">
        <v>38.799999999999997</v>
      </c>
      <c r="D2299" s="363">
        <v>3.2786363636363638</v>
      </c>
      <c r="E2299" s="215">
        <f t="shared" si="140"/>
        <v>-7.3764621628073623E-2</v>
      </c>
      <c r="F2299" s="215">
        <f t="shared" si="141"/>
        <v>-1.2323702587977436E-2</v>
      </c>
      <c r="G2299" s="223">
        <f t="shared" si="142"/>
        <v>8.7436619718309849</v>
      </c>
      <c r="H2299" s="223">
        <f t="shared" si="143"/>
        <v>3.660956731379267</v>
      </c>
    </row>
    <row r="2300" spans="2:8" x14ac:dyDescent="0.25">
      <c r="B2300" s="451">
        <v>40855</v>
      </c>
      <c r="C2300" s="363">
        <v>41.89</v>
      </c>
      <c r="D2300" s="363">
        <v>3.3195454545454544</v>
      </c>
      <c r="E2300" s="215">
        <f t="shared" si="140"/>
        <v>1.5269025690741733E-2</v>
      </c>
      <c r="F2300" s="215">
        <f t="shared" si="141"/>
        <v>2.7461211039405686E-3</v>
      </c>
      <c r="G2300" s="223">
        <f t="shared" si="142"/>
        <v>9.44</v>
      </c>
      <c r="H2300" s="223">
        <f t="shared" si="143"/>
        <v>3.7066362136784674</v>
      </c>
    </row>
    <row r="2301" spans="2:8" x14ac:dyDescent="0.25">
      <c r="B2301" s="451">
        <v>40854</v>
      </c>
      <c r="C2301" s="363">
        <v>41.26</v>
      </c>
      <c r="D2301" s="363">
        <v>3.3104545454545455</v>
      </c>
      <c r="E2301" s="215">
        <f t="shared" si="140"/>
        <v>2.3313492063492092E-2</v>
      </c>
      <c r="F2301" s="215">
        <f t="shared" si="141"/>
        <v>-2.9030430290304388E-2</v>
      </c>
      <c r="G2301" s="223">
        <f t="shared" si="142"/>
        <v>9.2980281690140849</v>
      </c>
      <c r="H2301" s="223">
        <f t="shared" si="143"/>
        <v>3.6964852176119787</v>
      </c>
    </row>
    <row r="2302" spans="2:8" x14ac:dyDescent="0.25">
      <c r="B2302" s="451">
        <v>40851</v>
      </c>
      <c r="C2302" s="363">
        <v>40.32</v>
      </c>
      <c r="D2302" s="363">
        <v>3.4094318181818184</v>
      </c>
      <c r="E2302" s="215">
        <f t="shared" si="140"/>
        <v>5.2356020942407877E-3</v>
      </c>
      <c r="F2302" s="215">
        <f t="shared" si="141"/>
        <v>-2.2613148880981093E-3</v>
      </c>
      <c r="G2302" s="223">
        <f t="shared" si="142"/>
        <v>9.0861971830985908</v>
      </c>
      <c r="H2302" s="223">
        <f t="shared" si="143"/>
        <v>3.807004187285878</v>
      </c>
    </row>
    <row r="2303" spans="2:8" x14ac:dyDescent="0.25">
      <c r="B2303" s="451">
        <v>40850</v>
      </c>
      <c r="C2303" s="363">
        <v>40.11</v>
      </c>
      <c r="D2303" s="363">
        <v>3.4171590909090908</v>
      </c>
      <c r="E2303" s="215">
        <f t="shared" si="140"/>
        <v>8.2956259426847367E-3</v>
      </c>
      <c r="F2303" s="215">
        <f t="shared" si="141"/>
        <v>-2.4840289262898607E-2</v>
      </c>
      <c r="G2303" s="223">
        <f t="shared" si="142"/>
        <v>9.0388732394366205</v>
      </c>
      <c r="H2303" s="223">
        <f t="shared" si="143"/>
        <v>3.8156325339423933</v>
      </c>
    </row>
    <row r="2304" spans="2:8" x14ac:dyDescent="0.25">
      <c r="B2304" s="451">
        <v>40849</v>
      </c>
      <c r="C2304" s="363">
        <v>39.78</v>
      </c>
      <c r="D2304" s="363">
        <v>3.5042045454545456</v>
      </c>
      <c r="E2304" s="215">
        <f t="shared" si="140"/>
        <v>2.6315789473684292E-2</v>
      </c>
      <c r="F2304" s="215">
        <f t="shared" si="141"/>
        <v>6.0683175100324505E-3</v>
      </c>
      <c r="G2304" s="223">
        <f t="shared" si="142"/>
        <v>8.9645070422535209</v>
      </c>
      <c r="H2304" s="223">
        <f t="shared" si="143"/>
        <v>3.9128283212790258</v>
      </c>
    </row>
    <row r="2305" spans="2:8" x14ac:dyDescent="0.25">
      <c r="B2305" s="451">
        <v>40848</v>
      </c>
      <c r="C2305" s="363">
        <v>38.76</v>
      </c>
      <c r="D2305" s="363">
        <v>3.4830681818181817</v>
      </c>
      <c r="E2305" s="215">
        <f t="shared" si="140"/>
        <v>-3.7257824143069995E-2</v>
      </c>
      <c r="F2305" s="215">
        <f t="shared" si="141"/>
        <v>-9.8526941465305606E-3</v>
      </c>
      <c r="G2305" s="223">
        <f t="shared" si="142"/>
        <v>8.734647887323943</v>
      </c>
      <c r="H2305" s="223">
        <f t="shared" si="143"/>
        <v>3.8892272554244385</v>
      </c>
    </row>
    <row r="2306" spans="2:8" x14ac:dyDescent="0.25">
      <c r="B2306" s="451">
        <v>40847</v>
      </c>
      <c r="C2306" s="363">
        <v>40.26</v>
      </c>
      <c r="D2306" s="363">
        <v>3.5177272727272726</v>
      </c>
      <c r="E2306" s="215">
        <f t="shared" si="140"/>
        <v>-5.9345794392523299E-2</v>
      </c>
      <c r="F2306" s="215">
        <f t="shared" si="141"/>
        <v>1.5550160750606778E-2</v>
      </c>
      <c r="G2306" s="223">
        <f t="shared" si="142"/>
        <v>9.0726760563380271</v>
      </c>
      <c r="H2306" s="223">
        <f t="shared" si="143"/>
        <v>3.9279279279279282</v>
      </c>
    </row>
    <row r="2307" spans="2:8" x14ac:dyDescent="0.25">
      <c r="B2307" s="451">
        <v>40844</v>
      </c>
      <c r="C2307" s="363">
        <v>42.8</v>
      </c>
      <c r="D2307" s="363">
        <v>3.4638636363636364</v>
      </c>
      <c r="E2307" s="215">
        <f t="shared" si="140"/>
        <v>1.1695906432747094E-3</v>
      </c>
      <c r="F2307" s="215">
        <f t="shared" si="141"/>
        <v>2.189144791980957E-2</v>
      </c>
      <c r="G2307" s="223">
        <f t="shared" si="142"/>
        <v>9.6450704225352109</v>
      </c>
      <c r="H2307" s="223">
        <f t="shared" si="143"/>
        <v>3.8677832762339808</v>
      </c>
    </row>
    <row r="2308" spans="2:8" x14ac:dyDescent="0.25">
      <c r="B2308" s="451">
        <v>40843</v>
      </c>
      <c r="C2308" s="363">
        <v>42.75</v>
      </c>
      <c r="D2308" s="363">
        <v>3.3896590909090909</v>
      </c>
      <c r="E2308" s="215">
        <f t="shared" ref="E2308:E2371" si="144">C2308/C2309-1</f>
        <v>8.7786259541984712E-2</v>
      </c>
      <c r="F2308" s="215">
        <f t="shared" ref="F2308:F2371" si="145">D2308/D2309-1</f>
        <v>-1.9814668769716048E-2</v>
      </c>
      <c r="G2308" s="223">
        <f t="shared" ref="G2308:G2371" si="146">C2308/$C$4675</f>
        <v>9.6338028169014081</v>
      </c>
      <c r="H2308" s="223">
        <f t="shared" ref="H2308:H2371" si="147">D2308/$D$4675</f>
        <v>3.784925770841264</v>
      </c>
    </row>
    <row r="2309" spans="2:8" x14ac:dyDescent="0.25">
      <c r="B2309" s="451">
        <v>40842</v>
      </c>
      <c r="C2309" s="363">
        <v>39.299999999999997</v>
      </c>
      <c r="D2309" s="363">
        <v>3.458181818181818</v>
      </c>
      <c r="E2309" s="215">
        <f t="shared" si="144"/>
        <v>2.8526563726773091E-2</v>
      </c>
      <c r="F2309" s="215">
        <f t="shared" si="145"/>
        <v>-2.2422100867330652E-2</v>
      </c>
      <c r="G2309" s="223">
        <f t="shared" si="146"/>
        <v>8.8563380281690129</v>
      </c>
      <c r="H2309" s="223">
        <f t="shared" si="147"/>
        <v>3.861438903692425</v>
      </c>
    </row>
    <row r="2310" spans="2:8" x14ac:dyDescent="0.25">
      <c r="B2310" s="451">
        <v>40841</v>
      </c>
      <c r="C2310" s="363">
        <v>38.21</v>
      </c>
      <c r="D2310" s="363">
        <v>3.5375000000000001</v>
      </c>
      <c r="E2310" s="215">
        <f t="shared" si="144"/>
        <v>-3.265822784810124E-2</v>
      </c>
      <c r="F2310" s="215">
        <f t="shared" si="145"/>
        <v>-3.0743611093319023E-3</v>
      </c>
      <c r="G2310" s="223">
        <f t="shared" si="146"/>
        <v>8.6107042253521122</v>
      </c>
      <c r="H2310" s="223">
        <f t="shared" si="147"/>
        <v>3.9500063443725417</v>
      </c>
    </row>
    <row r="2311" spans="2:8" x14ac:dyDescent="0.25">
      <c r="B2311" s="451">
        <v>40840</v>
      </c>
      <c r="C2311" s="363">
        <v>39.5</v>
      </c>
      <c r="D2311" s="363">
        <v>3.5484090909090908</v>
      </c>
      <c r="E2311" s="215">
        <f t="shared" si="144"/>
        <v>7.9825041006014175E-2</v>
      </c>
      <c r="F2311" s="215">
        <f t="shared" si="145"/>
        <v>-5.8263555031997649E-3</v>
      </c>
      <c r="G2311" s="223">
        <f t="shared" si="146"/>
        <v>8.9014084507042259</v>
      </c>
      <c r="H2311" s="223">
        <f t="shared" si="147"/>
        <v>3.9621875396523287</v>
      </c>
    </row>
    <row r="2312" spans="2:8" x14ac:dyDescent="0.25">
      <c r="B2312" s="451">
        <v>40837</v>
      </c>
      <c r="C2312" s="363">
        <v>36.58</v>
      </c>
      <c r="D2312" s="363">
        <v>3.5692045454545456</v>
      </c>
      <c r="E2312" s="215">
        <f t="shared" si="144"/>
        <v>5.1451566542109806E-2</v>
      </c>
      <c r="F2312" s="215">
        <f t="shared" si="145"/>
        <v>-6.264435093491949E-3</v>
      </c>
      <c r="G2312" s="223">
        <f t="shared" si="146"/>
        <v>8.2433802816901398</v>
      </c>
      <c r="H2312" s="223">
        <f t="shared" si="147"/>
        <v>3.9854079431544225</v>
      </c>
    </row>
    <row r="2313" spans="2:8" x14ac:dyDescent="0.25">
      <c r="B2313" s="451">
        <v>40836</v>
      </c>
      <c r="C2313" s="363">
        <v>34.79</v>
      </c>
      <c r="D2313" s="363">
        <v>3.5917045454545455</v>
      </c>
      <c r="E2313" s="215">
        <f t="shared" si="144"/>
        <v>1.1925538103548572E-2</v>
      </c>
      <c r="F2313" s="215">
        <f t="shared" si="145"/>
        <v>4.0343074968234305E-3</v>
      </c>
      <c r="G2313" s="223">
        <f t="shared" si="146"/>
        <v>7.84</v>
      </c>
      <c r="H2313" s="223">
        <f t="shared" si="147"/>
        <v>4.0105316584189827</v>
      </c>
    </row>
    <row r="2314" spans="2:8" x14ac:dyDescent="0.25">
      <c r="B2314" s="451">
        <v>40835</v>
      </c>
      <c r="C2314" s="363">
        <v>34.380000000000003</v>
      </c>
      <c r="D2314" s="363">
        <v>3.5772727272727272</v>
      </c>
      <c r="E2314" s="215">
        <f t="shared" si="144"/>
        <v>-2.8264556246466954E-2</v>
      </c>
      <c r="F2314" s="215">
        <f t="shared" si="145"/>
        <v>2.0156847494976926E-2</v>
      </c>
      <c r="G2314" s="223">
        <f t="shared" si="146"/>
        <v>7.7476056338028174</v>
      </c>
      <c r="H2314" s="223">
        <f t="shared" si="147"/>
        <v>3.994416952163431</v>
      </c>
    </row>
    <row r="2315" spans="2:8" x14ac:dyDescent="0.25">
      <c r="B2315" s="451">
        <v>40834</v>
      </c>
      <c r="C2315" s="363">
        <v>35.380000000000003</v>
      </c>
      <c r="D2315" s="363">
        <v>3.5065909090909089</v>
      </c>
      <c r="E2315" s="215">
        <f t="shared" si="144"/>
        <v>7.6901167758474109E-3</v>
      </c>
      <c r="F2315" s="215">
        <f t="shared" si="145"/>
        <v>-3.345235857921447E-2</v>
      </c>
      <c r="G2315" s="223">
        <f t="shared" si="146"/>
        <v>7.9729577464788735</v>
      </c>
      <c r="H2315" s="223">
        <f t="shared" si="147"/>
        <v>3.915492957746479</v>
      </c>
    </row>
    <row r="2316" spans="2:8" x14ac:dyDescent="0.25">
      <c r="B2316" s="451">
        <v>40833</v>
      </c>
      <c r="C2316" s="363">
        <v>35.11</v>
      </c>
      <c r="D2316" s="363">
        <v>3.6279545454545454</v>
      </c>
      <c r="E2316" s="215">
        <f t="shared" si="144"/>
        <v>-4.5145499048137139E-2</v>
      </c>
      <c r="F2316" s="215">
        <f t="shared" si="145"/>
        <v>-2.3012424260970721E-2</v>
      </c>
      <c r="G2316" s="223">
        <f t="shared" si="146"/>
        <v>7.9121126760563376</v>
      </c>
      <c r="H2316" s="223">
        <f t="shared" si="147"/>
        <v>4.0510087552341076</v>
      </c>
    </row>
    <row r="2317" spans="2:8" x14ac:dyDescent="0.25">
      <c r="B2317" s="451">
        <v>40830</v>
      </c>
      <c r="C2317" s="363">
        <v>36.770000000000003</v>
      </c>
      <c r="D2317" s="363">
        <v>3.7134090909090909</v>
      </c>
      <c r="E2317" s="215">
        <f t="shared" si="144"/>
        <v>4.3416572077185078E-2</v>
      </c>
      <c r="F2317" s="215">
        <f t="shared" si="145"/>
        <v>3.3159349094258328E-3</v>
      </c>
      <c r="G2317" s="223">
        <f t="shared" si="146"/>
        <v>8.2861971830985919</v>
      </c>
      <c r="H2317" s="223">
        <f t="shared" si="147"/>
        <v>4.1464281182591041</v>
      </c>
    </row>
    <row r="2318" spans="2:8" x14ac:dyDescent="0.25">
      <c r="B2318" s="451">
        <v>40829</v>
      </c>
      <c r="C2318" s="363">
        <v>35.24</v>
      </c>
      <c r="D2318" s="363">
        <v>3.7011363636363637</v>
      </c>
      <c r="E2318" s="215">
        <f t="shared" si="144"/>
        <v>-1.8110894399554156E-2</v>
      </c>
      <c r="F2318" s="215">
        <f t="shared" si="145"/>
        <v>6.0912052117263915E-2</v>
      </c>
      <c r="G2318" s="223">
        <f t="shared" si="146"/>
        <v>7.941408450704226</v>
      </c>
      <c r="H2318" s="223">
        <f t="shared" si="147"/>
        <v>4.1327242735693446</v>
      </c>
    </row>
    <row r="2319" spans="2:8" x14ac:dyDescent="0.25">
      <c r="B2319" s="451">
        <v>40828</v>
      </c>
      <c r="C2319" s="363">
        <v>35.89</v>
      </c>
      <c r="D2319" s="363">
        <v>3.4886363636363638</v>
      </c>
      <c r="E2319" s="215">
        <f t="shared" si="144"/>
        <v>1.2411847672778586E-2</v>
      </c>
      <c r="F2319" s="215">
        <f t="shared" si="145"/>
        <v>2.0408163265306145E-2</v>
      </c>
      <c r="G2319" s="223">
        <f t="shared" si="146"/>
        <v>8.0878873239436615</v>
      </c>
      <c r="H2319" s="223">
        <f t="shared" si="147"/>
        <v>3.8954447405151633</v>
      </c>
    </row>
    <row r="2320" spans="2:8" x14ac:dyDescent="0.25">
      <c r="B2320" s="451">
        <v>40827</v>
      </c>
      <c r="C2320" s="363">
        <v>35.450000000000003</v>
      </c>
      <c r="D2320" s="363">
        <v>3.4188636363636364</v>
      </c>
      <c r="E2320" s="215">
        <f t="shared" si="144"/>
        <v>-1.6097696364140934E-2</v>
      </c>
      <c r="F2320" s="215">
        <f t="shared" si="145"/>
        <v>-1.4155580313257698E-2</v>
      </c>
      <c r="G2320" s="223">
        <f t="shared" si="146"/>
        <v>7.9887323943661981</v>
      </c>
      <c r="H2320" s="223">
        <f t="shared" si="147"/>
        <v>3.8175358457048603</v>
      </c>
    </row>
    <row r="2321" spans="2:8" x14ac:dyDescent="0.25">
      <c r="B2321" s="451">
        <v>40826</v>
      </c>
      <c r="C2321" s="363">
        <v>36.03</v>
      </c>
      <c r="D2321" s="363">
        <v>3.4679545454545453</v>
      </c>
      <c r="E2321" s="215">
        <f t="shared" si="144"/>
        <v>5.9394295795354379E-2</v>
      </c>
      <c r="F2321" s="215">
        <f t="shared" si="145"/>
        <v>6.908148251944235E-2</v>
      </c>
      <c r="G2321" s="223">
        <f t="shared" si="146"/>
        <v>8.1194366197183108</v>
      </c>
      <c r="H2321" s="223">
        <f t="shared" si="147"/>
        <v>3.8723512244639005</v>
      </c>
    </row>
    <row r="2322" spans="2:8" x14ac:dyDescent="0.25">
      <c r="B2322" s="451">
        <v>40823</v>
      </c>
      <c r="C2322" s="363">
        <v>34.01</v>
      </c>
      <c r="D2322" s="363">
        <v>3.2438636363636362</v>
      </c>
      <c r="E2322" s="215">
        <f t="shared" si="144"/>
        <v>-2.4942660550458795E-2</v>
      </c>
      <c r="F2322" s="215">
        <f t="shared" si="145"/>
        <v>6.1742170646432948E-2</v>
      </c>
      <c r="G2322" s="223">
        <f t="shared" si="146"/>
        <v>7.664225352112676</v>
      </c>
      <c r="H2322" s="223">
        <f t="shared" si="147"/>
        <v>3.6221291714249459</v>
      </c>
    </row>
    <row r="2323" spans="2:8" x14ac:dyDescent="0.25">
      <c r="B2323" s="451">
        <v>40822</v>
      </c>
      <c r="C2323" s="363">
        <v>34.880000000000003</v>
      </c>
      <c r="D2323" s="363">
        <v>3.0552272727272727</v>
      </c>
      <c r="E2323" s="215">
        <f t="shared" si="144"/>
        <v>1.3364323067983852E-2</v>
      </c>
      <c r="F2323" s="215">
        <f t="shared" si="145"/>
        <v>-6.6036752700871948E-2</v>
      </c>
      <c r="G2323" s="223">
        <f t="shared" si="146"/>
        <v>7.8602816901408454</v>
      </c>
      <c r="H2323" s="223">
        <f t="shared" si="147"/>
        <v>3.4114960030452988</v>
      </c>
    </row>
    <row r="2324" spans="2:8" x14ac:dyDescent="0.25">
      <c r="B2324" s="451">
        <v>40821</v>
      </c>
      <c r="C2324" s="363">
        <v>34.42</v>
      </c>
      <c r="D2324" s="363">
        <v>3.2712500000000002</v>
      </c>
      <c r="E2324" s="215">
        <f t="shared" si="144"/>
        <v>7.1272953625894697E-2</v>
      </c>
      <c r="F2324" s="215">
        <f t="shared" si="145"/>
        <v>-3.217455621301768E-2</v>
      </c>
      <c r="G2324" s="223">
        <f t="shared" si="146"/>
        <v>7.7566197183098593</v>
      </c>
      <c r="H2324" s="223">
        <f t="shared" si="147"/>
        <v>3.6527090470752448</v>
      </c>
    </row>
    <row r="2325" spans="2:8" x14ac:dyDescent="0.25">
      <c r="B2325" s="451">
        <v>40820</v>
      </c>
      <c r="C2325" s="363">
        <v>32.130000000000003</v>
      </c>
      <c r="D2325" s="363">
        <v>3.38</v>
      </c>
      <c r="E2325" s="215">
        <f t="shared" si="144"/>
        <v>7.5661198526950191E-2</v>
      </c>
      <c r="F2325" s="215">
        <f t="shared" si="145"/>
        <v>-6.0152386044646233E-3</v>
      </c>
      <c r="G2325" s="223">
        <f t="shared" si="146"/>
        <v>7.2405633802816904</v>
      </c>
      <c r="H2325" s="223">
        <f t="shared" si="147"/>
        <v>3.7741403375206195</v>
      </c>
    </row>
    <row r="2326" spans="2:8" x14ac:dyDescent="0.25">
      <c r="B2326" s="451">
        <v>40819</v>
      </c>
      <c r="C2326" s="363">
        <v>29.87</v>
      </c>
      <c r="D2326" s="363">
        <v>3.4004545454545454</v>
      </c>
      <c r="E2326" s="215">
        <f t="shared" si="144"/>
        <v>-1.904761904761898E-2</v>
      </c>
      <c r="F2326" s="215">
        <f t="shared" si="145"/>
        <v>-6.8370394955193925E-3</v>
      </c>
      <c r="G2326" s="223">
        <f t="shared" si="146"/>
        <v>6.7312676056338034</v>
      </c>
      <c r="H2326" s="223">
        <f t="shared" si="147"/>
        <v>3.7969800786702197</v>
      </c>
    </row>
    <row r="2327" spans="2:8" x14ac:dyDescent="0.25">
      <c r="B2327" s="451">
        <v>40816</v>
      </c>
      <c r="C2327" s="363">
        <v>30.45</v>
      </c>
      <c r="D2327" s="363">
        <v>3.4238636363636363</v>
      </c>
      <c r="E2327" s="215">
        <f t="shared" si="144"/>
        <v>-2.8398213146139106E-2</v>
      </c>
      <c r="F2327" s="215">
        <f t="shared" si="145"/>
        <v>3.2804305350838225E-2</v>
      </c>
      <c r="G2327" s="223">
        <f t="shared" si="146"/>
        <v>6.8619718309859152</v>
      </c>
      <c r="H2327" s="223">
        <f t="shared" si="147"/>
        <v>3.8231188935414289</v>
      </c>
    </row>
    <row r="2328" spans="2:8" x14ac:dyDescent="0.25">
      <c r="B2328" s="451">
        <v>40815</v>
      </c>
      <c r="C2328" s="363">
        <v>31.34</v>
      </c>
      <c r="D2328" s="363">
        <v>3.3151136363636362</v>
      </c>
      <c r="E2328" s="215">
        <f t="shared" si="144"/>
        <v>-2.9721362229102044E-2</v>
      </c>
      <c r="F2328" s="215">
        <f t="shared" si="145"/>
        <v>-2.8570477173587294E-2</v>
      </c>
      <c r="G2328" s="223">
        <f t="shared" si="146"/>
        <v>7.0625352112676056</v>
      </c>
      <c r="H2328" s="223">
        <f t="shared" si="147"/>
        <v>3.7016876030960537</v>
      </c>
    </row>
    <row r="2329" spans="2:8" x14ac:dyDescent="0.25">
      <c r="B2329" s="451">
        <v>40814</v>
      </c>
      <c r="C2329" s="363">
        <v>32.299999999999997</v>
      </c>
      <c r="D2329" s="363">
        <v>3.4126136363636363</v>
      </c>
      <c r="E2329" s="215">
        <f t="shared" si="144"/>
        <v>-7.2372199885123556E-2</v>
      </c>
      <c r="F2329" s="215">
        <f t="shared" si="145"/>
        <v>3.2525356713082321E-2</v>
      </c>
      <c r="G2329" s="223">
        <f t="shared" si="146"/>
        <v>7.2788732394366189</v>
      </c>
      <c r="H2329" s="223">
        <f t="shared" si="147"/>
        <v>3.8105570359091487</v>
      </c>
    </row>
    <row r="2330" spans="2:8" x14ac:dyDescent="0.25">
      <c r="B2330" s="451">
        <v>40813</v>
      </c>
      <c r="C2330" s="363">
        <v>34.82</v>
      </c>
      <c r="D2330" s="363">
        <v>3.3051136363636364</v>
      </c>
      <c r="E2330" s="215">
        <f t="shared" si="144"/>
        <v>3.1092685815812704E-2</v>
      </c>
      <c r="F2330" s="215">
        <f t="shared" si="145"/>
        <v>-2.7355114871417507E-2</v>
      </c>
      <c r="G2330" s="223">
        <f t="shared" si="146"/>
        <v>7.8467605633802817</v>
      </c>
      <c r="H2330" s="223">
        <f t="shared" si="147"/>
        <v>3.6905215074229161</v>
      </c>
    </row>
    <row r="2331" spans="2:8" x14ac:dyDescent="0.25">
      <c r="B2331" s="451">
        <v>40812</v>
      </c>
      <c r="C2331" s="363">
        <v>33.770000000000003</v>
      </c>
      <c r="D2331" s="363">
        <v>3.3980681818181817</v>
      </c>
      <c r="E2331" s="215">
        <f t="shared" si="144"/>
        <v>4.3249922767995219E-2</v>
      </c>
      <c r="F2331" s="215">
        <f t="shared" si="145"/>
        <v>1.7178039322402805E-2</v>
      </c>
      <c r="G2331" s="223">
        <f t="shared" si="146"/>
        <v>7.6101408450704229</v>
      </c>
      <c r="H2331" s="223">
        <f t="shared" si="147"/>
        <v>3.7943154422027661</v>
      </c>
    </row>
    <row r="2332" spans="2:8" x14ac:dyDescent="0.25">
      <c r="B2332" s="451">
        <v>40809</v>
      </c>
      <c r="C2332" s="363">
        <v>32.369999999999997</v>
      </c>
      <c r="D2332" s="363">
        <v>3.3406818181818183</v>
      </c>
      <c r="E2332" s="215">
        <f t="shared" si="144"/>
        <v>7.1561916614808485E-3</v>
      </c>
      <c r="F2332" s="215">
        <f t="shared" si="145"/>
        <v>1.9595602261297973E-2</v>
      </c>
      <c r="G2332" s="223">
        <f t="shared" si="146"/>
        <v>7.2946478873239426</v>
      </c>
      <c r="H2332" s="223">
        <f t="shared" si="147"/>
        <v>3.7302372795330547</v>
      </c>
    </row>
    <row r="2333" spans="2:8" x14ac:dyDescent="0.25">
      <c r="B2333" s="451">
        <v>40808</v>
      </c>
      <c r="C2333" s="363">
        <v>32.14</v>
      </c>
      <c r="D2333" s="363">
        <v>3.2764772727272726</v>
      </c>
      <c r="E2333" s="215">
        <f t="shared" si="144"/>
        <v>-9.6937341949986044E-2</v>
      </c>
      <c r="F2333" s="215">
        <f t="shared" si="145"/>
        <v>5.9919861779950789E-2</v>
      </c>
      <c r="G2333" s="223">
        <f t="shared" si="146"/>
        <v>7.2428169014084505</v>
      </c>
      <c r="H2333" s="223">
        <f t="shared" si="147"/>
        <v>3.6585458698134756</v>
      </c>
    </row>
    <row r="2334" spans="2:8" x14ac:dyDescent="0.25">
      <c r="B2334" s="451">
        <v>40807</v>
      </c>
      <c r="C2334" s="363">
        <v>35.590000000000003</v>
      </c>
      <c r="D2334" s="363">
        <v>3.0912500000000001</v>
      </c>
      <c r="E2334" s="215">
        <f t="shared" si="144"/>
        <v>-7.6783398184176233E-2</v>
      </c>
      <c r="F2334" s="215">
        <f t="shared" si="145"/>
        <v>3.1714422686874855E-3</v>
      </c>
      <c r="G2334" s="223">
        <f t="shared" si="146"/>
        <v>8.0202816901408465</v>
      </c>
      <c r="H2334" s="223">
        <f t="shared" si="147"/>
        <v>3.4517193249587619</v>
      </c>
    </row>
    <row r="2335" spans="2:8" x14ac:dyDescent="0.25">
      <c r="B2335" s="451">
        <v>40806</v>
      </c>
      <c r="C2335" s="363">
        <v>38.549999999999997</v>
      </c>
      <c r="D2335" s="363">
        <v>3.0814772727272728</v>
      </c>
      <c r="E2335" s="215">
        <f t="shared" si="144"/>
        <v>-4.1521631029338701E-2</v>
      </c>
      <c r="F2335" s="215">
        <f t="shared" si="145"/>
        <v>-2.7157924947980194E-2</v>
      </c>
      <c r="G2335" s="223">
        <f t="shared" si="146"/>
        <v>8.6873239436619709</v>
      </c>
      <c r="H2335" s="223">
        <f t="shared" si="147"/>
        <v>3.440807004187286</v>
      </c>
    </row>
    <row r="2336" spans="2:8" x14ac:dyDescent="0.25">
      <c r="B2336" s="451">
        <v>40805</v>
      </c>
      <c r="C2336" s="363">
        <v>40.22</v>
      </c>
      <c r="D2336" s="363">
        <v>3.1675</v>
      </c>
      <c r="E2336" s="215">
        <f t="shared" si="144"/>
        <v>-3.2940610723731778E-2</v>
      </c>
      <c r="F2336" s="215">
        <f t="shared" si="145"/>
        <v>-4.215490140040079E-3</v>
      </c>
      <c r="G2336" s="223">
        <f t="shared" si="146"/>
        <v>9.0636619718309852</v>
      </c>
      <c r="H2336" s="223">
        <f t="shared" si="147"/>
        <v>3.5368608044664382</v>
      </c>
    </row>
    <row r="2337" spans="2:8" x14ac:dyDescent="0.25">
      <c r="B2337" s="451">
        <v>40802</v>
      </c>
      <c r="C2337" s="363">
        <v>41.59</v>
      </c>
      <c r="D2337" s="363">
        <v>3.1809090909090911</v>
      </c>
      <c r="E2337" s="215">
        <f t="shared" si="144"/>
        <v>-2.2331922896097645E-2</v>
      </c>
      <c r="F2337" s="215">
        <f t="shared" si="145"/>
        <v>-2.9437259457022913E-2</v>
      </c>
      <c r="G2337" s="223">
        <f t="shared" si="146"/>
        <v>9.3723943661971845</v>
      </c>
      <c r="H2337" s="223">
        <f t="shared" si="147"/>
        <v>3.5518335236645102</v>
      </c>
    </row>
    <row r="2338" spans="2:8" x14ac:dyDescent="0.25">
      <c r="B2338" s="451">
        <v>40801</v>
      </c>
      <c r="C2338" s="363">
        <v>42.54</v>
      </c>
      <c r="D2338" s="363">
        <v>3.2773863636363636</v>
      </c>
      <c r="E2338" s="215">
        <f t="shared" si="144"/>
        <v>1.9899304723087985E-2</v>
      </c>
      <c r="F2338" s="215">
        <f t="shared" si="145"/>
        <v>-2.8351139231753697E-3</v>
      </c>
      <c r="G2338" s="223">
        <f t="shared" si="146"/>
        <v>9.5864788732394359</v>
      </c>
      <c r="H2338" s="223">
        <f t="shared" si="147"/>
        <v>3.6595609694201245</v>
      </c>
    </row>
    <row r="2339" spans="2:8" x14ac:dyDescent="0.25">
      <c r="B2339" s="451">
        <v>40800</v>
      </c>
      <c r="C2339" s="363">
        <v>41.71</v>
      </c>
      <c r="D2339" s="363">
        <v>3.2867045454545454</v>
      </c>
      <c r="E2339" s="215">
        <f t="shared" si="144"/>
        <v>-6.904761904761858E-3</v>
      </c>
      <c r="F2339" s="215">
        <f t="shared" si="145"/>
        <v>-4.5886389127136051E-2</v>
      </c>
      <c r="G2339" s="223">
        <f t="shared" si="146"/>
        <v>9.3994366197183101</v>
      </c>
      <c r="H2339" s="223">
        <f t="shared" si="147"/>
        <v>3.6699657403882759</v>
      </c>
    </row>
    <row r="2340" spans="2:8" x14ac:dyDescent="0.25">
      <c r="B2340" s="451">
        <v>40799</v>
      </c>
      <c r="C2340" s="363">
        <v>42</v>
      </c>
      <c r="D2340" s="363">
        <v>3.4447727272727273</v>
      </c>
      <c r="E2340" s="215">
        <f t="shared" si="144"/>
        <v>1.6702977487291104E-2</v>
      </c>
      <c r="F2340" s="215">
        <f t="shared" si="145"/>
        <v>4.520222045995248E-2</v>
      </c>
      <c r="G2340" s="223">
        <f t="shared" si="146"/>
        <v>9.464788732394366</v>
      </c>
      <c r="H2340" s="223">
        <f t="shared" si="147"/>
        <v>3.846466184494354</v>
      </c>
    </row>
    <row r="2341" spans="2:8" x14ac:dyDescent="0.25">
      <c r="B2341" s="451">
        <v>40798</v>
      </c>
      <c r="C2341" s="363">
        <v>41.31</v>
      </c>
      <c r="D2341" s="363">
        <v>3.2957954545454546</v>
      </c>
      <c r="E2341" s="215">
        <f t="shared" si="144"/>
        <v>-1.619433198380571E-2</v>
      </c>
      <c r="F2341" s="215">
        <f t="shared" si="145"/>
        <v>-1.2562985155930795E-2</v>
      </c>
      <c r="G2341" s="223">
        <f t="shared" si="146"/>
        <v>9.3092957746478877</v>
      </c>
      <c r="H2341" s="223">
        <f t="shared" si="147"/>
        <v>3.6801167364547651</v>
      </c>
    </row>
    <row r="2342" spans="2:8" x14ac:dyDescent="0.25">
      <c r="B2342" s="451">
        <v>40795</v>
      </c>
      <c r="C2342" s="363">
        <v>41.99</v>
      </c>
      <c r="D2342" s="363">
        <v>3.3377272727272729</v>
      </c>
      <c r="E2342" s="215">
        <f t="shared" si="144"/>
        <v>-5.1502145922746823E-2</v>
      </c>
      <c r="F2342" s="215">
        <f t="shared" si="145"/>
        <v>-4.0538333387776349E-2</v>
      </c>
      <c r="G2342" s="223">
        <f t="shared" si="146"/>
        <v>9.4625352112676069</v>
      </c>
      <c r="H2342" s="223">
        <f t="shared" si="147"/>
        <v>3.7269382058114457</v>
      </c>
    </row>
    <row r="2343" spans="2:8" x14ac:dyDescent="0.25">
      <c r="B2343" s="451">
        <v>40794</v>
      </c>
      <c r="C2343" s="363">
        <v>44.27</v>
      </c>
      <c r="D2343" s="363">
        <v>3.4787499999999998</v>
      </c>
      <c r="E2343" s="215">
        <f t="shared" si="144"/>
        <v>-1.9924728802302338E-2</v>
      </c>
      <c r="F2343" s="215">
        <f t="shared" si="145"/>
        <v>-7.5219768601033188E-2</v>
      </c>
      <c r="G2343" s="223">
        <f t="shared" si="146"/>
        <v>9.9763380281690139</v>
      </c>
      <c r="H2343" s="223">
        <f t="shared" si="147"/>
        <v>3.8844055322928561</v>
      </c>
    </row>
    <row r="2344" spans="2:8" x14ac:dyDescent="0.25">
      <c r="B2344" s="451">
        <v>40793</v>
      </c>
      <c r="C2344" s="363">
        <v>45.17</v>
      </c>
      <c r="D2344" s="363">
        <v>3.7617045454545455</v>
      </c>
      <c r="E2344" s="215">
        <f t="shared" si="144"/>
        <v>1.8259693417493228E-2</v>
      </c>
      <c r="F2344" s="215">
        <f t="shared" si="145"/>
        <v>-4.8310637398474299E-4</v>
      </c>
      <c r="G2344" s="223">
        <f t="shared" si="146"/>
        <v>10.179154929577464</v>
      </c>
      <c r="H2344" s="223">
        <f t="shared" si="147"/>
        <v>4.2003552848623276</v>
      </c>
    </row>
    <row r="2345" spans="2:8" x14ac:dyDescent="0.25">
      <c r="B2345" s="451">
        <v>40792</v>
      </c>
      <c r="C2345" s="363">
        <v>44.36</v>
      </c>
      <c r="D2345" s="363">
        <v>3.7635227272727274</v>
      </c>
      <c r="E2345" s="215">
        <f t="shared" si="144"/>
        <v>-4.5200172191132149E-2</v>
      </c>
      <c r="F2345" s="215">
        <f t="shared" si="145"/>
        <v>-4.5149199942338125E-2</v>
      </c>
      <c r="G2345" s="223">
        <f t="shared" si="146"/>
        <v>9.9966197183098586</v>
      </c>
      <c r="H2345" s="223">
        <f t="shared" si="147"/>
        <v>4.2023854840756254</v>
      </c>
    </row>
    <row r="2346" spans="2:8" x14ac:dyDescent="0.25">
      <c r="B2346" s="451">
        <v>40787</v>
      </c>
      <c r="C2346" s="363">
        <v>46.46</v>
      </c>
      <c r="D2346" s="363">
        <v>3.9414772727272727</v>
      </c>
      <c r="E2346" s="215">
        <f t="shared" si="144"/>
        <v>-1.3797495223943912E-2</v>
      </c>
      <c r="F2346" s="215">
        <f t="shared" si="145"/>
        <v>-1.726867175133151E-3</v>
      </c>
      <c r="G2346" s="223">
        <f t="shared" si="146"/>
        <v>10.469859154929578</v>
      </c>
      <c r="H2346" s="223">
        <f t="shared" si="147"/>
        <v>4.4010912320771478</v>
      </c>
    </row>
    <row r="2347" spans="2:8" x14ac:dyDescent="0.25">
      <c r="B2347" s="451">
        <v>40786</v>
      </c>
      <c r="C2347" s="363">
        <v>47.11</v>
      </c>
      <c r="D2347" s="363">
        <v>3.9482954545454545</v>
      </c>
      <c r="E2347" s="215">
        <f t="shared" si="144"/>
        <v>1.0727311735678979E-2</v>
      </c>
      <c r="F2347" s="215">
        <f t="shared" si="145"/>
        <v>9.6475169267427052E-3</v>
      </c>
      <c r="G2347" s="223">
        <f t="shared" si="146"/>
        <v>10.616338028169015</v>
      </c>
      <c r="H2347" s="223">
        <f t="shared" si="147"/>
        <v>4.4087044791270147</v>
      </c>
    </row>
    <row r="2348" spans="2:8" x14ac:dyDescent="0.25">
      <c r="B2348" s="451">
        <v>40785</v>
      </c>
      <c r="C2348" s="363">
        <v>46.61</v>
      </c>
      <c r="D2348" s="363">
        <v>3.9105681818181819</v>
      </c>
      <c r="E2348" s="215">
        <f t="shared" si="144"/>
        <v>1.7463435931019289E-2</v>
      </c>
      <c r="F2348" s="215">
        <f t="shared" si="145"/>
        <v>-1.6209262435677552E-2</v>
      </c>
      <c r="G2348" s="223">
        <f t="shared" si="146"/>
        <v>10.503661971830986</v>
      </c>
      <c r="H2348" s="223">
        <f t="shared" si="147"/>
        <v>4.3665778454510855</v>
      </c>
    </row>
    <row r="2349" spans="2:8" x14ac:dyDescent="0.25">
      <c r="B2349" s="451">
        <v>40784</v>
      </c>
      <c r="C2349" s="363">
        <v>45.81</v>
      </c>
      <c r="D2349" s="363">
        <v>3.9750000000000001</v>
      </c>
      <c r="E2349" s="215">
        <f t="shared" si="144"/>
        <v>5.3103448275862108E-2</v>
      </c>
      <c r="F2349" s="215">
        <f t="shared" si="145"/>
        <v>-6.221767663854072E-3</v>
      </c>
      <c r="G2349" s="223">
        <f t="shared" si="146"/>
        <v>10.323380281690142</v>
      </c>
      <c r="H2349" s="223">
        <f t="shared" si="147"/>
        <v>4.438523030072326</v>
      </c>
    </row>
    <row r="2350" spans="2:8" x14ac:dyDescent="0.25">
      <c r="B2350" s="451">
        <v>40780</v>
      </c>
      <c r="C2350" s="363">
        <v>43.5</v>
      </c>
      <c r="D2350" s="363">
        <v>3.9998863636363637</v>
      </c>
      <c r="E2350" s="215">
        <f t="shared" si="144"/>
        <v>6.9013112491367323E-4</v>
      </c>
      <c r="F2350" s="215">
        <f t="shared" si="145"/>
        <v>-3.2595849938161336E-2</v>
      </c>
      <c r="G2350" s="223">
        <f t="shared" si="146"/>
        <v>9.8028169014084501</v>
      </c>
      <c r="H2350" s="223">
        <f t="shared" si="147"/>
        <v>4.4663113818043403</v>
      </c>
    </row>
    <row r="2351" spans="2:8" x14ac:dyDescent="0.25">
      <c r="B2351" s="451">
        <v>40779</v>
      </c>
      <c r="C2351" s="363">
        <v>43.47</v>
      </c>
      <c r="D2351" s="363">
        <v>4.134659090909091</v>
      </c>
      <c r="E2351" s="215">
        <f t="shared" si="144"/>
        <v>1.3522965726276537E-2</v>
      </c>
      <c r="F2351" s="215">
        <f t="shared" si="145"/>
        <v>2.5073014823386863E-3</v>
      </c>
      <c r="G2351" s="223">
        <f t="shared" si="146"/>
        <v>9.7960563380281691</v>
      </c>
      <c r="H2351" s="223">
        <f t="shared" si="147"/>
        <v>4.61679989849004</v>
      </c>
    </row>
    <row r="2352" spans="2:8" x14ac:dyDescent="0.25">
      <c r="B2352" s="451">
        <v>40778</v>
      </c>
      <c r="C2352" s="363">
        <v>42.89</v>
      </c>
      <c r="D2352" s="363">
        <v>4.1243181818181816</v>
      </c>
      <c r="E2352" s="215">
        <f t="shared" si="144"/>
        <v>3.100961538461533E-2</v>
      </c>
      <c r="F2352" s="215">
        <f t="shared" si="145"/>
        <v>1.8007404914170078E-2</v>
      </c>
      <c r="G2352" s="223">
        <f t="shared" si="146"/>
        <v>9.6653521126760573</v>
      </c>
      <c r="H2352" s="223">
        <f t="shared" si="147"/>
        <v>4.6052531404644084</v>
      </c>
    </row>
    <row r="2353" spans="2:8" x14ac:dyDescent="0.25">
      <c r="B2353" s="451">
        <v>40777</v>
      </c>
      <c r="C2353" s="363">
        <v>41.6</v>
      </c>
      <c r="D2353" s="363">
        <v>4.0513636363636367</v>
      </c>
      <c r="E2353" s="215">
        <f t="shared" si="144"/>
        <v>-2.9171528588098017E-2</v>
      </c>
      <c r="F2353" s="215">
        <f t="shared" si="145"/>
        <v>-1.5872139564413246E-2</v>
      </c>
      <c r="G2353" s="223">
        <f t="shared" si="146"/>
        <v>9.3746478873239436</v>
      </c>
      <c r="H2353" s="223">
        <f t="shared" si="147"/>
        <v>4.5237913970308341</v>
      </c>
    </row>
    <row r="2354" spans="2:8" x14ac:dyDescent="0.25">
      <c r="B2354" s="451">
        <v>40773</v>
      </c>
      <c r="C2354" s="363">
        <v>42.85</v>
      </c>
      <c r="D2354" s="363">
        <v>4.1167045454545459</v>
      </c>
      <c r="E2354" s="215">
        <f t="shared" si="144"/>
        <v>-8.0669384252306298E-2</v>
      </c>
      <c r="F2354" s="215">
        <f t="shared" si="145"/>
        <v>-7.6697619634589209E-3</v>
      </c>
      <c r="G2354" s="223">
        <f t="shared" si="146"/>
        <v>9.6563380281690137</v>
      </c>
      <c r="H2354" s="223">
        <f t="shared" si="147"/>
        <v>4.5967516812587244</v>
      </c>
    </row>
    <row r="2355" spans="2:8" x14ac:dyDescent="0.25">
      <c r="B2355" s="451">
        <v>40772</v>
      </c>
      <c r="C2355" s="363">
        <v>46.61</v>
      </c>
      <c r="D2355" s="363">
        <v>4.1485227272727272</v>
      </c>
      <c r="E2355" s="215">
        <f t="shared" si="144"/>
        <v>1.3040643338404712E-2</v>
      </c>
      <c r="F2355" s="215">
        <f t="shared" si="145"/>
        <v>-1.4123683499865036E-2</v>
      </c>
      <c r="G2355" s="223">
        <f t="shared" si="146"/>
        <v>10.503661971830986</v>
      </c>
      <c r="H2355" s="223">
        <f t="shared" si="147"/>
        <v>4.6322801674914356</v>
      </c>
    </row>
    <row r="2356" spans="2:8" x14ac:dyDescent="0.25">
      <c r="B2356" s="451">
        <v>40771</v>
      </c>
      <c r="C2356" s="363">
        <v>46.01</v>
      </c>
      <c r="D2356" s="363">
        <v>4.2079545454545455</v>
      </c>
      <c r="E2356" s="215">
        <f t="shared" si="144"/>
        <v>-1.4353041988003468E-2</v>
      </c>
      <c r="F2356" s="215">
        <f t="shared" si="145"/>
        <v>1.2246460007653948E-2</v>
      </c>
      <c r="G2356" s="223">
        <f t="shared" si="146"/>
        <v>10.368450704225351</v>
      </c>
      <c r="H2356" s="223">
        <f t="shared" si="147"/>
        <v>4.6986423042761079</v>
      </c>
    </row>
    <row r="2357" spans="2:8" x14ac:dyDescent="0.25">
      <c r="B2357" s="451">
        <v>40770</v>
      </c>
      <c r="C2357" s="363">
        <v>46.68</v>
      </c>
      <c r="D2357" s="363">
        <v>4.1570454545454547</v>
      </c>
      <c r="E2357" s="215">
        <f t="shared" si="144"/>
        <v>2.8193832599118895E-2</v>
      </c>
      <c r="F2357" s="215">
        <f t="shared" si="145"/>
        <v>9.2421441774490631E-3</v>
      </c>
      <c r="G2357" s="223">
        <f t="shared" si="146"/>
        <v>10.519436619718309</v>
      </c>
      <c r="H2357" s="223">
        <f t="shared" si="147"/>
        <v>4.6417967263037694</v>
      </c>
    </row>
    <row r="2358" spans="2:8" x14ac:dyDescent="0.25">
      <c r="B2358" s="451">
        <v>40767</v>
      </c>
      <c r="C2358" s="363">
        <v>45.4</v>
      </c>
      <c r="D2358" s="363">
        <v>4.1189772727272729</v>
      </c>
      <c r="E2358" s="215">
        <f t="shared" si="144"/>
        <v>-9.1663029244871685E-3</v>
      </c>
      <c r="F2358" s="215">
        <f t="shared" si="145"/>
        <v>5.0185770531803175E-3</v>
      </c>
      <c r="G2358" s="223">
        <f t="shared" si="146"/>
        <v>10.230985915492957</v>
      </c>
      <c r="H2358" s="223">
        <f t="shared" si="147"/>
        <v>4.5992894302753466</v>
      </c>
    </row>
    <row r="2359" spans="2:8" x14ac:dyDescent="0.25">
      <c r="B2359" s="451">
        <v>40766</v>
      </c>
      <c r="C2359" s="363">
        <v>45.82</v>
      </c>
      <c r="D2359" s="363">
        <v>4.0984090909090911</v>
      </c>
      <c r="E2359" s="215">
        <f t="shared" si="144"/>
        <v>5.2123995407577617E-2</v>
      </c>
      <c r="F2359" s="215">
        <f t="shared" si="145"/>
        <v>1.7721090354986258E-2</v>
      </c>
      <c r="G2359" s="223">
        <f t="shared" si="146"/>
        <v>10.325633802816901</v>
      </c>
      <c r="H2359" s="223">
        <f t="shared" si="147"/>
        <v>4.5763228016749151</v>
      </c>
    </row>
    <row r="2360" spans="2:8" x14ac:dyDescent="0.25">
      <c r="B2360" s="451">
        <v>40765</v>
      </c>
      <c r="C2360" s="363">
        <v>43.55</v>
      </c>
      <c r="D2360" s="363">
        <v>4.0270454545454548</v>
      </c>
      <c r="E2360" s="215">
        <f t="shared" si="144"/>
        <v>-3.3296337402885734E-2</v>
      </c>
      <c r="F2360" s="215">
        <f t="shared" si="145"/>
        <v>3.2556691107779034E-3</v>
      </c>
      <c r="G2360" s="223">
        <f t="shared" si="146"/>
        <v>9.8140845070422529</v>
      </c>
      <c r="H2360" s="223">
        <f t="shared" si="147"/>
        <v>4.496637482552976</v>
      </c>
    </row>
    <row r="2361" spans="2:8" x14ac:dyDescent="0.25">
      <c r="B2361" s="451">
        <v>40764</v>
      </c>
      <c r="C2361" s="363">
        <v>45.05</v>
      </c>
      <c r="D2361" s="363">
        <v>4.0139772727272724</v>
      </c>
      <c r="E2361" s="215">
        <f t="shared" si="144"/>
        <v>7.5435664836476457E-2</v>
      </c>
      <c r="F2361" s="215">
        <f t="shared" si="145"/>
        <v>1.5057903962757413E-2</v>
      </c>
      <c r="G2361" s="223">
        <f t="shared" si="146"/>
        <v>10.152112676056337</v>
      </c>
      <c r="H2361" s="223">
        <f t="shared" si="147"/>
        <v>4.4820454257073976</v>
      </c>
    </row>
    <row r="2362" spans="2:8" x14ac:dyDescent="0.25">
      <c r="B2362" s="451">
        <v>40763</v>
      </c>
      <c r="C2362" s="363">
        <v>41.89</v>
      </c>
      <c r="D2362" s="363">
        <v>3.9544318181818183</v>
      </c>
      <c r="E2362" s="215">
        <f t="shared" si="144"/>
        <v>-8.9149815177212433E-2</v>
      </c>
      <c r="F2362" s="215">
        <f t="shared" si="145"/>
        <v>-1.1897325231415734E-2</v>
      </c>
      <c r="G2362" s="223">
        <f t="shared" si="146"/>
        <v>9.44</v>
      </c>
      <c r="H2362" s="223">
        <f t="shared" si="147"/>
        <v>4.4155564014718944</v>
      </c>
    </row>
    <row r="2363" spans="2:8" x14ac:dyDescent="0.25">
      <c r="B2363" s="451">
        <v>40760</v>
      </c>
      <c r="C2363" s="363">
        <v>45.99</v>
      </c>
      <c r="D2363" s="363">
        <v>4.0020454545454545</v>
      </c>
      <c r="E2363" s="215">
        <f t="shared" si="144"/>
        <v>-1.7307692307692246E-2</v>
      </c>
      <c r="F2363" s="215">
        <f t="shared" si="145"/>
        <v>6.1710759385178449E-3</v>
      </c>
      <c r="G2363" s="223">
        <f t="shared" si="146"/>
        <v>10.363943661971831</v>
      </c>
      <c r="H2363" s="223">
        <f t="shared" si="147"/>
        <v>4.4687222433701308</v>
      </c>
    </row>
    <row r="2364" spans="2:8" x14ac:dyDescent="0.25">
      <c r="B2364" s="451">
        <v>40759</v>
      </c>
      <c r="C2364" s="363">
        <v>46.8</v>
      </c>
      <c r="D2364" s="363">
        <v>3.9775</v>
      </c>
      <c r="E2364" s="215">
        <f t="shared" si="144"/>
        <v>-7.6011846001974415E-2</v>
      </c>
      <c r="F2364" s="215">
        <f t="shared" si="145"/>
        <v>-2.1579918376474549E-2</v>
      </c>
      <c r="G2364" s="223">
        <f t="shared" si="146"/>
        <v>10.546478873239437</v>
      </c>
      <c r="H2364" s="223">
        <f t="shared" si="147"/>
        <v>4.4413145539906109</v>
      </c>
    </row>
    <row r="2365" spans="2:8" x14ac:dyDescent="0.25">
      <c r="B2365" s="451">
        <v>40758</v>
      </c>
      <c r="C2365" s="363">
        <v>50.65</v>
      </c>
      <c r="D2365" s="363">
        <v>4.0652272727272729</v>
      </c>
      <c r="E2365" s="215">
        <f t="shared" si="144"/>
        <v>-1.5357698289269028E-2</v>
      </c>
      <c r="F2365" s="215">
        <f t="shared" si="145"/>
        <v>1.5297289626791555E-2</v>
      </c>
      <c r="G2365" s="223">
        <f t="shared" si="146"/>
        <v>11.414084507042253</v>
      </c>
      <c r="H2365" s="223">
        <f t="shared" si="147"/>
        <v>4.5392716660322296</v>
      </c>
    </row>
    <row r="2366" spans="2:8" x14ac:dyDescent="0.25">
      <c r="B2366" s="451">
        <v>40757</v>
      </c>
      <c r="C2366" s="363">
        <v>51.44</v>
      </c>
      <c r="D2366" s="363">
        <v>4.0039772727272727</v>
      </c>
      <c r="E2366" s="215">
        <f t="shared" si="144"/>
        <v>-3.2537145006582779E-2</v>
      </c>
      <c r="F2366" s="215">
        <f t="shared" si="145"/>
        <v>-8.9443928782381166E-3</v>
      </c>
      <c r="G2366" s="223">
        <f t="shared" si="146"/>
        <v>11.592112676056338</v>
      </c>
      <c r="H2366" s="223">
        <f t="shared" si="147"/>
        <v>4.4708793300342595</v>
      </c>
    </row>
    <row r="2367" spans="2:8" x14ac:dyDescent="0.25">
      <c r="B2367" s="451">
        <v>40756</v>
      </c>
      <c r="C2367" s="363">
        <v>53.17</v>
      </c>
      <c r="D2367" s="363">
        <v>4.0401136363636363</v>
      </c>
      <c r="E2367" s="215">
        <f t="shared" si="144"/>
        <v>3.9652567975831943E-3</v>
      </c>
      <c r="F2367" s="215">
        <f t="shared" si="145"/>
        <v>4.8613662700318638E-3</v>
      </c>
      <c r="G2367" s="223">
        <f t="shared" si="146"/>
        <v>11.981971830985916</v>
      </c>
      <c r="H2367" s="223">
        <f t="shared" si="147"/>
        <v>4.5112295393985535</v>
      </c>
    </row>
    <row r="2368" spans="2:8" x14ac:dyDescent="0.25">
      <c r="B2368" s="451">
        <v>40753</v>
      </c>
      <c r="C2368" s="363">
        <v>52.96</v>
      </c>
      <c r="D2368" s="363">
        <v>4.0205681818181818</v>
      </c>
      <c r="E2368" s="215">
        <f t="shared" si="144"/>
        <v>-1.9985196150999252E-2</v>
      </c>
      <c r="F2368" s="215">
        <f t="shared" si="145"/>
        <v>-1.608442914385777E-3</v>
      </c>
      <c r="G2368" s="223">
        <f t="shared" si="146"/>
        <v>11.934647887323944</v>
      </c>
      <c r="H2368" s="223">
        <f t="shared" si="147"/>
        <v>4.4894048978556027</v>
      </c>
    </row>
    <row r="2369" spans="2:8" x14ac:dyDescent="0.25">
      <c r="B2369" s="451">
        <v>40752</v>
      </c>
      <c r="C2369" s="363">
        <v>54.04</v>
      </c>
      <c r="D2369" s="363">
        <v>4.0270454545454548</v>
      </c>
      <c r="E2369" s="215">
        <f t="shared" si="144"/>
        <v>-7.5298438934803258E-3</v>
      </c>
      <c r="F2369" s="215">
        <f t="shared" si="145"/>
        <v>3.341887320657877E-2</v>
      </c>
      <c r="G2369" s="223">
        <f t="shared" si="146"/>
        <v>12.178028169014084</v>
      </c>
      <c r="H2369" s="223">
        <f t="shared" si="147"/>
        <v>4.496637482552976</v>
      </c>
    </row>
    <row r="2370" spans="2:8" x14ac:dyDescent="0.25">
      <c r="B2370" s="451">
        <v>40751</v>
      </c>
      <c r="C2370" s="363">
        <v>54.45</v>
      </c>
      <c r="D2370" s="363">
        <v>3.896818181818182</v>
      </c>
      <c r="E2370" s="215">
        <f t="shared" si="144"/>
        <v>-2.9065620542082615E-2</v>
      </c>
      <c r="F2370" s="215">
        <f t="shared" si="145"/>
        <v>-1.570079508596689E-2</v>
      </c>
      <c r="G2370" s="223">
        <f t="shared" si="146"/>
        <v>12.270422535211269</v>
      </c>
      <c r="H2370" s="223">
        <f t="shared" si="147"/>
        <v>4.3512244639005209</v>
      </c>
    </row>
    <row r="2371" spans="2:8" x14ac:dyDescent="0.25">
      <c r="B2371" s="451">
        <v>40750</v>
      </c>
      <c r="C2371" s="363">
        <v>56.08</v>
      </c>
      <c r="D2371" s="363">
        <v>3.9589772727272727</v>
      </c>
      <c r="E2371" s="215">
        <f t="shared" si="144"/>
        <v>1.1179228272628849E-2</v>
      </c>
      <c r="F2371" s="215">
        <f t="shared" si="145"/>
        <v>-5.707925454493612E-3</v>
      </c>
      <c r="G2371" s="223">
        <f t="shared" si="146"/>
        <v>12.63774647887324</v>
      </c>
      <c r="H2371" s="223">
        <f t="shared" si="147"/>
        <v>4.420631899505139</v>
      </c>
    </row>
    <row r="2372" spans="2:8" x14ac:dyDescent="0.25">
      <c r="B2372" s="451">
        <v>40749</v>
      </c>
      <c r="C2372" s="363">
        <v>55.46</v>
      </c>
      <c r="D2372" s="363">
        <v>3.9817045454545457</v>
      </c>
      <c r="E2372" s="215">
        <f t="shared" ref="E2372:E2435" si="148">C2372/C2373-1</f>
        <v>-3.7722292078319342E-3</v>
      </c>
      <c r="F2372" s="215">
        <f t="shared" ref="F2372:F2435" si="149">D2372/D2373-1</f>
        <v>-2.8475572561415197E-2</v>
      </c>
      <c r="G2372" s="223">
        <f t="shared" ref="G2372:G2435" si="150">C2372/$C$4675</f>
        <v>12.498028169014084</v>
      </c>
      <c r="H2372" s="223">
        <f t="shared" ref="H2372:H2435" si="151">D2372/$D$4675</f>
        <v>4.4460093896713619</v>
      </c>
    </row>
    <row r="2373" spans="2:8" x14ac:dyDescent="0.25">
      <c r="B2373" s="451">
        <v>40746</v>
      </c>
      <c r="C2373" s="363">
        <v>55.67</v>
      </c>
      <c r="D2373" s="363">
        <v>4.0984090909090911</v>
      </c>
      <c r="E2373" s="215">
        <f t="shared" si="148"/>
        <v>5.9631369714492344E-3</v>
      </c>
      <c r="F2373" s="215">
        <f t="shared" si="149"/>
        <v>-3.3549493541990327E-2</v>
      </c>
      <c r="G2373" s="223">
        <f t="shared" si="150"/>
        <v>12.545352112676056</v>
      </c>
      <c r="H2373" s="223">
        <f t="shared" si="151"/>
        <v>4.5763228016749151</v>
      </c>
    </row>
    <row r="2374" spans="2:8" x14ac:dyDescent="0.25">
      <c r="B2374" s="451">
        <v>40745</v>
      </c>
      <c r="C2374" s="363">
        <v>55.34</v>
      </c>
      <c r="D2374" s="363">
        <v>4.2406818181818178</v>
      </c>
      <c r="E2374" s="215">
        <f t="shared" si="148"/>
        <v>-1.0371959942775399E-2</v>
      </c>
      <c r="F2374" s="215">
        <f t="shared" si="149"/>
        <v>-1.8902647422246788E-2</v>
      </c>
      <c r="G2374" s="223">
        <f t="shared" si="150"/>
        <v>12.470985915492959</v>
      </c>
      <c r="H2374" s="223">
        <f t="shared" si="151"/>
        <v>4.7351858901154671</v>
      </c>
    </row>
    <row r="2375" spans="2:8" x14ac:dyDescent="0.25">
      <c r="B2375" s="451">
        <v>40744</v>
      </c>
      <c r="C2375" s="363">
        <v>55.92</v>
      </c>
      <c r="D2375" s="363">
        <v>4.3223863636363635</v>
      </c>
      <c r="E2375" s="215">
        <f t="shared" si="148"/>
        <v>-6.7495559502663838E-3</v>
      </c>
      <c r="F2375" s="215">
        <f t="shared" si="149"/>
        <v>-1.5299782541161933E-2</v>
      </c>
      <c r="G2375" s="223">
        <f t="shared" si="150"/>
        <v>12.60169014084507</v>
      </c>
      <c r="H2375" s="223">
        <f t="shared" si="151"/>
        <v>4.8264179672630378</v>
      </c>
    </row>
    <row r="2376" spans="2:8" x14ac:dyDescent="0.25">
      <c r="B2376" s="451">
        <v>40743</v>
      </c>
      <c r="C2376" s="363">
        <v>56.3</v>
      </c>
      <c r="D2376" s="363">
        <v>4.3895454545454546</v>
      </c>
      <c r="E2376" s="215">
        <f t="shared" si="148"/>
        <v>2.2706630336058131E-2</v>
      </c>
      <c r="F2376" s="215">
        <f t="shared" si="149"/>
        <v>2.8558076743341321E-3</v>
      </c>
      <c r="G2376" s="223">
        <f t="shared" si="150"/>
        <v>12.687323943661971</v>
      </c>
      <c r="H2376" s="223">
        <f t="shared" si="151"/>
        <v>4.9014084507042259</v>
      </c>
    </row>
    <row r="2377" spans="2:8" x14ac:dyDescent="0.25">
      <c r="B2377" s="451">
        <v>40742</v>
      </c>
      <c r="C2377" s="363">
        <v>55.05</v>
      </c>
      <c r="D2377" s="363">
        <v>4.3770454545454545</v>
      </c>
      <c r="E2377" s="215">
        <f t="shared" si="148"/>
        <v>-5.2403324900615056E-3</v>
      </c>
      <c r="F2377" s="215">
        <f t="shared" si="149"/>
        <v>-1.8524652822015653E-2</v>
      </c>
      <c r="G2377" s="223">
        <f t="shared" si="150"/>
        <v>12.405633802816901</v>
      </c>
      <c r="H2377" s="223">
        <f t="shared" si="151"/>
        <v>4.8874508311128029</v>
      </c>
    </row>
    <row r="2378" spans="2:8" x14ac:dyDescent="0.25">
      <c r="B2378" s="451">
        <v>40739</v>
      </c>
      <c r="C2378" s="363">
        <v>55.34</v>
      </c>
      <c r="D2378" s="363">
        <v>4.4596590909090912</v>
      </c>
      <c r="E2378" s="215">
        <f t="shared" si="148"/>
        <v>2.0092165898617509E-2</v>
      </c>
      <c r="F2378" s="215">
        <f t="shared" si="149"/>
        <v>1.7612824178068198E-3</v>
      </c>
      <c r="G2378" s="223">
        <f t="shared" si="150"/>
        <v>12.470985915492959</v>
      </c>
      <c r="H2378" s="223">
        <f t="shared" si="151"/>
        <v>4.9796980078670225</v>
      </c>
    </row>
    <row r="2379" spans="2:8" x14ac:dyDescent="0.25">
      <c r="B2379" s="451">
        <v>40738</v>
      </c>
      <c r="C2379" s="363">
        <v>54.25</v>
      </c>
      <c r="D2379" s="363">
        <v>4.4518181818181821</v>
      </c>
      <c r="E2379" s="215">
        <f t="shared" si="148"/>
        <v>-1.1659683002368415E-2</v>
      </c>
      <c r="F2379" s="215">
        <f t="shared" si="149"/>
        <v>3.8950389503895622E-3</v>
      </c>
      <c r="G2379" s="223">
        <f t="shared" si="150"/>
        <v>12.225352112676056</v>
      </c>
      <c r="H2379" s="223">
        <f t="shared" si="151"/>
        <v>4.9709427737596759</v>
      </c>
    </row>
    <row r="2380" spans="2:8" x14ac:dyDescent="0.25">
      <c r="B2380" s="451">
        <v>40737</v>
      </c>
      <c r="C2380" s="363">
        <v>54.89</v>
      </c>
      <c r="D2380" s="363">
        <v>4.4345454545454546</v>
      </c>
      <c r="E2380" s="215">
        <f t="shared" si="148"/>
        <v>1.4977810650887546E-2</v>
      </c>
      <c r="F2380" s="215">
        <f t="shared" si="149"/>
        <v>-4.2865890998163847E-3</v>
      </c>
      <c r="G2380" s="223">
        <f t="shared" si="150"/>
        <v>12.369577464788733</v>
      </c>
      <c r="H2380" s="223">
        <f t="shared" si="151"/>
        <v>4.9516558812333464</v>
      </c>
    </row>
    <row r="2381" spans="2:8" x14ac:dyDescent="0.25">
      <c r="B2381" s="451">
        <v>40736</v>
      </c>
      <c r="C2381" s="363">
        <v>54.08</v>
      </c>
      <c r="D2381" s="363">
        <v>4.4536363636363641</v>
      </c>
      <c r="E2381" s="215">
        <f t="shared" si="148"/>
        <v>1.4634146341463428E-2</v>
      </c>
      <c r="F2381" s="215">
        <f t="shared" si="149"/>
        <v>1.7128620367486747E-2</v>
      </c>
      <c r="G2381" s="223">
        <f t="shared" si="150"/>
        <v>12.187042253521126</v>
      </c>
      <c r="H2381" s="223">
        <f t="shared" si="151"/>
        <v>4.9729729729729737</v>
      </c>
    </row>
    <row r="2382" spans="2:8" x14ac:dyDescent="0.25">
      <c r="B2382" s="451">
        <v>40735</v>
      </c>
      <c r="C2382" s="363">
        <v>53.3</v>
      </c>
      <c r="D2382" s="363">
        <v>4.3786363636363639</v>
      </c>
      <c r="E2382" s="215">
        <f t="shared" si="148"/>
        <v>-3.301886792452835E-2</v>
      </c>
      <c r="F2382" s="215">
        <f t="shared" si="149"/>
        <v>-2.2269408048060102E-3</v>
      </c>
      <c r="G2382" s="223">
        <f t="shared" si="150"/>
        <v>12.011267605633803</v>
      </c>
      <c r="H2382" s="223">
        <f t="shared" si="151"/>
        <v>4.8892272554244389</v>
      </c>
    </row>
    <row r="2383" spans="2:8" x14ac:dyDescent="0.25">
      <c r="B2383" s="451">
        <v>40732</v>
      </c>
      <c r="C2383" s="363">
        <v>55.12</v>
      </c>
      <c r="D2383" s="363">
        <v>4.3884090909090911</v>
      </c>
      <c r="E2383" s="215">
        <f t="shared" si="148"/>
        <v>-6.6678680843396121E-3</v>
      </c>
      <c r="F2383" s="215">
        <f t="shared" si="149"/>
        <v>-5.4349232640582557E-4</v>
      </c>
      <c r="G2383" s="223">
        <f t="shared" si="150"/>
        <v>12.421408450704226</v>
      </c>
      <c r="H2383" s="223">
        <f t="shared" si="151"/>
        <v>4.9001395761959152</v>
      </c>
    </row>
    <row r="2384" spans="2:8" x14ac:dyDescent="0.25">
      <c r="B2384" s="451">
        <v>40731</v>
      </c>
      <c r="C2384" s="363">
        <v>55.49</v>
      </c>
      <c r="D2384" s="363">
        <v>4.3907954545454544</v>
      </c>
      <c r="E2384" s="215">
        <f t="shared" si="148"/>
        <v>3.680866965620333E-2</v>
      </c>
      <c r="F2384" s="215">
        <f t="shared" si="149"/>
        <v>-7.6279021984796413E-3</v>
      </c>
      <c r="G2384" s="223">
        <f t="shared" si="150"/>
        <v>12.504788732394367</v>
      </c>
      <c r="H2384" s="223">
        <f t="shared" si="151"/>
        <v>4.9028042126633675</v>
      </c>
    </row>
    <row r="2385" spans="2:8" x14ac:dyDescent="0.25">
      <c r="B2385" s="451">
        <v>40730</v>
      </c>
      <c r="C2385" s="363">
        <v>53.52</v>
      </c>
      <c r="D2385" s="363">
        <v>4.4245454545454548</v>
      </c>
      <c r="E2385" s="215">
        <f t="shared" si="148"/>
        <v>-1.8649757553150792E-3</v>
      </c>
      <c r="F2385" s="215">
        <f t="shared" si="149"/>
        <v>-8.6062025767682515E-3</v>
      </c>
      <c r="G2385" s="223">
        <f t="shared" si="150"/>
        <v>12.060845070422536</v>
      </c>
      <c r="H2385" s="223">
        <f t="shared" si="151"/>
        <v>4.9404897855602083</v>
      </c>
    </row>
    <row r="2386" spans="2:8" x14ac:dyDescent="0.25">
      <c r="B2386" s="451">
        <v>40729</v>
      </c>
      <c r="C2386" s="363">
        <v>53.62</v>
      </c>
      <c r="D2386" s="363">
        <v>4.4629545454545454</v>
      </c>
      <c r="E2386" s="215">
        <f t="shared" si="148"/>
        <v>1.3610586011342241E-2</v>
      </c>
      <c r="F2386" s="215">
        <f t="shared" si="149"/>
        <v>1.7329361481673411E-2</v>
      </c>
      <c r="G2386" s="223">
        <f t="shared" si="150"/>
        <v>12.08338028169014</v>
      </c>
      <c r="H2386" s="223">
        <f t="shared" si="151"/>
        <v>4.9833777439411246</v>
      </c>
    </row>
    <row r="2387" spans="2:8" x14ac:dyDescent="0.25">
      <c r="B2387" s="451">
        <v>40724</v>
      </c>
      <c r="C2387" s="363">
        <v>52.9</v>
      </c>
      <c r="D2387" s="363">
        <v>4.386931818181818</v>
      </c>
      <c r="E2387" s="215">
        <f t="shared" si="148"/>
        <v>2.4796590468810553E-2</v>
      </c>
      <c r="F2387" s="215">
        <f t="shared" si="149"/>
        <v>4.344658931265899E-3</v>
      </c>
      <c r="G2387" s="223">
        <f t="shared" si="150"/>
        <v>11.92112676056338</v>
      </c>
      <c r="H2387" s="223">
        <f t="shared" si="151"/>
        <v>4.8984900393351101</v>
      </c>
    </row>
    <row r="2388" spans="2:8" x14ac:dyDescent="0.25">
      <c r="B2388" s="451">
        <v>40723</v>
      </c>
      <c r="C2388" s="363">
        <v>51.62</v>
      </c>
      <c r="D2388" s="363">
        <v>4.3679545454545456</v>
      </c>
      <c r="E2388" s="215">
        <f t="shared" si="148"/>
        <v>2.3394131641554239E-2</v>
      </c>
      <c r="F2388" s="215">
        <f t="shared" si="149"/>
        <v>-1.9473943863111964E-3</v>
      </c>
      <c r="G2388" s="223">
        <f t="shared" si="150"/>
        <v>11.632676056338028</v>
      </c>
      <c r="H2388" s="223">
        <f t="shared" si="151"/>
        <v>4.8772998350463146</v>
      </c>
    </row>
    <row r="2389" spans="2:8" x14ac:dyDescent="0.25">
      <c r="B2389" s="451">
        <v>40722</v>
      </c>
      <c r="C2389" s="363">
        <v>50.44</v>
      </c>
      <c r="D2389" s="363">
        <v>4.3764772727272732</v>
      </c>
      <c r="E2389" s="215">
        <f t="shared" si="148"/>
        <v>3.5941671801191122E-2</v>
      </c>
      <c r="F2389" s="215">
        <f t="shared" si="149"/>
        <v>-7.7889708173128902E-5</v>
      </c>
      <c r="G2389" s="223">
        <f t="shared" si="150"/>
        <v>11.36676056338028</v>
      </c>
      <c r="H2389" s="223">
        <f t="shared" si="151"/>
        <v>4.8868163938586484</v>
      </c>
    </row>
    <row r="2390" spans="2:8" x14ac:dyDescent="0.25">
      <c r="B2390" s="451">
        <v>40721</v>
      </c>
      <c r="C2390" s="363">
        <v>48.69</v>
      </c>
      <c r="D2390" s="363">
        <v>4.3768181818181819</v>
      </c>
      <c r="E2390" s="215">
        <f t="shared" si="148"/>
        <v>-5.1082958724969485E-3</v>
      </c>
      <c r="F2390" s="215">
        <f t="shared" si="149"/>
        <v>-1.5553712152633903E-3</v>
      </c>
      <c r="G2390" s="223">
        <f t="shared" si="150"/>
        <v>10.972394366197182</v>
      </c>
      <c r="H2390" s="223">
        <f t="shared" si="151"/>
        <v>4.8871970562111411</v>
      </c>
    </row>
    <row r="2391" spans="2:8" x14ac:dyDescent="0.25">
      <c r="B2391" s="451">
        <v>40717</v>
      </c>
      <c r="C2391" s="363">
        <v>48.94</v>
      </c>
      <c r="D2391" s="363">
        <v>4.3836363636363638</v>
      </c>
      <c r="E2391" s="215">
        <f t="shared" si="148"/>
        <v>1.6373311502251298E-3</v>
      </c>
      <c r="F2391" s="215">
        <f t="shared" si="149"/>
        <v>-8.2270670505963928E-3</v>
      </c>
      <c r="G2391" s="223">
        <f t="shared" si="150"/>
        <v>11.028732394366196</v>
      </c>
      <c r="H2391" s="223">
        <f t="shared" si="151"/>
        <v>4.894810303261008</v>
      </c>
    </row>
    <row r="2392" spans="2:8" x14ac:dyDescent="0.25">
      <c r="B2392" s="451">
        <v>40716</v>
      </c>
      <c r="C2392" s="363">
        <v>48.86</v>
      </c>
      <c r="D2392" s="363">
        <v>4.42</v>
      </c>
      <c r="E2392" s="215">
        <f t="shared" si="148"/>
        <v>-7.7173030056865155E-3</v>
      </c>
      <c r="F2392" s="215">
        <f t="shared" si="149"/>
        <v>2.3255813953488413E-2</v>
      </c>
      <c r="G2392" s="223">
        <f t="shared" si="150"/>
        <v>11.010704225352113</v>
      </c>
      <c r="H2392" s="223">
        <f t="shared" si="151"/>
        <v>4.9354142875269638</v>
      </c>
    </row>
    <row r="2393" spans="2:8" x14ac:dyDescent="0.25">
      <c r="B2393" s="451">
        <v>40715</v>
      </c>
      <c r="C2393" s="363">
        <v>49.24</v>
      </c>
      <c r="D2393" s="363">
        <v>4.3195454545454544</v>
      </c>
      <c r="E2393" s="215">
        <f t="shared" si="148"/>
        <v>3.859945159249123E-2</v>
      </c>
      <c r="F2393" s="215">
        <f t="shared" si="149"/>
        <v>-2.0215810338942708E-3</v>
      </c>
      <c r="G2393" s="223">
        <f t="shared" si="150"/>
        <v>11.096338028169015</v>
      </c>
      <c r="H2393" s="223">
        <f t="shared" si="151"/>
        <v>4.8232457809922602</v>
      </c>
    </row>
    <row r="2394" spans="2:8" x14ac:dyDescent="0.25">
      <c r="B2394" s="451">
        <v>40714</v>
      </c>
      <c r="C2394" s="363">
        <v>47.41</v>
      </c>
      <c r="D2394" s="363">
        <v>4.3282954545454544</v>
      </c>
      <c r="E2394" s="215">
        <f t="shared" si="148"/>
        <v>-9.1954022988506301E-3</v>
      </c>
      <c r="F2394" s="215">
        <f t="shared" si="149"/>
        <v>9.8629265318026516E-3</v>
      </c>
      <c r="G2394" s="223">
        <f t="shared" si="150"/>
        <v>10.68394366197183</v>
      </c>
      <c r="H2394" s="223">
        <f t="shared" si="151"/>
        <v>4.8330161147062558</v>
      </c>
    </row>
    <row r="2395" spans="2:8" x14ac:dyDescent="0.25">
      <c r="B2395" s="451">
        <v>40710</v>
      </c>
      <c r="C2395" s="363">
        <v>47.85</v>
      </c>
      <c r="D2395" s="363">
        <v>4.2860227272727274</v>
      </c>
      <c r="E2395" s="215">
        <f t="shared" si="148"/>
        <v>-1.4011951370286435E-2</v>
      </c>
      <c r="F2395" s="215">
        <f t="shared" si="149"/>
        <v>1.6199277671553602E-3</v>
      </c>
      <c r="G2395" s="223">
        <f t="shared" si="150"/>
        <v>10.783098591549296</v>
      </c>
      <c r="H2395" s="223">
        <f t="shared" si="151"/>
        <v>4.7858139829970821</v>
      </c>
    </row>
    <row r="2396" spans="2:8" x14ac:dyDescent="0.25">
      <c r="B2396" s="451">
        <v>40709</v>
      </c>
      <c r="C2396" s="363">
        <v>48.53</v>
      </c>
      <c r="D2396" s="363">
        <v>4.2790909090909093</v>
      </c>
      <c r="E2396" s="215">
        <f t="shared" si="148"/>
        <v>-2.7064955894145926E-2</v>
      </c>
      <c r="F2396" s="215">
        <f t="shared" si="149"/>
        <v>1.0953608247422864E-2</v>
      </c>
      <c r="G2396" s="223">
        <f t="shared" si="150"/>
        <v>10.936338028169015</v>
      </c>
      <c r="H2396" s="223">
        <f t="shared" si="151"/>
        <v>4.7780738484963843</v>
      </c>
    </row>
    <row r="2397" spans="2:8" x14ac:dyDescent="0.25">
      <c r="B2397" s="451">
        <v>40708</v>
      </c>
      <c r="C2397" s="363">
        <v>49.88</v>
      </c>
      <c r="D2397" s="363">
        <v>4.2327272727272724</v>
      </c>
      <c r="E2397" s="215">
        <f t="shared" si="148"/>
        <v>3.207117732257414E-2</v>
      </c>
      <c r="F2397" s="215">
        <f t="shared" si="149"/>
        <v>2.7814569536423805E-2</v>
      </c>
      <c r="G2397" s="223">
        <f t="shared" si="150"/>
        <v>11.24056338028169</v>
      </c>
      <c r="H2397" s="223">
        <f t="shared" si="151"/>
        <v>4.7263037685572895</v>
      </c>
    </row>
    <row r="2398" spans="2:8" x14ac:dyDescent="0.25">
      <c r="B2398" s="451">
        <v>40707</v>
      </c>
      <c r="C2398" s="363">
        <v>48.33</v>
      </c>
      <c r="D2398" s="363">
        <v>4.1181818181818182</v>
      </c>
      <c r="E2398" s="215">
        <f t="shared" si="148"/>
        <v>-3.0491474423269826E-2</v>
      </c>
      <c r="F2398" s="215">
        <f t="shared" si="149"/>
        <v>2.6560424966799445E-3</v>
      </c>
      <c r="G2398" s="223">
        <f t="shared" si="150"/>
        <v>10.891267605633802</v>
      </c>
      <c r="H2398" s="223">
        <f t="shared" si="151"/>
        <v>4.5984012181195286</v>
      </c>
    </row>
    <row r="2399" spans="2:8" x14ac:dyDescent="0.25">
      <c r="B2399" s="451">
        <v>40703</v>
      </c>
      <c r="C2399" s="363">
        <v>49.85</v>
      </c>
      <c r="D2399" s="363">
        <v>4.1072727272727274</v>
      </c>
      <c r="E2399" s="215">
        <f t="shared" si="148"/>
        <v>2.1097910692339239E-2</v>
      </c>
      <c r="F2399" s="215">
        <f t="shared" si="149"/>
        <v>8.9607235574911126E-3</v>
      </c>
      <c r="G2399" s="223">
        <f t="shared" si="150"/>
        <v>11.233802816901409</v>
      </c>
      <c r="H2399" s="223">
        <f t="shared" si="151"/>
        <v>4.5862200228397416</v>
      </c>
    </row>
    <row r="2400" spans="2:8" x14ac:dyDescent="0.25">
      <c r="B2400" s="451">
        <v>40702</v>
      </c>
      <c r="C2400" s="363">
        <v>48.82</v>
      </c>
      <c r="D2400" s="363">
        <v>4.0707954545454541</v>
      </c>
      <c r="E2400" s="215">
        <f t="shared" si="148"/>
        <v>-1.8890675241157506E-2</v>
      </c>
      <c r="F2400" s="215">
        <f t="shared" si="149"/>
        <v>-6.0210876803553637E-3</v>
      </c>
      <c r="G2400" s="223">
        <f t="shared" si="150"/>
        <v>11.001690140845071</v>
      </c>
      <c r="H2400" s="223">
        <f t="shared" si="151"/>
        <v>4.545489151122954</v>
      </c>
    </row>
    <row r="2401" spans="2:8" x14ac:dyDescent="0.25">
      <c r="B2401" s="451">
        <v>40701</v>
      </c>
      <c r="C2401" s="363">
        <v>49.76</v>
      </c>
      <c r="D2401" s="363">
        <v>4.0954545454545457</v>
      </c>
      <c r="E2401" s="215">
        <f t="shared" si="148"/>
        <v>-6.0253062864035201E-4</v>
      </c>
      <c r="F2401" s="215">
        <f t="shared" si="149"/>
        <v>-7.0531188009698154E-3</v>
      </c>
      <c r="G2401" s="223">
        <f t="shared" si="150"/>
        <v>11.213521126760563</v>
      </c>
      <c r="H2401" s="223">
        <f t="shared" si="151"/>
        <v>4.5730237279533057</v>
      </c>
    </row>
    <row r="2402" spans="2:8" x14ac:dyDescent="0.25">
      <c r="B2402" s="451">
        <v>40700</v>
      </c>
      <c r="C2402" s="363">
        <v>49.79</v>
      </c>
      <c r="D2402" s="363">
        <v>4.124545454545455</v>
      </c>
      <c r="E2402" s="215">
        <f t="shared" si="148"/>
        <v>2.0088388911210231E-4</v>
      </c>
      <c r="F2402" s="215">
        <f t="shared" si="149"/>
        <v>-1.4306151645206988E-3</v>
      </c>
      <c r="G2402" s="223">
        <f t="shared" si="150"/>
        <v>11.220281690140846</v>
      </c>
      <c r="H2402" s="223">
        <f t="shared" si="151"/>
        <v>4.605506915366071</v>
      </c>
    </row>
    <row r="2403" spans="2:8" x14ac:dyDescent="0.25">
      <c r="B2403" s="451">
        <v>40696</v>
      </c>
      <c r="C2403" s="363">
        <v>49.78</v>
      </c>
      <c r="D2403" s="363">
        <v>4.1304545454545458</v>
      </c>
      <c r="E2403" s="215">
        <f t="shared" si="148"/>
        <v>8.1004455245037299E-3</v>
      </c>
      <c r="F2403" s="215">
        <f t="shared" si="149"/>
        <v>3.340050238772152E-3</v>
      </c>
      <c r="G2403" s="223">
        <f t="shared" si="150"/>
        <v>11.218028169014085</v>
      </c>
      <c r="H2403" s="223">
        <f t="shared" si="151"/>
        <v>4.612105062809289</v>
      </c>
    </row>
    <row r="2404" spans="2:8" x14ac:dyDescent="0.25">
      <c r="B2404" s="451">
        <v>40695</v>
      </c>
      <c r="C2404" s="363">
        <v>49.38</v>
      </c>
      <c r="D2404" s="363">
        <v>4.1167045454545459</v>
      </c>
      <c r="E2404" s="215">
        <f t="shared" si="148"/>
        <v>-4.3764523625096752E-2</v>
      </c>
      <c r="F2404" s="215">
        <f t="shared" si="149"/>
        <v>-9.4063602307838945E-3</v>
      </c>
      <c r="G2404" s="223">
        <f t="shared" si="150"/>
        <v>11.127887323943662</v>
      </c>
      <c r="H2404" s="223">
        <f t="shared" si="151"/>
        <v>4.5967516812587244</v>
      </c>
    </row>
    <row r="2405" spans="2:8" x14ac:dyDescent="0.25">
      <c r="B2405" s="451">
        <v>40694</v>
      </c>
      <c r="C2405" s="363">
        <v>51.64</v>
      </c>
      <c r="D2405" s="363">
        <v>4.155795454545455</v>
      </c>
      <c r="E2405" s="215">
        <f t="shared" si="148"/>
        <v>-1.7398028223467588E-3</v>
      </c>
      <c r="F2405" s="215">
        <f t="shared" si="149"/>
        <v>2.7708304060699795E-2</v>
      </c>
      <c r="G2405" s="223">
        <f t="shared" si="150"/>
        <v>11.637183098591549</v>
      </c>
      <c r="H2405" s="223">
        <f t="shared" si="151"/>
        <v>4.6404009643446269</v>
      </c>
    </row>
    <row r="2406" spans="2:8" x14ac:dyDescent="0.25">
      <c r="B2406" s="451">
        <v>40690</v>
      </c>
      <c r="C2406" s="363">
        <v>51.73</v>
      </c>
      <c r="D2406" s="363">
        <v>4.0437500000000002</v>
      </c>
      <c r="E2406" s="215">
        <f t="shared" si="148"/>
        <v>3.5014005602240994E-2</v>
      </c>
      <c r="F2406" s="215">
        <f t="shared" si="149"/>
        <v>-3.0537345212079403E-3</v>
      </c>
      <c r="G2406" s="223">
        <f t="shared" si="150"/>
        <v>11.657464788732394</v>
      </c>
      <c r="H2406" s="223">
        <f t="shared" si="151"/>
        <v>4.5152899378251492</v>
      </c>
    </row>
    <row r="2407" spans="2:8" x14ac:dyDescent="0.25">
      <c r="B2407" s="451">
        <v>40688</v>
      </c>
      <c r="C2407" s="363">
        <v>49.98</v>
      </c>
      <c r="D2407" s="363">
        <v>4.0561363636363632</v>
      </c>
      <c r="E2407" s="215">
        <f t="shared" si="148"/>
        <v>2.3760753789430433E-2</v>
      </c>
      <c r="F2407" s="215">
        <f t="shared" si="149"/>
        <v>-1.2887168141593075E-2</v>
      </c>
      <c r="G2407" s="223">
        <f t="shared" si="150"/>
        <v>11.263098591549294</v>
      </c>
      <c r="H2407" s="223">
        <f t="shared" si="151"/>
        <v>4.5291206699657405</v>
      </c>
    </row>
    <row r="2408" spans="2:8" x14ac:dyDescent="0.25">
      <c r="B2408" s="451">
        <v>40687</v>
      </c>
      <c r="C2408" s="363">
        <v>48.82</v>
      </c>
      <c r="D2408" s="363">
        <v>4.1090909090909093</v>
      </c>
      <c r="E2408" s="215">
        <f t="shared" si="148"/>
        <v>2.9523407844791238E-2</v>
      </c>
      <c r="F2408" s="215">
        <f t="shared" si="149"/>
        <v>2.7731558513588439E-3</v>
      </c>
      <c r="G2408" s="223">
        <f t="shared" si="150"/>
        <v>11.001690140845071</v>
      </c>
      <c r="H2408" s="223">
        <f t="shared" si="151"/>
        <v>4.5882502220530395</v>
      </c>
    </row>
    <row r="2409" spans="2:8" x14ac:dyDescent="0.25">
      <c r="B2409" s="451">
        <v>40686</v>
      </c>
      <c r="C2409" s="363">
        <v>47.42</v>
      </c>
      <c r="D2409" s="363">
        <v>4.0977272727272727</v>
      </c>
      <c r="E2409" s="215">
        <f t="shared" si="148"/>
        <v>-1.9842910293509708E-2</v>
      </c>
      <c r="F2409" s="215">
        <f t="shared" si="149"/>
        <v>-1.1811131511879625E-2</v>
      </c>
      <c r="G2409" s="223">
        <f t="shared" si="150"/>
        <v>10.686197183098592</v>
      </c>
      <c r="H2409" s="223">
        <f t="shared" si="151"/>
        <v>4.575561476969928</v>
      </c>
    </row>
    <row r="2410" spans="2:8" x14ac:dyDescent="0.25">
      <c r="B2410" s="451">
        <v>40683</v>
      </c>
      <c r="C2410" s="363">
        <v>48.38</v>
      </c>
      <c r="D2410" s="363">
        <v>4.1467045454545453</v>
      </c>
      <c r="E2410" s="215">
        <f t="shared" si="148"/>
        <v>-4.936240230357769E-3</v>
      </c>
      <c r="F2410" s="215">
        <f t="shared" si="149"/>
        <v>3.8513383400731183E-3</v>
      </c>
      <c r="G2410" s="223">
        <f t="shared" si="150"/>
        <v>10.902535211267606</v>
      </c>
      <c r="H2410" s="223">
        <f t="shared" si="151"/>
        <v>4.6302499682781377</v>
      </c>
    </row>
    <row r="2411" spans="2:8" x14ac:dyDescent="0.25">
      <c r="B2411" s="451">
        <v>40681</v>
      </c>
      <c r="C2411" s="363">
        <v>48.62</v>
      </c>
      <c r="D2411" s="363">
        <v>4.1307954545454546</v>
      </c>
      <c r="E2411" s="215">
        <f t="shared" si="148"/>
        <v>3.8223361093316255E-2</v>
      </c>
      <c r="F2411" s="215">
        <f t="shared" si="149"/>
        <v>2.0293027955540666E-2</v>
      </c>
      <c r="G2411" s="223">
        <f t="shared" si="150"/>
        <v>10.956619718309858</v>
      </c>
      <c r="H2411" s="223">
        <f t="shared" si="151"/>
        <v>4.6124857251617817</v>
      </c>
    </row>
    <row r="2412" spans="2:8" x14ac:dyDescent="0.25">
      <c r="B2412" s="451">
        <v>40680</v>
      </c>
      <c r="C2412" s="363">
        <v>46.83</v>
      </c>
      <c r="D2412" s="363">
        <v>4.0486363636363638</v>
      </c>
      <c r="E2412" s="215">
        <f t="shared" si="148"/>
        <v>-1.0982048574445735E-2</v>
      </c>
      <c r="F2412" s="215">
        <f t="shared" si="149"/>
        <v>-2.0132013201320076E-2</v>
      </c>
      <c r="G2412" s="223">
        <f t="shared" si="150"/>
        <v>10.553239436619718</v>
      </c>
      <c r="H2412" s="223">
        <f t="shared" si="151"/>
        <v>4.5207460982108874</v>
      </c>
    </row>
    <row r="2413" spans="2:8" x14ac:dyDescent="0.25">
      <c r="B2413" s="451">
        <v>40679</v>
      </c>
      <c r="C2413" s="363">
        <v>47.35</v>
      </c>
      <c r="D2413" s="363">
        <v>4.1318181818181818</v>
      </c>
      <c r="E2413" s="215">
        <f t="shared" si="148"/>
        <v>-2.8119868637109913E-2</v>
      </c>
      <c r="F2413" s="215">
        <f t="shared" si="149"/>
        <v>-1.0693004652681415E-2</v>
      </c>
      <c r="G2413" s="223">
        <f t="shared" si="150"/>
        <v>10.670422535211268</v>
      </c>
      <c r="H2413" s="223">
        <f t="shared" si="151"/>
        <v>4.6136277122192615</v>
      </c>
    </row>
    <row r="2414" spans="2:8" x14ac:dyDescent="0.25">
      <c r="B2414" s="451">
        <v>40675</v>
      </c>
      <c r="C2414" s="363">
        <v>48.72</v>
      </c>
      <c r="D2414" s="363">
        <v>4.176477272727273</v>
      </c>
      <c r="E2414" s="215">
        <f t="shared" si="148"/>
        <v>9.3225605966438252E-3</v>
      </c>
      <c r="F2414" s="215">
        <f t="shared" si="149"/>
        <v>1.9783573806881227E-2</v>
      </c>
      <c r="G2414" s="223">
        <f t="shared" si="150"/>
        <v>10.979154929577465</v>
      </c>
      <c r="H2414" s="223">
        <f t="shared" si="151"/>
        <v>4.6634944803958893</v>
      </c>
    </row>
    <row r="2415" spans="2:8" x14ac:dyDescent="0.25">
      <c r="B2415" s="451">
        <v>40674</v>
      </c>
      <c r="C2415" s="363">
        <v>48.27</v>
      </c>
      <c r="D2415" s="363">
        <v>4.0954545454545457</v>
      </c>
      <c r="E2415" s="215">
        <f t="shared" si="148"/>
        <v>-6.4716140282890855E-2</v>
      </c>
      <c r="F2415" s="215">
        <f t="shared" si="149"/>
        <v>-5.4089855392427388E-3</v>
      </c>
      <c r="G2415" s="223">
        <f t="shared" si="150"/>
        <v>10.87774647887324</v>
      </c>
      <c r="H2415" s="223">
        <f t="shared" si="151"/>
        <v>4.5730237279533057</v>
      </c>
    </row>
    <row r="2416" spans="2:8" x14ac:dyDescent="0.25">
      <c r="B2416" s="451">
        <v>40673</v>
      </c>
      <c r="C2416" s="363">
        <v>51.61</v>
      </c>
      <c r="D2416" s="363">
        <v>4.1177272727272731</v>
      </c>
      <c r="E2416" s="215">
        <f t="shared" si="148"/>
        <v>-5.2043176561296089E-3</v>
      </c>
      <c r="F2416" s="215">
        <f t="shared" si="149"/>
        <v>2.3731495084190257E-2</v>
      </c>
      <c r="G2416" s="223">
        <f t="shared" si="150"/>
        <v>11.630422535211267</v>
      </c>
      <c r="H2416" s="223">
        <f t="shared" si="151"/>
        <v>4.5978936683162042</v>
      </c>
    </row>
    <row r="2417" spans="2:8" x14ac:dyDescent="0.25">
      <c r="B2417" s="451">
        <v>40672</v>
      </c>
      <c r="C2417" s="363">
        <v>51.88</v>
      </c>
      <c r="D2417" s="363">
        <v>4.0222727272727274</v>
      </c>
      <c r="E2417" s="215">
        <f t="shared" si="148"/>
        <v>4.0722166499498558E-2</v>
      </c>
      <c r="F2417" s="215">
        <f t="shared" si="149"/>
        <v>-2.2182933230199597E-2</v>
      </c>
      <c r="G2417" s="223">
        <f t="shared" si="150"/>
        <v>11.691267605633803</v>
      </c>
      <c r="H2417" s="223">
        <f t="shared" si="151"/>
        <v>4.4913082096180696</v>
      </c>
    </row>
    <row r="2418" spans="2:8" x14ac:dyDescent="0.25">
      <c r="B2418" s="451">
        <v>40668</v>
      </c>
      <c r="C2418" s="363">
        <v>49.85</v>
      </c>
      <c r="D2418" s="363">
        <v>4.1135227272727271</v>
      </c>
      <c r="E2418" s="215">
        <f t="shared" si="148"/>
        <v>-2.5224872897927186E-2</v>
      </c>
      <c r="F2418" s="215">
        <f t="shared" si="149"/>
        <v>1.3722030860567447E-2</v>
      </c>
      <c r="G2418" s="223">
        <f t="shared" si="150"/>
        <v>11.233802816901409</v>
      </c>
      <c r="H2418" s="223">
        <f t="shared" si="151"/>
        <v>4.5931988326354523</v>
      </c>
    </row>
    <row r="2419" spans="2:8" x14ac:dyDescent="0.25">
      <c r="B2419" s="451">
        <v>40667</v>
      </c>
      <c r="C2419" s="363">
        <v>51.14</v>
      </c>
      <c r="D2419" s="363">
        <v>4.0578409090909089</v>
      </c>
      <c r="E2419" s="215">
        <f t="shared" si="148"/>
        <v>-3.8721804511278268E-2</v>
      </c>
      <c r="F2419" s="215">
        <f t="shared" si="149"/>
        <v>-1.2799955766891524E-2</v>
      </c>
      <c r="G2419" s="223">
        <f t="shared" si="150"/>
        <v>11.524507042253521</v>
      </c>
      <c r="H2419" s="223">
        <f t="shared" si="151"/>
        <v>4.5310239817282074</v>
      </c>
    </row>
    <row r="2420" spans="2:8" x14ac:dyDescent="0.25">
      <c r="B2420" s="451">
        <v>40666</v>
      </c>
      <c r="C2420" s="363">
        <v>53.2</v>
      </c>
      <c r="D2420" s="363">
        <v>4.1104545454545454</v>
      </c>
      <c r="E2420" s="215">
        <f t="shared" si="148"/>
        <v>-2.0979020979020935E-2</v>
      </c>
      <c r="F2420" s="215">
        <f t="shared" si="149"/>
        <v>3.0365179741354664E-2</v>
      </c>
      <c r="G2420" s="223">
        <f t="shared" si="150"/>
        <v>11.988732394366197</v>
      </c>
      <c r="H2420" s="223">
        <f t="shared" si="151"/>
        <v>4.5897728714630128</v>
      </c>
    </row>
    <row r="2421" spans="2:8" x14ac:dyDescent="0.25">
      <c r="B2421" s="451">
        <v>40665</v>
      </c>
      <c r="C2421" s="363">
        <v>54.34</v>
      </c>
      <c r="D2421" s="363">
        <v>3.9893181818181818</v>
      </c>
      <c r="E2421" s="215">
        <f t="shared" si="148"/>
        <v>-1.0560815731973761E-2</v>
      </c>
      <c r="F2421" s="215">
        <f t="shared" si="149"/>
        <v>7.6969126828019263E-4</v>
      </c>
      <c r="G2421" s="223">
        <f t="shared" si="150"/>
        <v>12.245633802816903</v>
      </c>
      <c r="H2421" s="223">
        <f t="shared" si="151"/>
        <v>4.454510848877046</v>
      </c>
    </row>
    <row r="2422" spans="2:8" x14ac:dyDescent="0.25">
      <c r="B2422" s="451">
        <v>40661</v>
      </c>
      <c r="C2422" s="363">
        <v>54.92</v>
      </c>
      <c r="D2422" s="363">
        <v>3.9862500000000001</v>
      </c>
      <c r="E2422" s="215">
        <f t="shared" si="148"/>
        <v>-2.2253872173758182E-2</v>
      </c>
      <c r="F2422" s="215">
        <f t="shared" si="149"/>
        <v>6.6287878787878451E-3</v>
      </c>
      <c r="G2422" s="223">
        <f t="shared" si="150"/>
        <v>12.376338028169014</v>
      </c>
      <c r="H2422" s="223">
        <f t="shared" si="151"/>
        <v>4.4510848877046065</v>
      </c>
    </row>
    <row r="2423" spans="2:8" x14ac:dyDescent="0.25">
      <c r="B2423" s="451">
        <v>40660</v>
      </c>
      <c r="C2423" s="363">
        <v>56.17</v>
      </c>
      <c r="D2423" s="363">
        <v>3.96</v>
      </c>
      <c r="E2423" s="215">
        <f t="shared" si="148"/>
        <v>5.0098407586329774E-3</v>
      </c>
      <c r="F2423" s="215">
        <f t="shared" si="149"/>
        <v>3.7155448025576465E-3</v>
      </c>
      <c r="G2423" s="223">
        <f t="shared" si="150"/>
        <v>12.658028169014084</v>
      </c>
      <c r="H2423" s="223">
        <f t="shared" si="151"/>
        <v>4.4217738865626188</v>
      </c>
    </row>
    <row r="2424" spans="2:8" x14ac:dyDescent="0.25">
      <c r="B2424" s="451">
        <v>40659</v>
      </c>
      <c r="C2424" s="363">
        <v>55.89</v>
      </c>
      <c r="D2424" s="363">
        <v>3.9453409090909091</v>
      </c>
      <c r="E2424" s="215">
        <f t="shared" si="148"/>
        <v>2.0076656324146791E-2</v>
      </c>
      <c r="F2424" s="215">
        <f t="shared" si="149"/>
        <v>-2.3457936039152805E-2</v>
      </c>
      <c r="G2424" s="223">
        <f t="shared" si="150"/>
        <v>12.594929577464789</v>
      </c>
      <c r="H2424" s="223">
        <f t="shared" si="151"/>
        <v>4.4054054054054053</v>
      </c>
    </row>
    <row r="2425" spans="2:8" x14ac:dyDescent="0.25">
      <c r="B2425" s="451">
        <v>40658</v>
      </c>
      <c r="C2425" s="363">
        <v>54.79</v>
      </c>
      <c r="D2425" s="363">
        <v>4.0401136363636363</v>
      </c>
      <c r="E2425" s="215">
        <f t="shared" si="148"/>
        <v>2.7954971857411026E-2</v>
      </c>
      <c r="F2425" s="215">
        <f t="shared" si="149"/>
        <v>9.11103542234315E-3</v>
      </c>
      <c r="G2425" s="223">
        <f t="shared" si="150"/>
        <v>12.347042253521126</v>
      </c>
      <c r="H2425" s="223">
        <f t="shared" si="151"/>
        <v>4.5112295393985535</v>
      </c>
    </row>
    <row r="2426" spans="2:8" x14ac:dyDescent="0.25">
      <c r="B2426" s="451">
        <v>40653</v>
      </c>
      <c r="C2426" s="363">
        <v>53.3</v>
      </c>
      <c r="D2426" s="363">
        <v>4.0036363636363639</v>
      </c>
      <c r="E2426" s="215">
        <f t="shared" si="148"/>
        <v>3.0549110595514239E-2</v>
      </c>
      <c r="F2426" s="215">
        <f t="shared" si="149"/>
        <v>1.6204690831558288E-3</v>
      </c>
      <c r="G2426" s="223">
        <f t="shared" si="150"/>
        <v>12.011267605633803</v>
      </c>
      <c r="H2426" s="223">
        <f t="shared" si="151"/>
        <v>4.4704986676817668</v>
      </c>
    </row>
    <row r="2427" spans="2:8" x14ac:dyDescent="0.25">
      <c r="B2427" s="451">
        <v>40652</v>
      </c>
      <c r="C2427" s="363">
        <v>51.72</v>
      </c>
      <c r="D2427" s="363">
        <v>3.9971590909090908</v>
      </c>
      <c r="E2427" s="215">
        <f t="shared" si="148"/>
        <v>2.19324244220509E-2</v>
      </c>
      <c r="F2427" s="215">
        <f t="shared" si="149"/>
        <v>-3.320231976472543E-2</v>
      </c>
      <c r="G2427" s="223">
        <f t="shared" si="150"/>
        <v>11.655211267605633</v>
      </c>
      <c r="H2427" s="223">
        <f t="shared" si="151"/>
        <v>4.4632660829843926</v>
      </c>
    </row>
    <row r="2428" spans="2:8" x14ac:dyDescent="0.25">
      <c r="B2428" s="451">
        <v>40651</v>
      </c>
      <c r="C2428" s="363">
        <v>50.61</v>
      </c>
      <c r="D2428" s="363">
        <v>4.1344318181818185</v>
      </c>
      <c r="E2428" s="215">
        <f t="shared" si="148"/>
        <v>-2.5418833044483002E-2</v>
      </c>
      <c r="F2428" s="215">
        <f t="shared" si="149"/>
        <v>-2.1541523235800275E-2</v>
      </c>
      <c r="G2428" s="223">
        <f t="shared" si="150"/>
        <v>11.405070422535211</v>
      </c>
      <c r="H2428" s="223">
        <f t="shared" si="151"/>
        <v>4.6165461235883773</v>
      </c>
    </row>
    <row r="2429" spans="2:8" x14ac:dyDescent="0.25">
      <c r="B2429" s="451">
        <v>40647</v>
      </c>
      <c r="C2429" s="363">
        <v>51.93</v>
      </c>
      <c r="D2429" s="363">
        <v>4.2254545454545456</v>
      </c>
      <c r="E2429" s="215">
        <f t="shared" si="148"/>
        <v>-7.2643853947620407E-3</v>
      </c>
      <c r="F2429" s="215">
        <f t="shared" si="149"/>
        <v>-1.0756157900393415E-4</v>
      </c>
      <c r="G2429" s="223">
        <f t="shared" si="150"/>
        <v>11.702535211267605</v>
      </c>
      <c r="H2429" s="223">
        <f t="shared" si="151"/>
        <v>4.7181829717040991</v>
      </c>
    </row>
    <row r="2430" spans="2:8" x14ac:dyDescent="0.25">
      <c r="B2430" s="451">
        <v>40646</v>
      </c>
      <c r="C2430" s="363">
        <v>52.31</v>
      </c>
      <c r="D2430" s="363">
        <v>4.2259090909090906</v>
      </c>
      <c r="E2430" s="215">
        <f t="shared" si="148"/>
        <v>-2.5884543761638734E-2</v>
      </c>
      <c r="F2430" s="215">
        <f t="shared" si="149"/>
        <v>-2.3475657791082405E-2</v>
      </c>
      <c r="G2430" s="223">
        <f t="shared" si="150"/>
        <v>11.788169014084508</v>
      </c>
      <c r="H2430" s="223">
        <f t="shared" si="151"/>
        <v>4.7186905215074226</v>
      </c>
    </row>
    <row r="2431" spans="2:8" x14ac:dyDescent="0.25">
      <c r="B2431" s="451">
        <v>40645</v>
      </c>
      <c r="C2431" s="363">
        <v>53.7</v>
      </c>
      <c r="D2431" s="363">
        <v>4.3274999999999997</v>
      </c>
      <c r="E2431" s="215">
        <f t="shared" si="148"/>
        <v>-6.1680936571728018E-2</v>
      </c>
      <c r="F2431" s="215">
        <f t="shared" si="149"/>
        <v>-3.6367441982158022E-3</v>
      </c>
      <c r="G2431" s="223">
        <f t="shared" si="150"/>
        <v>12.101408450704225</v>
      </c>
      <c r="H2431" s="223">
        <f t="shared" si="151"/>
        <v>4.8321279025504378</v>
      </c>
    </row>
    <row r="2432" spans="2:8" x14ac:dyDescent="0.25">
      <c r="B2432" s="451">
        <v>40641</v>
      </c>
      <c r="C2432" s="363">
        <v>57.23</v>
      </c>
      <c r="D2432" s="363">
        <v>4.343295454545455</v>
      </c>
      <c r="E2432" s="215">
        <f t="shared" si="148"/>
        <v>-3.655988857938719E-3</v>
      </c>
      <c r="F2432" s="215">
        <f t="shared" si="149"/>
        <v>2.5488986074964526E-2</v>
      </c>
      <c r="G2432" s="223">
        <f t="shared" si="150"/>
        <v>12.896901408450704</v>
      </c>
      <c r="H2432" s="223">
        <f t="shared" si="151"/>
        <v>4.8497652582159629</v>
      </c>
    </row>
    <row r="2433" spans="2:8" x14ac:dyDescent="0.25">
      <c r="B2433" s="451">
        <v>40640</v>
      </c>
      <c r="C2433" s="363">
        <v>57.44</v>
      </c>
      <c r="D2433" s="363">
        <v>4.2353409090909091</v>
      </c>
      <c r="E2433" s="215">
        <f t="shared" si="148"/>
        <v>2.1155555555555594E-2</v>
      </c>
      <c r="F2433" s="215">
        <f t="shared" si="149"/>
        <v>1.2413755636442536E-2</v>
      </c>
      <c r="G2433" s="223">
        <f t="shared" si="150"/>
        <v>12.944225352112676</v>
      </c>
      <c r="H2433" s="223">
        <f t="shared" si="151"/>
        <v>4.7292221799264054</v>
      </c>
    </row>
    <row r="2434" spans="2:8" x14ac:dyDescent="0.25">
      <c r="B2434" s="451">
        <v>40639</v>
      </c>
      <c r="C2434" s="363">
        <v>56.25</v>
      </c>
      <c r="D2434" s="363">
        <v>4.1834090909090911</v>
      </c>
      <c r="E2434" s="215">
        <f t="shared" si="148"/>
        <v>8.6067778375469306E-3</v>
      </c>
      <c r="F2434" s="215">
        <f t="shared" si="149"/>
        <v>-1.9260995817460103E-2</v>
      </c>
      <c r="G2434" s="223">
        <f t="shared" si="150"/>
        <v>12.67605633802817</v>
      </c>
      <c r="H2434" s="223">
        <f t="shared" si="151"/>
        <v>4.6712346148965871</v>
      </c>
    </row>
    <row r="2435" spans="2:8" x14ac:dyDescent="0.25">
      <c r="B2435" s="451">
        <v>40637</v>
      </c>
      <c r="C2435" s="363">
        <v>55.77</v>
      </c>
      <c r="D2435" s="363">
        <v>4.2655681818181819</v>
      </c>
      <c r="E2435" s="215">
        <f t="shared" si="148"/>
        <v>1.2527233115468439E-2</v>
      </c>
      <c r="F2435" s="215">
        <f t="shared" si="149"/>
        <v>-1.0960925355044338E-2</v>
      </c>
      <c r="G2435" s="223">
        <f t="shared" si="150"/>
        <v>12.567887323943662</v>
      </c>
      <c r="H2435" s="223">
        <f t="shared" si="151"/>
        <v>4.7629742418474814</v>
      </c>
    </row>
    <row r="2436" spans="2:8" x14ac:dyDescent="0.25">
      <c r="B2436" s="451">
        <v>40634</v>
      </c>
      <c r="C2436" s="363">
        <v>55.08</v>
      </c>
      <c r="D2436" s="363">
        <v>4.3128409090909088</v>
      </c>
      <c r="E2436" s="215">
        <f t="shared" ref="E2436:E2499" si="152">C2436/C2437-1</f>
        <v>-8.4608460846083977E-3</v>
      </c>
      <c r="F2436" s="215">
        <f t="shared" ref="F2436:F2499" si="153">D2436/D2437-1</f>
        <v>-1.2026552128075019E-2</v>
      </c>
      <c r="G2436" s="223">
        <f t="shared" ref="G2436:G2499" si="154">C2436/$C$4675</f>
        <v>12.412394366197182</v>
      </c>
      <c r="H2436" s="223">
        <f t="shared" ref="H2436:H2499" si="155">D2436/$D$4675</f>
        <v>4.8157594213932242</v>
      </c>
    </row>
    <row r="2437" spans="2:8" x14ac:dyDescent="0.25">
      <c r="B2437" s="451">
        <v>40633</v>
      </c>
      <c r="C2437" s="363">
        <v>55.55</v>
      </c>
      <c r="D2437" s="363">
        <v>4.365340909090909</v>
      </c>
      <c r="E2437" s="215">
        <f t="shared" si="152"/>
        <v>5.6118754525704695E-3</v>
      </c>
      <c r="F2437" s="215">
        <f t="shared" si="153"/>
        <v>-2.3661871600670903E-2</v>
      </c>
      <c r="G2437" s="223">
        <f t="shared" si="154"/>
        <v>12.518309859154929</v>
      </c>
      <c r="H2437" s="223">
        <f t="shared" si="155"/>
        <v>4.8743814236771987</v>
      </c>
    </row>
    <row r="2438" spans="2:8" x14ac:dyDescent="0.25">
      <c r="B2438" s="451">
        <v>40632</v>
      </c>
      <c r="C2438" s="363">
        <v>55.24</v>
      </c>
      <c r="D2438" s="363">
        <v>4.4711363636363632</v>
      </c>
      <c r="E2438" s="215">
        <f t="shared" si="152"/>
        <v>2.1449704142011861E-2</v>
      </c>
      <c r="F2438" s="215">
        <f t="shared" si="153"/>
        <v>-1.9278575414742871E-3</v>
      </c>
      <c r="G2438" s="223">
        <f t="shared" si="154"/>
        <v>12.448450704225353</v>
      </c>
      <c r="H2438" s="223">
        <f t="shared" si="155"/>
        <v>4.992513640400964</v>
      </c>
    </row>
    <row r="2439" spans="2:8" x14ac:dyDescent="0.25">
      <c r="B2439" s="451">
        <v>40630</v>
      </c>
      <c r="C2439" s="363">
        <v>54.08</v>
      </c>
      <c r="D2439" s="363">
        <v>4.479772727272727</v>
      </c>
      <c r="E2439" s="215">
        <f t="shared" si="152"/>
        <v>-8.6159486709440625E-3</v>
      </c>
      <c r="F2439" s="215">
        <f t="shared" si="153"/>
        <v>2.8113916127686212E-2</v>
      </c>
      <c r="G2439" s="223">
        <f t="shared" si="154"/>
        <v>12.187042253521126</v>
      </c>
      <c r="H2439" s="223">
        <f t="shared" si="155"/>
        <v>5.0021570866641287</v>
      </c>
    </row>
    <row r="2440" spans="2:8" x14ac:dyDescent="0.25">
      <c r="B2440" s="451">
        <v>40627</v>
      </c>
      <c r="C2440" s="363">
        <v>54.55</v>
      </c>
      <c r="D2440" s="363">
        <v>4.3572727272727274</v>
      </c>
      <c r="E2440" s="215">
        <f t="shared" si="152"/>
        <v>3.864556496135263E-3</v>
      </c>
      <c r="F2440" s="215">
        <f t="shared" si="153"/>
        <v>2.3106889375100081E-2</v>
      </c>
      <c r="G2440" s="223">
        <f t="shared" si="154"/>
        <v>12.292957746478873</v>
      </c>
      <c r="H2440" s="223">
        <f t="shared" si="155"/>
        <v>4.8653724146681894</v>
      </c>
    </row>
    <row r="2441" spans="2:8" x14ac:dyDescent="0.25">
      <c r="B2441" s="451">
        <v>40626</v>
      </c>
      <c r="C2441" s="363">
        <v>54.34</v>
      </c>
      <c r="D2441" s="363">
        <v>4.2588636363636363</v>
      </c>
      <c r="E2441" s="215">
        <f t="shared" si="152"/>
        <v>-9.8396501457725938E-3</v>
      </c>
      <c r="F2441" s="215">
        <f t="shared" si="153"/>
        <v>6.2558732715800591E-3</v>
      </c>
      <c r="G2441" s="223">
        <f t="shared" si="154"/>
        <v>12.245633802816903</v>
      </c>
      <c r="H2441" s="223">
        <f t="shared" si="155"/>
        <v>4.7554878822484454</v>
      </c>
    </row>
    <row r="2442" spans="2:8" x14ac:dyDescent="0.25">
      <c r="B2442" s="451">
        <v>40625</v>
      </c>
      <c r="C2442" s="363">
        <v>54.88</v>
      </c>
      <c r="D2442" s="363">
        <v>4.2323863636363637</v>
      </c>
      <c r="E2442" s="215">
        <f t="shared" si="152"/>
        <v>4.6728971962616939E-2</v>
      </c>
      <c r="F2442" s="215">
        <f t="shared" si="153"/>
        <v>-3.4249324378562429E-3</v>
      </c>
      <c r="G2442" s="223">
        <f t="shared" si="154"/>
        <v>12.367323943661972</v>
      </c>
      <c r="H2442" s="223">
        <f t="shared" si="155"/>
        <v>4.7259231062047968</v>
      </c>
    </row>
    <row r="2443" spans="2:8" x14ac:dyDescent="0.25">
      <c r="B2443" s="451">
        <v>40623</v>
      </c>
      <c r="C2443" s="363">
        <v>52.43</v>
      </c>
      <c r="D2443" s="363">
        <v>4.2469318181818183</v>
      </c>
      <c r="E2443" s="215">
        <f t="shared" si="152"/>
        <v>1.2553109308613308E-2</v>
      </c>
      <c r="F2443" s="215">
        <f t="shared" si="153"/>
        <v>-2.1626528541677237E-3</v>
      </c>
      <c r="G2443" s="223">
        <f t="shared" si="154"/>
        <v>11.815211267605633</v>
      </c>
      <c r="H2443" s="223">
        <f t="shared" si="155"/>
        <v>4.7421646999111795</v>
      </c>
    </row>
    <row r="2444" spans="2:8" x14ac:dyDescent="0.25">
      <c r="B2444" s="451">
        <v>40620</v>
      </c>
      <c r="C2444" s="363">
        <v>51.78</v>
      </c>
      <c r="D2444" s="363">
        <v>4.2561363636363634</v>
      </c>
      <c r="E2444" s="215">
        <f t="shared" si="152"/>
        <v>-4.2307692307692601E-3</v>
      </c>
      <c r="F2444" s="215">
        <f t="shared" si="153"/>
        <v>-2.1475598286132325E-2</v>
      </c>
      <c r="G2444" s="223">
        <f t="shared" si="154"/>
        <v>11.668732394366197</v>
      </c>
      <c r="H2444" s="223">
        <f t="shared" si="155"/>
        <v>4.7524425834284987</v>
      </c>
    </row>
    <row r="2445" spans="2:8" x14ac:dyDescent="0.25">
      <c r="B2445" s="451">
        <v>40619</v>
      </c>
      <c r="C2445" s="363">
        <v>52</v>
      </c>
      <c r="D2445" s="363">
        <v>4.3495454545454546</v>
      </c>
      <c r="E2445" s="215">
        <f t="shared" si="152"/>
        <v>3.4002783853648744E-2</v>
      </c>
      <c r="F2445" s="215">
        <f t="shared" si="153"/>
        <v>5.0942702589149569E-3</v>
      </c>
      <c r="G2445" s="223">
        <f t="shared" si="154"/>
        <v>11.71830985915493</v>
      </c>
      <c r="H2445" s="223">
        <f t="shared" si="155"/>
        <v>4.8567440680116736</v>
      </c>
    </row>
    <row r="2446" spans="2:8" x14ac:dyDescent="0.25">
      <c r="B2446" s="451">
        <v>40618</v>
      </c>
      <c r="C2446" s="363">
        <v>50.29</v>
      </c>
      <c r="D2446" s="363">
        <v>4.3274999999999997</v>
      </c>
      <c r="E2446" s="215">
        <f t="shared" si="152"/>
        <v>2.7794808910688751E-2</v>
      </c>
      <c r="F2446" s="215">
        <f t="shared" si="153"/>
        <v>-1.5714654949599449E-2</v>
      </c>
      <c r="G2446" s="223">
        <f t="shared" si="154"/>
        <v>11.332957746478874</v>
      </c>
      <c r="H2446" s="223">
        <f t="shared" si="155"/>
        <v>4.8321279025504378</v>
      </c>
    </row>
    <row r="2447" spans="2:8" x14ac:dyDescent="0.25">
      <c r="B2447" s="451">
        <v>40616</v>
      </c>
      <c r="C2447" s="363">
        <v>48.93</v>
      </c>
      <c r="D2447" s="363">
        <v>4.396590909090909</v>
      </c>
      <c r="E2447" s="215">
        <f t="shared" si="152"/>
        <v>-1.1115602263540802E-2</v>
      </c>
      <c r="F2447" s="215">
        <f t="shared" si="153"/>
        <v>-4.7332407264496501E-3</v>
      </c>
      <c r="G2447" s="223">
        <f t="shared" si="154"/>
        <v>11.026478873239437</v>
      </c>
      <c r="H2447" s="223">
        <f t="shared" si="155"/>
        <v>4.9092754726557546</v>
      </c>
    </row>
    <row r="2448" spans="2:8" x14ac:dyDescent="0.25">
      <c r="B2448" s="451">
        <v>40613</v>
      </c>
      <c r="C2448" s="363">
        <v>49.48</v>
      </c>
      <c r="D2448" s="363">
        <v>4.4175000000000004</v>
      </c>
      <c r="E2448" s="215">
        <f t="shared" si="152"/>
        <v>3.536304666248169E-2</v>
      </c>
      <c r="F2448" s="215">
        <f t="shared" si="153"/>
        <v>2.4887951489586113E-2</v>
      </c>
      <c r="G2448" s="223">
        <f t="shared" si="154"/>
        <v>11.150422535211266</v>
      </c>
      <c r="H2448" s="223">
        <f t="shared" si="155"/>
        <v>4.9326227636086797</v>
      </c>
    </row>
    <row r="2449" spans="2:8" x14ac:dyDescent="0.25">
      <c r="B2449" s="451">
        <v>40612</v>
      </c>
      <c r="C2449" s="363">
        <v>47.79</v>
      </c>
      <c r="D2449" s="363">
        <v>4.310227272727273</v>
      </c>
      <c r="E2449" s="215">
        <f t="shared" si="152"/>
        <v>-1.3622291021671895E-2</v>
      </c>
      <c r="F2449" s="215">
        <f t="shared" si="153"/>
        <v>9.7971354028008051E-3</v>
      </c>
      <c r="G2449" s="223">
        <f t="shared" si="154"/>
        <v>10.769577464788732</v>
      </c>
      <c r="H2449" s="223">
        <f t="shared" si="155"/>
        <v>4.8128410100241092</v>
      </c>
    </row>
    <row r="2450" spans="2:8" x14ac:dyDescent="0.25">
      <c r="B2450" s="451">
        <v>40611</v>
      </c>
      <c r="C2450" s="363">
        <v>48.45</v>
      </c>
      <c r="D2450" s="363">
        <v>4.268409090909091</v>
      </c>
      <c r="E2450" s="215">
        <f t="shared" si="152"/>
        <v>-3.3705624252094113E-2</v>
      </c>
      <c r="F2450" s="215">
        <f t="shared" si="153"/>
        <v>-1.2825229960578222E-2</v>
      </c>
      <c r="G2450" s="223">
        <f t="shared" si="154"/>
        <v>10.918309859154931</v>
      </c>
      <c r="H2450" s="223">
        <f t="shared" si="155"/>
        <v>4.7661464281182599</v>
      </c>
    </row>
    <row r="2451" spans="2:8" x14ac:dyDescent="0.25">
      <c r="B2451" s="451">
        <v>40609</v>
      </c>
      <c r="C2451" s="363">
        <v>50.14</v>
      </c>
      <c r="D2451" s="363">
        <v>4.3238636363636367</v>
      </c>
      <c r="E2451" s="215">
        <f t="shared" si="152"/>
        <v>-3.0361632179462417E-2</v>
      </c>
      <c r="F2451" s="215">
        <f t="shared" si="153"/>
        <v>2.7489738604450364E-2</v>
      </c>
      <c r="G2451" s="223">
        <f t="shared" si="154"/>
        <v>11.299154929577465</v>
      </c>
      <c r="H2451" s="223">
        <f t="shared" si="155"/>
        <v>4.828067504123843</v>
      </c>
    </row>
    <row r="2452" spans="2:8" x14ac:dyDescent="0.25">
      <c r="B2452" s="451">
        <v>40606</v>
      </c>
      <c r="C2452" s="363">
        <v>51.71</v>
      </c>
      <c r="D2452" s="363">
        <v>4.208181818181818</v>
      </c>
      <c r="E2452" s="215">
        <f t="shared" si="152"/>
        <v>-1.316793893129764E-2</v>
      </c>
      <c r="F2452" s="215">
        <f t="shared" si="153"/>
        <v>1.6190110312276795E-2</v>
      </c>
      <c r="G2452" s="223">
        <f t="shared" si="154"/>
        <v>11.652957746478874</v>
      </c>
      <c r="H2452" s="223">
        <f t="shared" si="155"/>
        <v>4.6988960791777696</v>
      </c>
    </row>
    <row r="2453" spans="2:8" x14ac:dyDescent="0.25">
      <c r="B2453" s="451">
        <v>40605</v>
      </c>
      <c r="C2453" s="363">
        <v>52.4</v>
      </c>
      <c r="D2453" s="363">
        <v>4.1411363636363641</v>
      </c>
      <c r="E2453" s="215">
        <f t="shared" si="152"/>
        <v>8.0800307810697802E-3</v>
      </c>
      <c r="F2453" s="215">
        <f t="shared" si="153"/>
        <v>-6.7864053855166695E-3</v>
      </c>
      <c r="G2453" s="223">
        <f t="shared" si="154"/>
        <v>11.808450704225352</v>
      </c>
      <c r="H2453" s="223">
        <f t="shared" si="155"/>
        <v>4.6240324831874133</v>
      </c>
    </row>
    <row r="2454" spans="2:8" x14ac:dyDescent="0.25">
      <c r="B2454" s="451">
        <v>40604</v>
      </c>
      <c r="C2454" s="363">
        <v>51.98</v>
      </c>
      <c r="D2454" s="363">
        <v>4.1694318181818177</v>
      </c>
      <c r="E2454" s="215">
        <f t="shared" si="152"/>
        <v>-1.8319169027384397E-2</v>
      </c>
      <c r="F2454" s="215">
        <f t="shared" si="153"/>
        <v>8.1770606192632656E-5</v>
      </c>
      <c r="G2454" s="223">
        <f t="shared" si="154"/>
        <v>11.713802816901408</v>
      </c>
      <c r="H2454" s="223">
        <f t="shared" si="155"/>
        <v>4.6556274584443598</v>
      </c>
    </row>
    <row r="2455" spans="2:8" x14ac:dyDescent="0.25">
      <c r="B2455" s="451">
        <v>40602</v>
      </c>
      <c r="C2455" s="363">
        <v>52.95</v>
      </c>
      <c r="D2455" s="363">
        <v>4.169090909090909</v>
      </c>
      <c r="E2455" s="215">
        <f t="shared" si="152"/>
        <v>9.5328884652050583E-3</v>
      </c>
      <c r="F2455" s="215">
        <f t="shared" si="153"/>
        <v>-9.1822404666739299E-3</v>
      </c>
      <c r="G2455" s="223">
        <f t="shared" si="154"/>
        <v>11.932394366197183</v>
      </c>
      <c r="H2455" s="223">
        <f t="shared" si="155"/>
        <v>4.6552467960918671</v>
      </c>
    </row>
    <row r="2456" spans="2:8" x14ac:dyDescent="0.25">
      <c r="B2456" s="451">
        <v>40599</v>
      </c>
      <c r="C2456" s="363">
        <v>52.45</v>
      </c>
      <c r="D2456" s="363">
        <v>4.207727272727273</v>
      </c>
      <c r="E2456" s="215">
        <f t="shared" si="152"/>
        <v>1.1376783648283872E-2</v>
      </c>
      <c r="F2456" s="215">
        <f t="shared" si="153"/>
        <v>-2.7421727253624573E-2</v>
      </c>
      <c r="G2456" s="223">
        <f t="shared" si="154"/>
        <v>11.819718309859155</v>
      </c>
      <c r="H2456" s="223">
        <f t="shared" si="155"/>
        <v>4.6983885293744452</v>
      </c>
    </row>
    <row r="2457" spans="2:8" x14ac:dyDescent="0.25">
      <c r="B2457" s="451">
        <v>40598</v>
      </c>
      <c r="C2457" s="363">
        <v>51.86</v>
      </c>
      <c r="D2457" s="363">
        <v>4.3263636363636362</v>
      </c>
      <c r="E2457" s="215">
        <f t="shared" si="152"/>
        <v>1.6663399333463946E-2</v>
      </c>
      <c r="F2457" s="215">
        <f t="shared" si="153"/>
        <v>3.0561703024554188E-3</v>
      </c>
      <c r="G2457" s="223">
        <f t="shared" si="154"/>
        <v>11.686760563380281</v>
      </c>
      <c r="H2457" s="223">
        <f t="shared" si="155"/>
        <v>4.8308590280421271</v>
      </c>
    </row>
    <row r="2458" spans="2:8" x14ac:dyDescent="0.25">
      <c r="B2458" s="451">
        <v>40597</v>
      </c>
      <c r="C2458" s="363">
        <v>51.01</v>
      </c>
      <c r="D2458" s="363">
        <v>4.3131818181818184</v>
      </c>
      <c r="E2458" s="215">
        <f t="shared" si="152"/>
        <v>-3.6638338054768793E-2</v>
      </c>
      <c r="F2458" s="215">
        <f t="shared" si="153"/>
        <v>-4.1853890038875186E-2</v>
      </c>
      <c r="G2458" s="223">
        <f t="shared" si="154"/>
        <v>11.495211267605633</v>
      </c>
      <c r="H2458" s="223">
        <f t="shared" si="155"/>
        <v>4.8161400837457178</v>
      </c>
    </row>
    <row r="2459" spans="2:8" x14ac:dyDescent="0.25">
      <c r="B2459" s="451">
        <v>40592</v>
      </c>
      <c r="C2459" s="363">
        <v>52.95</v>
      </c>
      <c r="D2459" s="363">
        <v>4.5015909090909094</v>
      </c>
      <c r="E2459" s="215">
        <f t="shared" si="152"/>
        <v>-4.1455467052860184E-2</v>
      </c>
      <c r="F2459" s="215">
        <f t="shared" si="153"/>
        <v>2.7337619602085805E-3</v>
      </c>
      <c r="G2459" s="223">
        <f t="shared" si="154"/>
        <v>11.932394366197183</v>
      </c>
      <c r="H2459" s="223">
        <f t="shared" si="155"/>
        <v>5.0265194772237036</v>
      </c>
    </row>
    <row r="2460" spans="2:8" x14ac:dyDescent="0.25">
      <c r="B2460" s="451">
        <v>40591</v>
      </c>
      <c r="C2460" s="363">
        <v>55.24</v>
      </c>
      <c r="D2460" s="363">
        <v>4.4893181818181818</v>
      </c>
      <c r="E2460" s="215">
        <f t="shared" si="152"/>
        <v>-3.4277467075590762E-3</v>
      </c>
      <c r="F2460" s="215">
        <f t="shared" si="153"/>
        <v>2.8430725491190856E-3</v>
      </c>
      <c r="G2460" s="223">
        <f t="shared" si="154"/>
        <v>12.448450704225353</v>
      </c>
      <c r="H2460" s="223">
        <f t="shared" si="155"/>
        <v>5.0128156325339424</v>
      </c>
    </row>
    <row r="2461" spans="2:8" x14ac:dyDescent="0.25">
      <c r="B2461" s="451">
        <v>40590</v>
      </c>
      <c r="C2461" s="363">
        <v>55.43</v>
      </c>
      <c r="D2461" s="363">
        <v>4.4765909090909091</v>
      </c>
      <c r="E2461" s="215">
        <f t="shared" si="152"/>
        <v>1.4272644098810572E-2</v>
      </c>
      <c r="F2461" s="215">
        <f t="shared" si="153"/>
        <v>-3.1378106179461573E-3</v>
      </c>
      <c r="G2461" s="223">
        <f t="shared" si="154"/>
        <v>12.491267605633803</v>
      </c>
      <c r="H2461" s="223">
        <f t="shared" si="155"/>
        <v>4.9986042380408584</v>
      </c>
    </row>
    <row r="2462" spans="2:8" x14ac:dyDescent="0.25">
      <c r="B2462" s="451">
        <v>40589</v>
      </c>
      <c r="C2462" s="363">
        <v>54.65</v>
      </c>
      <c r="D2462" s="363">
        <v>4.4906818181818178</v>
      </c>
      <c r="E2462" s="215">
        <f t="shared" si="152"/>
        <v>2.1113602391629183E-2</v>
      </c>
      <c r="F2462" s="215">
        <f t="shared" si="153"/>
        <v>3.9509680134679925E-2</v>
      </c>
      <c r="G2462" s="223">
        <f t="shared" si="154"/>
        <v>12.315492957746478</v>
      </c>
      <c r="H2462" s="223">
        <f t="shared" si="155"/>
        <v>5.0143382819439157</v>
      </c>
    </row>
    <row r="2463" spans="2:8" x14ac:dyDescent="0.25">
      <c r="B2463" s="451">
        <v>40585</v>
      </c>
      <c r="C2463" s="363">
        <v>53.52</v>
      </c>
      <c r="D2463" s="363">
        <v>4.32</v>
      </c>
      <c r="E2463" s="215">
        <f t="shared" si="152"/>
        <v>-1.8649757553150792E-3</v>
      </c>
      <c r="F2463" s="215">
        <f t="shared" si="153"/>
        <v>8.8101050843860662E-3</v>
      </c>
      <c r="G2463" s="223">
        <f t="shared" si="154"/>
        <v>12.060845070422536</v>
      </c>
      <c r="H2463" s="223">
        <f t="shared" si="155"/>
        <v>4.8237533307955847</v>
      </c>
    </row>
    <row r="2464" spans="2:8" x14ac:dyDescent="0.25">
      <c r="B2464" s="451">
        <v>40584</v>
      </c>
      <c r="C2464" s="363">
        <v>53.62</v>
      </c>
      <c r="D2464" s="363">
        <v>4.2822727272727272</v>
      </c>
      <c r="E2464" s="215">
        <f t="shared" si="152"/>
        <v>-5.010205975134574E-3</v>
      </c>
      <c r="F2464" s="215">
        <f t="shared" si="153"/>
        <v>-1.618629908103586E-2</v>
      </c>
      <c r="G2464" s="223">
        <f t="shared" si="154"/>
        <v>12.08338028169014</v>
      </c>
      <c r="H2464" s="223">
        <f t="shared" si="155"/>
        <v>4.7816266971196555</v>
      </c>
    </row>
    <row r="2465" spans="2:8" x14ac:dyDescent="0.25">
      <c r="B2465" s="451">
        <v>40583</v>
      </c>
      <c r="C2465" s="363">
        <v>53.89</v>
      </c>
      <c r="D2465" s="363">
        <v>4.3527272727272726</v>
      </c>
      <c r="E2465" s="215">
        <f t="shared" si="152"/>
        <v>-3.145219266714594E-2</v>
      </c>
      <c r="F2465" s="215">
        <f t="shared" si="153"/>
        <v>-2.4251069900142697E-2</v>
      </c>
      <c r="G2465" s="223">
        <f t="shared" si="154"/>
        <v>12.144225352112676</v>
      </c>
      <c r="H2465" s="223">
        <f t="shared" si="155"/>
        <v>4.8602969166349448</v>
      </c>
    </row>
    <row r="2466" spans="2:8" x14ac:dyDescent="0.25">
      <c r="B2466" s="451">
        <v>40582</v>
      </c>
      <c r="C2466" s="363">
        <v>55.64</v>
      </c>
      <c r="D2466" s="363">
        <v>4.4609090909090909</v>
      </c>
      <c r="E2466" s="215">
        <f t="shared" si="152"/>
        <v>-1.9732205778717371E-2</v>
      </c>
      <c r="F2466" s="215">
        <f t="shared" si="153"/>
        <v>-2.5473164021683203E-5</v>
      </c>
      <c r="G2466" s="223">
        <f t="shared" si="154"/>
        <v>12.538591549295775</v>
      </c>
      <c r="H2466" s="223">
        <f t="shared" si="155"/>
        <v>4.9810937698261641</v>
      </c>
    </row>
    <row r="2467" spans="2:8" x14ac:dyDescent="0.25">
      <c r="B2467" s="451">
        <v>40578</v>
      </c>
      <c r="C2467" s="363">
        <v>56.76</v>
      </c>
      <c r="D2467" s="363">
        <v>4.4610227272727272</v>
      </c>
      <c r="E2467" s="215">
        <f t="shared" si="152"/>
        <v>-2.2851116189137599E-3</v>
      </c>
      <c r="F2467" s="215">
        <f t="shared" si="153"/>
        <v>-3.4270917952884394E-3</v>
      </c>
      <c r="G2467" s="223">
        <f t="shared" si="154"/>
        <v>12.790985915492957</v>
      </c>
      <c r="H2467" s="223">
        <f t="shared" si="155"/>
        <v>4.9812206572769959</v>
      </c>
    </row>
    <row r="2468" spans="2:8" x14ac:dyDescent="0.25">
      <c r="B2468" s="451">
        <v>40577</v>
      </c>
      <c r="C2468" s="363">
        <v>56.89</v>
      </c>
      <c r="D2468" s="363">
        <v>4.4763636363636365</v>
      </c>
      <c r="E2468" s="215">
        <f t="shared" si="152"/>
        <v>1.1198009242801232E-2</v>
      </c>
      <c r="F2468" s="215">
        <f t="shared" si="153"/>
        <v>-1.7876287117604472E-2</v>
      </c>
      <c r="G2468" s="223">
        <f t="shared" si="154"/>
        <v>12.820281690140845</v>
      </c>
      <c r="H2468" s="223">
        <f t="shared" si="155"/>
        <v>4.9983504631391957</v>
      </c>
    </row>
    <row r="2469" spans="2:8" x14ac:dyDescent="0.25">
      <c r="B2469" s="451">
        <v>40576</v>
      </c>
      <c r="C2469" s="363">
        <v>56.26</v>
      </c>
      <c r="D2469" s="363">
        <v>4.5578409090909089</v>
      </c>
      <c r="E2469" s="215">
        <f t="shared" si="152"/>
        <v>-1.3588147628649017E-2</v>
      </c>
      <c r="F2469" s="215">
        <f t="shared" si="153"/>
        <v>-1.4956530281448055E-2</v>
      </c>
      <c r="G2469" s="223">
        <f t="shared" si="154"/>
        <v>12.678309859154929</v>
      </c>
      <c r="H2469" s="223">
        <f t="shared" si="155"/>
        <v>5.0893287653851038</v>
      </c>
    </row>
    <row r="2470" spans="2:8" x14ac:dyDescent="0.25">
      <c r="B2470" s="451">
        <v>40575</v>
      </c>
      <c r="C2470" s="363">
        <v>57.034999999999997</v>
      </c>
      <c r="D2470" s="363">
        <v>4.6270454545454545</v>
      </c>
      <c r="E2470" s="215">
        <f t="shared" si="152"/>
        <v>7.4408966751436267E-2</v>
      </c>
      <c r="F2470" s="215">
        <f t="shared" si="153"/>
        <v>2.3116739534649877E-2</v>
      </c>
      <c r="G2470" s="223">
        <f t="shared" si="154"/>
        <v>12.852957746478873</v>
      </c>
      <c r="H2470" s="223">
        <f t="shared" si="155"/>
        <v>5.1666032229412515</v>
      </c>
    </row>
    <row r="2471" spans="2:8" x14ac:dyDescent="0.25">
      <c r="B2471" s="451">
        <v>40571</v>
      </c>
      <c r="C2471" s="363">
        <v>53.085000000000001</v>
      </c>
      <c r="D2471" s="363">
        <v>4.5225</v>
      </c>
      <c r="E2471" s="215">
        <f t="shared" si="152"/>
        <v>-1.3839866245587862E-2</v>
      </c>
      <c r="F2471" s="215">
        <f t="shared" si="153"/>
        <v>1.6611295681063787E-3</v>
      </c>
      <c r="G2471" s="223">
        <f t="shared" si="154"/>
        <v>11.96281690140845</v>
      </c>
      <c r="H2471" s="223">
        <f t="shared" si="155"/>
        <v>5.0498667681766278</v>
      </c>
    </row>
    <row r="2472" spans="2:8" x14ac:dyDescent="0.25">
      <c r="B2472" s="451">
        <v>40570</v>
      </c>
      <c r="C2472" s="363">
        <v>53.83</v>
      </c>
      <c r="D2472" s="363">
        <v>4.5149999999999997</v>
      </c>
      <c r="E2472" s="215">
        <f t="shared" si="152"/>
        <v>-2.4111675126903487E-2</v>
      </c>
      <c r="F2472" s="215">
        <f t="shared" si="153"/>
        <v>-1.3604766633565135E-2</v>
      </c>
      <c r="G2472" s="223">
        <f t="shared" si="154"/>
        <v>12.130704225352112</v>
      </c>
      <c r="H2472" s="223">
        <f t="shared" si="155"/>
        <v>5.0414921964217738</v>
      </c>
    </row>
    <row r="2473" spans="2:8" x14ac:dyDescent="0.25">
      <c r="B2473" s="451">
        <v>40569</v>
      </c>
      <c r="C2473" s="363">
        <v>55.16</v>
      </c>
      <c r="D2473" s="363">
        <v>4.5772727272727272</v>
      </c>
      <c r="E2473" s="215">
        <f t="shared" si="152"/>
        <v>3.6549844968523759E-2</v>
      </c>
      <c r="F2473" s="215">
        <f t="shared" si="153"/>
        <v>1.6661278690970338E-3</v>
      </c>
      <c r="G2473" s="223">
        <f t="shared" si="154"/>
        <v>12.430422535211267</v>
      </c>
      <c r="H2473" s="223">
        <f t="shared" si="155"/>
        <v>5.1110265194772238</v>
      </c>
    </row>
    <row r="2474" spans="2:8" x14ac:dyDescent="0.25">
      <c r="B2474" s="451">
        <v>40568</v>
      </c>
      <c r="C2474" s="363">
        <v>53.215000000000003</v>
      </c>
      <c r="D2474" s="363">
        <v>4.5696590909090906</v>
      </c>
      <c r="E2474" s="215">
        <f t="shared" si="152"/>
        <v>-1.8173431734317291E-2</v>
      </c>
      <c r="F2474" s="215">
        <f t="shared" si="153"/>
        <v>1.1011942174732781E-2</v>
      </c>
      <c r="G2474" s="223">
        <f t="shared" si="154"/>
        <v>11.992112676056339</v>
      </c>
      <c r="H2474" s="223">
        <f t="shared" si="155"/>
        <v>5.1025250602715388</v>
      </c>
    </row>
    <row r="2475" spans="2:8" x14ac:dyDescent="0.25">
      <c r="B2475" s="451">
        <v>40564</v>
      </c>
      <c r="C2475" s="363">
        <v>54.2</v>
      </c>
      <c r="D2475" s="363">
        <v>4.5198863636363633</v>
      </c>
      <c r="E2475" s="215">
        <f t="shared" si="152"/>
        <v>-2.254283137962132E-2</v>
      </c>
      <c r="F2475" s="215">
        <f t="shared" si="153"/>
        <v>-1.9822351583280717E-3</v>
      </c>
      <c r="G2475" s="223">
        <f t="shared" si="154"/>
        <v>12.214084507042255</v>
      </c>
      <c r="H2475" s="223">
        <f t="shared" si="155"/>
        <v>5.046948356807512</v>
      </c>
    </row>
    <row r="2476" spans="2:8" x14ac:dyDescent="0.25">
      <c r="B2476" s="451">
        <v>40563</v>
      </c>
      <c r="C2476" s="363">
        <v>55.45</v>
      </c>
      <c r="D2476" s="363">
        <v>4.5288636363636368</v>
      </c>
      <c r="E2476" s="215">
        <f t="shared" si="152"/>
        <v>-3.6992011114970413E-2</v>
      </c>
      <c r="F2476" s="215">
        <f t="shared" si="153"/>
        <v>-6.5195586760280477E-4</v>
      </c>
      <c r="G2476" s="223">
        <f t="shared" si="154"/>
        <v>12.495774647887325</v>
      </c>
      <c r="H2476" s="223">
        <f t="shared" si="155"/>
        <v>5.0569724654231702</v>
      </c>
    </row>
    <row r="2477" spans="2:8" x14ac:dyDescent="0.25">
      <c r="B2477" s="451">
        <v>40562</v>
      </c>
      <c r="C2477" s="363">
        <v>57.58</v>
      </c>
      <c r="D2477" s="363">
        <v>4.5318181818181822</v>
      </c>
      <c r="E2477" s="215">
        <f t="shared" si="152"/>
        <v>-2.9005059021922408E-2</v>
      </c>
      <c r="F2477" s="215">
        <f t="shared" si="153"/>
        <v>2.0732019452265327E-2</v>
      </c>
      <c r="G2477" s="223">
        <f t="shared" si="154"/>
        <v>12.975774647887324</v>
      </c>
      <c r="H2477" s="223">
        <f t="shared" si="155"/>
        <v>5.0602715391447797</v>
      </c>
    </row>
    <row r="2478" spans="2:8" x14ac:dyDescent="0.25">
      <c r="B2478" s="451">
        <v>40561</v>
      </c>
      <c r="C2478" s="363">
        <v>59.3</v>
      </c>
      <c r="D2478" s="363">
        <v>4.439772727272727</v>
      </c>
      <c r="E2478" s="215">
        <f t="shared" si="152"/>
        <v>2.1123785382339832E-3</v>
      </c>
      <c r="F2478" s="215">
        <f t="shared" si="153"/>
        <v>2.3364241186023094E-2</v>
      </c>
      <c r="G2478" s="223">
        <f t="shared" si="154"/>
        <v>13.363380281690141</v>
      </c>
      <c r="H2478" s="223">
        <f t="shared" si="155"/>
        <v>4.9574927039715773</v>
      </c>
    </row>
    <row r="2479" spans="2:8" x14ac:dyDescent="0.25">
      <c r="B2479" s="451">
        <v>40557</v>
      </c>
      <c r="C2479" s="363">
        <v>59.174999999999997</v>
      </c>
      <c r="D2479" s="363">
        <v>4.3384090909090913</v>
      </c>
      <c r="E2479" s="215">
        <f t="shared" si="152"/>
        <v>2.3714745489964439E-3</v>
      </c>
      <c r="F2479" s="215">
        <f t="shared" si="153"/>
        <v>9.8397079828600464E-3</v>
      </c>
      <c r="G2479" s="223">
        <f t="shared" si="154"/>
        <v>13.335211267605633</v>
      </c>
      <c r="H2479" s="223">
        <f t="shared" si="155"/>
        <v>4.8443090978302257</v>
      </c>
    </row>
    <row r="2480" spans="2:8" x14ac:dyDescent="0.25">
      <c r="B2480" s="451">
        <v>40556</v>
      </c>
      <c r="C2480" s="363">
        <v>59.034999999999997</v>
      </c>
      <c r="D2480" s="363">
        <v>4.2961363636363634</v>
      </c>
      <c r="E2480" s="215">
        <f t="shared" si="152"/>
        <v>-3.0942219304005314E-2</v>
      </c>
      <c r="F2480" s="215">
        <f t="shared" si="153"/>
        <v>1.210044439685154E-2</v>
      </c>
      <c r="G2480" s="223">
        <f t="shared" si="154"/>
        <v>13.303661971830985</v>
      </c>
      <c r="H2480" s="223">
        <f t="shared" si="155"/>
        <v>4.797106966121051</v>
      </c>
    </row>
    <row r="2481" spans="2:8" x14ac:dyDescent="0.25">
      <c r="B2481" s="451">
        <v>40555</v>
      </c>
      <c r="C2481" s="363">
        <v>60.92</v>
      </c>
      <c r="D2481" s="363">
        <v>4.2447727272727276</v>
      </c>
      <c r="E2481" s="215">
        <f t="shared" si="152"/>
        <v>3.284072249589709E-4</v>
      </c>
      <c r="F2481" s="215">
        <f t="shared" si="153"/>
        <v>8.3684267357737596E-3</v>
      </c>
      <c r="G2481" s="223">
        <f t="shared" si="154"/>
        <v>13.728450704225352</v>
      </c>
      <c r="H2481" s="223">
        <f t="shared" si="155"/>
        <v>4.7397538383453881</v>
      </c>
    </row>
    <row r="2482" spans="2:8" x14ac:dyDescent="0.25">
      <c r="B2482" s="451">
        <v>40554</v>
      </c>
      <c r="C2482" s="363">
        <v>60.9</v>
      </c>
      <c r="D2482" s="363">
        <v>4.2095454545454549</v>
      </c>
      <c r="E2482" s="215">
        <f t="shared" si="152"/>
        <v>2.3873570948217848E-2</v>
      </c>
      <c r="F2482" s="215">
        <f t="shared" si="153"/>
        <v>-2.9728384714109879E-2</v>
      </c>
      <c r="G2482" s="223">
        <f t="shared" si="154"/>
        <v>13.72394366197183</v>
      </c>
      <c r="H2482" s="223">
        <f t="shared" si="155"/>
        <v>4.700418728587743</v>
      </c>
    </row>
    <row r="2483" spans="2:8" x14ac:dyDescent="0.25">
      <c r="B2483" s="451">
        <v>40553</v>
      </c>
      <c r="C2483" s="363">
        <v>59.48</v>
      </c>
      <c r="D2483" s="363">
        <v>4.3385227272727276</v>
      </c>
      <c r="E2483" s="215">
        <f t="shared" si="152"/>
        <v>1.2684089554779954E-2</v>
      </c>
      <c r="F2483" s="215">
        <f t="shared" si="153"/>
        <v>9.0121042338391355E-3</v>
      </c>
      <c r="G2483" s="223">
        <f t="shared" si="154"/>
        <v>13.40394366197183</v>
      </c>
      <c r="H2483" s="223">
        <f t="shared" si="155"/>
        <v>4.8444359852810566</v>
      </c>
    </row>
    <row r="2484" spans="2:8" x14ac:dyDescent="0.25">
      <c r="B2484" s="451">
        <v>40550</v>
      </c>
      <c r="C2484" s="363">
        <v>58.734999999999999</v>
      </c>
      <c r="D2484" s="363">
        <v>4.2997727272727273</v>
      </c>
      <c r="E2484" s="215">
        <f t="shared" si="152"/>
        <v>1.1974500344589911E-2</v>
      </c>
      <c r="F2484" s="215">
        <f t="shared" si="153"/>
        <v>9.7672929120411478E-3</v>
      </c>
      <c r="G2484" s="223">
        <f t="shared" si="154"/>
        <v>13.236056338028169</v>
      </c>
      <c r="H2484" s="223">
        <f t="shared" si="155"/>
        <v>4.8011673645476467</v>
      </c>
    </row>
    <row r="2485" spans="2:8" x14ac:dyDescent="0.25">
      <c r="B2485" s="451">
        <v>40549</v>
      </c>
      <c r="C2485" s="363">
        <v>58.04</v>
      </c>
      <c r="D2485" s="363">
        <v>4.2581818181818178</v>
      </c>
      <c r="E2485" s="215">
        <f t="shared" si="152"/>
        <v>-1.9180397127165127E-2</v>
      </c>
      <c r="F2485" s="215">
        <f t="shared" si="153"/>
        <v>-2.3352793994996013E-2</v>
      </c>
      <c r="G2485" s="223">
        <f t="shared" si="154"/>
        <v>13.07943661971831</v>
      </c>
      <c r="H2485" s="223">
        <f t="shared" si="155"/>
        <v>4.7547265575434592</v>
      </c>
    </row>
    <row r="2486" spans="2:8" x14ac:dyDescent="0.25">
      <c r="B2486" s="451">
        <v>40548</v>
      </c>
      <c r="C2486" s="363">
        <v>59.174999999999997</v>
      </c>
      <c r="D2486" s="363">
        <v>4.3600000000000003</v>
      </c>
      <c r="E2486" s="215">
        <f t="shared" si="152"/>
        <v>-3.3684210526315761E-3</v>
      </c>
      <c r="F2486" s="215">
        <f t="shared" si="153"/>
        <v>-1.352393685401343E-2</v>
      </c>
      <c r="G2486" s="223">
        <f t="shared" si="154"/>
        <v>13.335211267605633</v>
      </c>
      <c r="H2486" s="223">
        <f t="shared" si="155"/>
        <v>4.868417713488137</v>
      </c>
    </row>
    <row r="2487" spans="2:8" x14ac:dyDescent="0.25">
      <c r="B2487" s="451">
        <v>40547</v>
      </c>
      <c r="C2487" s="363">
        <v>59.375</v>
      </c>
      <c r="D2487" s="363">
        <v>4.4197727272727274</v>
      </c>
      <c r="E2487" s="215">
        <f t="shared" si="152"/>
        <v>-6.9409600267603677E-3</v>
      </c>
      <c r="F2487" s="215">
        <f t="shared" si="153"/>
        <v>7.8254560530679473E-3</v>
      </c>
      <c r="G2487" s="223">
        <f t="shared" si="154"/>
        <v>13.380281690140846</v>
      </c>
      <c r="H2487" s="223">
        <f t="shared" si="155"/>
        <v>4.935160512625302</v>
      </c>
    </row>
    <row r="2488" spans="2:8" x14ac:dyDescent="0.25">
      <c r="B2488" s="451">
        <v>40546</v>
      </c>
      <c r="C2488" s="363">
        <v>59.79</v>
      </c>
      <c r="D2488" s="363">
        <v>4.3854545454545457</v>
      </c>
      <c r="E2488" s="215">
        <f t="shared" si="152"/>
        <v>-4.2468148888333834E-3</v>
      </c>
      <c r="F2488" s="215">
        <f t="shared" si="153"/>
        <v>-1.4231376303464049E-3</v>
      </c>
      <c r="G2488" s="223">
        <f t="shared" si="154"/>
        <v>13.473802816901408</v>
      </c>
      <c r="H2488" s="223">
        <f t="shared" si="155"/>
        <v>4.8968405024743058</v>
      </c>
    </row>
    <row r="2489" spans="2:8" x14ac:dyDescent="0.25">
      <c r="B2489" s="451">
        <v>40543</v>
      </c>
      <c r="C2489" s="363">
        <v>60.045000000000002</v>
      </c>
      <c r="D2489" s="363">
        <v>4.3917045454545454</v>
      </c>
      <c r="E2489" s="215">
        <f t="shared" si="152"/>
        <v>9.583858764186548E-3</v>
      </c>
      <c r="F2489" s="215">
        <f t="shared" si="153"/>
        <v>4.1311577634586261E-3</v>
      </c>
      <c r="G2489" s="223">
        <f t="shared" si="154"/>
        <v>13.531267605633802</v>
      </c>
      <c r="H2489" s="223">
        <f t="shared" si="155"/>
        <v>4.9038193122700164</v>
      </c>
    </row>
    <row r="2490" spans="2:8" x14ac:dyDescent="0.25">
      <c r="B2490" s="451">
        <v>40542</v>
      </c>
      <c r="C2490" s="363">
        <v>59.475000000000001</v>
      </c>
      <c r="D2490" s="363">
        <v>4.373636363636364</v>
      </c>
      <c r="E2490" s="215">
        <f t="shared" si="152"/>
        <v>-1.6785564414604215E-3</v>
      </c>
      <c r="F2490" s="215">
        <f t="shared" si="153"/>
        <v>-7.5552461256800374E-3</v>
      </c>
      <c r="G2490" s="223">
        <f t="shared" si="154"/>
        <v>13.402816901408451</v>
      </c>
      <c r="H2490" s="223">
        <f t="shared" si="155"/>
        <v>4.8836442075878699</v>
      </c>
    </row>
    <row r="2491" spans="2:8" x14ac:dyDescent="0.25">
      <c r="B2491" s="451">
        <v>40541</v>
      </c>
      <c r="C2491" s="363">
        <v>59.575000000000003</v>
      </c>
      <c r="D2491" s="363">
        <v>4.4069318181818184</v>
      </c>
      <c r="E2491" s="215">
        <f t="shared" si="152"/>
        <v>7.3554277984444472E-3</v>
      </c>
      <c r="F2491" s="215">
        <f t="shared" si="153"/>
        <v>1.8248175182481674E-2</v>
      </c>
      <c r="G2491" s="223">
        <f t="shared" si="154"/>
        <v>13.425352112676057</v>
      </c>
      <c r="H2491" s="223">
        <f t="shared" si="155"/>
        <v>4.9208222306813862</v>
      </c>
    </row>
    <row r="2492" spans="2:8" x14ac:dyDescent="0.25">
      <c r="B2492" s="451">
        <v>40540</v>
      </c>
      <c r="C2492" s="363">
        <v>59.14</v>
      </c>
      <c r="D2492" s="363">
        <v>4.3279545454545456</v>
      </c>
      <c r="E2492" s="215">
        <f t="shared" si="152"/>
        <v>-2.7822274681730264E-3</v>
      </c>
      <c r="F2492" s="215">
        <f t="shared" si="153"/>
        <v>2.0579881022563029E-2</v>
      </c>
      <c r="G2492" s="223">
        <f t="shared" si="154"/>
        <v>13.327323943661971</v>
      </c>
      <c r="H2492" s="223">
        <f t="shared" si="155"/>
        <v>4.8326354523537622</v>
      </c>
    </row>
    <row r="2493" spans="2:8" x14ac:dyDescent="0.25">
      <c r="B2493" s="451">
        <v>40539</v>
      </c>
      <c r="C2493" s="363">
        <v>59.305</v>
      </c>
      <c r="D2493" s="363">
        <v>4.2406818181818178</v>
      </c>
      <c r="E2493" s="215">
        <f t="shared" si="152"/>
        <v>3.7234492680036091E-3</v>
      </c>
      <c r="F2493" s="215">
        <f t="shared" si="153"/>
        <v>-1.0972119156154148E-2</v>
      </c>
      <c r="G2493" s="223">
        <f t="shared" si="154"/>
        <v>13.364507042253521</v>
      </c>
      <c r="H2493" s="223">
        <f t="shared" si="155"/>
        <v>4.7351858901154671</v>
      </c>
    </row>
    <row r="2494" spans="2:8" x14ac:dyDescent="0.25">
      <c r="B2494" s="451">
        <v>40535</v>
      </c>
      <c r="C2494" s="363">
        <v>59.085000000000001</v>
      </c>
      <c r="D2494" s="363">
        <v>4.2877272727272731</v>
      </c>
      <c r="E2494" s="215">
        <f t="shared" si="152"/>
        <v>1.5293410086777204E-2</v>
      </c>
      <c r="F2494" s="215">
        <f t="shared" si="153"/>
        <v>-6.0586902692164601E-3</v>
      </c>
      <c r="G2494" s="223">
        <f t="shared" si="154"/>
        <v>13.314929577464788</v>
      </c>
      <c r="H2494" s="223">
        <f t="shared" si="155"/>
        <v>4.787717294759549</v>
      </c>
    </row>
    <row r="2495" spans="2:8" x14ac:dyDescent="0.25">
      <c r="B2495" s="451">
        <v>40534</v>
      </c>
      <c r="C2495" s="363">
        <v>58.195</v>
      </c>
      <c r="D2495" s="363">
        <v>4.313863636363636</v>
      </c>
      <c r="E2495" s="215">
        <f t="shared" si="152"/>
        <v>1.6351118760757899E-3</v>
      </c>
      <c r="F2495" s="215">
        <f t="shared" si="153"/>
        <v>-1.0065713987691738E-2</v>
      </c>
      <c r="G2495" s="223">
        <f t="shared" si="154"/>
        <v>13.114366197183099</v>
      </c>
      <c r="H2495" s="223">
        <f t="shared" si="155"/>
        <v>4.816901408450704</v>
      </c>
    </row>
    <row r="2496" spans="2:8" x14ac:dyDescent="0.25">
      <c r="B2496" s="451">
        <v>40533</v>
      </c>
      <c r="C2496" s="363">
        <v>58.1</v>
      </c>
      <c r="D2496" s="363">
        <v>4.3577272727272724</v>
      </c>
      <c r="E2496" s="215">
        <f t="shared" si="152"/>
        <v>1.8940722553489886E-2</v>
      </c>
      <c r="F2496" s="215">
        <f t="shared" si="153"/>
        <v>-3.9221797968779226E-3</v>
      </c>
      <c r="G2496" s="223">
        <f t="shared" si="154"/>
        <v>13.092957746478874</v>
      </c>
      <c r="H2496" s="223">
        <f t="shared" si="155"/>
        <v>4.8658799644715138</v>
      </c>
    </row>
    <row r="2497" spans="2:8" x14ac:dyDescent="0.25">
      <c r="B2497" s="451">
        <v>40532</v>
      </c>
      <c r="C2497" s="363">
        <v>57.02</v>
      </c>
      <c r="D2497" s="363">
        <v>4.3748863636363637</v>
      </c>
      <c r="E2497" s="215">
        <f t="shared" si="152"/>
        <v>2.9021194266116712E-3</v>
      </c>
      <c r="F2497" s="215">
        <f t="shared" si="153"/>
        <v>-2.6165803108808561E-3</v>
      </c>
      <c r="G2497" s="223">
        <f t="shared" si="154"/>
        <v>12.849577464788734</v>
      </c>
      <c r="H2497" s="223">
        <f t="shared" si="155"/>
        <v>4.8850399695470124</v>
      </c>
    </row>
    <row r="2498" spans="2:8" x14ac:dyDescent="0.25">
      <c r="B2498" s="451">
        <v>40529</v>
      </c>
      <c r="C2498" s="363">
        <v>56.854999999999997</v>
      </c>
      <c r="D2498" s="363">
        <v>4.3863636363636367</v>
      </c>
      <c r="E2498" s="215">
        <f t="shared" si="152"/>
        <v>2.0369705671213101E-2</v>
      </c>
      <c r="F2498" s="215">
        <f t="shared" si="153"/>
        <v>1.1371377665985616E-2</v>
      </c>
      <c r="G2498" s="223">
        <f t="shared" si="154"/>
        <v>12.812394366197182</v>
      </c>
      <c r="H2498" s="223">
        <f t="shared" si="155"/>
        <v>4.8978556020809547</v>
      </c>
    </row>
    <row r="2499" spans="2:8" x14ac:dyDescent="0.25">
      <c r="B2499" s="451">
        <v>40528</v>
      </c>
      <c r="C2499" s="363">
        <v>55.72</v>
      </c>
      <c r="D2499" s="363">
        <v>4.3370454545454544</v>
      </c>
      <c r="E2499" s="215">
        <f t="shared" si="152"/>
        <v>-5.4439982150825683E-3</v>
      </c>
      <c r="F2499" s="215">
        <f t="shared" si="153"/>
        <v>1.0003175611305259E-2</v>
      </c>
      <c r="G2499" s="223">
        <f t="shared" si="154"/>
        <v>12.556619718309859</v>
      </c>
      <c r="H2499" s="223">
        <f t="shared" si="155"/>
        <v>4.8427864484202514</v>
      </c>
    </row>
    <row r="2500" spans="2:8" x14ac:dyDescent="0.25">
      <c r="B2500" s="451">
        <v>40527</v>
      </c>
      <c r="C2500" s="363">
        <v>56.024999999999999</v>
      </c>
      <c r="D2500" s="363">
        <v>4.294090909090909</v>
      </c>
      <c r="E2500" s="215">
        <f t="shared" ref="E2500:E2563" si="156">C2500/C2501-1</f>
        <v>-3.0122046221760623E-2</v>
      </c>
      <c r="F2500" s="215">
        <f t="shared" ref="F2500:F2563" si="157">D2500/D2501-1</f>
        <v>5.320847078854829E-3</v>
      </c>
      <c r="G2500" s="223">
        <f t="shared" ref="G2500:G2563" si="158">C2500/$C$4675</f>
        <v>12.625352112676056</v>
      </c>
      <c r="H2500" s="223">
        <f t="shared" ref="H2500:H2563" si="159">D2500/$D$4675</f>
        <v>4.7948229920060905</v>
      </c>
    </row>
    <row r="2501" spans="2:8" x14ac:dyDescent="0.25">
      <c r="B2501" s="451">
        <v>40525</v>
      </c>
      <c r="C2501" s="363">
        <v>57.765000000000001</v>
      </c>
      <c r="D2501" s="363">
        <v>4.2713636363636365</v>
      </c>
      <c r="E2501" s="215">
        <f t="shared" si="156"/>
        <v>2.3566935412421275E-2</v>
      </c>
      <c r="F2501" s="215">
        <f t="shared" si="157"/>
        <v>-6.3809422524729875E-4</v>
      </c>
      <c r="G2501" s="223">
        <f t="shared" si="158"/>
        <v>13.017464788732395</v>
      </c>
      <c r="H2501" s="223">
        <f t="shared" si="159"/>
        <v>4.7694455018398685</v>
      </c>
    </row>
    <row r="2502" spans="2:8" x14ac:dyDescent="0.25">
      <c r="B2502" s="451">
        <v>40522</v>
      </c>
      <c r="C2502" s="363">
        <v>56.435000000000002</v>
      </c>
      <c r="D2502" s="363">
        <v>4.2740909090909094</v>
      </c>
      <c r="E2502" s="215">
        <f t="shared" si="156"/>
        <v>1.9971082595337197E-2</v>
      </c>
      <c r="F2502" s="215">
        <f t="shared" si="157"/>
        <v>-2.1265284423177544E-4</v>
      </c>
      <c r="G2502" s="223">
        <f t="shared" si="158"/>
        <v>12.71774647887324</v>
      </c>
      <c r="H2502" s="223">
        <f t="shared" si="159"/>
        <v>4.7724908006598152</v>
      </c>
    </row>
    <row r="2503" spans="2:8" x14ac:dyDescent="0.25">
      <c r="B2503" s="451">
        <v>40521</v>
      </c>
      <c r="C2503" s="363">
        <v>55.33</v>
      </c>
      <c r="D2503" s="363">
        <v>4.2750000000000004</v>
      </c>
      <c r="E2503" s="215">
        <f t="shared" si="156"/>
        <v>1.8968692449355506E-2</v>
      </c>
      <c r="F2503" s="215">
        <f t="shared" si="157"/>
        <v>1.8297964486790885E-2</v>
      </c>
      <c r="G2503" s="223">
        <f t="shared" si="158"/>
        <v>12.468732394366198</v>
      </c>
      <c r="H2503" s="223">
        <f t="shared" si="159"/>
        <v>4.7735059002664642</v>
      </c>
    </row>
    <row r="2504" spans="2:8" x14ac:dyDescent="0.25">
      <c r="B2504" s="451">
        <v>40520</v>
      </c>
      <c r="C2504" s="363">
        <v>54.3</v>
      </c>
      <c r="D2504" s="363">
        <v>4.1981818181818182</v>
      </c>
      <c r="E2504" s="215">
        <f t="shared" si="156"/>
        <v>-1.1828935395814533E-2</v>
      </c>
      <c r="F2504" s="215">
        <f t="shared" si="157"/>
        <v>1.3719679508286564E-2</v>
      </c>
      <c r="G2504" s="223">
        <f t="shared" si="158"/>
        <v>12.236619718309859</v>
      </c>
      <c r="H2504" s="223">
        <f t="shared" si="159"/>
        <v>4.6877299835046315</v>
      </c>
    </row>
    <row r="2505" spans="2:8" x14ac:dyDescent="0.25">
      <c r="B2505" s="451">
        <v>40518</v>
      </c>
      <c r="C2505" s="363">
        <v>54.95</v>
      </c>
      <c r="D2505" s="363">
        <v>4.1413636363636366</v>
      </c>
      <c r="E2505" s="215">
        <f t="shared" si="156"/>
        <v>8.7195961450206028E-3</v>
      </c>
      <c r="F2505" s="215">
        <f t="shared" si="157"/>
        <v>-3.1728665207876317E-3</v>
      </c>
      <c r="G2505" s="223">
        <f t="shared" si="158"/>
        <v>12.383098591549297</v>
      </c>
      <c r="H2505" s="223">
        <f t="shared" si="159"/>
        <v>4.6242862580890751</v>
      </c>
    </row>
    <row r="2506" spans="2:8" x14ac:dyDescent="0.25">
      <c r="B2506" s="451">
        <v>40515</v>
      </c>
      <c r="C2506" s="363">
        <v>54.475000000000001</v>
      </c>
      <c r="D2506" s="363">
        <v>4.1545454545454543</v>
      </c>
      <c r="E2506" s="215">
        <f t="shared" si="156"/>
        <v>1.2170196952805634E-2</v>
      </c>
      <c r="F2506" s="215">
        <f t="shared" si="157"/>
        <v>-8.8380415333730866E-3</v>
      </c>
      <c r="G2506" s="223">
        <f t="shared" si="158"/>
        <v>12.27605633802817</v>
      </c>
      <c r="H2506" s="223">
        <f t="shared" si="159"/>
        <v>4.6390052023854844</v>
      </c>
    </row>
    <row r="2507" spans="2:8" x14ac:dyDescent="0.25">
      <c r="B2507" s="451">
        <v>40514</v>
      </c>
      <c r="C2507" s="363">
        <v>53.82</v>
      </c>
      <c r="D2507" s="363">
        <v>4.1915909090909089</v>
      </c>
      <c r="E2507" s="215">
        <f t="shared" si="156"/>
        <v>2.0381078775239425E-2</v>
      </c>
      <c r="F2507" s="215">
        <f t="shared" si="157"/>
        <v>-7.9074771382463549E-3</v>
      </c>
      <c r="G2507" s="223">
        <f t="shared" si="158"/>
        <v>12.128450704225353</v>
      </c>
      <c r="H2507" s="223">
        <f t="shared" si="159"/>
        <v>4.6803705113564273</v>
      </c>
    </row>
    <row r="2508" spans="2:8" x14ac:dyDescent="0.25">
      <c r="B2508" s="451">
        <v>40513</v>
      </c>
      <c r="C2508" s="363">
        <v>52.744999999999997</v>
      </c>
      <c r="D2508" s="363">
        <v>4.2249999999999996</v>
      </c>
      <c r="E2508" s="215">
        <f t="shared" si="156"/>
        <v>4.1362290227048293E-2</v>
      </c>
      <c r="F2508" s="215">
        <f t="shared" si="157"/>
        <v>2.9004760323259271E-2</v>
      </c>
      <c r="G2508" s="223">
        <f t="shared" si="158"/>
        <v>11.886197183098592</v>
      </c>
      <c r="H2508" s="223">
        <f t="shared" si="159"/>
        <v>4.7176754219007737</v>
      </c>
    </row>
    <row r="2509" spans="2:8" x14ac:dyDescent="0.25">
      <c r="B2509" s="451">
        <v>40511</v>
      </c>
      <c r="C2509" s="363">
        <v>50.65</v>
      </c>
      <c r="D2509" s="363">
        <v>4.1059090909090905</v>
      </c>
      <c r="E2509" s="215">
        <f t="shared" si="156"/>
        <v>3.4517973856209139E-2</v>
      </c>
      <c r="F2509" s="215">
        <f t="shared" si="157"/>
        <v>-1.5750642460417019E-3</v>
      </c>
      <c r="G2509" s="223">
        <f t="shared" si="158"/>
        <v>11.414084507042253</v>
      </c>
      <c r="H2509" s="223">
        <f t="shared" si="159"/>
        <v>4.5846973734297674</v>
      </c>
    </row>
    <row r="2510" spans="2:8" x14ac:dyDescent="0.25">
      <c r="B2510" s="451">
        <v>40508</v>
      </c>
      <c r="C2510" s="363">
        <v>48.96</v>
      </c>
      <c r="D2510" s="363">
        <v>4.1123863636363636</v>
      </c>
      <c r="E2510" s="215">
        <f t="shared" si="156"/>
        <v>-2.7799841143764881E-2</v>
      </c>
      <c r="F2510" s="215">
        <f t="shared" si="157"/>
        <v>1.5375550629892487E-2</v>
      </c>
      <c r="G2510" s="223">
        <f t="shared" si="158"/>
        <v>11.033239436619718</v>
      </c>
      <c r="H2510" s="223">
        <f t="shared" si="159"/>
        <v>4.5919299581271416</v>
      </c>
    </row>
    <row r="2511" spans="2:8" x14ac:dyDescent="0.25">
      <c r="B2511" s="451">
        <v>40506</v>
      </c>
      <c r="C2511" s="363">
        <v>50.36</v>
      </c>
      <c r="D2511" s="363">
        <v>4.0501136363636361</v>
      </c>
      <c r="E2511" s="215">
        <f t="shared" si="156"/>
        <v>2.046605876393115E-2</v>
      </c>
      <c r="F2511" s="215">
        <f t="shared" si="157"/>
        <v>1.0748114117179908E-2</v>
      </c>
      <c r="G2511" s="223">
        <f t="shared" si="158"/>
        <v>11.348732394366197</v>
      </c>
      <c r="H2511" s="223">
        <f t="shared" si="159"/>
        <v>4.5223956350716916</v>
      </c>
    </row>
    <row r="2512" spans="2:8" x14ac:dyDescent="0.25">
      <c r="B2512" s="451">
        <v>40505</v>
      </c>
      <c r="C2512" s="363">
        <v>49.35</v>
      </c>
      <c r="D2512" s="363">
        <v>4.0070454545454544</v>
      </c>
      <c r="E2512" s="215">
        <f t="shared" si="156"/>
        <v>-3.0451866404715089E-2</v>
      </c>
      <c r="F2512" s="215">
        <f t="shared" si="157"/>
        <v>4.6726309191407189E-3</v>
      </c>
      <c r="G2512" s="223">
        <f t="shared" si="158"/>
        <v>11.121126760563381</v>
      </c>
      <c r="H2512" s="223">
        <f t="shared" si="159"/>
        <v>4.4743052912066998</v>
      </c>
    </row>
    <row r="2513" spans="2:8" x14ac:dyDescent="0.25">
      <c r="B2513" s="451">
        <v>40501</v>
      </c>
      <c r="C2513" s="363">
        <v>50.9</v>
      </c>
      <c r="D2513" s="363">
        <v>3.9884090909090908</v>
      </c>
      <c r="E2513" s="215">
        <f t="shared" si="156"/>
        <v>1.9529293940911296E-2</v>
      </c>
      <c r="F2513" s="215">
        <f t="shared" si="157"/>
        <v>1.4569000404694332E-2</v>
      </c>
      <c r="G2513" s="223">
        <f t="shared" si="158"/>
        <v>11.470422535211267</v>
      </c>
      <c r="H2513" s="223">
        <f t="shared" si="159"/>
        <v>4.453495749270397</v>
      </c>
    </row>
    <row r="2514" spans="2:8" x14ac:dyDescent="0.25">
      <c r="B2514" s="451">
        <v>40500</v>
      </c>
      <c r="C2514" s="363">
        <v>49.924999999999997</v>
      </c>
      <c r="D2514" s="363">
        <v>3.9311363636363637</v>
      </c>
      <c r="E2514" s="215">
        <f t="shared" si="156"/>
        <v>3.1082197439074699E-2</v>
      </c>
      <c r="F2514" s="215">
        <f t="shared" si="157"/>
        <v>2.7442827442827333E-2</v>
      </c>
      <c r="G2514" s="223">
        <f t="shared" si="158"/>
        <v>11.250704225352113</v>
      </c>
      <c r="H2514" s="223">
        <f t="shared" si="159"/>
        <v>4.3895444740515162</v>
      </c>
    </row>
    <row r="2515" spans="2:8" x14ac:dyDescent="0.25">
      <c r="B2515" s="451">
        <v>40499</v>
      </c>
      <c r="C2515" s="363">
        <v>48.42</v>
      </c>
      <c r="D2515" s="363">
        <v>3.8261363636363637</v>
      </c>
      <c r="E2515" s="215">
        <f t="shared" si="156"/>
        <v>-7.8885360106546454E-3</v>
      </c>
      <c r="F2515" s="215">
        <f t="shared" si="157"/>
        <v>1.8266497308413454E-2</v>
      </c>
      <c r="G2515" s="223">
        <f t="shared" si="158"/>
        <v>10.911549295774648</v>
      </c>
      <c r="H2515" s="223">
        <f t="shared" si="159"/>
        <v>4.272300469483568</v>
      </c>
    </row>
    <row r="2516" spans="2:8" x14ac:dyDescent="0.25">
      <c r="B2516" s="451">
        <v>40498</v>
      </c>
      <c r="C2516" s="363">
        <v>48.805</v>
      </c>
      <c r="D2516" s="363">
        <v>3.7574999999999998</v>
      </c>
      <c r="E2516" s="215">
        <f t="shared" si="156"/>
        <v>-6.0719784449576597E-2</v>
      </c>
      <c r="F2516" s="215">
        <f t="shared" si="157"/>
        <v>-1.4484978540772575E-2</v>
      </c>
      <c r="G2516" s="223">
        <f t="shared" si="158"/>
        <v>10.998309859154929</v>
      </c>
      <c r="H2516" s="223">
        <f t="shared" si="159"/>
        <v>4.1956604491815757</v>
      </c>
    </row>
    <row r="2517" spans="2:8" x14ac:dyDescent="0.25">
      <c r="B2517" s="451">
        <v>40494</v>
      </c>
      <c r="C2517" s="363">
        <v>51.96</v>
      </c>
      <c r="D2517" s="363">
        <v>3.8127272727272725</v>
      </c>
      <c r="E2517" s="215">
        <f t="shared" si="156"/>
        <v>-3.7866864179242676E-2</v>
      </c>
      <c r="F2517" s="215">
        <f t="shared" si="157"/>
        <v>1.2432106216053063E-2</v>
      </c>
      <c r="G2517" s="223">
        <f t="shared" si="158"/>
        <v>11.709295774647888</v>
      </c>
      <c r="H2517" s="223">
        <f t="shared" si="159"/>
        <v>4.2573277502854969</v>
      </c>
    </row>
    <row r="2518" spans="2:8" x14ac:dyDescent="0.25">
      <c r="B2518" s="451">
        <v>40493</v>
      </c>
      <c r="C2518" s="363">
        <v>54.005000000000003</v>
      </c>
      <c r="D2518" s="363">
        <v>3.7659090909090911</v>
      </c>
      <c r="E2518" s="215">
        <f t="shared" si="156"/>
        <v>3.5272692418288232E-2</v>
      </c>
      <c r="F2518" s="215">
        <f t="shared" si="157"/>
        <v>1.4324191968658084E-2</v>
      </c>
      <c r="G2518" s="223">
        <f t="shared" si="158"/>
        <v>12.170140845070422</v>
      </c>
      <c r="H2518" s="223">
        <f t="shared" si="159"/>
        <v>4.2050501205430786</v>
      </c>
    </row>
    <row r="2519" spans="2:8" x14ac:dyDescent="0.25">
      <c r="B2519" s="451">
        <v>40492</v>
      </c>
      <c r="C2519" s="363">
        <v>52.164999999999999</v>
      </c>
      <c r="D2519" s="363">
        <v>3.7127272727272729</v>
      </c>
      <c r="E2519" s="215">
        <f t="shared" si="156"/>
        <v>1.6366293229420181E-2</v>
      </c>
      <c r="F2519" s="215">
        <f t="shared" si="157"/>
        <v>-1.7442559846024275E-2</v>
      </c>
      <c r="G2519" s="223">
        <f t="shared" si="158"/>
        <v>11.755492957746478</v>
      </c>
      <c r="H2519" s="223">
        <f t="shared" si="159"/>
        <v>4.1456667935541178</v>
      </c>
    </row>
    <row r="2520" spans="2:8" x14ac:dyDescent="0.25">
      <c r="B2520" s="451">
        <v>40491</v>
      </c>
      <c r="C2520" s="363">
        <v>51.325000000000003</v>
      </c>
      <c r="D2520" s="363">
        <v>3.7786363636363638</v>
      </c>
      <c r="E2520" s="215">
        <f t="shared" si="156"/>
        <v>-2.0888973674170197E-2</v>
      </c>
      <c r="F2520" s="215">
        <f t="shared" si="157"/>
        <v>-1.5747099218564875E-2</v>
      </c>
      <c r="G2520" s="223">
        <f t="shared" si="158"/>
        <v>11.566197183098593</v>
      </c>
      <c r="H2520" s="223">
        <f t="shared" si="159"/>
        <v>4.2192615150361634</v>
      </c>
    </row>
    <row r="2521" spans="2:8" x14ac:dyDescent="0.25">
      <c r="B2521" s="451">
        <v>40487</v>
      </c>
      <c r="C2521" s="363">
        <v>52.42</v>
      </c>
      <c r="D2521" s="363">
        <v>3.8390909090909089</v>
      </c>
      <c r="E2521" s="215">
        <f t="shared" si="156"/>
        <v>9.1442872268745479E-3</v>
      </c>
      <c r="F2521" s="215">
        <f t="shared" si="157"/>
        <v>2.6994163424124418E-2</v>
      </c>
      <c r="G2521" s="223">
        <f t="shared" si="158"/>
        <v>11.812957746478874</v>
      </c>
      <c r="H2521" s="223">
        <f t="shared" si="159"/>
        <v>4.2867656388783146</v>
      </c>
    </row>
    <row r="2522" spans="2:8" x14ac:dyDescent="0.25">
      <c r="B2522" s="451">
        <v>40486</v>
      </c>
      <c r="C2522" s="363">
        <v>51.945</v>
      </c>
      <c r="D2522" s="363">
        <v>3.7381818181818183</v>
      </c>
      <c r="E2522" s="215">
        <f t="shared" si="156"/>
        <v>7.0038108971057778E-2</v>
      </c>
      <c r="F2522" s="215">
        <f t="shared" si="157"/>
        <v>6.9176614631161204E-3</v>
      </c>
      <c r="G2522" s="223">
        <f t="shared" si="158"/>
        <v>11.705915492957747</v>
      </c>
      <c r="H2522" s="223">
        <f t="shared" si="159"/>
        <v>4.1740895825402875</v>
      </c>
    </row>
    <row r="2523" spans="2:8" x14ac:dyDescent="0.25">
      <c r="B2523" s="451">
        <v>40485</v>
      </c>
      <c r="C2523" s="363">
        <v>48.545000000000002</v>
      </c>
      <c r="D2523" s="363">
        <v>3.7124999999999999</v>
      </c>
      <c r="E2523" s="215">
        <f t="shared" si="156"/>
        <v>-5.8365758754863606E-3</v>
      </c>
      <c r="F2523" s="215">
        <f t="shared" si="157"/>
        <v>-5.7958477508650574E-2</v>
      </c>
      <c r="G2523" s="223">
        <f t="shared" si="158"/>
        <v>10.939718309859156</v>
      </c>
      <c r="H2523" s="223">
        <f t="shared" si="159"/>
        <v>4.1454130186524552</v>
      </c>
    </row>
    <row r="2524" spans="2:8" x14ac:dyDescent="0.25">
      <c r="B2524" s="451">
        <v>40484</v>
      </c>
      <c r="C2524" s="363">
        <v>48.83</v>
      </c>
      <c r="D2524" s="363">
        <v>3.9409090909090909</v>
      </c>
      <c r="E2524" s="215">
        <f t="shared" si="156"/>
        <v>3.0223113033387872E-2</v>
      </c>
      <c r="F2524" s="215">
        <f t="shared" si="157"/>
        <v>-1.8703488865623452E-2</v>
      </c>
      <c r="G2524" s="223">
        <f t="shared" si="158"/>
        <v>11.00394366197183</v>
      </c>
      <c r="H2524" s="223">
        <f t="shared" si="159"/>
        <v>4.4004567948229925</v>
      </c>
    </row>
    <row r="2525" spans="2:8" x14ac:dyDescent="0.25">
      <c r="B2525" s="451">
        <v>40480</v>
      </c>
      <c r="C2525" s="363">
        <v>47.397500000000001</v>
      </c>
      <c r="D2525" s="363">
        <v>4.0160227272727269</v>
      </c>
      <c r="E2525" s="215">
        <f t="shared" si="156"/>
        <v>-7.278249031312134E-3</v>
      </c>
      <c r="F2525" s="215">
        <f t="shared" si="157"/>
        <v>7.7848750998059657E-3</v>
      </c>
      <c r="G2525" s="223">
        <f t="shared" si="158"/>
        <v>10.68112676056338</v>
      </c>
      <c r="H2525" s="223">
        <f t="shared" si="159"/>
        <v>4.4843293998223572</v>
      </c>
    </row>
    <row r="2526" spans="2:8" x14ac:dyDescent="0.25">
      <c r="B2526" s="451">
        <v>40479</v>
      </c>
      <c r="C2526" s="363">
        <v>47.744999999999997</v>
      </c>
      <c r="D2526" s="363">
        <v>3.9849999999999999</v>
      </c>
      <c r="E2526" s="215">
        <f t="shared" si="156"/>
        <v>-1.0471204188489125E-4</v>
      </c>
      <c r="F2526" s="215">
        <f t="shared" si="157"/>
        <v>-1.0943140794223871E-2</v>
      </c>
      <c r="G2526" s="223">
        <f t="shared" si="158"/>
        <v>10.75943661971831</v>
      </c>
      <c r="H2526" s="223">
        <f t="shared" si="159"/>
        <v>4.449689125745464</v>
      </c>
    </row>
    <row r="2527" spans="2:8" x14ac:dyDescent="0.25">
      <c r="B2527" s="451">
        <v>40478</v>
      </c>
      <c r="C2527" s="363">
        <v>47.75</v>
      </c>
      <c r="D2527" s="363">
        <v>4.0290909090909093</v>
      </c>
      <c r="E2527" s="215">
        <f t="shared" si="156"/>
        <v>-2.8286528286528334E-2</v>
      </c>
      <c r="F2527" s="215">
        <f t="shared" si="157"/>
        <v>2.2965954991344573E-2</v>
      </c>
      <c r="G2527" s="223">
        <f t="shared" si="158"/>
        <v>10.76056338028169</v>
      </c>
      <c r="H2527" s="223">
        <f t="shared" si="159"/>
        <v>4.4989214566679356</v>
      </c>
    </row>
    <row r="2528" spans="2:8" x14ac:dyDescent="0.25">
      <c r="B2528" s="451">
        <v>40477</v>
      </c>
      <c r="C2528" s="363">
        <v>49.14</v>
      </c>
      <c r="D2528" s="363">
        <v>3.9386363636363635</v>
      </c>
      <c r="E2528" s="215">
        <f t="shared" si="156"/>
        <v>4.4976076555024003E-2</v>
      </c>
      <c r="F2528" s="215">
        <f t="shared" si="157"/>
        <v>8.2029204723950144E-3</v>
      </c>
      <c r="G2528" s="223">
        <f t="shared" si="158"/>
        <v>11.073802816901409</v>
      </c>
      <c r="H2528" s="223">
        <f t="shared" si="159"/>
        <v>4.3979190458063702</v>
      </c>
    </row>
    <row r="2529" spans="2:8" x14ac:dyDescent="0.25">
      <c r="B2529" s="451">
        <v>40473</v>
      </c>
      <c r="C2529" s="363">
        <v>47.024999999999999</v>
      </c>
      <c r="D2529" s="363">
        <v>3.9065909090909092</v>
      </c>
      <c r="E2529" s="215">
        <f t="shared" si="156"/>
        <v>-2.4681115835321066E-2</v>
      </c>
      <c r="F2529" s="215">
        <f t="shared" si="157"/>
        <v>3.436033216993617E-2</v>
      </c>
      <c r="G2529" s="223">
        <f t="shared" si="158"/>
        <v>10.597183098591549</v>
      </c>
      <c r="H2529" s="223">
        <f t="shared" si="159"/>
        <v>4.3621367846719963</v>
      </c>
    </row>
    <row r="2530" spans="2:8" x14ac:dyDescent="0.25">
      <c r="B2530" s="451">
        <v>40472</v>
      </c>
      <c r="C2530" s="363">
        <v>48.215000000000003</v>
      </c>
      <c r="D2530" s="363">
        <v>3.7768181818181819</v>
      </c>
      <c r="E2530" s="215">
        <f t="shared" si="156"/>
        <v>1.132669113791307E-2</v>
      </c>
      <c r="F2530" s="215">
        <f t="shared" si="157"/>
        <v>-1.35929245563009E-2</v>
      </c>
      <c r="G2530" s="223">
        <f t="shared" si="158"/>
        <v>10.865352112676057</v>
      </c>
      <c r="H2530" s="223">
        <f t="shared" si="159"/>
        <v>4.2172313158228656</v>
      </c>
    </row>
    <row r="2531" spans="2:8" x14ac:dyDescent="0.25">
      <c r="B2531" s="451">
        <v>40471</v>
      </c>
      <c r="C2531" s="363">
        <v>47.674999999999997</v>
      </c>
      <c r="D2531" s="363">
        <v>3.8288636363636366</v>
      </c>
      <c r="E2531" s="215">
        <f t="shared" si="156"/>
        <v>2.8364969801553119E-2</v>
      </c>
      <c r="F2531" s="215">
        <f t="shared" si="157"/>
        <v>1.6471581995897377E-2</v>
      </c>
      <c r="G2531" s="223">
        <f t="shared" si="158"/>
        <v>10.743661971830985</v>
      </c>
      <c r="H2531" s="223">
        <f t="shared" si="159"/>
        <v>4.2753457683035156</v>
      </c>
    </row>
    <row r="2532" spans="2:8" x14ac:dyDescent="0.25">
      <c r="B2532" s="451">
        <v>40470</v>
      </c>
      <c r="C2532" s="363">
        <v>46.36</v>
      </c>
      <c r="D2532" s="363">
        <v>3.7668181818181816</v>
      </c>
      <c r="E2532" s="215">
        <f t="shared" si="156"/>
        <v>-5.4360020397756226E-2</v>
      </c>
      <c r="F2532" s="215">
        <f t="shared" si="157"/>
        <v>-5.1023470796567327E-3</v>
      </c>
      <c r="G2532" s="223">
        <f t="shared" si="158"/>
        <v>10.447323943661972</v>
      </c>
      <c r="H2532" s="223">
        <f t="shared" si="159"/>
        <v>4.2060652201497275</v>
      </c>
    </row>
    <row r="2533" spans="2:8" x14ac:dyDescent="0.25">
      <c r="B2533" s="451">
        <v>40466</v>
      </c>
      <c r="C2533" s="363">
        <v>49.024999999999999</v>
      </c>
      <c r="D2533" s="363">
        <v>3.7861363636363636</v>
      </c>
      <c r="E2533" s="215">
        <f t="shared" si="156"/>
        <v>-9.4959086776441604E-3</v>
      </c>
      <c r="F2533" s="215">
        <f t="shared" si="157"/>
        <v>4.6132971506105402E-3</v>
      </c>
      <c r="G2533" s="223">
        <f t="shared" si="158"/>
        <v>11.047887323943662</v>
      </c>
      <c r="H2533" s="223">
        <f t="shared" si="159"/>
        <v>4.2276360867910165</v>
      </c>
    </row>
    <row r="2534" spans="2:8" x14ac:dyDescent="0.25">
      <c r="B2534" s="451">
        <v>40465</v>
      </c>
      <c r="C2534" s="363">
        <v>49.494999999999997</v>
      </c>
      <c r="D2534" s="363">
        <v>3.7687499999999998</v>
      </c>
      <c r="E2534" s="215">
        <f t="shared" si="156"/>
        <v>-9.0835688332668862E-4</v>
      </c>
      <c r="F2534" s="215">
        <f t="shared" si="157"/>
        <v>-2.4931643783259405E-2</v>
      </c>
      <c r="G2534" s="223">
        <f t="shared" si="158"/>
        <v>11.153802816901408</v>
      </c>
      <c r="H2534" s="223">
        <f t="shared" si="159"/>
        <v>4.2082223068138562</v>
      </c>
    </row>
    <row r="2535" spans="2:8" x14ac:dyDescent="0.25">
      <c r="B2535" s="451">
        <v>40464</v>
      </c>
      <c r="C2535" s="363">
        <v>49.54</v>
      </c>
      <c r="D2535" s="363">
        <v>3.8651136363636365</v>
      </c>
      <c r="E2535" s="215">
        <f t="shared" si="156"/>
        <v>3.8247930420203247E-2</v>
      </c>
      <c r="F2535" s="215">
        <f t="shared" si="157"/>
        <v>-4.9955921245958823E-4</v>
      </c>
      <c r="G2535" s="223">
        <f t="shared" si="158"/>
        <v>11.16394366197183</v>
      </c>
      <c r="H2535" s="223">
        <f t="shared" si="159"/>
        <v>4.3158228651186406</v>
      </c>
    </row>
    <row r="2536" spans="2:8" x14ac:dyDescent="0.25">
      <c r="B2536" s="451">
        <v>40463</v>
      </c>
      <c r="C2536" s="363">
        <v>47.715000000000003</v>
      </c>
      <c r="D2536" s="363">
        <v>3.8670454545454547</v>
      </c>
      <c r="E2536" s="215">
        <f t="shared" si="156"/>
        <v>-8.3760862736881325E-4</v>
      </c>
      <c r="F2536" s="215">
        <f t="shared" si="157"/>
        <v>2.6236429433051933E-2</v>
      </c>
      <c r="G2536" s="223">
        <f t="shared" si="158"/>
        <v>10.752676056338029</v>
      </c>
      <c r="H2536" s="223">
        <f t="shared" si="159"/>
        <v>4.3179799517827693</v>
      </c>
    </row>
    <row r="2537" spans="2:8" x14ac:dyDescent="0.25">
      <c r="B2537" s="451">
        <v>40459</v>
      </c>
      <c r="C2537" s="363">
        <v>47.755000000000003</v>
      </c>
      <c r="D2537" s="363">
        <v>3.7681818181818181</v>
      </c>
      <c r="E2537" s="215">
        <f t="shared" si="156"/>
        <v>4.4967177242888345E-2</v>
      </c>
      <c r="F2537" s="215">
        <f t="shared" si="157"/>
        <v>-3.6057692307692735E-3</v>
      </c>
      <c r="G2537" s="223">
        <f t="shared" si="158"/>
        <v>10.76169014084507</v>
      </c>
      <c r="H2537" s="223">
        <f t="shared" si="159"/>
        <v>4.2075878695597009</v>
      </c>
    </row>
    <row r="2538" spans="2:8" x14ac:dyDescent="0.25">
      <c r="B2538" s="451">
        <v>40458</v>
      </c>
      <c r="C2538" s="363">
        <v>45.7</v>
      </c>
      <c r="D2538" s="363">
        <v>3.7818181818181817</v>
      </c>
      <c r="E2538" s="215">
        <f t="shared" si="156"/>
        <v>-2.3712881862849811E-2</v>
      </c>
      <c r="F2538" s="215">
        <f t="shared" si="157"/>
        <v>9.6168431271426158E-3</v>
      </c>
      <c r="G2538" s="223">
        <f t="shared" si="158"/>
        <v>10.298591549295775</v>
      </c>
      <c r="H2538" s="223">
        <f t="shared" si="159"/>
        <v>4.2228143636594346</v>
      </c>
    </row>
    <row r="2539" spans="2:8" x14ac:dyDescent="0.25">
      <c r="B2539" s="451">
        <v>40457</v>
      </c>
      <c r="C2539" s="363">
        <v>46.81</v>
      </c>
      <c r="D2539" s="363">
        <v>3.7457954545454544</v>
      </c>
      <c r="E2539" s="215">
        <f t="shared" si="156"/>
        <v>2.6816561557444496E-2</v>
      </c>
      <c r="F2539" s="215">
        <f t="shared" si="157"/>
        <v>-2.1985521006408826E-2</v>
      </c>
      <c r="G2539" s="223">
        <f t="shared" si="158"/>
        <v>10.548732394366198</v>
      </c>
      <c r="H2539" s="223">
        <f t="shared" si="159"/>
        <v>4.1825910417459715</v>
      </c>
    </row>
    <row r="2540" spans="2:8" x14ac:dyDescent="0.25">
      <c r="B2540" s="451">
        <v>40456</v>
      </c>
      <c r="C2540" s="363">
        <v>45.587499999999999</v>
      </c>
      <c r="D2540" s="363">
        <v>3.83</v>
      </c>
      <c r="E2540" s="215">
        <f t="shared" si="156"/>
        <v>2.2944014361045761E-2</v>
      </c>
      <c r="F2540" s="215">
        <f t="shared" si="157"/>
        <v>4.620107901874837E-3</v>
      </c>
      <c r="G2540" s="223">
        <f t="shared" si="158"/>
        <v>10.273239436619718</v>
      </c>
      <c r="H2540" s="223">
        <f t="shared" si="159"/>
        <v>4.2766146428118264</v>
      </c>
    </row>
    <row r="2541" spans="2:8" x14ac:dyDescent="0.25">
      <c r="B2541" s="451">
        <v>40452</v>
      </c>
      <c r="C2541" s="363">
        <v>44.564999999999998</v>
      </c>
      <c r="D2541" s="363">
        <v>3.8123863636363637</v>
      </c>
      <c r="E2541" s="215">
        <f t="shared" si="156"/>
        <v>4.3799039700199049E-2</v>
      </c>
      <c r="F2541" s="215">
        <f t="shared" si="157"/>
        <v>4.1003232371603637E-3</v>
      </c>
      <c r="G2541" s="223">
        <f t="shared" si="158"/>
        <v>10.04281690140845</v>
      </c>
      <c r="H2541" s="223">
        <f t="shared" si="159"/>
        <v>4.2569470879330034</v>
      </c>
    </row>
    <row r="2542" spans="2:8" x14ac:dyDescent="0.25">
      <c r="B2542" s="451">
        <v>40451</v>
      </c>
      <c r="C2542" s="363">
        <v>42.695</v>
      </c>
      <c r="D2542" s="363">
        <v>3.7968181818181819</v>
      </c>
      <c r="E2542" s="215">
        <f t="shared" si="156"/>
        <v>-9.3967517401392087E-3</v>
      </c>
      <c r="F2542" s="215">
        <f t="shared" si="157"/>
        <v>1.5287311531428927E-3</v>
      </c>
      <c r="G2542" s="223">
        <f t="shared" si="158"/>
        <v>9.6214084507042248</v>
      </c>
      <c r="H2542" s="223">
        <f t="shared" si="159"/>
        <v>4.2395635071691409</v>
      </c>
    </row>
    <row r="2543" spans="2:8" x14ac:dyDescent="0.25">
      <c r="B2543" s="451">
        <v>40450</v>
      </c>
      <c r="C2543" s="363">
        <v>43.1</v>
      </c>
      <c r="D2543" s="363">
        <v>3.7910227272727273</v>
      </c>
      <c r="E2543" s="215">
        <f t="shared" si="156"/>
        <v>-9.5369412846144641E-3</v>
      </c>
      <c r="F2543" s="215">
        <f t="shared" si="157"/>
        <v>6.9117469515875829E-3</v>
      </c>
      <c r="G2543" s="223">
        <f t="shared" si="158"/>
        <v>9.7126760563380277</v>
      </c>
      <c r="H2543" s="223">
        <f t="shared" si="159"/>
        <v>4.2330922471767547</v>
      </c>
    </row>
    <row r="2544" spans="2:8" x14ac:dyDescent="0.25">
      <c r="B2544" s="451">
        <v>40449</v>
      </c>
      <c r="C2544" s="363">
        <v>43.515000000000001</v>
      </c>
      <c r="D2544" s="363">
        <v>3.7650000000000001</v>
      </c>
      <c r="E2544" s="215">
        <f t="shared" si="156"/>
        <v>4.8493245583651756E-3</v>
      </c>
      <c r="F2544" s="215">
        <f t="shared" si="157"/>
        <v>2.4268092867963054E-2</v>
      </c>
      <c r="G2544" s="223">
        <f t="shared" si="158"/>
        <v>9.8061971830985915</v>
      </c>
      <c r="H2544" s="223">
        <f t="shared" si="159"/>
        <v>4.2040350209364297</v>
      </c>
    </row>
    <row r="2545" spans="2:8" x14ac:dyDescent="0.25">
      <c r="B2545" s="451">
        <v>40445</v>
      </c>
      <c r="C2545" s="363">
        <v>43.305</v>
      </c>
      <c r="D2545" s="363">
        <v>3.6757954545454545</v>
      </c>
      <c r="E2545" s="215">
        <f t="shared" si="156"/>
        <v>2.8255965807906902E-2</v>
      </c>
      <c r="F2545" s="215">
        <f t="shared" si="157"/>
        <v>-1.8717388666424029E-2</v>
      </c>
      <c r="G2545" s="223">
        <f t="shared" si="158"/>
        <v>9.7588732394366193</v>
      </c>
      <c r="H2545" s="223">
        <f t="shared" si="159"/>
        <v>4.1044283720340058</v>
      </c>
    </row>
    <row r="2546" spans="2:8" x14ac:dyDescent="0.25">
      <c r="B2546" s="451">
        <v>40444</v>
      </c>
      <c r="C2546" s="363">
        <v>42.115000000000002</v>
      </c>
      <c r="D2546" s="363">
        <v>3.7459090909090911</v>
      </c>
      <c r="E2546" s="215">
        <f t="shared" si="156"/>
        <v>-3.3132173707253187E-3</v>
      </c>
      <c r="F2546" s="215">
        <f t="shared" si="157"/>
        <v>1.0019303244783506E-2</v>
      </c>
      <c r="G2546" s="223">
        <f t="shared" si="158"/>
        <v>9.490704225352113</v>
      </c>
      <c r="H2546" s="223">
        <f t="shared" si="159"/>
        <v>4.1827179291968033</v>
      </c>
    </row>
    <row r="2547" spans="2:8" x14ac:dyDescent="0.25">
      <c r="B2547" s="451">
        <v>40443</v>
      </c>
      <c r="C2547" s="363">
        <v>42.255000000000003</v>
      </c>
      <c r="D2547" s="363">
        <v>3.7087500000000002</v>
      </c>
      <c r="E2547" s="215">
        <f t="shared" si="156"/>
        <v>1.8315459693939218E-2</v>
      </c>
      <c r="F2547" s="215">
        <f t="shared" si="157"/>
        <v>1.37603280114309E-2</v>
      </c>
      <c r="G2547" s="223">
        <f t="shared" si="158"/>
        <v>9.5222535211267605</v>
      </c>
      <c r="H2547" s="223">
        <f t="shared" si="159"/>
        <v>4.1412257327750295</v>
      </c>
    </row>
    <row r="2548" spans="2:8" x14ac:dyDescent="0.25">
      <c r="B2548" s="451">
        <v>40442</v>
      </c>
      <c r="C2548" s="363">
        <v>41.494999999999997</v>
      </c>
      <c r="D2548" s="363">
        <v>3.6584090909090907</v>
      </c>
      <c r="E2548" s="215">
        <f t="shared" si="156"/>
        <v>1.5540871267743395E-2</v>
      </c>
      <c r="F2548" s="215">
        <f t="shared" si="157"/>
        <v>5.308518611041757E-3</v>
      </c>
      <c r="G2548" s="223">
        <f t="shared" si="158"/>
        <v>9.3509859154929575</v>
      </c>
      <c r="H2548" s="223">
        <f t="shared" si="159"/>
        <v>4.0850145920568455</v>
      </c>
    </row>
    <row r="2549" spans="2:8" x14ac:dyDescent="0.25">
      <c r="B2549" s="451">
        <v>40438</v>
      </c>
      <c r="C2549" s="363">
        <v>40.86</v>
      </c>
      <c r="D2549" s="363">
        <v>3.6390909090909092</v>
      </c>
      <c r="E2549" s="215">
        <f t="shared" si="156"/>
        <v>-1.2235409274441444E-4</v>
      </c>
      <c r="F2549" s="215">
        <f t="shared" si="157"/>
        <v>-6.5764983248541853E-3</v>
      </c>
      <c r="G2549" s="223">
        <f t="shared" si="158"/>
        <v>9.2078873239436625</v>
      </c>
      <c r="H2549" s="223">
        <f t="shared" si="159"/>
        <v>4.0634437254155564</v>
      </c>
    </row>
    <row r="2550" spans="2:8" x14ac:dyDescent="0.25">
      <c r="B2550" s="451">
        <v>40437</v>
      </c>
      <c r="C2550" s="363">
        <v>40.865000000000002</v>
      </c>
      <c r="D2550" s="363">
        <v>3.6631818181818181</v>
      </c>
      <c r="E2550" s="215">
        <f t="shared" si="156"/>
        <v>4.0540540540541237E-3</v>
      </c>
      <c r="F2550" s="215">
        <f t="shared" si="157"/>
        <v>1.4093368566754805E-2</v>
      </c>
      <c r="G2550" s="223">
        <f t="shared" si="158"/>
        <v>9.209014084507043</v>
      </c>
      <c r="H2550" s="223">
        <f t="shared" si="159"/>
        <v>4.0903438649917527</v>
      </c>
    </row>
    <row r="2551" spans="2:8" x14ac:dyDescent="0.25">
      <c r="B2551" s="451">
        <v>40436</v>
      </c>
      <c r="C2551" s="363">
        <v>40.700000000000003</v>
      </c>
      <c r="D2551" s="363">
        <v>3.6122727272727273</v>
      </c>
      <c r="E2551" s="215">
        <f t="shared" si="156"/>
        <v>-4.9115913555985991E-4</v>
      </c>
      <c r="F2551" s="215">
        <f t="shared" si="157"/>
        <v>4.9952576667720017E-3</v>
      </c>
      <c r="G2551" s="223">
        <f t="shared" si="158"/>
        <v>9.1718309859154932</v>
      </c>
      <c r="H2551" s="223">
        <f t="shared" si="159"/>
        <v>4.0334982870194143</v>
      </c>
    </row>
    <row r="2552" spans="2:8" x14ac:dyDescent="0.25">
      <c r="B2552" s="451">
        <v>40435</v>
      </c>
      <c r="C2552" s="363">
        <v>40.72</v>
      </c>
      <c r="D2552" s="363">
        <v>3.5943181818181817</v>
      </c>
      <c r="E2552" s="215">
        <f t="shared" si="156"/>
        <v>2.6856638507123831E-2</v>
      </c>
      <c r="F2552" s="215">
        <f t="shared" si="157"/>
        <v>3.1079538246860938E-3</v>
      </c>
      <c r="G2552" s="223">
        <f t="shared" si="158"/>
        <v>9.1763380281690132</v>
      </c>
      <c r="H2552" s="223">
        <f t="shared" si="159"/>
        <v>4.0134500697880977</v>
      </c>
    </row>
    <row r="2553" spans="2:8" x14ac:dyDescent="0.25">
      <c r="B2553" s="451">
        <v>40431</v>
      </c>
      <c r="C2553" s="363">
        <v>39.655000000000001</v>
      </c>
      <c r="D2553" s="363">
        <v>3.583181818181818</v>
      </c>
      <c r="E2553" s="215">
        <f t="shared" si="156"/>
        <v>1.4713408393040028E-2</v>
      </c>
      <c r="F2553" s="215">
        <f t="shared" si="157"/>
        <v>5.8054226475279247E-3</v>
      </c>
      <c r="G2553" s="223">
        <f t="shared" si="158"/>
        <v>8.9363380281690148</v>
      </c>
      <c r="H2553" s="223">
        <f t="shared" si="159"/>
        <v>4.0010150996066489</v>
      </c>
    </row>
    <row r="2554" spans="2:8" x14ac:dyDescent="0.25">
      <c r="B2554" s="451">
        <v>40430</v>
      </c>
      <c r="C2554" s="363">
        <v>39.08</v>
      </c>
      <c r="D2554" s="363">
        <v>3.5625</v>
      </c>
      <c r="E2554" s="215">
        <f t="shared" si="156"/>
        <v>-1.238311852413454E-2</v>
      </c>
      <c r="F2554" s="215">
        <f t="shared" si="157"/>
        <v>2.2038208254547831E-2</v>
      </c>
      <c r="G2554" s="223">
        <f t="shared" si="158"/>
        <v>8.8067605633802817</v>
      </c>
      <c r="H2554" s="223">
        <f t="shared" si="159"/>
        <v>3.9779215835553865</v>
      </c>
    </row>
    <row r="2555" spans="2:8" x14ac:dyDescent="0.25">
      <c r="B2555" s="451">
        <v>40429</v>
      </c>
      <c r="C2555" s="363">
        <v>39.57</v>
      </c>
      <c r="D2555" s="363">
        <v>3.4856818181818183</v>
      </c>
      <c r="E2555" s="215">
        <f t="shared" si="156"/>
        <v>1.6439763678397057E-2</v>
      </c>
      <c r="F2555" s="215">
        <f t="shared" si="157"/>
        <v>-4.5433893684687643E-3</v>
      </c>
      <c r="G2555" s="223">
        <f t="shared" si="158"/>
        <v>8.9171830985915488</v>
      </c>
      <c r="H2555" s="223">
        <f t="shared" si="159"/>
        <v>3.8921456667935543</v>
      </c>
    </row>
    <row r="2556" spans="2:8" x14ac:dyDescent="0.25">
      <c r="B2556" s="451">
        <v>40428</v>
      </c>
      <c r="C2556" s="363">
        <v>38.93</v>
      </c>
      <c r="D2556" s="363">
        <v>3.501590909090909</v>
      </c>
      <c r="E2556" s="215">
        <f t="shared" si="156"/>
        <v>-8.7842138765117372E-3</v>
      </c>
      <c r="F2556" s="215">
        <f t="shared" si="157"/>
        <v>-9.7263649332124391E-4</v>
      </c>
      <c r="G2556" s="223">
        <f t="shared" si="158"/>
        <v>8.7729577464788733</v>
      </c>
      <c r="H2556" s="223">
        <f t="shared" si="159"/>
        <v>3.9099099099099099</v>
      </c>
    </row>
    <row r="2557" spans="2:8" x14ac:dyDescent="0.25">
      <c r="B2557" s="451">
        <v>40424</v>
      </c>
      <c r="C2557" s="363">
        <v>39.274999999999999</v>
      </c>
      <c r="D2557" s="363">
        <v>3.5049999999999999</v>
      </c>
      <c r="E2557" s="215">
        <f t="shared" si="156"/>
        <v>2.0660083160083165E-2</v>
      </c>
      <c r="F2557" s="215">
        <f t="shared" si="157"/>
        <v>2.8286243781903142E-3</v>
      </c>
      <c r="G2557" s="223">
        <f t="shared" si="158"/>
        <v>8.8507042253521124</v>
      </c>
      <c r="H2557" s="223">
        <f t="shared" si="159"/>
        <v>3.9137165334348434</v>
      </c>
    </row>
    <row r="2558" spans="2:8" x14ac:dyDescent="0.25">
      <c r="B2558" s="451">
        <v>40423</v>
      </c>
      <c r="C2558" s="363">
        <v>38.479999999999997</v>
      </c>
      <c r="D2558" s="363">
        <v>3.4951136363636364</v>
      </c>
      <c r="E2558" s="215">
        <f t="shared" si="156"/>
        <v>1.0106313164457204E-2</v>
      </c>
      <c r="F2558" s="215">
        <f t="shared" si="157"/>
        <v>1.1211204629142602E-2</v>
      </c>
      <c r="G2558" s="223">
        <f t="shared" si="158"/>
        <v>8.6715492957746481</v>
      </c>
      <c r="H2558" s="223">
        <f t="shared" si="159"/>
        <v>3.9026773252125366</v>
      </c>
    </row>
    <row r="2559" spans="2:8" x14ac:dyDescent="0.25">
      <c r="B2559" s="451">
        <v>40422</v>
      </c>
      <c r="C2559" s="363">
        <v>38.094999999999999</v>
      </c>
      <c r="D2559" s="363">
        <v>3.4563636363636365</v>
      </c>
      <c r="E2559" s="215">
        <f t="shared" si="156"/>
        <v>5.8341436310598738E-2</v>
      </c>
      <c r="F2559" s="215">
        <f t="shared" si="157"/>
        <v>-4.9074134659425894E-3</v>
      </c>
      <c r="G2559" s="223">
        <f t="shared" si="158"/>
        <v>8.5847887323943652</v>
      </c>
      <c r="H2559" s="223">
        <f t="shared" si="159"/>
        <v>3.8594087044791276</v>
      </c>
    </row>
    <row r="2560" spans="2:8" x14ac:dyDescent="0.25">
      <c r="B2560" s="451">
        <v>40421</v>
      </c>
      <c r="C2560" s="363">
        <v>35.994999999999997</v>
      </c>
      <c r="D2560" s="363">
        <v>3.4734090909090911</v>
      </c>
      <c r="E2560" s="215">
        <f t="shared" si="156"/>
        <v>2.3166571915861134E-2</v>
      </c>
      <c r="F2560" s="215">
        <f t="shared" si="157"/>
        <v>3.1177184864299434E-3</v>
      </c>
      <c r="G2560" s="223">
        <f t="shared" si="158"/>
        <v>8.1115492957746476</v>
      </c>
      <c r="H2560" s="223">
        <f t="shared" si="159"/>
        <v>3.8784418221037944</v>
      </c>
    </row>
    <row r="2561" spans="2:8" x14ac:dyDescent="0.25">
      <c r="B2561" s="451">
        <v>40420</v>
      </c>
      <c r="C2561" s="363">
        <v>35.18</v>
      </c>
      <c r="D2561" s="363">
        <v>3.4626136363636362</v>
      </c>
      <c r="E2561" s="215">
        <f t="shared" si="156"/>
        <v>-1.179775280898876E-2</v>
      </c>
      <c r="F2561" s="215">
        <f t="shared" si="157"/>
        <v>1.9540268344095946E-2</v>
      </c>
      <c r="G2561" s="223">
        <f t="shared" si="158"/>
        <v>7.9278873239436622</v>
      </c>
      <c r="H2561" s="223">
        <f t="shared" si="159"/>
        <v>3.8663875142748383</v>
      </c>
    </row>
    <row r="2562" spans="2:8" x14ac:dyDescent="0.25">
      <c r="B2562" s="451">
        <v>40417</v>
      </c>
      <c r="C2562" s="363">
        <v>35.6</v>
      </c>
      <c r="D2562" s="363">
        <v>3.3962500000000002</v>
      </c>
      <c r="E2562" s="215">
        <f t="shared" si="156"/>
        <v>6.0944717627775313E-2</v>
      </c>
      <c r="F2562" s="215">
        <f t="shared" si="157"/>
        <v>-9.1502834598680138E-3</v>
      </c>
      <c r="G2562" s="223">
        <f t="shared" si="158"/>
        <v>8.0225352112676056</v>
      </c>
      <c r="H2562" s="223">
        <f t="shared" si="159"/>
        <v>3.7922852429894687</v>
      </c>
    </row>
    <row r="2563" spans="2:8" x14ac:dyDescent="0.25">
      <c r="B2563" s="451">
        <v>40416</v>
      </c>
      <c r="C2563" s="363">
        <v>33.555</v>
      </c>
      <c r="D2563" s="363">
        <v>3.4276136363636365</v>
      </c>
      <c r="E2563" s="215">
        <f t="shared" si="156"/>
        <v>6.7506750675068172E-3</v>
      </c>
      <c r="F2563" s="215">
        <f t="shared" si="157"/>
        <v>-1.5535755083390446E-2</v>
      </c>
      <c r="G2563" s="223">
        <f t="shared" si="158"/>
        <v>7.5616901408450703</v>
      </c>
      <c r="H2563" s="223">
        <f t="shared" si="159"/>
        <v>3.8273061794188559</v>
      </c>
    </row>
    <row r="2564" spans="2:8" x14ac:dyDescent="0.25">
      <c r="B2564" s="451">
        <v>40415</v>
      </c>
      <c r="C2564" s="363">
        <v>33.33</v>
      </c>
      <c r="D2564" s="363">
        <v>3.4817045454545457</v>
      </c>
      <c r="E2564" s="215">
        <f t="shared" ref="E2564:E2627" si="160">C2564/C2565-1</f>
        <v>-5.8165548098434439E-3</v>
      </c>
      <c r="F2564" s="215">
        <f t="shared" ref="F2564:F2627" si="161">D2564/D2565-1</f>
        <v>6.0086682427109572E-3</v>
      </c>
      <c r="G2564" s="223">
        <f t="shared" ref="G2564:G2627" si="162">C2564/$C$4675</f>
        <v>7.5109859154929577</v>
      </c>
      <c r="H2564" s="223">
        <f t="shared" ref="H2564:H2627" si="163">D2564/$D$4675</f>
        <v>3.8877046060144655</v>
      </c>
    </row>
    <row r="2565" spans="2:8" x14ac:dyDescent="0.25">
      <c r="B2565" s="451">
        <v>40414</v>
      </c>
      <c r="C2565" s="363">
        <v>33.524999999999999</v>
      </c>
      <c r="D2565" s="363">
        <v>3.4609090909090909</v>
      </c>
      <c r="E2565" s="215">
        <f t="shared" si="160"/>
        <v>-4.7043774872086441E-2</v>
      </c>
      <c r="F2565" s="215">
        <f t="shared" si="161"/>
        <v>-1.0333398323259857E-2</v>
      </c>
      <c r="G2565" s="223">
        <f t="shared" si="162"/>
        <v>7.5549295774647884</v>
      </c>
      <c r="H2565" s="223">
        <f t="shared" si="163"/>
        <v>3.8644842025123718</v>
      </c>
    </row>
    <row r="2566" spans="2:8" x14ac:dyDescent="0.25">
      <c r="B2566" s="451">
        <v>40413</v>
      </c>
      <c r="C2566" s="363">
        <v>35.18</v>
      </c>
      <c r="D2566" s="363">
        <v>3.4970454545454546</v>
      </c>
      <c r="E2566" s="215">
        <f t="shared" si="160"/>
        <v>-1.4151604315538857E-2</v>
      </c>
      <c r="F2566" s="215">
        <f t="shared" si="161"/>
        <v>7.8930992696426561E-3</v>
      </c>
      <c r="G2566" s="223">
        <f t="shared" si="162"/>
        <v>7.9278873239436622</v>
      </c>
      <c r="H2566" s="223">
        <f t="shared" si="163"/>
        <v>3.9048344118766658</v>
      </c>
    </row>
    <row r="2567" spans="2:8" x14ac:dyDescent="0.25">
      <c r="B2567" s="451">
        <v>40410</v>
      </c>
      <c r="C2567" s="363">
        <v>35.685000000000002</v>
      </c>
      <c r="D2567" s="363">
        <v>3.469659090909091</v>
      </c>
      <c r="E2567" s="215">
        <f t="shared" si="160"/>
        <v>-9.987515605493158E-3</v>
      </c>
      <c r="F2567" s="215">
        <f t="shared" si="161"/>
        <v>1.3117764732888393E-3</v>
      </c>
      <c r="G2567" s="223">
        <f t="shared" si="162"/>
        <v>8.0416901408450716</v>
      </c>
      <c r="H2567" s="223">
        <f t="shared" si="163"/>
        <v>3.8742545362263674</v>
      </c>
    </row>
    <row r="2568" spans="2:8" x14ac:dyDescent="0.25">
      <c r="B2568" s="451">
        <v>40409</v>
      </c>
      <c r="C2568" s="363">
        <v>36.045000000000002</v>
      </c>
      <c r="D2568" s="363">
        <v>3.4651136363636366</v>
      </c>
      <c r="E2568" s="215">
        <f t="shared" si="160"/>
        <v>-1.5432941819174983E-2</v>
      </c>
      <c r="F2568" s="215">
        <f t="shared" si="161"/>
        <v>3.9508774240279987E-3</v>
      </c>
      <c r="G2568" s="223">
        <f t="shared" si="162"/>
        <v>8.1228169014084504</v>
      </c>
      <c r="H2568" s="223">
        <f t="shared" si="163"/>
        <v>3.8691790381931233</v>
      </c>
    </row>
    <row r="2569" spans="2:8" x14ac:dyDescent="0.25">
      <c r="B2569" s="451">
        <v>40408</v>
      </c>
      <c r="C2569" s="363">
        <v>36.61</v>
      </c>
      <c r="D2569" s="363">
        <v>3.4514772727272729</v>
      </c>
      <c r="E2569" s="215">
        <f t="shared" si="160"/>
        <v>5.354936152684342E-3</v>
      </c>
      <c r="F2569" s="215">
        <f t="shared" si="161"/>
        <v>2.2487796667227888E-2</v>
      </c>
      <c r="G2569" s="223">
        <f t="shared" si="162"/>
        <v>8.2501408450704226</v>
      </c>
      <c r="H2569" s="223">
        <f t="shared" si="163"/>
        <v>3.8539525440933895</v>
      </c>
    </row>
    <row r="2570" spans="2:8" x14ac:dyDescent="0.25">
      <c r="B2570" s="451">
        <v>40407</v>
      </c>
      <c r="C2570" s="363">
        <v>36.414999999999999</v>
      </c>
      <c r="D2570" s="363">
        <v>3.3755681818181817</v>
      </c>
      <c r="E2570" s="215">
        <f t="shared" si="160"/>
        <v>3.9389182246325261E-2</v>
      </c>
      <c r="F2570" s="215">
        <f t="shared" si="161"/>
        <v>1.8480422409655084E-2</v>
      </c>
      <c r="G2570" s="223">
        <f t="shared" si="162"/>
        <v>8.2061971830985918</v>
      </c>
      <c r="H2570" s="223">
        <f t="shared" si="163"/>
        <v>3.7691917269382058</v>
      </c>
    </row>
    <row r="2571" spans="2:8" x14ac:dyDescent="0.25">
      <c r="B2571" s="451">
        <v>40403</v>
      </c>
      <c r="C2571" s="363">
        <v>35.034999999999997</v>
      </c>
      <c r="D2571" s="363">
        <v>3.3143181818181819</v>
      </c>
      <c r="E2571" s="215">
        <f t="shared" si="160"/>
        <v>-4.5461002983379073E-3</v>
      </c>
      <c r="F2571" s="215">
        <f t="shared" si="161"/>
        <v>2.9763796208028825E-2</v>
      </c>
      <c r="G2571" s="223">
        <f t="shared" si="162"/>
        <v>7.8952112676056334</v>
      </c>
      <c r="H2571" s="223">
        <f t="shared" si="163"/>
        <v>3.7007993909402366</v>
      </c>
    </row>
    <row r="2572" spans="2:8" x14ac:dyDescent="0.25">
      <c r="B2572" s="451">
        <v>40402</v>
      </c>
      <c r="C2572" s="363">
        <v>35.195</v>
      </c>
      <c r="D2572" s="363">
        <v>3.2185227272727275</v>
      </c>
      <c r="E2572" s="215">
        <f t="shared" si="160"/>
        <v>4.9971444888634586E-3</v>
      </c>
      <c r="F2572" s="215">
        <f t="shared" si="161"/>
        <v>-4.9186663387554841E-3</v>
      </c>
      <c r="G2572" s="223">
        <f t="shared" si="162"/>
        <v>7.9312676056338027</v>
      </c>
      <c r="H2572" s="223">
        <f t="shared" si="163"/>
        <v>3.5938332698896085</v>
      </c>
    </row>
    <row r="2573" spans="2:8" x14ac:dyDescent="0.25">
      <c r="B2573" s="451">
        <v>40401</v>
      </c>
      <c r="C2573" s="363">
        <v>35.020000000000003</v>
      </c>
      <c r="D2573" s="363">
        <v>3.2344318181818181</v>
      </c>
      <c r="E2573" s="215">
        <f t="shared" si="160"/>
        <v>-4.3300095615352974E-2</v>
      </c>
      <c r="F2573" s="215">
        <f t="shared" si="161"/>
        <v>-1.6482377332411868E-2</v>
      </c>
      <c r="G2573" s="223">
        <f t="shared" si="162"/>
        <v>7.8918309859154938</v>
      </c>
      <c r="H2573" s="223">
        <f t="shared" si="163"/>
        <v>3.6115975130059637</v>
      </c>
    </row>
    <row r="2574" spans="2:8" x14ac:dyDescent="0.25">
      <c r="B2574" s="451">
        <v>40400</v>
      </c>
      <c r="C2574" s="363">
        <v>36.604999999999997</v>
      </c>
      <c r="D2574" s="363">
        <v>3.2886363636363636</v>
      </c>
      <c r="E2574" s="215">
        <f t="shared" si="160"/>
        <v>-1.8764240718402436E-2</v>
      </c>
      <c r="F2574" s="215">
        <f t="shared" si="161"/>
        <v>-7.0337965345685927E-3</v>
      </c>
      <c r="G2574" s="223">
        <f t="shared" si="162"/>
        <v>8.2490140845070421</v>
      </c>
      <c r="H2574" s="223">
        <f t="shared" si="163"/>
        <v>3.6721228270524047</v>
      </c>
    </row>
    <row r="2575" spans="2:8" x14ac:dyDescent="0.25">
      <c r="B2575" s="451">
        <v>40396</v>
      </c>
      <c r="C2575" s="363">
        <v>37.305</v>
      </c>
      <c r="D2575" s="363">
        <v>3.3119318181818183</v>
      </c>
      <c r="E2575" s="215">
        <f t="shared" si="160"/>
        <v>7.290400972053579E-3</v>
      </c>
      <c r="F2575" s="215">
        <f t="shared" si="161"/>
        <v>-1.1195928753180651E-2</v>
      </c>
      <c r="G2575" s="223">
        <f t="shared" si="162"/>
        <v>8.4067605633802813</v>
      </c>
      <c r="H2575" s="223">
        <f t="shared" si="163"/>
        <v>3.6981347544727829</v>
      </c>
    </row>
    <row r="2576" spans="2:8" x14ac:dyDescent="0.25">
      <c r="B2576" s="451">
        <v>40395</v>
      </c>
      <c r="C2576" s="363">
        <v>37.034999999999997</v>
      </c>
      <c r="D2576" s="363">
        <v>3.3494318181818183</v>
      </c>
      <c r="E2576" s="215">
        <f t="shared" si="160"/>
        <v>-1.2400000000000078E-2</v>
      </c>
      <c r="F2576" s="215">
        <f t="shared" si="161"/>
        <v>1.2908924143084644E-3</v>
      </c>
      <c r="G2576" s="223">
        <f t="shared" si="162"/>
        <v>8.3459154929577455</v>
      </c>
      <c r="H2576" s="223">
        <f t="shared" si="163"/>
        <v>3.7400076132470503</v>
      </c>
    </row>
    <row r="2577" spans="2:8" x14ac:dyDescent="0.25">
      <c r="B2577" s="451">
        <v>40394</v>
      </c>
      <c r="C2577" s="363">
        <v>37.5</v>
      </c>
      <c r="D2577" s="363">
        <v>3.3451136363636365</v>
      </c>
      <c r="E2577" s="215">
        <f t="shared" si="160"/>
        <v>1.3102796163717345E-2</v>
      </c>
      <c r="F2577" s="215">
        <f t="shared" si="161"/>
        <v>1.8651809813827969E-2</v>
      </c>
      <c r="G2577" s="223">
        <f t="shared" si="162"/>
        <v>8.4507042253521121</v>
      </c>
      <c r="H2577" s="223">
        <f t="shared" si="163"/>
        <v>3.735185890115468</v>
      </c>
    </row>
    <row r="2578" spans="2:8" x14ac:dyDescent="0.25">
      <c r="B2578" s="451">
        <v>40393</v>
      </c>
      <c r="C2578" s="363">
        <v>37.015000000000001</v>
      </c>
      <c r="D2578" s="363">
        <v>3.2838636363636362</v>
      </c>
      <c r="E2578" s="215">
        <f t="shared" si="160"/>
        <v>3.4805703103159003E-2</v>
      </c>
      <c r="F2578" s="215">
        <f t="shared" si="161"/>
        <v>-7.9526987310263308E-4</v>
      </c>
      <c r="G2578" s="223">
        <f t="shared" si="162"/>
        <v>8.3414084507042254</v>
      </c>
      <c r="H2578" s="223">
        <f t="shared" si="163"/>
        <v>3.6667935541174979</v>
      </c>
    </row>
    <row r="2579" spans="2:8" x14ac:dyDescent="0.25">
      <c r="B2579" s="451">
        <v>40389</v>
      </c>
      <c r="C2579" s="363">
        <v>35.770000000000003</v>
      </c>
      <c r="D2579" s="363">
        <v>3.2864772727272729</v>
      </c>
      <c r="E2579" s="215">
        <f t="shared" si="160"/>
        <v>1.130901894260683E-2</v>
      </c>
      <c r="F2579" s="215">
        <f t="shared" si="161"/>
        <v>8.0164511519291715E-3</v>
      </c>
      <c r="G2579" s="223">
        <f t="shared" si="162"/>
        <v>8.0608450704225358</v>
      </c>
      <c r="H2579" s="223">
        <f t="shared" si="163"/>
        <v>3.6697119654866137</v>
      </c>
    </row>
    <row r="2580" spans="2:8" x14ac:dyDescent="0.25">
      <c r="B2580" s="451">
        <v>40388</v>
      </c>
      <c r="C2580" s="363">
        <v>35.369999999999997</v>
      </c>
      <c r="D2580" s="363">
        <v>3.260340909090909</v>
      </c>
      <c r="E2580" s="215">
        <f t="shared" si="160"/>
        <v>5.1150895140665842E-3</v>
      </c>
      <c r="F2580" s="215">
        <f t="shared" si="161"/>
        <v>-1.3851653261841013E-2</v>
      </c>
      <c r="G2580" s="223">
        <f t="shared" si="162"/>
        <v>7.9707042253521125</v>
      </c>
      <c r="H2580" s="223">
        <f t="shared" si="163"/>
        <v>3.6405278517954573</v>
      </c>
    </row>
    <row r="2581" spans="2:8" x14ac:dyDescent="0.25">
      <c r="B2581" s="451">
        <v>40387</v>
      </c>
      <c r="C2581" s="363">
        <v>35.19</v>
      </c>
      <c r="D2581" s="363">
        <v>3.3061363636363637</v>
      </c>
      <c r="E2581" s="215">
        <f t="shared" si="160"/>
        <v>7.8762709437203426E-3</v>
      </c>
      <c r="F2581" s="215">
        <f t="shared" si="161"/>
        <v>-1.6961751588052465E-2</v>
      </c>
      <c r="G2581" s="223">
        <f t="shared" si="162"/>
        <v>7.9301408450704223</v>
      </c>
      <c r="H2581" s="223">
        <f t="shared" si="163"/>
        <v>3.6916634944803963</v>
      </c>
    </row>
    <row r="2582" spans="2:8" x14ac:dyDescent="0.25">
      <c r="B2582" s="451">
        <v>40386</v>
      </c>
      <c r="C2582" s="363">
        <v>34.914999999999999</v>
      </c>
      <c r="D2582" s="363">
        <v>3.3631818181818183</v>
      </c>
      <c r="E2582" s="215">
        <f t="shared" si="160"/>
        <v>-1.7585818795723074E-2</v>
      </c>
      <c r="F2582" s="215">
        <f t="shared" si="161"/>
        <v>3.7986704653372172E-3</v>
      </c>
      <c r="G2582" s="223">
        <f t="shared" si="162"/>
        <v>7.8681690140845069</v>
      </c>
      <c r="H2582" s="223">
        <f t="shared" si="163"/>
        <v>3.755360994797615</v>
      </c>
    </row>
    <row r="2583" spans="2:8" x14ac:dyDescent="0.25">
      <c r="B2583" s="451">
        <v>40382</v>
      </c>
      <c r="C2583" s="363">
        <v>35.54</v>
      </c>
      <c r="D2583" s="363">
        <v>3.3504545454545456</v>
      </c>
      <c r="E2583" s="215">
        <f t="shared" si="160"/>
        <v>3.3439953474847295E-2</v>
      </c>
      <c r="F2583" s="215">
        <f t="shared" si="161"/>
        <v>-1.4242728184553632E-2</v>
      </c>
      <c r="G2583" s="223">
        <f t="shared" si="162"/>
        <v>8.0090140845070419</v>
      </c>
      <c r="H2583" s="223">
        <f t="shared" si="163"/>
        <v>3.7411496003045301</v>
      </c>
    </row>
    <row r="2584" spans="2:8" x14ac:dyDescent="0.25">
      <c r="B2584" s="451">
        <v>40381</v>
      </c>
      <c r="C2584" s="363">
        <v>34.39</v>
      </c>
      <c r="D2584" s="363">
        <v>3.3988636363636364</v>
      </c>
      <c r="E2584" s="215">
        <f t="shared" si="160"/>
        <v>4.117468967605209E-2</v>
      </c>
      <c r="F2584" s="215">
        <f t="shared" si="161"/>
        <v>1.0711992700976669E-2</v>
      </c>
      <c r="G2584" s="223">
        <f t="shared" si="162"/>
        <v>7.7498591549295774</v>
      </c>
      <c r="H2584" s="223">
        <f t="shared" si="163"/>
        <v>3.7952036543585841</v>
      </c>
    </row>
    <row r="2585" spans="2:8" x14ac:dyDescent="0.25">
      <c r="B2585" s="451">
        <v>40380</v>
      </c>
      <c r="C2585" s="363">
        <v>33.03</v>
      </c>
      <c r="D2585" s="363">
        <v>3.362840909090909</v>
      </c>
      <c r="E2585" s="215">
        <f t="shared" si="160"/>
        <v>2.7052238805970186E-2</v>
      </c>
      <c r="F2585" s="215">
        <f t="shared" si="161"/>
        <v>-1.1589846359385425E-2</v>
      </c>
      <c r="G2585" s="223">
        <f t="shared" si="162"/>
        <v>7.4433802816901409</v>
      </c>
      <c r="H2585" s="223">
        <f t="shared" si="163"/>
        <v>3.7549803324451214</v>
      </c>
    </row>
    <row r="2586" spans="2:8" x14ac:dyDescent="0.25">
      <c r="B2586" s="451">
        <v>40379</v>
      </c>
      <c r="C2586" s="363">
        <v>32.159999999999997</v>
      </c>
      <c r="D2586" s="363">
        <v>3.4022727272727273</v>
      </c>
      <c r="E2586" s="215">
        <f t="shared" si="160"/>
        <v>7.057256990679095E-2</v>
      </c>
      <c r="F2586" s="215">
        <f t="shared" si="161"/>
        <v>3.8393507439392405E-2</v>
      </c>
      <c r="G2586" s="223">
        <f t="shared" si="162"/>
        <v>7.2473239436619714</v>
      </c>
      <c r="H2586" s="223">
        <f t="shared" si="163"/>
        <v>3.7990102778835175</v>
      </c>
    </row>
    <row r="2587" spans="2:8" x14ac:dyDescent="0.25">
      <c r="B2587" s="451">
        <v>40375</v>
      </c>
      <c r="C2587" s="363">
        <v>30.04</v>
      </c>
      <c r="D2587" s="363">
        <v>3.2764772727272726</v>
      </c>
      <c r="E2587" s="215">
        <f t="shared" si="160"/>
        <v>-4.8915624505303179E-2</v>
      </c>
      <c r="F2587" s="215">
        <f t="shared" si="161"/>
        <v>8.6758789574949979E-3</v>
      </c>
      <c r="G2587" s="223">
        <f t="shared" si="162"/>
        <v>6.7695774647887319</v>
      </c>
      <c r="H2587" s="223">
        <f t="shared" si="163"/>
        <v>3.6585458698134756</v>
      </c>
    </row>
    <row r="2588" spans="2:8" x14ac:dyDescent="0.25">
      <c r="B2588" s="451">
        <v>40374</v>
      </c>
      <c r="C2588" s="363">
        <v>31.585000000000001</v>
      </c>
      <c r="D2588" s="363">
        <v>3.2482954545454548</v>
      </c>
      <c r="E2588" s="215">
        <f t="shared" si="160"/>
        <v>-7.6971410618912328E-3</v>
      </c>
      <c r="F2588" s="215">
        <f t="shared" si="161"/>
        <v>1.5922095461492036E-2</v>
      </c>
      <c r="G2588" s="223">
        <f t="shared" si="162"/>
        <v>7.1177464788732392</v>
      </c>
      <c r="H2588" s="223">
        <f t="shared" si="163"/>
        <v>3.6270777820073601</v>
      </c>
    </row>
    <row r="2589" spans="2:8" x14ac:dyDescent="0.25">
      <c r="B2589" s="451">
        <v>40373</v>
      </c>
      <c r="C2589" s="363">
        <v>31.83</v>
      </c>
      <c r="D2589" s="363">
        <v>3.1973863636363635</v>
      </c>
      <c r="E2589" s="215">
        <f t="shared" si="160"/>
        <v>-7.1740486587649199E-3</v>
      </c>
      <c r="F2589" s="215">
        <f t="shared" si="161"/>
        <v>-1.2875385910749437E-2</v>
      </c>
      <c r="G2589" s="223">
        <f t="shared" si="162"/>
        <v>7.1729577464788727</v>
      </c>
      <c r="H2589" s="223">
        <f t="shared" si="163"/>
        <v>3.5702322040350212</v>
      </c>
    </row>
    <row r="2590" spans="2:8" x14ac:dyDescent="0.25">
      <c r="B2590" s="451">
        <v>40372</v>
      </c>
      <c r="C2590" s="363">
        <v>32.06</v>
      </c>
      <c r="D2590" s="363">
        <v>3.2390909090909092</v>
      </c>
      <c r="E2590" s="215">
        <f t="shared" si="160"/>
        <v>-2.819036071536829E-2</v>
      </c>
      <c r="F2590" s="215">
        <f t="shared" si="161"/>
        <v>1.9055450287797981E-2</v>
      </c>
      <c r="G2590" s="223">
        <f t="shared" si="162"/>
        <v>7.2247887323943667</v>
      </c>
      <c r="H2590" s="223">
        <f t="shared" si="163"/>
        <v>3.6167998984900396</v>
      </c>
    </row>
    <row r="2591" spans="2:8" x14ac:dyDescent="0.25">
      <c r="B2591" s="451">
        <v>40368</v>
      </c>
      <c r="C2591" s="363">
        <v>32.99</v>
      </c>
      <c r="D2591" s="363">
        <v>3.1785227272727274</v>
      </c>
      <c r="E2591" s="215">
        <f t="shared" si="160"/>
        <v>4.4648511716276262E-2</v>
      </c>
      <c r="F2591" s="215">
        <f t="shared" si="161"/>
        <v>2.1734365867913663E-2</v>
      </c>
      <c r="G2591" s="223">
        <f t="shared" si="162"/>
        <v>7.434366197183099</v>
      </c>
      <c r="H2591" s="223">
        <f t="shared" si="163"/>
        <v>3.5491688871970566</v>
      </c>
    </row>
    <row r="2592" spans="2:8" x14ac:dyDescent="0.25">
      <c r="B2592" s="451">
        <v>40367</v>
      </c>
      <c r="C2592" s="363">
        <v>31.58</v>
      </c>
      <c r="D2592" s="363">
        <v>3.1109090909090908</v>
      </c>
      <c r="E2592" s="215">
        <f t="shared" si="160"/>
        <v>3.1766200762388674E-3</v>
      </c>
      <c r="F2592" s="215">
        <f t="shared" si="161"/>
        <v>3.2939667207485979E-2</v>
      </c>
      <c r="G2592" s="223">
        <f t="shared" si="162"/>
        <v>7.1166197183098587</v>
      </c>
      <c r="H2592" s="223">
        <f t="shared" si="163"/>
        <v>3.473670853952544</v>
      </c>
    </row>
    <row r="2593" spans="2:8" x14ac:dyDescent="0.25">
      <c r="B2593" s="451">
        <v>40366</v>
      </c>
      <c r="C2593" s="363">
        <v>31.48</v>
      </c>
      <c r="D2593" s="363">
        <v>3.0117045454545455</v>
      </c>
      <c r="E2593" s="215">
        <f t="shared" si="160"/>
        <v>6.3693191417469208E-2</v>
      </c>
      <c r="F2593" s="215">
        <f t="shared" si="161"/>
        <v>2.0170137418684231E-2</v>
      </c>
      <c r="G2593" s="223">
        <f t="shared" si="162"/>
        <v>7.094084507042254</v>
      </c>
      <c r="H2593" s="223">
        <f t="shared" si="163"/>
        <v>3.362898109376983</v>
      </c>
    </row>
    <row r="2594" spans="2:8" x14ac:dyDescent="0.25">
      <c r="B2594" s="451">
        <v>40365</v>
      </c>
      <c r="C2594" s="363">
        <v>29.594999999999999</v>
      </c>
      <c r="D2594" s="363">
        <v>2.9521590909090909</v>
      </c>
      <c r="E2594" s="215">
        <f t="shared" si="160"/>
        <v>1.1103518961393943E-2</v>
      </c>
      <c r="F2594" s="215">
        <f t="shared" si="161"/>
        <v>4.0193236714975988E-3</v>
      </c>
      <c r="G2594" s="223">
        <f t="shared" si="162"/>
        <v>6.6692957746478871</v>
      </c>
      <c r="H2594" s="223">
        <f t="shared" si="163"/>
        <v>3.2964090851414798</v>
      </c>
    </row>
    <row r="2595" spans="2:8" x14ac:dyDescent="0.25">
      <c r="B2595" s="451">
        <v>40361</v>
      </c>
      <c r="C2595" s="363">
        <v>29.27</v>
      </c>
      <c r="D2595" s="363">
        <v>2.9403409090909092</v>
      </c>
      <c r="E2595" s="215">
        <f t="shared" si="160"/>
        <v>6.1876933654176902E-3</v>
      </c>
      <c r="F2595" s="215">
        <f t="shared" si="161"/>
        <v>-2.8934924566539011E-2</v>
      </c>
      <c r="G2595" s="223">
        <f t="shared" si="162"/>
        <v>6.5960563380281689</v>
      </c>
      <c r="H2595" s="223">
        <f t="shared" si="163"/>
        <v>3.2832127902550439</v>
      </c>
    </row>
    <row r="2596" spans="2:8" x14ac:dyDescent="0.25">
      <c r="B2596" s="451">
        <v>40360</v>
      </c>
      <c r="C2596" s="363">
        <v>29.09</v>
      </c>
      <c r="D2596" s="363">
        <v>3.0279545454545453</v>
      </c>
      <c r="E2596" s="215">
        <f t="shared" si="160"/>
        <v>-1.6066294605107445E-2</v>
      </c>
      <c r="F2596" s="215">
        <f t="shared" si="161"/>
        <v>-6.4876957494407472E-3</v>
      </c>
      <c r="G2596" s="223">
        <f t="shared" si="162"/>
        <v>6.5554929577464787</v>
      </c>
      <c r="H2596" s="223">
        <f t="shared" si="163"/>
        <v>3.3810430148458317</v>
      </c>
    </row>
    <row r="2597" spans="2:8" x14ac:dyDescent="0.25">
      <c r="B2597" s="451">
        <v>40359</v>
      </c>
      <c r="C2597" s="363">
        <v>29.565000000000001</v>
      </c>
      <c r="D2597" s="363">
        <v>3.0477272727272728</v>
      </c>
      <c r="E2597" s="215">
        <f t="shared" si="160"/>
        <v>-3.176682495496963E-2</v>
      </c>
      <c r="F2597" s="215">
        <f t="shared" si="161"/>
        <v>6.0392362804306821E-3</v>
      </c>
      <c r="G2597" s="223">
        <f t="shared" si="162"/>
        <v>6.6625352112676062</v>
      </c>
      <c r="H2597" s="223">
        <f t="shared" si="163"/>
        <v>3.4031214312904456</v>
      </c>
    </row>
    <row r="2598" spans="2:8" x14ac:dyDescent="0.25">
      <c r="B2598" s="451">
        <v>40358</v>
      </c>
      <c r="C2598" s="363">
        <v>30.535</v>
      </c>
      <c r="D2598" s="363">
        <v>3.0294318181818181</v>
      </c>
      <c r="E2598" s="215">
        <f t="shared" si="160"/>
        <v>-5.5521187751314538E-2</v>
      </c>
      <c r="F2598" s="215">
        <f t="shared" si="161"/>
        <v>8.4354667877137857E-3</v>
      </c>
      <c r="G2598" s="223">
        <f t="shared" si="162"/>
        <v>6.8811267605633804</v>
      </c>
      <c r="H2598" s="223">
        <f t="shared" si="163"/>
        <v>3.3826925517066364</v>
      </c>
    </row>
    <row r="2599" spans="2:8" x14ac:dyDescent="0.25">
      <c r="B2599" s="451">
        <v>40357</v>
      </c>
      <c r="C2599" s="363">
        <v>32.33</v>
      </c>
      <c r="D2599" s="363">
        <v>3.0040909090909089</v>
      </c>
      <c r="E2599" s="215">
        <f t="shared" si="160"/>
        <v>-2.8691602824094886E-2</v>
      </c>
      <c r="F2599" s="215">
        <f t="shared" si="161"/>
        <v>-1.9618023363619508E-2</v>
      </c>
      <c r="G2599" s="223">
        <f t="shared" si="162"/>
        <v>7.2856338028169008</v>
      </c>
      <c r="H2599" s="223">
        <f t="shared" si="163"/>
        <v>3.3543966501712981</v>
      </c>
    </row>
    <row r="2600" spans="2:8" x14ac:dyDescent="0.25">
      <c r="B2600" s="451">
        <v>40354</v>
      </c>
      <c r="C2600" s="363">
        <v>33.284999999999997</v>
      </c>
      <c r="D2600" s="363">
        <v>3.0642045454545452</v>
      </c>
      <c r="E2600" s="215">
        <f t="shared" si="160"/>
        <v>4.9337957124842236E-2</v>
      </c>
      <c r="F2600" s="215">
        <f t="shared" si="161"/>
        <v>2.2524743088999211E-2</v>
      </c>
      <c r="G2600" s="223">
        <f t="shared" si="162"/>
        <v>7.5008450704225345</v>
      </c>
      <c r="H2600" s="223">
        <f t="shared" si="163"/>
        <v>3.4215201116609566</v>
      </c>
    </row>
    <row r="2601" spans="2:8" x14ac:dyDescent="0.25">
      <c r="B2601" s="451">
        <v>40353</v>
      </c>
      <c r="C2601" s="363">
        <v>31.72</v>
      </c>
      <c r="D2601" s="363">
        <v>2.9967045454545453</v>
      </c>
      <c r="E2601" s="215">
        <f t="shared" si="160"/>
        <v>-2.4900092222563841E-2</v>
      </c>
      <c r="F2601" s="215">
        <f t="shared" si="161"/>
        <v>-3.928234183191659E-3</v>
      </c>
      <c r="G2601" s="223">
        <f t="shared" si="162"/>
        <v>7.1481690140845071</v>
      </c>
      <c r="H2601" s="223">
        <f t="shared" si="163"/>
        <v>3.3461489658672758</v>
      </c>
    </row>
    <row r="2602" spans="2:8" x14ac:dyDescent="0.25">
      <c r="B2602" s="451">
        <v>40352</v>
      </c>
      <c r="C2602" s="363">
        <v>32.53</v>
      </c>
      <c r="D2602" s="363">
        <v>3.0085227272727271</v>
      </c>
      <c r="E2602" s="215">
        <f t="shared" si="160"/>
        <v>-1.9941708851050066E-3</v>
      </c>
      <c r="F2602" s="215">
        <f t="shared" si="161"/>
        <v>6.1948920644572247E-3</v>
      </c>
      <c r="G2602" s="223">
        <f t="shared" si="162"/>
        <v>7.3307042253521129</v>
      </c>
      <c r="H2602" s="223">
        <f t="shared" si="163"/>
        <v>3.3593452607537113</v>
      </c>
    </row>
    <row r="2603" spans="2:8" x14ac:dyDescent="0.25">
      <c r="B2603" s="451">
        <v>40351</v>
      </c>
      <c r="C2603" s="363">
        <v>32.594999999999999</v>
      </c>
      <c r="D2603" s="363">
        <v>2.99</v>
      </c>
      <c r="E2603" s="215">
        <f t="shared" si="160"/>
        <v>-4.245005875440655E-2</v>
      </c>
      <c r="F2603" s="215">
        <f t="shared" si="161"/>
        <v>2.1468224698163896E-2</v>
      </c>
      <c r="G2603" s="223">
        <f t="shared" si="162"/>
        <v>7.3453521126760561</v>
      </c>
      <c r="H2603" s="223">
        <f t="shared" si="163"/>
        <v>3.3386626062682403</v>
      </c>
    </row>
    <row r="2604" spans="2:8" x14ac:dyDescent="0.25">
      <c r="B2604" s="451">
        <v>40350</v>
      </c>
      <c r="C2604" s="363">
        <v>34.04</v>
      </c>
      <c r="D2604" s="363">
        <v>2.927159090909091</v>
      </c>
      <c r="E2604" s="215">
        <f t="shared" si="160"/>
        <v>3.3080424886191118E-2</v>
      </c>
      <c r="F2604" s="215">
        <f t="shared" si="161"/>
        <v>9.3652037617555361E-3</v>
      </c>
      <c r="G2604" s="223">
        <f t="shared" si="162"/>
        <v>7.6709859154929578</v>
      </c>
      <c r="H2604" s="223">
        <f t="shared" si="163"/>
        <v>3.268493845958635</v>
      </c>
    </row>
    <row r="2605" spans="2:8" x14ac:dyDescent="0.25">
      <c r="B2605" s="451">
        <v>40347</v>
      </c>
      <c r="C2605" s="363">
        <v>32.950000000000003</v>
      </c>
      <c r="D2605" s="363">
        <v>2.9</v>
      </c>
      <c r="E2605" s="215">
        <f t="shared" si="160"/>
        <v>1.3675733171250037E-3</v>
      </c>
      <c r="F2605" s="215">
        <f t="shared" si="161"/>
        <v>1.2778791967616554E-2</v>
      </c>
      <c r="G2605" s="223">
        <f t="shared" si="162"/>
        <v>7.4253521126760571</v>
      </c>
      <c r="H2605" s="223">
        <f t="shared" si="163"/>
        <v>3.2381677452099988</v>
      </c>
    </row>
    <row r="2606" spans="2:8" x14ac:dyDescent="0.25">
      <c r="B2606" s="451">
        <v>40346</v>
      </c>
      <c r="C2606" s="363">
        <v>32.905000000000001</v>
      </c>
      <c r="D2606" s="363">
        <v>2.8634090909090908</v>
      </c>
      <c r="E2606" s="215">
        <f t="shared" si="160"/>
        <v>-1.8200805609428605E-2</v>
      </c>
      <c r="F2606" s="215">
        <f t="shared" si="161"/>
        <v>-2.8379733168813259E-2</v>
      </c>
      <c r="G2606" s="223">
        <f t="shared" si="162"/>
        <v>7.4152112676056339</v>
      </c>
      <c r="H2606" s="223">
        <f t="shared" si="163"/>
        <v>3.1973099860423804</v>
      </c>
    </row>
    <row r="2607" spans="2:8" x14ac:dyDescent="0.25">
      <c r="B2607" s="451">
        <v>40345</v>
      </c>
      <c r="C2607" s="363">
        <v>33.515000000000001</v>
      </c>
      <c r="D2607" s="363">
        <v>2.9470454545454547</v>
      </c>
      <c r="E2607" s="215">
        <f t="shared" si="160"/>
        <v>-2.982848620431966E-4</v>
      </c>
      <c r="F2607" s="215">
        <f t="shared" si="161"/>
        <v>3.2495164410057953E-3</v>
      </c>
      <c r="G2607" s="223">
        <f t="shared" si="162"/>
        <v>7.5526760563380284</v>
      </c>
      <c r="H2607" s="223">
        <f t="shared" si="163"/>
        <v>3.2906991498540799</v>
      </c>
    </row>
    <row r="2608" spans="2:8" x14ac:dyDescent="0.25">
      <c r="B2608" s="451">
        <v>40344</v>
      </c>
      <c r="C2608" s="363">
        <v>33.524999999999999</v>
      </c>
      <c r="D2608" s="363">
        <v>2.9375</v>
      </c>
      <c r="E2608" s="215">
        <f t="shared" si="160"/>
        <v>2.742874655225247E-2</v>
      </c>
      <c r="F2608" s="215">
        <f t="shared" si="161"/>
        <v>-5.5190058479532067E-2</v>
      </c>
      <c r="G2608" s="223">
        <f t="shared" si="162"/>
        <v>7.5549295774647884</v>
      </c>
      <c r="H2608" s="223">
        <f t="shared" si="163"/>
        <v>3.2800406039842662</v>
      </c>
    </row>
    <row r="2609" spans="2:8" x14ac:dyDescent="0.25">
      <c r="B2609" s="451">
        <v>40343</v>
      </c>
      <c r="C2609" s="363">
        <v>32.630000000000003</v>
      </c>
      <c r="D2609" s="363">
        <v>3.1090909090909089</v>
      </c>
      <c r="E2609" s="215">
        <f t="shared" si="160"/>
        <v>5.0823964269213207E-3</v>
      </c>
      <c r="F2609" s="215">
        <f t="shared" si="161"/>
        <v>1.4422898668940531E-2</v>
      </c>
      <c r="G2609" s="223">
        <f t="shared" si="162"/>
        <v>7.3532394366197185</v>
      </c>
      <c r="H2609" s="223">
        <f t="shared" si="163"/>
        <v>3.4716406547392462</v>
      </c>
    </row>
    <row r="2610" spans="2:8" x14ac:dyDescent="0.25">
      <c r="B2610" s="451">
        <v>40340</v>
      </c>
      <c r="C2610" s="363">
        <v>32.465000000000003</v>
      </c>
      <c r="D2610" s="363">
        <v>3.0648863636363637</v>
      </c>
      <c r="E2610" s="215">
        <f t="shared" si="160"/>
        <v>8.8564325668119004E-3</v>
      </c>
      <c r="F2610" s="215">
        <f t="shared" si="161"/>
        <v>1.1437785944648615E-2</v>
      </c>
      <c r="G2610" s="223">
        <f t="shared" si="162"/>
        <v>7.3160563380281696</v>
      </c>
      <c r="H2610" s="223">
        <f t="shared" si="163"/>
        <v>3.4222814363659437</v>
      </c>
    </row>
    <row r="2611" spans="2:8" x14ac:dyDescent="0.25">
      <c r="B2611" s="451">
        <v>40339</v>
      </c>
      <c r="C2611" s="363">
        <v>32.18</v>
      </c>
      <c r="D2611" s="363">
        <v>3.0302272727272728</v>
      </c>
      <c r="E2611" s="215">
        <f t="shared" si="160"/>
        <v>5.9423868312757255E-2</v>
      </c>
      <c r="F2611" s="215">
        <f t="shared" si="161"/>
        <v>2.7591522157996096E-2</v>
      </c>
      <c r="G2611" s="223">
        <f t="shared" si="162"/>
        <v>7.2518309859154932</v>
      </c>
      <c r="H2611" s="223">
        <f t="shared" si="163"/>
        <v>3.3835807638624544</v>
      </c>
    </row>
    <row r="2612" spans="2:8" x14ac:dyDescent="0.25">
      <c r="B2612" s="451">
        <v>40338</v>
      </c>
      <c r="C2612" s="363">
        <v>30.375</v>
      </c>
      <c r="D2612" s="363">
        <v>2.9488636363636362</v>
      </c>
      <c r="E2612" s="215">
        <f t="shared" si="160"/>
        <v>-1.1873780091086528E-2</v>
      </c>
      <c r="F2612" s="215">
        <f t="shared" si="161"/>
        <v>-1.4394773823540596E-2</v>
      </c>
      <c r="G2612" s="223">
        <f t="shared" si="162"/>
        <v>6.845070422535211</v>
      </c>
      <c r="H2612" s="223">
        <f t="shared" si="163"/>
        <v>3.2927293490673772</v>
      </c>
    </row>
    <row r="2613" spans="2:8" x14ac:dyDescent="0.25">
      <c r="B2613" s="451">
        <v>40337</v>
      </c>
      <c r="C2613" s="363">
        <v>30.74</v>
      </c>
      <c r="D2613" s="363">
        <v>2.991931818181818</v>
      </c>
      <c r="E2613" s="215">
        <f t="shared" si="160"/>
        <v>4.807364473235598E-2</v>
      </c>
      <c r="F2613" s="215">
        <f t="shared" si="161"/>
        <v>9.5042579075421685E-4</v>
      </c>
      <c r="G2613" s="223">
        <f t="shared" si="162"/>
        <v>6.9273239436619711</v>
      </c>
      <c r="H2613" s="223">
        <f t="shared" si="163"/>
        <v>3.340819692932369</v>
      </c>
    </row>
    <row r="2614" spans="2:8" x14ac:dyDescent="0.25">
      <c r="B2614" s="451">
        <v>40336</v>
      </c>
      <c r="C2614" s="363">
        <v>29.33</v>
      </c>
      <c r="D2614" s="363">
        <v>2.9890909090909092</v>
      </c>
      <c r="E2614" s="215">
        <f t="shared" si="160"/>
        <v>-6.6072281483840256E-2</v>
      </c>
      <c r="F2614" s="215">
        <f t="shared" si="161"/>
        <v>2.621722846441954E-2</v>
      </c>
      <c r="G2614" s="223">
        <f t="shared" si="162"/>
        <v>6.6095774647887318</v>
      </c>
      <c r="H2614" s="223">
        <f t="shared" si="163"/>
        <v>3.3376475066615914</v>
      </c>
    </row>
    <row r="2615" spans="2:8" x14ac:dyDescent="0.25">
      <c r="B2615" s="451">
        <v>40333</v>
      </c>
      <c r="C2615" s="363">
        <v>31.405000000000001</v>
      </c>
      <c r="D2615" s="363">
        <v>2.9127272727272726</v>
      </c>
      <c r="E2615" s="215">
        <f t="shared" si="160"/>
        <v>-5.077829832250258E-2</v>
      </c>
      <c r="F2615" s="215">
        <f t="shared" si="161"/>
        <v>-1.7914167770075595E-3</v>
      </c>
      <c r="G2615" s="223">
        <f t="shared" si="162"/>
        <v>7.0771830985915498</v>
      </c>
      <c r="H2615" s="223">
        <f t="shared" si="163"/>
        <v>3.2523791397030832</v>
      </c>
    </row>
    <row r="2616" spans="2:8" x14ac:dyDescent="0.25">
      <c r="B2616" s="451">
        <v>40332</v>
      </c>
      <c r="C2616" s="363">
        <v>33.085000000000001</v>
      </c>
      <c r="D2616" s="363">
        <v>2.9179545454545455</v>
      </c>
      <c r="E2616" s="215">
        <f t="shared" si="160"/>
        <v>-4.12923790205737E-2</v>
      </c>
      <c r="F2616" s="215">
        <f t="shared" si="161"/>
        <v>-3.0762843015136099E-2</v>
      </c>
      <c r="G2616" s="223">
        <f t="shared" si="162"/>
        <v>7.4557746478873241</v>
      </c>
      <c r="H2616" s="223">
        <f t="shared" si="163"/>
        <v>3.258215962441315</v>
      </c>
    </row>
    <row r="2617" spans="2:8" x14ac:dyDescent="0.25">
      <c r="B2617" s="451">
        <v>40331</v>
      </c>
      <c r="C2617" s="363">
        <v>34.51</v>
      </c>
      <c r="D2617" s="363">
        <v>3.010568181818182</v>
      </c>
      <c r="E2617" s="215">
        <f t="shared" si="160"/>
        <v>3.8050834711986781E-2</v>
      </c>
      <c r="F2617" s="215">
        <f t="shared" si="161"/>
        <v>-4.5464792966107836E-3</v>
      </c>
      <c r="G2617" s="223">
        <f t="shared" si="162"/>
        <v>7.776901408450704</v>
      </c>
      <c r="H2617" s="223">
        <f t="shared" si="163"/>
        <v>3.3616292348686718</v>
      </c>
    </row>
    <row r="2618" spans="2:8" x14ac:dyDescent="0.25">
      <c r="B2618" s="451">
        <v>40330</v>
      </c>
      <c r="C2618" s="363">
        <v>33.244999999999997</v>
      </c>
      <c r="D2618" s="363">
        <v>3.0243181818181819</v>
      </c>
      <c r="E2618" s="215">
        <f t="shared" si="160"/>
        <v>-6.4443506402138695E-2</v>
      </c>
      <c r="F2618" s="215">
        <f t="shared" si="161"/>
        <v>3.0591697645601101E-2</v>
      </c>
      <c r="G2618" s="223">
        <f t="shared" si="162"/>
        <v>7.4918309859154926</v>
      </c>
      <c r="H2618" s="223">
        <f t="shared" si="163"/>
        <v>3.3769826164192365</v>
      </c>
    </row>
    <row r="2619" spans="2:8" x14ac:dyDescent="0.25">
      <c r="B2619" s="451">
        <v>40325</v>
      </c>
      <c r="C2619" s="363">
        <v>35.534999999999997</v>
      </c>
      <c r="D2619" s="363">
        <v>2.9345454545454546</v>
      </c>
      <c r="E2619" s="215">
        <f t="shared" si="160"/>
        <v>6.727736897432024E-2</v>
      </c>
      <c r="F2619" s="215">
        <f t="shared" si="161"/>
        <v>1.1555485917975616E-2</v>
      </c>
      <c r="G2619" s="223">
        <f t="shared" si="162"/>
        <v>8.0078873239436614</v>
      </c>
      <c r="H2619" s="223">
        <f t="shared" si="163"/>
        <v>3.2767415302626572</v>
      </c>
    </row>
    <row r="2620" spans="2:8" x14ac:dyDescent="0.25">
      <c r="B2620" s="451">
        <v>40324</v>
      </c>
      <c r="C2620" s="363">
        <v>33.295000000000002</v>
      </c>
      <c r="D2620" s="363">
        <v>2.9010227272727271</v>
      </c>
      <c r="E2620" s="215">
        <f t="shared" si="160"/>
        <v>-1.5232179828453152E-2</v>
      </c>
      <c r="F2620" s="215">
        <f t="shared" si="161"/>
        <v>1.1249752426222948E-2</v>
      </c>
      <c r="G2620" s="223">
        <f t="shared" si="162"/>
        <v>7.5030985915492963</v>
      </c>
      <c r="H2620" s="223">
        <f t="shared" si="163"/>
        <v>3.2393097322674786</v>
      </c>
    </row>
    <row r="2621" spans="2:8" x14ac:dyDescent="0.25">
      <c r="B2621" s="451">
        <v>40323</v>
      </c>
      <c r="C2621" s="363">
        <v>33.81</v>
      </c>
      <c r="D2621" s="363">
        <v>2.8687499999999999</v>
      </c>
      <c r="E2621" s="215">
        <f t="shared" si="160"/>
        <v>3.1421598535692485E-2</v>
      </c>
      <c r="F2621" s="215">
        <f t="shared" si="161"/>
        <v>2.8854383176427412E-2</v>
      </c>
      <c r="G2621" s="223">
        <f t="shared" si="162"/>
        <v>7.6191549295774657</v>
      </c>
      <c r="H2621" s="223">
        <f t="shared" si="163"/>
        <v>3.203273696231443</v>
      </c>
    </row>
    <row r="2622" spans="2:8" x14ac:dyDescent="0.25">
      <c r="B2622" s="451">
        <v>40322</v>
      </c>
      <c r="C2622" s="363">
        <v>32.78</v>
      </c>
      <c r="D2622" s="363">
        <v>2.7882954545454544</v>
      </c>
      <c r="E2622" s="215">
        <f t="shared" si="160"/>
        <v>3.0493555485696433E-2</v>
      </c>
      <c r="F2622" s="215">
        <f t="shared" si="161"/>
        <v>-1.8362938070091261E-2</v>
      </c>
      <c r="G2622" s="223">
        <f t="shared" si="162"/>
        <v>7.3870422535211269</v>
      </c>
      <c r="H2622" s="223">
        <f t="shared" si="163"/>
        <v>3.1134373810430147</v>
      </c>
    </row>
    <row r="2623" spans="2:8" x14ac:dyDescent="0.25">
      <c r="B2623" s="451">
        <v>40318</v>
      </c>
      <c r="C2623" s="363">
        <v>31.81</v>
      </c>
      <c r="D2623" s="363">
        <v>2.8404545454545453</v>
      </c>
      <c r="E2623" s="215">
        <f t="shared" si="160"/>
        <v>-6.01270497857882E-2</v>
      </c>
      <c r="F2623" s="215">
        <f t="shared" si="161"/>
        <v>-3.7875288683602792E-2</v>
      </c>
      <c r="G2623" s="223">
        <f t="shared" si="162"/>
        <v>7.1684507042253518</v>
      </c>
      <c r="H2623" s="223">
        <f t="shared" si="163"/>
        <v>3.1716787209744957</v>
      </c>
    </row>
    <row r="2624" spans="2:8" x14ac:dyDescent="0.25">
      <c r="B2624" s="451">
        <v>40317</v>
      </c>
      <c r="C2624" s="363">
        <v>33.844999999999999</v>
      </c>
      <c r="D2624" s="363">
        <v>2.9522727272727272</v>
      </c>
      <c r="E2624" s="215">
        <f t="shared" si="160"/>
        <v>5.0482553823312237E-3</v>
      </c>
      <c r="F2624" s="215">
        <f t="shared" si="161"/>
        <v>-2.1542633323290095E-2</v>
      </c>
      <c r="G2624" s="223">
        <f t="shared" si="162"/>
        <v>7.6270422535211262</v>
      </c>
      <c r="H2624" s="223">
        <f t="shared" si="163"/>
        <v>3.2965359725923107</v>
      </c>
    </row>
    <row r="2625" spans="2:8" x14ac:dyDescent="0.25">
      <c r="B2625" s="451">
        <v>40316</v>
      </c>
      <c r="C2625" s="363">
        <v>33.674999999999997</v>
      </c>
      <c r="D2625" s="363">
        <v>3.0172727272727271</v>
      </c>
      <c r="E2625" s="215">
        <f t="shared" si="160"/>
        <v>-9.1216713255848347E-3</v>
      </c>
      <c r="F2625" s="215">
        <f t="shared" si="161"/>
        <v>-1.2055365381753336E-2</v>
      </c>
      <c r="G2625" s="223">
        <f t="shared" si="162"/>
        <v>7.5887323943661968</v>
      </c>
      <c r="H2625" s="223">
        <f t="shared" si="163"/>
        <v>3.3691155944677074</v>
      </c>
    </row>
    <row r="2626" spans="2:8" x14ac:dyDescent="0.25">
      <c r="B2626" s="451">
        <v>40315</v>
      </c>
      <c r="C2626" s="363">
        <v>33.984999999999999</v>
      </c>
      <c r="D2626" s="363">
        <v>3.0540909090909092</v>
      </c>
      <c r="E2626" s="215">
        <f t="shared" si="160"/>
        <v>-2.5100401606425682E-2</v>
      </c>
      <c r="F2626" s="215">
        <f t="shared" si="161"/>
        <v>-2.7816965093145241E-2</v>
      </c>
      <c r="G2626" s="223">
        <f t="shared" si="162"/>
        <v>7.6585915492957746</v>
      </c>
      <c r="H2626" s="223">
        <f t="shared" si="163"/>
        <v>3.4102271285369881</v>
      </c>
    </row>
    <row r="2627" spans="2:8" x14ac:dyDescent="0.25">
      <c r="B2627" s="451">
        <v>40312</v>
      </c>
      <c r="C2627" s="363">
        <v>34.86</v>
      </c>
      <c r="D2627" s="363">
        <v>3.1414772727272728</v>
      </c>
      <c r="E2627" s="215">
        <f t="shared" si="160"/>
        <v>-2.7750662390182645E-2</v>
      </c>
      <c r="F2627" s="215">
        <f t="shared" si="161"/>
        <v>-6.2904385334290325E-3</v>
      </c>
      <c r="G2627" s="223">
        <f t="shared" si="162"/>
        <v>7.8557746478873236</v>
      </c>
      <c r="H2627" s="223">
        <f t="shared" si="163"/>
        <v>3.5078035782261137</v>
      </c>
    </row>
    <row r="2628" spans="2:8" x14ac:dyDescent="0.25">
      <c r="B2628" s="451">
        <v>40311</v>
      </c>
      <c r="C2628" s="363">
        <v>35.854999999999997</v>
      </c>
      <c r="D2628" s="363">
        <v>3.1613636363636362</v>
      </c>
      <c r="E2628" s="215">
        <f t="shared" ref="E2628:E2691" si="164">C2628/C2629-1</f>
        <v>-1.7671232876712462E-2</v>
      </c>
      <c r="F2628" s="215">
        <f t="shared" ref="F2628:F2691" si="165">D2628/D2629-1</f>
        <v>3.0637572704034222E-2</v>
      </c>
      <c r="G2628" s="223">
        <f t="shared" ref="G2628:G2691" si="166">C2628/$C$4675</f>
        <v>8.08</v>
      </c>
      <c r="H2628" s="223">
        <f t="shared" ref="H2628:H2691" si="167">D2628/$D$4675</f>
        <v>3.5300088821215581</v>
      </c>
    </row>
    <row r="2629" spans="2:8" x14ac:dyDescent="0.25">
      <c r="B2629" s="451">
        <v>40310</v>
      </c>
      <c r="C2629" s="363">
        <v>36.5</v>
      </c>
      <c r="D2629" s="363">
        <v>3.0673863636363636</v>
      </c>
      <c r="E2629" s="215">
        <f t="shared" si="164"/>
        <v>3.9293849658314395E-2</v>
      </c>
      <c r="F2629" s="215">
        <f t="shared" si="165"/>
        <v>6.9009250969860325E-3</v>
      </c>
      <c r="G2629" s="223">
        <f t="shared" si="166"/>
        <v>8.225352112676056</v>
      </c>
      <c r="H2629" s="223">
        <f t="shared" si="167"/>
        <v>3.4250729602842283</v>
      </c>
    </row>
    <row r="2630" spans="2:8" x14ac:dyDescent="0.25">
      <c r="B2630" s="451">
        <v>40309</v>
      </c>
      <c r="C2630" s="363">
        <v>35.119999999999997</v>
      </c>
      <c r="D2630" s="363">
        <v>3.0463636363636364</v>
      </c>
      <c r="E2630" s="215">
        <f t="shared" si="164"/>
        <v>-3.1172413793103537E-2</v>
      </c>
      <c r="F2630" s="215">
        <f t="shared" si="165"/>
        <v>-2.6579520697167736E-2</v>
      </c>
      <c r="G2630" s="223">
        <f t="shared" si="166"/>
        <v>7.9143661971830976</v>
      </c>
      <c r="H2630" s="223">
        <f t="shared" si="167"/>
        <v>3.4015987818804723</v>
      </c>
    </row>
    <row r="2631" spans="2:8" x14ac:dyDescent="0.25">
      <c r="B2631" s="451">
        <v>40308</v>
      </c>
      <c r="C2631" s="363">
        <v>36.25</v>
      </c>
      <c r="D2631" s="363">
        <v>3.1295454545454544</v>
      </c>
      <c r="E2631" s="215">
        <f t="shared" si="164"/>
        <v>7.2643882231099299E-2</v>
      </c>
      <c r="F2631" s="215">
        <f t="shared" si="165"/>
        <v>9.086911915579643E-3</v>
      </c>
      <c r="G2631" s="223">
        <f t="shared" si="166"/>
        <v>8.169014084507042</v>
      </c>
      <c r="H2631" s="223">
        <f t="shared" si="167"/>
        <v>3.4944803958888468</v>
      </c>
    </row>
    <row r="2632" spans="2:8" x14ac:dyDescent="0.25">
      <c r="B2632" s="451">
        <v>40305</v>
      </c>
      <c r="C2632" s="363">
        <v>33.795000000000002</v>
      </c>
      <c r="D2632" s="363">
        <v>3.1013636363636365</v>
      </c>
      <c r="E2632" s="215">
        <f t="shared" si="164"/>
        <v>-2.0860495436766602E-2</v>
      </c>
      <c r="F2632" s="215">
        <f t="shared" si="165"/>
        <v>3.6496904789032003E-2</v>
      </c>
      <c r="G2632" s="223">
        <f t="shared" si="166"/>
        <v>7.6157746478873243</v>
      </c>
      <c r="H2632" s="223">
        <f t="shared" si="167"/>
        <v>3.4630123080827309</v>
      </c>
    </row>
    <row r="2633" spans="2:8" x14ac:dyDescent="0.25">
      <c r="B2633" s="451">
        <v>40304</v>
      </c>
      <c r="C2633" s="363">
        <v>34.515000000000001</v>
      </c>
      <c r="D2633" s="363">
        <v>2.9921590909090909</v>
      </c>
      <c r="E2633" s="215">
        <f t="shared" si="164"/>
        <v>-2.0017035775127701E-2</v>
      </c>
      <c r="F2633" s="215">
        <f t="shared" si="165"/>
        <v>1.6876496485672465E-2</v>
      </c>
      <c r="G2633" s="223">
        <f t="shared" si="166"/>
        <v>7.7780281690140844</v>
      </c>
      <c r="H2633" s="223">
        <f t="shared" si="167"/>
        <v>3.3410734678340313</v>
      </c>
    </row>
    <row r="2634" spans="2:8" x14ac:dyDescent="0.25">
      <c r="B2634" s="451">
        <v>40303</v>
      </c>
      <c r="C2634" s="363">
        <v>35.22</v>
      </c>
      <c r="D2634" s="363">
        <v>2.9424999999999999</v>
      </c>
      <c r="E2634" s="215">
        <f t="shared" si="164"/>
        <v>-7.0932047098870576E-4</v>
      </c>
      <c r="F2634" s="215">
        <f t="shared" si="165"/>
        <v>-2.8258340526137959E-2</v>
      </c>
      <c r="G2634" s="223">
        <f t="shared" si="166"/>
        <v>7.9369014084507041</v>
      </c>
      <c r="H2634" s="223">
        <f t="shared" si="167"/>
        <v>3.2856236518208348</v>
      </c>
    </row>
    <row r="2635" spans="2:8" x14ac:dyDescent="0.25">
      <c r="B2635" s="451">
        <v>40302</v>
      </c>
      <c r="C2635" s="363">
        <v>35.244999999999997</v>
      </c>
      <c r="D2635" s="363">
        <v>3.0280681818181816</v>
      </c>
      <c r="E2635" s="215">
        <f t="shared" si="164"/>
        <v>-4.4073772714944393E-2</v>
      </c>
      <c r="F2635" s="215">
        <f t="shared" si="165"/>
        <v>3.5156553492347031E-2</v>
      </c>
      <c r="G2635" s="223">
        <f t="shared" si="166"/>
        <v>7.9425352112676046</v>
      </c>
      <c r="H2635" s="223">
        <f t="shared" si="167"/>
        <v>3.381169902296663</v>
      </c>
    </row>
    <row r="2636" spans="2:8" x14ac:dyDescent="0.25">
      <c r="B2636" s="451">
        <v>40301</v>
      </c>
      <c r="C2636" s="363">
        <v>36.869999999999997</v>
      </c>
      <c r="D2636" s="363">
        <v>2.9252272727272728</v>
      </c>
      <c r="E2636" s="215">
        <f t="shared" si="164"/>
        <v>-2.3699192373891287E-2</v>
      </c>
      <c r="F2636" s="215">
        <f t="shared" si="165"/>
        <v>-6.6507107629823037E-2</v>
      </c>
      <c r="G2636" s="223">
        <f t="shared" si="166"/>
        <v>8.3087323943661975</v>
      </c>
      <c r="H2636" s="223">
        <f t="shared" si="167"/>
        <v>3.2663367592945058</v>
      </c>
    </row>
    <row r="2637" spans="2:8" x14ac:dyDescent="0.25">
      <c r="B2637" s="451">
        <v>40298</v>
      </c>
      <c r="C2637" s="363">
        <v>37.765000000000001</v>
      </c>
      <c r="D2637" s="363">
        <v>3.1336363636363638</v>
      </c>
      <c r="E2637" s="215">
        <f t="shared" si="164"/>
        <v>-2.8178075141533698E-2</v>
      </c>
      <c r="F2637" s="215">
        <f t="shared" si="165"/>
        <v>-3.272650741870986E-2</v>
      </c>
      <c r="G2637" s="223">
        <f t="shared" si="166"/>
        <v>8.5104225352112675</v>
      </c>
      <c r="H2637" s="223">
        <f t="shared" si="167"/>
        <v>3.499048344118767</v>
      </c>
    </row>
    <row r="2638" spans="2:8" x14ac:dyDescent="0.25">
      <c r="B2638" s="451">
        <v>40297</v>
      </c>
      <c r="C2638" s="363">
        <v>38.86</v>
      </c>
      <c r="D2638" s="363">
        <v>3.239659090909091</v>
      </c>
      <c r="E2638" s="215">
        <f t="shared" si="164"/>
        <v>1.6080533403059372E-2</v>
      </c>
      <c r="F2638" s="215">
        <f t="shared" si="165"/>
        <v>1.974460779053544E-2</v>
      </c>
      <c r="G2638" s="223">
        <f t="shared" si="166"/>
        <v>8.7571830985915486</v>
      </c>
      <c r="H2638" s="223">
        <f t="shared" si="167"/>
        <v>3.6174343357441954</v>
      </c>
    </row>
    <row r="2639" spans="2:8" x14ac:dyDescent="0.25">
      <c r="B2639" s="451">
        <v>40296</v>
      </c>
      <c r="C2639" s="363">
        <v>38.244999999999997</v>
      </c>
      <c r="D2639" s="363">
        <v>3.176931818181818</v>
      </c>
      <c r="E2639" s="215">
        <f t="shared" si="164"/>
        <v>4.4648719632303102E-3</v>
      </c>
      <c r="F2639" s="215">
        <f t="shared" si="165"/>
        <v>-3.4576174520568603E-3</v>
      </c>
      <c r="G2639" s="223">
        <f t="shared" si="166"/>
        <v>8.6185915492957736</v>
      </c>
      <c r="H2639" s="223">
        <f t="shared" si="167"/>
        <v>3.5473924628854205</v>
      </c>
    </row>
    <row r="2640" spans="2:8" x14ac:dyDescent="0.25">
      <c r="B2640" s="451">
        <v>40295</v>
      </c>
      <c r="C2640" s="363">
        <v>38.075000000000003</v>
      </c>
      <c r="D2640" s="363">
        <v>3.1879545454545455</v>
      </c>
      <c r="E2640" s="215">
        <f t="shared" si="164"/>
        <v>-5.2860696517412986E-2</v>
      </c>
      <c r="F2640" s="215">
        <f t="shared" si="165"/>
        <v>-9.9869428662173743E-3</v>
      </c>
      <c r="G2640" s="223">
        <f t="shared" si="166"/>
        <v>8.5802816901408452</v>
      </c>
      <c r="H2640" s="223">
        <f t="shared" si="167"/>
        <v>3.5597005456160389</v>
      </c>
    </row>
    <row r="2641" spans="2:8" x14ac:dyDescent="0.25">
      <c r="B2641" s="451">
        <v>40294</v>
      </c>
      <c r="C2641" s="363">
        <v>40.200000000000003</v>
      </c>
      <c r="D2641" s="363">
        <v>3.2201136363636365</v>
      </c>
      <c r="E2641" s="215">
        <f t="shared" si="164"/>
        <v>1.0558069381598756E-2</v>
      </c>
      <c r="F2641" s="215">
        <f t="shared" si="165"/>
        <v>2.5031651293181412E-2</v>
      </c>
      <c r="G2641" s="223">
        <f t="shared" si="166"/>
        <v>9.0591549295774652</v>
      </c>
      <c r="H2641" s="223">
        <f t="shared" si="167"/>
        <v>3.5956096942012437</v>
      </c>
    </row>
    <row r="2642" spans="2:8" x14ac:dyDescent="0.25">
      <c r="B2642" s="451">
        <v>40291</v>
      </c>
      <c r="C2642" s="363">
        <v>39.78</v>
      </c>
      <c r="D2642" s="363">
        <v>3.1414772727272728</v>
      </c>
      <c r="E2642" s="215">
        <f t="shared" si="164"/>
        <v>-1.1677018633540315E-2</v>
      </c>
      <c r="F2642" s="215">
        <f t="shared" si="165"/>
        <v>-7.2340579447938147E-5</v>
      </c>
      <c r="G2642" s="223">
        <f t="shared" si="166"/>
        <v>8.9645070422535209</v>
      </c>
      <c r="H2642" s="223">
        <f t="shared" si="167"/>
        <v>3.5078035782261137</v>
      </c>
    </row>
    <row r="2643" spans="2:8" x14ac:dyDescent="0.25">
      <c r="B2643" s="451">
        <v>40290</v>
      </c>
      <c r="C2643" s="363">
        <v>40.25</v>
      </c>
      <c r="D2643" s="363">
        <v>3.1417045454545454</v>
      </c>
      <c r="E2643" s="215">
        <f t="shared" si="164"/>
        <v>2.6654763423032746E-2</v>
      </c>
      <c r="F2643" s="215">
        <f t="shared" si="165"/>
        <v>-1.444721349369793E-3</v>
      </c>
      <c r="G2643" s="223">
        <f t="shared" si="166"/>
        <v>9.070422535211268</v>
      </c>
      <c r="H2643" s="223">
        <f t="shared" si="167"/>
        <v>3.5080573531277759</v>
      </c>
    </row>
    <row r="2644" spans="2:8" x14ac:dyDescent="0.25">
      <c r="B2644" s="451">
        <v>40289</v>
      </c>
      <c r="C2644" s="363">
        <v>39.204999999999998</v>
      </c>
      <c r="D2644" s="363">
        <v>3.1462500000000002</v>
      </c>
      <c r="E2644" s="215">
        <f t="shared" si="164"/>
        <v>-2.957920792079205E-2</v>
      </c>
      <c r="F2644" s="215">
        <f t="shared" si="165"/>
        <v>-9.6222635570181181E-3</v>
      </c>
      <c r="G2644" s="223">
        <f t="shared" si="166"/>
        <v>8.8349295774647878</v>
      </c>
      <c r="H2644" s="223">
        <f t="shared" si="167"/>
        <v>3.5131328511610205</v>
      </c>
    </row>
    <row r="2645" spans="2:8" x14ac:dyDescent="0.25">
      <c r="B2645" s="451">
        <v>40288</v>
      </c>
      <c r="C2645" s="363">
        <v>40.4</v>
      </c>
      <c r="D2645" s="363">
        <v>3.1768181818181818</v>
      </c>
      <c r="E2645" s="215">
        <f t="shared" si="164"/>
        <v>-4.6809559004682422E-3</v>
      </c>
      <c r="F2645" s="215">
        <f t="shared" si="165"/>
        <v>-4.5120743245551154E-2</v>
      </c>
      <c r="G2645" s="223">
        <f t="shared" si="166"/>
        <v>9.1042253521126764</v>
      </c>
      <c r="H2645" s="223">
        <f t="shared" si="167"/>
        <v>3.5472655754345896</v>
      </c>
    </row>
    <row r="2646" spans="2:8" x14ac:dyDescent="0.25">
      <c r="B2646" s="451">
        <v>40284</v>
      </c>
      <c r="C2646" s="363">
        <v>40.590000000000003</v>
      </c>
      <c r="D2646" s="363">
        <v>3.3269318181818184</v>
      </c>
      <c r="E2646" s="215">
        <f t="shared" si="164"/>
        <v>-3.6095939206839178E-2</v>
      </c>
      <c r="F2646" s="215">
        <f t="shared" si="165"/>
        <v>-5.8068459657700799E-3</v>
      </c>
      <c r="G2646" s="223">
        <f t="shared" si="166"/>
        <v>9.1470422535211267</v>
      </c>
      <c r="H2646" s="223">
        <f t="shared" si="167"/>
        <v>3.7148838979824901</v>
      </c>
    </row>
    <row r="2647" spans="2:8" x14ac:dyDescent="0.25">
      <c r="B2647" s="451">
        <v>40283</v>
      </c>
      <c r="C2647" s="363">
        <v>42.11</v>
      </c>
      <c r="D2647" s="363">
        <v>3.3463636363636362</v>
      </c>
      <c r="E2647" s="215">
        <f t="shared" si="164"/>
        <v>-1.3355201499531399E-2</v>
      </c>
      <c r="F2647" s="215">
        <f t="shared" si="165"/>
        <v>-1.21104364453688E-2</v>
      </c>
      <c r="G2647" s="223">
        <f t="shared" si="166"/>
        <v>9.4895774647887325</v>
      </c>
      <c r="H2647" s="223">
        <f t="shared" si="167"/>
        <v>3.73658165207461</v>
      </c>
    </row>
    <row r="2648" spans="2:8" x14ac:dyDescent="0.25">
      <c r="B2648" s="451">
        <v>40282</v>
      </c>
      <c r="C2648" s="363">
        <v>42.68</v>
      </c>
      <c r="D2648" s="363">
        <v>3.3873863636363635</v>
      </c>
      <c r="E2648" s="215">
        <f t="shared" si="164"/>
        <v>6.960009437301018E-3</v>
      </c>
      <c r="F2648" s="215">
        <f t="shared" si="165"/>
        <v>-4.120295915085237E-2</v>
      </c>
      <c r="G2648" s="223">
        <f t="shared" si="166"/>
        <v>9.6180281690140852</v>
      </c>
      <c r="H2648" s="223">
        <f t="shared" si="167"/>
        <v>3.7823880218246417</v>
      </c>
    </row>
    <row r="2649" spans="2:8" x14ac:dyDescent="0.25">
      <c r="B2649" s="451">
        <v>40281</v>
      </c>
      <c r="C2649" s="363">
        <v>42.384999999999998</v>
      </c>
      <c r="D2649" s="363">
        <v>3.5329545454545452</v>
      </c>
      <c r="E2649" s="215">
        <f t="shared" si="164"/>
        <v>-1.0505427804365697E-2</v>
      </c>
      <c r="F2649" s="215">
        <f t="shared" si="165"/>
        <v>1.5316286208810981E-2</v>
      </c>
      <c r="G2649" s="223">
        <f t="shared" si="166"/>
        <v>9.5515492957746471</v>
      </c>
      <c r="H2649" s="223">
        <f t="shared" si="167"/>
        <v>3.9449308463392971</v>
      </c>
    </row>
    <row r="2650" spans="2:8" x14ac:dyDescent="0.25">
      <c r="B2650" s="451">
        <v>40277</v>
      </c>
      <c r="C2650" s="363">
        <v>42.835000000000001</v>
      </c>
      <c r="D2650" s="363">
        <v>3.4796590909090908</v>
      </c>
      <c r="E2650" s="215">
        <f t="shared" si="164"/>
        <v>-4.4160371876815763E-3</v>
      </c>
      <c r="F2650" s="215">
        <f t="shared" si="165"/>
        <v>-8.8045835626194835E-3</v>
      </c>
      <c r="G2650" s="223">
        <f t="shared" si="166"/>
        <v>9.6529577464788741</v>
      </c>
      <c r="H2650" s="223">
        <f t="shared" si="167"/>
        <v>3.885420631899505</v>
      </c>
    </row>
    <row r="2651" spans="2:8" x14ac:dyDescent="0.25">
      <c r="B2651" s="451">
        <v>40276</v>
      </c>
      <c r="C2651" s="363">
        <v>43.024999999999999</v>
      </c>
      <c r="D2651" s="363">
        <v>3.510568181818182</v>
      </c>
      <c r="E2651" s="215">
        <f t="shared" si="164"/>
        <v>1.3964855114627639E-3</v>
      </c>
      <c r="F2651" s="215">
        <f t="shared" si="165"/>
        <v>-4.2225373904073438E-3</v>
      </c>
      <c r="G2651" s="223">
        <f t="shared" si="166"/>
        <v>9.6957746478873243</v>
      </c>
      <c r="H2651" s="223">
        <f t="shared" si="167"/>
        <v>3.9199340185255682</v>
      </c>
    </row>
    <row r="2652" spans="2:8" x14ac:dyDescent="0.25">
      <c r="B2652" s="451">
        <v>40275</v>
      </c>
      <c r="C2652" s="363">
        <v>42.965000000000003</v>
      </c>
      <c r="D2652" s="363">
        <v>3.5254545454545454</v>
      </c>
      <c r="E2652" s="215">
        <f t="shared" si="164"/>
        <v>-1.6031146226955117E-2</v>
      </c>
      <c r="F2652" s="215">
        <f t="shared" si="165"/>
        <v>1.2136239070859922E-2</v>
      </c>
      <c r="G2652" s="223">
        <f t="shared" si="166"/>
        <v>9.6822535211267606</v>
      </c>
      <c r="H2652" s="223">
        <f t="shared" si="167"/>
        <v>3.9365562745844436</v>
      </c>
    </row>
    <row r="2653" spans="2:8" x14ac:dyDescent="0.25">
      <c r="B2653" s="451">
        <v>40274</v>
      </c>
      <c r="C2653" s="363">
        <v>43.664999999999999</v>
      </c>
      <c r="D2653" s="363">
        <v>3.4831818181818184</v>
      </c>
      <c r="E2653" s="215">
        <f t="shared" si="164"/>
        <v>1.2169680111265624E-2</v>
      </c>
      <c r="F2653" s="215">
        <f t="shared" si="165"/>
        <v>-3.165476717002591E-2</v>
      </c>
      <c r="G2653" s="223">
        <f t="shared" si="166"/>
        <v>9.84</v>
      </c>
      <c r="H2653" s="223">
        <f t="shared" si="167"/>
        <v>3.8893541428752703</v>
      </c>
    </row>
    <row r="2654" spans="2:8" x14ac:dyDescent="0.25">
      <c r="B2654" s="451">
        <v>40269</v>
      </c>
      <c r="C2654" s="363">
        <v>43.14</v>
      </c>
      <c r="D2654" s="363">
        <v>3.5970454545454547</v>
      </c>
      <c r="E2654" s="215">
        <f t="shared" si="164"/>
        <v>3.2798659324874357E-2</v>
      </c>
      <c r="F2654" s="215">
        <f t="shared" si="165"/>
        <v>-4.420866489831532E-4</v>
      </c>
      <c r="G2654" s="223">
        <f t="shared" si="166"/>
        <v>9.7216901408450713</v>
      </c>
      <c r="H2654" s="223">
        <f t="shared" si="167"/>
        <v>4.0164953686080453</v>
      </c>
    </row>
    <row r="2655" spans="2:8" x14ac:dyDescent="0.25">
      <c r="B2655" s="451">
        <v>40268</v>
      </c>
      <c r="C2655" s="363">
        <v>41.77</v>
      </c>
      <c r="D2655" s="363">
        <v>3.5986363636363636</v>
      </c>
      <c r="E2655" s="215">
        <f t="shared" si="164"/>
        <v>-1.434377241214313E-3</v>
      </c>
      <c r="F2655" s="215">
        <f t="shared" si="165"/>
        <v>6.3236836251547857E-3</v>
      </c>
      <c r="G2655" s="223">
        <f t="shared" si="166"/>
        <v>9.4129577464788738</v>
      </c>
      <c r="H2655" s="223">
        <f t="shared" si="167"/>
        <v>4.0182717929196805</v>
      </c>
    </row>
    <row r="2656" spans="2:8" x14ac:dyDescent="0.25">
      <c r="B2656" s="451">
        <v>40267</v>
      </c>
      <c r="C2656" s="363">
        <v>41.83</v>
      </c>
      <c r="D2656" s="363">
        <v>3.5760227272727274</v>
      </c>
      <c r="E2656" s="215">
        <f t="shared" si="164"/>
        <v>9.4111969111969618E-3</v>
      </c>
      <c r="F2656" s="215">
        <f t="shared" si="165"/>
        <v>-6.6687837408707651E-4</v>
      </c>
      <c r="G2656" s="223">
        <f t="shared" si="166"/>
        <v>9.4264788732394358</v>
      </c>
      <c r="H2656" s="223">
        <f t="shared" si="167"/>
        <v>3.9930211902042894</v>
      </c>
    </row>
    <row r="2657" spans="2:8" x14ac:dyDescent="0.25">
      <c r="B2657" s="451">
        <v>40266</v>
      </c>
      <c r="C2657" s="363">
        <v>41.44</v>
      </c>
      <c r="D2657" s="363">
        <v>3.5784090909090911</v>
      </c>
      <c r="E2657" s="215">
        <f t="shared" si="164"/>
        <v>4.6861184792219124E-2</v>
      </c>
      <c r="F2657" s="215">
        <f t="shared" si="165"/>
        <v>-2.6604167986317151E-3</v>
      </c>
      <c r="G2657" s="223">
        <f t="shared" si="166"/>
        <v>9.3385915492957743</v>
      </c>
      <c r="H2657" s="223">
        <f t="shared" si="167"/>
        <v>3.9956858266717425</v>
      </c>
    </row>
    <row r="2658" spans="2:8" x14ac:dyDescent="0.25">
      <c r="B2658" s="451">
        <v>40263</v>
      </c>
      <c r="C2658" s="363">
        <v>39.585000000000001</v>
      </c>
      <c r="D2658" s="363">
        <v>3.5879545454545454</v>
      </c>
      <c r="E2658" s="215">
        <f t="shared" si="164"/>
        <v>1.6172506738544534E-2</v>
      </c>
      <c r="F2658" s="215">
        <f t="shared" si="165"/>
        <v>4.1024010176498038E-3</v>
      </c>
      <c r="G2658" s="223">
        <f t="shared" si="166"/>
        <v>8.9205633802816902</v>
      </c>
      <c r="H2658" s="223">
        <f t="shared" si="167"/>
        <v>4.0063443725415562</v>
      </c>
    </row>
    <row r="2659" spans="2:8" x14ac:dyDescent="0.25">
      <c r="B2659" s="451">
        <v>40262</v>
      </c>
      <c r="C2659" s="363">
        <v>38.954999999999998</v>
      </c>
      <c r="D2659" s="363">
        <v>3.5732954545454545</v>
      </c>
      <c r="E2659" s="215">
        <f t="shared" si="164"/>
        <v>-2.356184985587173E-2</v>
      </c>
      <c r="F2659" s="215">
        <f t="shared" si="165"/>
        <v>-6.7281571798597506E-3</v>
      </c>
      <c r="G2659" s="223">
        <f t="shared" si="166"/>
        <v>8.7785915492957738</v>
      </c>
      <c r="H2659" s="223">
        <f t="shared" si="167"/>
        <v>3.9899758913843422</v>
      </c>
    </row>
    <row r="2660" spans="2:8" x14ac:dyDescent="0.25">
      <c r="B2660" s="451">
        <v>40261</v>
      </c>
      <c r="C2660" s="363">
        <v>39.895000000000003</v>
      </c>
      <c r="D2660" s="363">
        <v>3.5975000000000001</v>
      </c>
      <c r="E2660" s="215">
        <f t="shared" si="164"/>
        <v>-1.6031569860648576E-2</v>
      </c>
      <c r="F2660" s="215">
        <f t="shared" si="165"/>
        <v>-5.7473069313148661E-3</v>
      </c>
      <c r="G2660" s="223">
        <f t="shared" si="166"/>
        <v>8.9904225352112679</v>
      </c>
      <c r="H2660" s="223">
        <f t="shared" si="167"/>
        <v>4.0170029184113698</v>
      </c>
    </row>
    <row r="2661" spans="2:8" x14ac:dyDescent="0.25">
      <c r="B2661" s="451">
        <v>40260</v>
      </c>
      <c r="C2661" s="363">
        <v>40.545000000000002</v>
      </c>
      <c r="D2661" s="363">
        <v>3.6182954545454544</v>
      </c>
      <c r="E2661" s="215">
        <f t="shared" si="164"/>
        <v>3.2862055789071531E-2</v>
      </c>
      <c r="F2661" s="215">
        <f t="shared" si="165"/>
        <v>2.5904565518574563E-2</v>
      </c>
      <c r="G2661" s="223">
        <f t="shared" si="166"/>
        <v>9.1369014084507043</v>
      </c>
      <c r="H2661" s="223">
        <f t="shared" si="167"/>
        <v>4.0402233219134631</v>
      </c>
    </row>
    <row r="2662" spans="2:8" x14ac:dyDescent="0.25">
      <c r="B2662" s="451">
        <v>40256</v>
      </c>
      <c r="C2662" s="363">
        <v>39.255000000000003</v>
      </c>
      <c r="D2662" s="363">
        <v>3.5269318181818181</v>
      </c>
      <c r="E2662" s="215">
        <f t="shared" si="164"/>
        <v>-2.1925999750840752E-2</v>
      </c>
      <c r="F2662" s="215">
        <f t="shared" si="165"/>
        <v>-7.0701900313520083E-3</v>
      </c>
      <c r="G2662" s="223">
        <f t="shared" si="166"/>
        <v>8.8461971830985924</v>
      </c>
      <c r="H2662" s="223">
        <f t="shared" si="167"/>
        <v>3.9382058114452483</v>
      </c>
    </row>
    <row r="2663" spans="2:8" x14ac:dyDescent="0.25">
      <c r="B2663" s="451">
        <v>40255</v>
      </c>
      <c r="C2663" s="363">
        <v>40.134999999999998</v>
      </c>
      <c r="D2663" s="363">
        <v>3.5520454545454547</v>
      </c>
      <c r="E2663" s="215">
        <f t="shared" si="164"/>
        <v>-1.1818293733842244E-2</v>
      </c>
      <c r="F2663" s="215">
        <f t="shared" si="165"/>
        <v>1.066994309363678E-2</v>
      </c>
      <c r="G2663" s="223">
        <f t="shared" si="166"/>
        <v>9.044507042253521</v>
      </c>
      <c r="H2663" s="223">
        <f t="shared" si="167"/>
        <v>3.9662479380789244</v>
      </c>
    </row>
    <row r="2664" spans="2:8" x14ac:dyDescent="0.25">
      <c r="B2664" s="451">
        <v>40254</v>
      </c>
      <c r="C2664" s="363">
        <v>40.615000000000002</v>
      </c>
      <c r="D2664" s="363">
        <v>3.5145454545454546</v>
      </c>
      <c r="E2664" s="215">
        <f t="shared" si="164"/>
        <v>7.0666997272503806E-3</v>
      </c>
      <c r="F2664" s="215">
        <f t="shared" si="165"/>
        <v>3.37934953370993E-2</v>
      </c>
      <c r="G2664" s="223">
        <f t="shared" si="166"/>
        <v>9.1526760563380289</v>
      </c>
      <c r="H2664" s="223">
        <f t="shared" si="167"/>
        <v>3.924375079304657</v>
      </c>
    </row>
    <row r="2665" spans="2:8" x14ac:dyDescent="0.25">
      <c r="B2665" s="451">
        <v>40252</v>
      </c>
      <c r="C2665" s="363">
        <v>40.33</v>
      </c>
      <c r="D2665" s="363">
        <v>3.3996590909090911</v>
      </c>
      <c r="E2665" s="215">
        <f t="shared" si="164"/>
        <v>1.6143052278654313E-3</v>
      </c>
      <c r="F2665" s="215">
        <f t="shared" si="165"/>
        <v>1.9839781830577774E-2</v>
      </c>
      <c r="G2665" s="223">
        <f t="shared" si="166"/>
        <v>9.0884507042253517</v>
      </c>
      <c r="H2665" s="223">
        <f t="shared" si="167"/>
        <v>3.7960918665144021</v>
      </c>
    </row>
    <row r="2666" spans="2:8" x14ac:dyDescent="0.25">
      <c r="B2666" s="451">
        <v>40249</v>
      </c>
      <c r="C2666" s="363">
        <v>40.265000000000001</v>
      </c>
      <c r="D2666" s="363">
        <v>3.3335227272727272</v>
      </c>
      <c r="E2666" s="215">
        <f t="shared" si="164"/>
        <v>3.7267080745340131E-4</v>
      </c>
      <c r="F2666" s="215">
        <f t="shared" si="165"/>
        <v>-9.2539430578540971E-3</v>
      </c>
      <c r="G2666" s="223">
        <f t="shared" si="166"/>
        <v>9.0738028169014093</v>
      </c>
      <c r="H2666" s="223">
        <f t="shared" si="167"/>
        <v>3.7222433701306943</v>
      </c>
    </row>
    <row r="2667" spans="2:8" x14ac:dyDescent="0.25">
      <c r="B2667" s="451">
        <v>40248</v>
      </c>
      <c r="C2667" s="363">
        <v>40.25</v>
      </c>
      <c r="D2667" s="363">
        <v>3.364659090909091</v>
      </c>
      <c r="E2667" s="215">
        <f t="shared" si="164"/>
        <v>5.2447552447552059E-3</v>
      </c>
      <c r="F2667" s="215">
        <f t="shared" si="165"/>
        <v>-1.2143700455388151E-3</v>
      </c>
      <c r="G2667" s="223">
        <f t="shared" si="166"/>
        <v>9.070422535211268</v>
      </c>
      <c r="H2667" s="223">
        <f t="shared" si="167"/>
        <v>3.7570105316584193</v>
      </c>
    </row>
    <row r="2668" spans="2:8" x14ac:dyDescent="0.25">
      <c r="B2668" s="451">
        <v>40247</v>
      </c>
      <c r="C2668" s="363">
        <v>40.04</v>
      </c>
      <c r="D2668" s="363">
        <v>3.3687499999999999</v>
      </c>
      <c r="E2668" s="215">
        <f t="shared" si="164"/>
        <v>-6.6980898040189807E-3</v>
      </c>
      <c r="F2668" s="215">
        <f t="shared" si="165"/>
        <v>1.8587360594795044E-3</v>
      </c>
      <c r="G2668" s="223">
        <f t="shared" si="166"/>
        <v>9.0230985915492958</v>
      </c>
      <c r="H2668" s="223">
        <f t="shared" si="167"/>
        <v>3.7615784798883394</v>
      </c>
    </row>
    <row r="2669" spans="2:8" x14ac:dyDescent="0.25">
      <c r="B2669" s="451">
        <v>40245</v>
      </c>
      <c r="C2669" s="363">
        <v>40.31</v>
      </c>
      <c r="D2669" s="363">
        <v>3.3624999999999998</v>
      </c>
      <c r="E2669" s="215">
        <f t="shared" si="164"/>
        <v>-1.115103456820532E-3</v>
      </c>
      <c r="F2669" s="215">
        <f t="shared" si="165"/>
        <v>-1.3469360538774455E-2</v>
      </c>
      <c r="G2669" s="223">
        <f t="shared" si="166"/>
        <v>9.0839436619718317</v>
      </c>
      <c r="H2669" s="223">
        <f t="shared" si="167"/>
        <v>3.7545996700926278</v>
      </c>
    </row>
    <row r="2670" spans="2:8" x14ac:dyDescent="0.25">
      <c r="B2670" s="451">
        <v>40242</v>
      </c>
      <c r="C2670" s="363">
        <v>40.354999999999997</v>
      </c>
      <c r="D2670" s="363">
        <v>3.4084090909090907</v>
      </c>
      <c r="E2670" s="215">
        <f t="shared" si="164"/>
        <v>2.3718924403855812E-2</v>
      </c>
      <c r="F2670" s="215">
        <f t="shared" si="165"/>
        <v>1.7332021843096124E-2</v>
      </c>
      <c r="G2670" s="223">
        <f t="shared" si="166"/>
        <v>9.0940845070422522</v>
      </c>
      <c r="H2670" s="223">
        <f t="shared" si="167"/>
        <v>3.8058622002283973</v>
      </c>
    </row>
    <row r="2671" spans="2:8" x14ac:dyDescent="0.25">
      <c r="B2671" s="451">
        <v>40241</v>
      </c>
      <c r="C2671" s="363">
        <v>39.42</v>
      </c>
      <c r="D2671" s="363">
        <v>3.3503409090909089</v>
      </c>
      <c r="E2671" s="215">
        <f t="shared" si="164"/>
        <v>-5.0479555779907592E-3</v>
      </c>
      <c r="F2671" s="215">
        <f t="shared" si="165"/>
        <v>1.3649178298837938E-2</v>
      </c>
      <c r="G2671" s="223">
        <f t="shared" si="166"/>
        <v>8.8833802816901404</v>
      </c>
      <c r="H2671" s="223">
        <f t="shared" si="167"/>
        <v>3.7410227128536988</v>
      </c>
    </row>
    <row r="2672" spans="2:8" x14ac:dyDescent="0.25">
      <c r="B2672" s="451">
        <v>40240</v>
      </c>
      <c r="C2672" s="363">
        <v>39.619999999999997</v>
      </c>
      <c r="D2672" s="363">
        <v>3.3052272727272727</v>
      </c>
      <c r="E2672" s="215">
        <f t="shared" si="164"/>
        <v>3.6494440810987516E-2</v>
      </c>
      <c r="F2672" s="215">
        <f t="shared" si="165"/>
        <v>-1.8955747436589343E-2</v>
      </c>
      <c r="G2672" s="223">
        <f t="shared" si="166"/>
        <v>8.9284507042253516</v>
      </c>
      <c r="H2672" s="223">
        <f t="shared" si="167"/>
        <v>3.690648394873747</v>
      </c>
    </row>
    <row r="2673" spans="2:8" x14ac:dyDescent="0.25">
      <c r="B2673" s="451">
        <v>40238</v>
      </c>
      <c r="C2673" s="363">
        <v>38.225000000000001</v>
      </c>
      <c r="D2673" s="363">
        <v>3.3690909090909091</v>
      </c>
      <c r="E2673" s="215">
        <f t="shared" si="164"/>
        <v>1.7163384779137925E-2</v>
      </c>
      <c r="F2673" s="215">
        <f t="shared" si="165"/>
        <v>7.763713080168877E-4</v>
      </c>
      <c r="G2673" s="223">
        <f t="shared" si="166"/>
        <v>8.6140845070422536</v>
      </c>
      <c r="H2673" s="223">
        <f t="shared" si="167"/>
        <v>3.7619591422408325</v>
      </c>
    </row>
    <row r="2674" spans="2:8" x14ac:dyDescent="0.25">
      <c r="B2674" s="451">
        <v>40235</v>
      </c>
      <c r="C2674" s="363">
        <v>37.58</v>
      </c>
      <c r="D2674" s="363">
        <v>3.3664772727272729</v>
      </c>
      <c r="E2674" s="215">
        <f t="shared" si="164"/>
        <v>1.4715809369515442E-2</v>
      </c>
      <c r="F2674" s="215">
        <f t="shared" si="165"/>
        <v>-9.2304605197149892E-3</v>
      </c>
      <c r="G2674" s="223">
        <f t="shared" si="166"/>
        <v>8.4687323943661976</v>
      </c>
      <c r="H2674" s="223">
        <f t="shared" si="167"/>
        <v>3.7590407308717171</v>
      </c>
    </row>
    <row r="2675" spans="2:8" x14ac:dyDescent="0.25">
      <c r="B2675" s="451">
        <v>40234</v>
      </c>
      <c r="C2675" s="363">
        <v>37.034999999999997</v>
      </c>
      <c r="D2675" s="363">
        <v>3.3978409090909092</v>
      </c>
      <c r="E2675" s="215">
        <f t="shared" si="164"/>
        <v>1.9124931205283247E-2</v>
      </c>
      <c r="F2675" s="215">
        <f t="shared" si="165"/>
        <v>5.1769926379130471E-3</v>
      </c>
      <c r="G2675" s="223">
        <f t="shared" si="166"/>
        <v>8.3459154929577455</v>
      </c>
      <c r="H2675" s="223">
        <f t="shared" si="167"/>
        <v>3.7940616673011043</v>
      </c>
    </row>
    <row r="2676" spans="2:8" x14ac:dyDescent="0.25">
      <c r="B2676" s="451">
        <v>40233</v>
      </c>
      <c r="C2676" s="363">
        <v>36.340000000000003</v>
      </c>
      <c r="D2676" s="363">
        <v>3.3803409090909091</v>
      </c>
      <c r="E2676" s="215">
        <f t="shared" si="164"/>
        <v>-4.6694648478488809E-2</v>
      </c>
      <c r="F2676" s="215">
        <f t="shared" si="165"/>
        <v>-1.0280809156241744E-2</v>
      </c>
      <c r="G2676" s="223">
        <f t="shared" si="166"/>
        <v>8.1892957746478885</v>
      </c>
      <c r="H2676" s="223">
        <f t="shared" si="167"/>
        <v>3.7745209998731126</v>
      </c>
    </row>
    <row r="2677" spans="2:8" x14ac:dyDescent="0.25">
      <c r="B2677" s="451">
        <v>40231</v>
      </c>
      <c r="C2677" s="363">
        <v>38.119999999999997</v>
      </c>
      <c r="D2677" s="363">
        <v>3.4154545454545455</v>
      </c>
      <c r="E2677" s="215">
        <f t="shared" si="164"/>
        <v>-1.1923276308968389E-2</v>
      </c>
      <c r="F2677" s="215">
        <f t="shared" si="165"/>
        <v>-4.6034111607882178E-3</v>
      </c>
      <c r="G2677" s="223">
        <f t="shared" si="166"/>
        <v>8.5904225352112675</v>
      </c>
      <c r="H2677" s="223">
        <f t="shared" si="167"/>
        <v>3.8137292221799268</v>
      </c>
    </row>
    <row r="2678" spans="2:8" x14ac:dyDescent="0.25">
      <c r="B2678" s="451">
        <v>40228</v>
      </c>
      <c r="C2678" s="363">
        <v>38.58</v>
      </c>
      <c r="D2678" s="363">
        <v>3.4312499999999999</v>
      </c>
      <c r="E2678" s="215">
        <f t="shared" si="164"/>
        <v>7.3107049608356345E-3</v>
      </c>
      <c r="F2678" s="215">
        <f t="shared" si="165"/>
        <v>1.189678284182305E-2</v>
      </c>
      <c r="G2678" s="223">
        <f t="shared" si="166"/>
        <v>8.6940845070422537</v>
      </c>
      <c r="H2678" s="223">
        <f t="shared" si="167"/>
        <v>3.8313665778454511</v>
      </c>
    </row>
    <row r="2679" spans="2:8" x14ac:dyDescent="0.25">
      <c r="B2679" s="451">
        <v>40227</v>
      </c>
      <c r="C2679" s="363">
        <v>38.299999999999997</v>
      </c>
      <c r="D2679" s="363">
        <v>3.3909090909090911</v>
      </c>
      <c r="E2679" s="215">
        <f t="shared" si="164"/>
        <v>1.9701810436634659E-2</v>
      </c>
      <c r="F2679" s="215">
        <f t="shared" si="165"/>
        <v>1.2349029719093574E-2</v>
      </c>
      <c r="G2679" s="223">
        <f t="shared" si="166"/>
        <v>8.6309859154929569</v>
      </c>
      <c r="H2679" s="223">
        <f t="shared" si="167"/>
        <v>3.7863215328004065</v>
      </c>
    </row>
    <row r="2680" spans="2:8" x14ac:dyDescent="0.25">
      <c r="B2680" s="451">
        <v>40226</v>
      </c>
      <c r="C2680" s="363">
        <v>37.56</v>
      </c>
      <c r="D2680" s="363">
        <v>3.3495454545454546</v>
      </c>
      <c r="E2680" s="215">
        <f t="shared" si="164"/>
        <v>1.9543973941368087E-2</v>
      </c>
      <c r="F2680" s="215">
        <f t="shared" si="165"/>
        <v>5.7359113247479998E-2</v>
      </c>
      <c r="G2680" s="223">
        <f t="shared" si="166"/>
        <v>8.4642253521126758</v>
      </c>
      <c r="H2680" s="223">
        <f t="shared" si="167"/>
        <v>3.7401345006978812</v>
      </c>
    </row>
    <row r="2681" spans="2:8" x14ac:dyDescent="0.25">
      <c r="B2681" s="451">
        <v>40221</v>
      </c>
      <c r="C2681" s="363">
        <v>36.840000000000003</v>
      </c>
      <c r="D2681" s="363">
        <v>3.1678409090909092</v>
      </c>
      <c r="E2681" s="215">
        <f t="shared" si="164"/>
        <v>-6.6064446541728161E-3</v>
      </c>
      <c r="F2681" s="215">
        <f t="shared" si="165"/>
        <v>-2.1516321516321435E-2</v>
      </c>
      <c r="G2681" s="223">
        <f t="shared" si="166"/>
        <v>8.3019718309859165</v>
      </c>
      <c r="H2681" s="223">
        <f t="shared" si="167"/>
        <v>3.5372414668189318</v>
      </c>
    </row>
    <row r="2682" spans="2:8" x14ac:dyDescent="0.25">
      <c r="B2682" s="451">
        <v>40220</v>
      </c>
      <c r="C2682" s="363">
        <v>37.085000000000001</v>
      </c>
      <c r="D2682" s="363">
        <v>3.2374999999999998</v>
      </c>
      <c r="E2682" s="215">
        <f t="shared" si="164"/>
        <v>4.420667323666061E-2</v>
      </c>
      <c r="F2682" s="215">
        <f t="shared" si="165"/>
        <v>2.8865108420164098E-3</v>
      </c>
      <c r="G2682" s="223">
        <f t="shared" si="166"/>
        <v>8.3571830985915501</v>
      </c>
      <c r="H2682" s="223">
        <f t="shared" si="167"/>
        <v>3.615023474178404</v>
      </c>
    </row>
    <row r="2683" spans="2:8" x14ac:dyDescent="0.25">
      <c r="B2683" s="451">
        <v>40219</v>
      </c>
      <c r="C2683" s="363">
        <v>35.515000000000001</v>
      </c>
      <c r="D2683" s="363">
        <v>3.228181818181818</v>
      </c>
      <c r="E2683" s="215">
        <f t="shared" si="164"/>
        <v>-7.683710533668564E-3</v>
      </c>
      <c r="F2683" s="215">
        <f t="shared" si="165"/>
        <v>-2.7323152776826731E-2</v>
      </c>
      <c r="G2683" s="223">
        <f t="shared" si="166"/>
        <v>8.0033802816901414</v>
      </c>
      <c r="H2683" s="223">
        <f t="shared" si="167"/>
        <v>3.6046187032102526</v>
      </c>
    </row>
    <row r="2684" spans="2:8" x14ac:dyDescent="0.25">
      <c r="B2684" s="451">
        <v>40218</v>
      </c>
      <c r="C2684" s="363">
        <v>35.79</v>
      </c>
      <c r="D2684" s="363">
        <v>3.3188636363636363</v>
      </c>
      <c r="E2684" s="215">
        <f t="shared" si="164"/>
        <v>1.9222554463904196E-2</v>
      </c>
      <c r="F2684" s="215">
        <f t="shared" si="165"/>
        <v>8.7383000034539915E-3</v>
      </c>
      <c r="G2684" s="223">
        <f t="shared" si="166"/>
        <v>8.0653521126760559</v>
      </c>
      <c r="H2684" s="223">
        <f t="shared" si="167"/>
        <v>3.7058748889734807</v>
      </c>
    </row>
    <row r="2685" spans="2:8" x14ac:dyDescent="0.25">
      <c r="B2685" s="451">
        <v>40214</v>
      </c>
      <c r="C2685" s="363">
        <v>35.115000000000002</v>
      </c>
      <c r="D2685" s="363">
        <v>3.2901136363636363</v>
      </c>
      <c r="E2685" s="215">
        <f t="shared" si="164"/>
        <v>5.2292478273898935E-2</v>
      </c>
      <c r="F2685" s="215">
        <f t="shared" si="165"/>
        <v>1.9256495106667604E-2</v>
      </c>
      <c r="G2685" s="223">
        <f t="shared" si="166"/>
        <v>7.913239436619719</v>
      </c>
      <c r="H2685" s="223">
        <f t="shared" si="167"/>
        <v>3.6737723639132089</v>
      </c>
    </row>
    <row r="2686" spans="2:8" x14ac:dyDescent="0.25">
      <c r="B2686" s="451">
        <v>40213</v>
      </c>
      <c r="C2686" s="363">
        <v>33.369999999999997</v>
      </c>
      <c r="D2686" s="363">
        <v>3.2279545454545455</v>
      </c>
      <c r="E2686" s="215">
        <f t="shared" si="164"/>
        <v>-5.2795912574510329E-2</v>
      </c>
      <c r="F2686" s="215">
        <f t="shared" si="165"/>
        <v>-2.5983146067415364E-3</v>
      </c>
      <c r="G2686" s="223">
        <f t="shared" si="166"/>
        <v>7.52</v>
      </c>
      <c r="H2686" s="223">
        <f t="shared" si="167"/>
        <v>3.6043649283085908</v>
      </c>
    </row>
    <row r="2687" spans="2:8" x14ac:dyDescent="0.25">
      <c r="B2687" s="451">
        <v>40212</v>
      </c>
      <c r="C2687" s="363">
        <v>35.229999999999997</v>
      </c>
      <c r="D2687" s="363">
        <v>3.2363636363636363</v>
      </c>
      <c r="E2687" s="215">
        <f t="shared" si="164"/>
        <v>-2.8271962487932845E-2</v>
      </c>
      <c r="F2687" s="215">
        <f t="shared" si="165"/>
        <v>3.9909446087559752E-2</v>
      </c>
      <c r="G2687" s="223">
        <f t="shared" si="166"/>
        <v>7.9391549295774642</v>
      </c>
      <c r="H2687" s="223">
        <f t="shared" si="167"/>
        <v>3.6137545996700928</v>
      </c>
    </row>
    <row r="2688" spans="2:8" x14ac:dyDescent="0.25">
      <c r="B2688" s="451">
        <v>40211</v>
      </c>
      <c r="C2688" s="363">
        <v>36.255000000000003</v>
      </c>
      <c r="D2688" s="363">
        <v>3.112159090909091</v>
      </c>
      <c r="E2688" s="215">
        <f t="shared" si="164"/>
        <v>8.726945569050848E-2</v>
      </c>
      <c r="F2688" s="215">
        <f t="shared" si="165"/>
        <v>-1.0799682149822964E-2</v>
      </c>
      <c r="G2688" s="223">
        <f t="shared" si="166"/>
        <v>8.1701408450704225</v>
      </c>
      <c r="H2688" s="223">
        <f t="shared" si="167"/>
        <v>3.4750666159116865</v>
      </c>
    </row>
    <row r="2689" spans="2:8" x14ac:dyDescent="0.25">
      <c r="B2689" s="451">
        <v>40207</v>
      </c>
      <c r="C2689" s="363">
        <v>33.344999999999999</v>
      </c>
      <c r="D2689" s="363">
        <v>3.1461363636363635</v>
      </c>
      <c r="E2689" s="215">
        <f t="shared" si="164"/>
        <v>-3.095030514385344E-2</v>
      </c>
      <c r="F2689" s="215">
        <f t="shared" si="165"/>
        <v>6.2802303262955661E-2</v>
      </c>
      <c r="G2689" s="223">
        <f t="shared" si="166"/>
        <v>7.5143661971830982</v>
      </c>
      <c r="H2689" s="223">
        <f t="shared" si="167"/>
        <v>3.5130059637101891</v>
      </c>
    </row>
    <row r="2690" spans="2:8" x14ac:dyDescent="0.25">
      <c r="B2690" s="451">
        <v>40206</v>
      </c>
      <c r="C2690" s="363">
        <v>34.409999999999997</v>
      </c>
      <c r="D2690" s="363">
        <v>2.9602272727272729</v>
      </c>
      <c r="E2690" s="215">
        <f t="shared" si="164"/>
        <v>-3.4105263157894861E-2</v>
      </c>
      <c r="F2690" s="215">
        <f t="shared" si="165"/>
        <v>-8.2990711131413208E-3</v>
      </c>
      <c r="G2690" s="223">
        <f t="shared" si="166"/>
        <v>7.7543661971830975</v>
      </c>
      <c r="H2690" s="223">
        <f t="shared" si="167"/>
        <v>3.3054180941504891</v>
      </c>
    </row>
    <row r="2691" spans="2:8" x14ac:dyDescent="0.25">
      <c r="B2691" s="451">
        <v>40205</v>
      </c>
      <c r="C2691" s="363">
        <v>35.625</v>
      </c>
      <c r="D2691" s="363">
        <v>2.9849999999999999</v>
      </c>
      <c r="E2691" s="215">
        <f t="shared" si="164"/>
        <v>-1.0279205445200668E-2</v>
      </c>
      <c r="F2691" s="215">
        <f t="shared" si="165"/>
        <v>2.1783102536175436E-2</v>
      </c>
      <c r="G2691" s="223">
        <f t="shared" si="166"/>
        <v>8.0281690140845079</v>
      </c>
      <c r="H2691" s="223">
        <f t="shared" si="167"/>
        <v>3.3330795584316713</v>
      </c>
    </row>
    <row r="2692" spans="2:8" x14ac:dyDescent="0.25">
      <c r="B2692" s="451">
        <v>40204</v>
      </c>
      <c r="C2692" s="363">
        <v>35.994999999999997</v>
      </c>
      <c r="D2692" s="363">
        <v>2.9213636363636364</v>
      </c>
      <c r="E2692" s="215">
        <f t="shared" ref="E2692:E2755" si="168">C2692/C2693-1</f>
        <v>-3.0176478512730864E-2</v>
      </c>
      <c r="F2692" s="215">
        <f t="shared" ref="F2692:F2755" si="169">D2692/D2693-1</f>
        <v>9.3443266588142393E-3</v>
      </c>
      <c r="G2692" s="223">
        <f t="shared" ref="G2692:G2755" si="170">C2692/$C$4675</f>
        <v>8.1115492957746476</v>
      </c>
      <c r="H2692" s="223">
        <f t="shared" ref="H2692:H2755" si="171">D2692/$D$4675</f>
        <v>3.2620225859662479</v>
      </c>
    </row>
    <row r="2693" spans="2:8" x14ac:dyDescent="0.25">
      <c r="B2693" s="451">
        <v>40200</v>
      </c>
      <c r="C2693" s="363">
        <v>37.115000000000002</v>
      </c>
      <c r="D2693" s="363">
        <v>2.894318181818182</v>
      </c>
      <c r="E2693" s="215">
        <f t="shared" si="168"/>
        <v>-2.6874672260094323E-2</v>
      </c>
      <c r="F2693" s="215">
        <f t="shared" si="169"/>
        <v>-3.0379168570123238E-2</v>
      </c>
      <c r="G2693" s="223">
        <f t="shared" si="170"/>
        <v>8.363943661971831</v>
      </c>
      <c r="H2693" s="223">
        <f t="shared" si="171"/>
        <v>3.2318233726684436</v>
      </c>
    </row>
    <row r="2694" spans="2:8" x14ac:dyDescent="0.25">
      <c r="B2694" s="451">
        <v>40199</v>
      </c>
      <c r="C2694" s="363">
        <v>38.14</v>
      </c>
      <c r="D2694" s="363">
        <v>2.9849999999999999</v>
      </c>
      <c r="E2694" s="215">
        <f t="shared" si="168"/>
        <v>-8.6685823754789171E-2</v>
      </c>
      <c r="F2694" s="215">
        <f t="shared" si="169"/>
        <v>-3.3376264949402046E-2</v>
      </c>
      <c r="G2694" s="223">
        <f t="shared" si="170"/>
        <v>8.5949295774647894</v>
      </c>
      <c r="H2694" s="223">
        <f t="shared" si="171"/>
        <v>3.3330795584316713</v>
      </c>
    </row>
    <row r="2695" spans="2:8" x14ac:dyDescent="0.25">
      <c r="B2695" s="451">
        <v>40198</v>
      </c>
      <c r="C2695" s="363">
        <v>41.76</v>
      </c>
      <c r="D2695" s="363">
        <v>3.0880681818181817</v>
      </c>
      <c r="E2695" s="215">
        <f t="shared" si="168"/>
        <v>-1.2765957446808529E-2</v>
      </c>
      <c r="F2695" s="215">
        <f t="shared" si="169"/>
        <v>3.8046690307329545E-3</v>
      </c>
      <c r="G2695" s="223">
        <f t="shared" si="170"/>
        <v>9.4107042253521129</v>
      </c>
      <c r="H2695" s="223">
        <f t="shared" si="171"/>
        <v>3.4481664763354907</v>
      </c>
    </row>
    <row r="2696" spans="2:8" x14ac:dyDescent="0.25">
      <c r="B2696" s="451">
        <v>40197</v>
      </c>
      <c r="C2696" s="363">
        <v>42.3</v>
      </c>
      <c r="D2696" s="363">
        <v>3.0763636363636362</v>
      </c>
      <c r="E2696" s="215">
        <f t="shared" si="168"/>
        <v>3.5587188612098419E-3</v>
      </c>
      <c r="F2696" s="215">
        <f t="shared" si="169"/>
        <v>6.6560071394041742E-3</v>
      </c>
      <c r="G2696" s="223">
        <f t="shared" si="170"/>
        <v>9.5323943661971828</v>
      </c>
      <c r="H2696" s="223">
        <f t="shared" si="171"/>
        <v>3.4350970688998856</v>
      </c>
    </row>
    <row r="2697" spans="2:8" x14ac:dyDescent="0.25">
      <c r="B2697" s="451">
        <v>40193</v>
      </c>
      <c r="C2697" s="363">
        <v>42.15</v>
      </c>
      <c r="D2697" s="363">
        <v>3.0560227272727274</v>
      </c>
      <c r="E2697" s="215">
        <f t="shared" si="168"/>
        <v>-9.1678420310296049E-3</v>
      </c>
      <c r="F2697" s="215">
        <f t="shared" si="169"/>
        <v>-2.2214950552646884E-2</v>
      </c>
      <c r="G2697" s="223">
        <f t="shared" si="170"/>
        <v>9.4985915492957744</v>
      </c>
      <c r="H2697" s="223">
        <f t="shared" si="171"/>
        <v>3.4123842152011168</v>
      </c>
    </row>
    <row r="2698" spans="2:8" x14ac:dyDescent="0.25">
      <c r="B2698" s="451">
        <v>40192</v>
      </c>
      <c r="C2698" s="363">
        <v>42.54</v>
      </c>
      <c r="D2698" s="363">
        <v>3.1254545454545455</v>
      </c>
      <c r="E2698" s="215">
        <f t="shared" si="168"/>
        <v>-1.2420197330238025E-2</v>
      </c>
      <c r="F2698" s="215">
        <f t="shared" si="169"/>
        <v>-4.5795170691090736E-2</v>
      </c>
      <c r="G2698" s="223">
        <f t="shared" si="170"/>
        <v>9.5864788732394359</v>
      </c>
      <c r="H2698" s="223">
        <f t="shared" si="171"/>
        <v>3.4899124476589267</v>
      </c>
    </row>
    <row r="2699" spans="2:8" x14ac:dyDescent="0.25">
      <c r="B2699" s="451">
        <v>40191</v>
      </c>
      <c r="C2699" s="363">
        <v>43.075000000000003</v>
      </c>
      <c r="D2699" s="363">
        <v>3.2754545454545454</v>
      </c>
      <c r="E2699" s="215">
        <f t="shared" si="168"/>
        <v>1.6279344107585247E-2</v>
      </c>
      <c r="F2699" s="215">
        <f t="shared" si="169"/>
        <v>-2.0524670381949273E-2</v>
      </c>
      <c r="G2699" s="223">
        <f t="shared" si="170"/>
        <v>9.7070422535211272</v>
      </c>
      <c r="H2699" s="223">
        <f t="shared" si="171"/>
        <v>3.6574038827559954</v>
      </c>
    </row>
    <row r="2700" spans="2:8" x14ac:dyDescent="0.25">
      <c r="B2700" s="451">
        <v>40190</v>
      </c>
      <c r="C2700" s="363">
        <v>42.384999999999998</v>
      </c>
      <c r="D2700" s="363">
        <v>3.3440909090909092</v>
      </c>
      <c r="E2700" s="215">
        <f t="shared" si="168"/>
        <v>-3.7688727437847791E-2</v>
      </c>
      <c r="F2700" s="215">
        <f t="shared" si="169"/>
        <v>-1.1322022509658969E-2</v>
      </c>
      <c r="G2700" s="223">
        <f t="shared" si="170"/>
        <v>9.5515492957746471</v>
      </c>
      <c r="H2700" s="223">
        <f t="shared" si="171"/>
        <v>3.7340439030579877</v>
      </c>
    </row>
    <row r="2701" spans="2:8" x14ac:dyDescent="0.25">
      <c r="B2701" s="451">
        <v>40189</v>
      </c>
      <c r="C2701" s="363">
        <v>44.045000000000002</v>
      </c>
      <c r="D2701" s="363">
        <v>3.3823863636363636</v>
      </c>
      <c r="E2701" s="215">
        <f t="shared" si="168"/>
        <v>-1.1350737797943822E-4</v>
      </c>
      <c r="F2701" s="215">
        <f t="shared" si="169"/>
        <v>1.0010179843909173E-2</v>
      </c>
      <c r="G2701" s="223">
        <f t="shared" si="170"/>
        <v>9.9256338028169022</v>
      </c>
      <c r="H2701" s="223">
        <f t="shared" si="171"/>
        <v>3.7768049739880727</v>
      </c>
    </row>
    <row r="2702" spans="2:8" x14ac:dyDescent="0.25">
      <c r="B2702" s="451">
        <v>40186</v>
      </c>
      <c r="C2702" s="363">
        <v>44.05</v>
      </c>
      <c r="D2702" s="363">
        <v>3.3488636363636362</v>
      </c>
      <c r="E2702" s="215">
        <f t="shared" si="168"/>
        <v>2.8724894908920939E-2</v>
      </c>
      <c r="F2702" s="215">
        <f t="shared" si="169"/>
        <v>1.6101782574216461E-2</v>
      </c>
      <c r="G2702" s="223">
        <f t="shared" si="170"/>
        <v>9.9267605633802809</v>
      </c>
      <c r="H2702" s="223">
        <f t="shared" si="171"/>
        <v>3.7393731759928941</v>
      </c>
    </row>
    <row r="2703" spans="2:8" x14ac:dyDescent="0.25">
      <c r="B2703" s="451">
        <v>40185</v>
      </c>
      <c r="C2703" s="363">
        <v>42.82</v>
      </c>
      <c r="D2703" s="363">
        <v>3.2957954545454546</v>
      </c>
      <c r="E2703" s="215">
        <f t="shared" si="168"/>
        <v>-1.9127247737945274E-2</v>
      </c>
      <c r="F2703" s="215">
        <f t="shared" si="169"/>
        <v>-1.3436288182869571E-2</v>
      </c>
      <c r="G2703" s="223">
        <f t="shared" si="170"/>
        <v>9.6495774647887327</v>
      </c>
      <c r="H2703" s="223">
        <f t="shared" si="171"/>
        <v>3.6801167364547651</v>
      </c>
    </row>
    <row r="2704" spans="2:8" x14ac:dyDescent="0.25">
      <c r="B2704" s="451">
        <v>40184</v>
      </c>
      <c r="C2704" s="363">
        <v>43.655000000000001</v>
      </c>
      <c r="D2704" s="363">
        <v>3.3406818181818183</v>
      </c>
      <c r="E2704" s="215">
        <f t="shared" si="168"/>
        <v>3.9899952358265933E-2</v>
      </c>
      <c r="F2704" s="215">
        <f t="shared" si="169"/>
        <v>-2.2542891341933768E-2</v>
      </c>
      <c r="G2704" s="223">
        <f t="shared" si="170"/>
        <v>9.8377464788732389</v>
      </c>
      <c r="H2704" s="223">
        <f t="shared" si="171"/>
        <v>3.7302372795330547</v>
      </c>
    </row>
    <row r="2705" spans="2:8" x14ac:dyDescent="0.25">
      <c r="B2705" s="451">
        <v>40183</v>
      </c>
      <c r="C2705" s="363">
        <v>41.98</v>
      </c>
      <c r="D2705" s="363">
        <v>3.4177272727272729</v>
      </c>
      <c r="E2705" s="215">
        <f t="shared" si="168"/>
        <v>5.990893841361089E-3</v>
      </c>
      <c r="F2705" s="215">
        <f t="shared" si="169"/>
        <v>5.9872227982740167E-3</v>
      </c>
      <c r="G2705" s="223">
        <f t="shared" si="170"/>
        <v>9.4602816901408442</v>
      </c>
      <c r="H2705" s="223">
        <f t="shared" si="171"/>
        <v>3.8162669711965491</v>
      </c>
    </row>
    <row r="2706" spans="2:8" x14ac:dyDescent="0.25">
      <c r="B2706" s="451">
        <v>40182</v>
      </c>
      <c r="C2706" s="363">
        <v>41.73</v>
      </c>
      <c r="D2706" s="363">
        <v>3.3973863636363637</v>
      </c>
      <c r="E2706" s="215">
        <f t="shared" si="168"/>
        <v>3.9481878191555353E-2</v>
      </c>
      <c r="F2706" s="215">
        <f t="shared" si="169"/>
        <v>9.6585728276654681E-3</v>
      </c>
      <c r="G2706" s="223">
        <f t="shared" si="170"/>
        <v>9.4039436619718302</v>
      </c>
      <c r="H2706" s="223">
        <f t="shared" si="171"/>
        <v>3.7935541174977798</v>
      </c>
    </row>
    <row r="2707" spans="2:8" x14ac:dyDescent="0.25">
      <c r="B2707" s="451">
        <v>40178</v>
      </c>
      <c r="C2707" s="363">
        <v>40.145000000000003</v>
      </c>
      <c r="D2707" s="363">
        <v>3.3648863636363635</v>
      </c>
      <c r="E2707" s="215">
        <f t="shared" si="168"/>
        <v>-7.2947576656774427E-3</v>
      </c>
      <c r="F2707" s="215">
        <f t="shared" si="169"/>
        <v>-8.4385359809798777E-3</v>
      </c>
      <c r="G2707" s="223">
        <f t="shared" si="170"/>
        <v>9.0467605633802819</v>
      </c>
      <c r="H2707" s="223">
        <f t="shared" si="171"/>
        <v>3.7572643065600815</v>
      </c>
    </row>
    <row r="2708" spans="2:8" x14ac:dyDescent="0.25">
      <c r="B2708" s="451">
        <v>40177</v>
      </c>
      <c r="C2708" s="363">
        <v>40.44</v>
      </c>
      <c r="D2708" s="363">
        <v>3.3935227272727273</v>
      </c>
      <c r="E2708" s="215">
        <f t="shared" si="168"/>
        <v>-2.589715131335657E-3</v>
      </c>
      <c r="F2708" s="215">
        <f t="shared" si="169"/>
        <v>7.7077747989262591E-4</v>
      </c>
      <c r="G2708" s="223">
        <f t="shared" si="170"/>
        <v>9.1132394366197182</v>
      </c>
      <c r="H2708" s="223">
        <f t="shared" si="171"/>
        <v>3.7892399441695219</v>
      </c>
    </row>
    <row r="2709" spans="2:8" x14ac:dyDescent="0.25">
      <c r="B2709" s="451">
        <v>40176</v>
      </c>
      <c r="C2709" s="363">
        <v>40.545000000000002</v>
      </c>
      <c r="D2709" s="363">
        <v>3.3909090909090911</v>
      </c>
      <c r="E2709" s="215">
        <f t="shared" si="168"/>
        <v>-8.6797066014668856E-3</v>
      </c>
      <c r="F2709" s="215">
        <f t="shared" si="169"/>
        <v>4.308023694130414E-3</v>
      </c>
      <c r="G2709" s="223">
        <f t="shared" si="170"/>
        <v>9.1369014084507043</v>
      </c>
      <c r="H2709" s="223">
        <f t="shared" si="171"/>
        <v>3.7863215328004065</v>
      </c>
    </row>
    <row r="2710" spans="2:8" x14ac:dyDescent="0.25">
      <c r="B2710" s="451">
        <v>40175</v>
      </c>
      <c r="C2710" s="363">
        <v>40.9</v>
      </c>
      <c r="D2710" s="363">
        <v>3.3763636363636365</v>
      </c>
      <c r="E2710" s="215">
        <f t="shared" si="168"/>
        <v>1.0750030890893214E-2</v>
      </c>
      <c r="F2710" s="215">
        <f t="shared" si="169"/>
        <v>-8.0710250201765366E-4</v>
      </c>
      <c r="G2710" s="223">
        <f t="shared" si="170"/>
        <v>9.2169014084507044</v>
      </c>
      <c r="H2710" s="223">
        <f t="shared" si="171"/>
        <v>3.7700799390940238</v>
      </c>
    </row>
    <row r="2711" spans="2:8" x14ac:dyDescent="0.25">
      <c r="B2711" s="451">
        <v>40170</v>
      </c>
      <c r="C2711" s="363">
        <v>40.465000000000003</v>
      </c>
      <c r="D2711" s="363">
        <v>3.3790909090909089</v>
      </c>
      <c r="E2711" s="215">
        <f t="shared" si="168"/>
        <v>3.1612492033142203E-2</v>
      </c>
      <c r="F2711" s="215">
        <f t="shared" si="169"/>
        <v>-9.6582961433424597E-3</v>
      </c>
      <c r="G2711" s="223">
        <f t="shared" si="170"/>
        <v>9.1188732394366205</v>
      </c>
      <c r="H2711" s="223">
        <f t="shared" si="171"/>
        <v>3.7731252379139701</v>
      </c>
    </row>
    <row r="2712" spans="2:8" x14ac:dyDescent="0.25">
      <c r="B2712" s="451">
        <v>40169</v>
      </c>
      <c r="C2712" s="363">
        <v>39.225000000000001</v>
      </c>
      <c r="D2712" s="363">
        <v>3.4120454545454546</v>
      </c>
      <c r="E2712" s="215">
        <f t="shared" si="168"/>
        <v>6.2852744997434762E-3</v>
      </c>
      <c r="F2712" s="215">
        <f t="shared" si="169"/>
        <v>-1.6250573356922815E-2</v>
      </c>
      <c r="G2712" s="223">
        <f t="shared" si="170"/>
        <v>8.8394366197183096</v>
      </c>
      <c r="H2712" s="223">
        <f t="shared" si="171"/>
        <v>3.8099225986549934</v>
      </c>
    </row>
    <row r="2713" spans="2:8" x14ac:dyDescent="0.25">
      <c r="B2713" s="451">
        <v>40168</v>
      </c>
      <c r="C2713" s="363">
        <v>38.979999999999997</v>
      </c>
      <c r="D2713" s="363">
        <v>3.4684090909090908</v>
      </c>
      <c r="E2713" s="215">
        <f t="shared" si="168"/>
        <v>1.8552390906715344E-2</v>
      </c>
      <c r="F2713" s="215">
        <f t="shared" si="169"/>
        <v>2.1998995479658445E-2</v>
      </c>
      <c r="G2713" s="223">
        <f t="shared" si="170"/>
        <v>8.7842253521126761</v>
      </c>
      <c r="H2713" s="223">
        <f t="shared" si="171"/>
        <v>3.8728587742672249</v>
      </c>
    </row>
    <row r="2714" spans="2:8" x14ac:dyDescent="0.25">
      <c r="B2714" s="451">
        <v>40165</v>
      </c>
      <c r="C2714" s="363">
        <v>38.270000000000003</v>
      </c>
      <c r="D2714" s="363">
        <v>3.3937499999999998</v>
      </c>
      <c r="E2714" s="215">
        <f t="shared" si="168"/>
        <v>-3.6626809314033948E-2</v>
      </c>
      <c r="F2714" s="215">
        <f t="shared" si="169"/>
        <v>1.6923181694361134E-2</v>
      </c>
      <c r="G2714" s="223">
        <f t="shared" si="170"/>
        <v>8.6242253521126759</v>
      </c>
      <c r="H2714" s="223">
        <f t="shared" si="171"/>
        <v>3.7894937190711837</v>
      </c>
    </row>
    <row r="2715" spans="2:8" x14ac:dyDescent="0.25">
      <c r="B2715" s="451">
        <v>40163</v>
      </c>
      <c r="C2715" s="363">
        <v>39.725000000000001</v>
      </c>
      <c r="D2715" s="363">
        <v>3.3372727272727274</v>
      </c>
      <c r="E2715" s="215">
        <f t="shared" si="168"/>
        <v>1.7415802279421078E-2</v>
      </c>
      <c r="F2715" s="215">
        <f t="shared" si="169"/>
        <v>6.339307130863947E-3</v>
      </c>
      <c r="G2715" s="223">
        <f t="shared" si="170"/>
        <v>8.9521126760563376</v>
      </c>
      <c r="H2715" s="223">
        <f t="shared" si="171"/>
        <v>3.7264306560081213</v>
      </c>
    </row>
    <row r="2716" spans="2:8" x14ac:dyDescent="0.25">
      <c r="B2716" s="451">
        <v>40162</v>
      </c>
      <c r="C2716" s="363">
        <v>39.045000000000002</v>
      </c>
      <c r="D2716" s="363">
        <v>3.3162500000000001</v>
      </c>
      <c r="E2716" s="215">
        <f t="shared" si="168"/>
        <v>-9.5129375951293893E-3</v>
      </c>
      <c r="F2716" s="215">
        <f t="shared" si="169"/>
        <v>8.570934853983081E-3</v>
      </c>
      <c r="G2716" s="223">
        <f t="shared" si="170"/>
        <v>8.7988732394366203</v>
      </c>
      <c r="H2716" s="223">
        <f t="shared" si="171"/>
        <v>3.7029564776043653</v>
      </c>
    </row>
    <row r="2717" spans="2:8" x14ac:dyDescent="0.25">
      <c r="B2717" s="451">
        <v>40161</v>
      </c>
      <c r="C2717" s="363">
        <v>39.42</v>
      </c>
      <c r="D2717" s="363">
        <v>3.2880681818181818</v>
      </c>
      <c r="E2717" s="215">
        <f t="shared" si="168"/>
        <v>2.64288504101029E-2</v>
      </c>
      <c r="F2717" s="215">
        <f t="shared" si="169"/>
        <v>2.8178523203752359E-2</v>
      </c>
      <c r="G2717" s="223">
        <f t="shared" si="170"/>
        <v>8.8833802816901404</v>
      </c>
      <c r="H2717" s="223">
        <f t="shared" si="171"/>
        <v>3.6714883897982493</v>
      </c>
    </row>
    <row r="2718" spans="2:8" x14ac:dyDescent="0.25">
      <c r="B2718" s="451">
        <v>40158</v>
      </c>
      <c r="C2718" s="363">
        <v>38.405000000000001</v>
      </c>
      <c r="D2718" s="363">
        <v>3.1979545454545453</v>
      </c>
      <c r="E2718" s="215">
        <f t="shared" si="168"/>
        <v>-1.1962953434525248E-2</v>
      </c>
      <c r="F2718" s="215">
        <f t="shared" si="169"/>
        <v>1.0085782994149417E-2</v>
      </c>
      <c r="G2718" s="223">
        <f t="shared" si="170"/>
        <v>8.6546478873239447</v>
      </c>
      <c r="H2718" s="223">
        <f t="shared" si="171"/>
        <v>3.5708666412891765</v>
      </c>
    </row>
    <row r="2719" spans="2:8" x14ac:dyDescent="0.25">
      <c r="B2719" s="451">
        <v>40157</v>
      </c>
      <c r="C2719" s="363">
        <v>38.869999999999997</v>
      </c>
      <c r="D2719" s="363">
        <v>3.1660227272727273</v>
      </c>
      <c r="E2719" s="215">
        <f t="shared" si="168"/>
        <v>-8.0387903534516747E-3</v>
      </c>
      <c r="F2719" s="215">
        <f t="shared" si="169"/>
        <v>1.8162549334892697E-2</v>
      </c>
      <c r="G2719" s="223">
        <f t="shared" si="170"/>
        <v>8.7594366197183096</v>
      </c>
      <c r="H2719" s="223">
        <f t="shared" si="171"/>
        <v>3.535211267605634</v>
      </c>
    </row>
    <row r="2720" spans="2:8" x14ac:dyDescent="0.25">
      <c r="B2720" s="451">
        <v>40156</v>
      </c>
      <c r="C2720" s="363">
        <v>39.185000000000002</v>
      </c>
      <c r="D2720" s="363">
        <v>3.1095454545454544</v>
      </c>
      <c r="E2720" s="215">
        <f t="shared" si="168"/>
        <v>2.7533761636292287E-2</v>
      </c>
      <c r="F2720" s="215">
        <f t="shared" si="169"/>
        <v>-7.5798788670076167E-3</v>
      </c>
      <c r="G2720" s="223">
        <f t="shared" si="170"/>
        <v>8.8304225352112677</v>
      </c>
      <c r="H2720" s="223">
        <f t="shared" si="171"/>
        <v>3.4721482045425707</v>
      </c>
    </row>
    <row r="2721" spans="2:8" x14ac:dyDescent="0.25">
      <c r="B2721" s="451">
        <v>40155</v>
      </c>
      <c r="C2721" s="363">
        <v>38.134999999999998</v>
      </c>
      <c r="D2721" s="363">
        <v>3.1332954545454546</v>
      </c>
      <c r="E2721" s="215">
        <f t="shared" si="168"/>
        <v>-4.5073244021535119E-2</v>
      </c>
      <c r="F2721" s="215">
        <f t="shared" si="169"/>
        <v>9.8520363316729753E-3</v>
      </c>
      <c r="G2721" s="223">
        <f t="shared" si="170"/>
        <v>8.5938028169014071</v>
      </c>
      <c r="H2721" s="223">
        <f t="shared" si="171"/>
        <v>3.4986676817662734</v>
      </c>
    </row>
    <row r="2722" spans="2:8" x14ac:dyDescent="0.25">
      <c r="B2722" s="451">
        <v>40151</v>
      </c>
      <c r="C2722" s="363">
        <v>39.935000000000002</v>
      </c>
      <c r="D2722" s="363">
        <v>3.1027272727272726</v>
      </c>
      <c r="E2722" s="215">
        <f t="shared" si="168"/>
        <v>-4.6897374701670547E-2</v>
      </c>
      <c r="F2722" s="215">
        <f t="shared" si="169"/>
        <v>-2.4439045305130858E-2</v>
      </c>
      <c r="G2722" s="223">
        <f t="shared" si="170"/>
        <v>8.9994366197183098</v>
      </c>
      <c r="H2722" s="223">
        <f t="shared" si="171"/>
        <v>3.4645349574927038</v>
      </c>
    </row>
    <row r="2723" spans="2:8" x14ac:dyDescent="0.25">
      <c r="B2723" s="451">
        <v>40150</v>
      </c>
      <c r="C2723" s="363">
        <v>41.9</v>
      </c>
      <c r="D2723" s="363">
        <v>3.1804545454545456</v>
      </c>
      <c r="E2723" s="215">
        <f t="shared" si="168"/>
        <v>-1.6200986146982954E-2</v>
      </c>
      <c r="F2723" s="215">
        <f t="shared" si="169"/>
        <v>2.0826494510705063E-2</v>
      </c>
      <c r="G2723" s="223">
        <f t="shared" si="170"/>
        <v>9.4422535211267604</v>
      </c>
      <c r="H2723" s="223">
        <f t="shared" si="171"/>
        <v>3.5513259738611858</v>
      </c>
    </row>
    <row r="2724" spans="2:8" x14ac:dyDescent="0.25">
      <c r="B2724" s="451">
        <v>40149</v>
      </c>
      <c r="C2724" s="363">
        <v>42.59</v>
      </c>
      <c r="D2724" s="363">
        <v>3.115568181818182</v>
      </c>
      <c r="E2724" s="215">
        <f t="shared" si="168"/>
        <v>1.5135263973304891E-2</v>
      </c>
      <c r="F2724" s="215">
        <f t="shared" si="169"/>
        <v>-2.582945285215299E-3</v>
      </c>
      <c r="G2724" s="223">
        <f t="shared" si="170"/>
        <v>9.5977464788732405</v>
      </c>
      <c r="H2724" s="223">
        <f t="shared" si="171"/>
        <v>3.47887323943662</v>
      </c>
    </row>
    <row r="2725" spans="2:8" x14ac:dyDescent="0.25">
      <c r="B2725" s="451">
        <v>40148</v>
      </c>
      <c r="C2725" s="363">
        <v>41.954999999999998</v>
      </c>
      <c r="D2725" s="363">
        <v>3.1236363636363635</v>
      </c>
      <c r="E2725" s="215">
        <f t="shared" si="168"/>
        <v>-2.7335393391966223E-3</v>
      </c>
      <c r="F2725" s="215">
        <f t="shared" si="169"/>
        <v>1.4954030203448543E-2</v>
      </c>
      <c r="G2725" s="223">
        <f t="shared" si="170"/>
        <v>9.4546478873239437</v>
      </c>
      <c r="H2725" s="223">
        <f t="shared" si="171"/>
        <v>3.4878822484456289</v>
      </c>
    </row>
    <row r="2726" spans="2:8" x14ac:dyDescent="0.25">
      <c r="B2726" s="451">
        <v>40144</v>
      </c>
      <c r="C2726" s="363">
        <v>42.07</v>
      </c>
      <c r="D2726" s="363">
        <v>3.0776136363636364</v>
      </c>
      <c r="E2726" s="215">
        <f t="shared" si="168"/>
        <v>-3.6417773705909262E-2</v>
      </c>
      <c r="F2726" s="215">
        <f t="shared" si="169"/>
        <v>-1.9513431322858543E-2</v>
      </c>
      <c r="G2726" s="223">
        <f t="shared" si="170"/>
        <v>9.4805633802816907</v>
      </c>
      <c r="H2726" s="223">
        <f t="shared" si="171"/>
        <v>3.4364928308590281</v>
      </c>
    </row>
    <row r="2727" spans="2:8" x14ac:dyDescent="0.25">
      <c r="B2727" s="451">
        <v>40142</v>
      </c>
      <c r="C2727" s="363">
        <v>43.66</v>
      </c>
      <c r="D2727" s="363">
        <v>3.1388636363636362</v>
      </c>
      <c r="E2727" s="215">
        <f t="shared" si="168"/>
        <v>2.021264166374559E-2</v>
      </c>
      <c r="F2727" s="215">
        <f t="shared" si="169"/>
        <v>-4.5408678102927258E-3</v>
      </c>
      <c r="G2727" s="223">
        <f t="shared" si="170"/>
        <v>9.8388732394366194</v>
      </c>
      <c r="H2727" s="223">
        <f t="shared" si="171"/>
        <v>3.5048851668569978</v>
      </c>
    </row>
    <row r="2728" spans="2:8" x14ac:dyDescent="0.25">
      <c r="B2728" s="451">
        <v>40141</v>
      </c>
      <c r="C2728" s="363">
        <v>42.795000000000002</v>
      </c>
      <c r="D2728" s="363">
        <v>3.1531818181818183</v>
      </c>
      <c r="E2728" s="215">
        <f t="shared" si="168"/>
        <v>3.0469940232040749E-3</v>
      </c>
      <c r="F2728" s="215">
        <f t="shared" si="169"/>
        <v>-3.3761942389196609E-3</v>
      </c>
      <c r="G2728" s="223">
        <f t="shared" si="170"/>
        <v>9.6439436619718322</v>
      </c>
      <c r="H2728" s="223">
        <f t="shared" si="171"/>
        <v>3.5208729856617182</v>
      </c>
    </row>
    <row r="2729" spans="2:8" x14ac:dyDescent="0.25">
      <c r="B2729" s="451">
        <v>40140</v>
      </c>
      <c r="C2729" s="363">
        <v>42.664999999999999</v>
      </c>
      <c r="D2729" s="363">
        <v>3.1638636363636365</v>
      </c>
      <c r="E2729" s="215">
        <f t="shared" si="168"/>
        <v>8.9866382878089901E-3</v>
      </c>
      <c r="F2729" s="215">
        <f t="shared" si="169"/>
        <v>-6.3526052819413703E-3</v>
      </c>
      <c r="G2729" s="223">
        <f t="shared" si="170"/>
        <v>9.6146478873239438</v>
      </c>
      <c r="H2729" s="223">
        <f t="shared" si="171"/>
        <v>3.532800406039843</v>
      </c>
    </row>
    <row r="2730" spans="2:8" x14ac:dyDescent="0.25">
      <c r="B2730" s="451">
        <v>40137</v>
      </c>
      <c r="C2730" s="363">
        <v>42.284999999999997</v>
      </c>
      <c r="D2730" s="363">
        <v>3.1840909090909091</v>
      </c>
      <c r="E2730" s="215">
        <f t="shared" si="168"/>
        <v>-1.770538243626163E-3</v>
      </c>
      <c r="F2730" s="215">
        <f t="shared" si="169"/>
        <v>-5.8541777541244455E-3</v>
      </c>
      <c r="G2730" s="223">
        <f t="shared" si="170"/>
        <v>9.5290140845070415</v>
      </c>
      <c r="H2730" s="223">
        <f t="shared" si="171"/>
        <v>3.555386372287781</v>
      </c>
    </row>
    <row r="2731" spans="2:8" x14ac:dyDescent="0.25">
      <c r="B2731" s="451">
        <v>40136</v>
      </c>
      <c r="C2731" s="363">
        <v>42.36</v>
      </c>
      <c r="D2731" s="363">
        <v>3.2028409090909089</v>
      </c>
      <c r="E2731" s="215">
        <f t="shared" si="168"/>
        <v>3.5423308537008147E-4</v>
      </c>
      <c r="F2731" s="215">
        <f t="shared" si="169"/>
        <v>-6.7660429220848251E-3</v>
      </c>
      <c r="G2731" s="223">
        <f t="shared" si="170"/>
        <v>9.5459154929577466</v>
      </c>
      <c r="H2731" s="223">
        <f t="shared" si="171"/>
        <v>3.5763228016749142</v>
      </c>
    </row>
    <row r="2732" spans="2:8" x14ac:dyDescent="0.25">
      <c r="B2732" s="451">
        <v>40135</v>
      </c>
      <c r="C2732" s="363">
        <v>42.344999999999999</v>
      </c>
      <c r="D2732" s="363">
        <v>3.2246590909090909</v>
      </c>
      <c r="E2732" s="215">
        <f t="shared" si="168"/>
        <v>-7.8491096532333771E-3</v>
      </c>
      <c r="F2732" s="215">
        <f t="shared" si="169"/>
        <v>6.562145289443766E-3</v>
      </c>
      <c r="G2732" s="223">
        <f t="shared" si="170"/>
        <v>9.5425352112676052</v>
      </c>
      <c r="H2732" s="223">
        <f t="shared" si="171"/>
        <v>3.6006851922344882</v>
      </c>
    </row>
    <row r="2733" spans="2:8" x14ac:dyDescent="0.25">
      <c r="B2733" s="451">
        <v>40134</v>
      </c>
      <c r="C2733" s="363">
        <v>42.68</v>
      </c>
      <c r="D2733" s="363">
        <v>3.2036363636363636</v>
      </c>
      <c r="E2733" s="215">
        <f t="shared" si="168"/>
        <v>1.0416666666666519E-2</v>
      </c>
      <c r="F2733" s="215">
        <f t="shared" si="169"/>
        <v>2.1042338198544064E-2</v>
      </c>
      <c r="G2733" s="223">
        <f t="shared" si="170"/>
        <v>9.6180281690140852</v>
      </c>
      <c r="H2733" s="223">
        <f t="shared" si="171"/>
        <v>3.5772110138307323</v>
      </c>
    </row>
    <row r="2734" spans="2:8" x14ac:dyDescent="0.25">
      <c r="B2734" s="451">
        <v>40133</v>
      </c>
      <c r="C2734" s="363">
        <v>42.24</v>
      </c>
      <c r="D2734" s="363">
        <v>3.1376136363636364</v>
      </c>
      <c r="E2734" s="215">
        <f t="shared" si="168"/>
        <v>3.5674880470761394E-2</v>
      </c>
      <c r="F2734" s="215">
        <f t="shared" si="169"/>
        <v>1.139194139194144E-2</v>
      </c>
      <c r="G2734" s="223">
        <f t="shared" si="170"/>
        <v>9.5188732394366209</v>
      </c>
      <c r="H2734" s="223">
        <f t="shared" si="171"/>
        <v>3.5034894048978558</v>
      </c>
    </row>
    <row r="2735" spans="2:8" x14ac:dyDescent="0.25">
      <c r="B2735" s="451">
        <v>40130</v>
      </c>
      <c r="C2735" s="363">
        <v>40.784999999999997</v>
      </c>
      <c r="D2735" s="363">
        <v>3.1022727272727271</v>
      </c>
      <c r="E2735" s="215">
        <f t="shared" si="168"/>
        <v>5.0517496303597031E-3</v>
      </c>
      <c r="F2735" s="215">
        <f t="shared" si="169"/>
        <v>4.7107316355070594E-3</v>
      </c>
      <c r="G2735" s="223">
        <f t="shared" si="170"/>
        <v>9.1909859154929574</v>
      </c>
      <c r="H2735" s="223">
        <f t="shared" si="171"/>
        <v>3.4640274076893793</v>
      </c>
    </row>
    <row r="2736" spans="2:8" x14ac:dyDescent="0.25">
      <c r="B2736" s="451">
        <v>40129</v>
      </c>
      <c r="C2736" s="363">
        <v>40.58</v>
      </c>
      <c r="D2736" s="363">
        <v>3.0877272727272729</v>
      </c>
      <c r="E2736" s="215">
        <f t="shared" si="168"/>
        <v>-2.1461297323366324E-2</v>
      </c>
      <c r="F2736" s="215">
        <f t="shared" si="169"/>
        <v>-2.325748589093779E-2</v>
      </c>
      <c r="G2736" s="223">
        <f t="shared" si="170"/>
        <v>9.1447887323943657</v>
      </c>
      <c r="H2736" s="223">
        <f t="shared" si="171"/>
        <v>3.4477858139829975</v>
      </c>
    </row>
    <row r="2737" spans="2:8" x14ac:dyDescent="0.25">
      <c r="B2737" s="451">
        <v>40128</v>
      </c>
      <c r="C2737" s="363">
        <v>41.47</v>
      </c>
      <c r="D2737" s="363">
        <v>3.1612499999999999</v>
      </c>
      <c r="E2737" s="215">
        <f t="shared" si="168"/>
        <v>4.4810463848856674E-3</v>
      </c>
      <c r="F2737" s="215">
        <f t="shared" si="169"/>
        <v>1.6664839381646646E-2</v>
      </c>
      <c r="G2737" s="223">
        <f t="shared" si="170"/>
        <v>9.3453521126760553</v>
      </c>
      <c r="H2737" s="223">
        <f t="shared" si="171"/>
        <v>3.5298819946707272</v>
      </c>
    </row>
    <row r="2738" spans="2:8" x14ac:dyDescent="0.25">
      <c r="B2738" s="451">
        <v>40127</v>
      </c>
      <c r="C2738" s="363">
        <v>41.284999999999997</v>
      </c>
      <c r="D2738" s="363">
        <v>3.1094318181818181</v>
      </c>
      <c r="E2738" s="215">
        <f t="shared" si="168"/>
        <v>-7.572115384615552E-3</v>
      </c>
      <c r="F2738" s="215">
        <f t="shared" si="169"/>
        <v>-1.1452312138728327E-2</v>
      </c>
      <c r="G2738" s="223">
        <f t="shared" si="170"/>
        <v>9.3036619718309854</v>
      </c>
      <c r="H2738" s="223">
        <f t="shared" si="171"/>
        <v>3.4720213170917398</v>
      </c>
    </row>
    <row r="2739" spans="2:8" x14ac:dyDescent="0.25">
      <c r="B2739" s="451">
        <v>40126</v>
      </c>
      <c r="C2739" s="363">
        <v>41.6</v>
      </c>
      <c r="D2739" s="363">
        <v>3.1454545454545455</v>
      </c>
      <c r="E2739" s="215">
        <f t="shared" si="168"/>
        <v>4.5751633986928164E-2</v>
      </c>
      <c r="F2739" s="215">
        <f t="shared" si="169"/>
        <v>1.4699952344294109E-2</v>
      </c>
      <c r="G2739" s="223">
        <f t="shared" si="170"/>
        <v>9.3746478873239436</v>
      </c>
      <c r="H2739" s="223">
        <f t="shared" si="171"/>
        <v>3.5122446390052025</v>
      </c>
    </row>
    <row r="2740" spans="2:8" x14ac:dyDescent="0.25">
      <c r="B2740" s="451">
        <v>40123</v>
      </c>
      <c r="C2740" s="363">
        <v>39.78</v>
      </c>
      <c r="D2740" s="363">
        <v>3.0998863636363638</v>
      </c>
      <c r="E2740" s="215">
        <f t="shared" si="168"/>
        <v>7.5471698113216412E-4</v>
      </c>
      <c r="F2740" s="215">
        <f t="shared" si="169"/>
        <v>7.8324158569476054E-3</v>
      </c>
      <c r="G2740" s="223">
        <f t="shared" si="170"/>
        <v>8.9645070422535209</v>
      </c>
      <c r="H2740" s="223">
        <f t="shared" si="171"/>
        <v>3.4613627712219266</v>
      </c>
    </row>
    <row r="2741" spans="2:8" x14ac:dyDescent="0.25">
      <c r="B2741" s="451">
        <v>40122</v>
      </c>
      <c r="C2741" s="363">
        <v>39.75</v>
      </c>
      <c r="D2741" s="363">
        <v>3.0757954545454544</v>
      </c>
      <c r="E2741" s="215">
        <f t="shared" si="168"/>
        <v>2.316602316602312E-2</v>
      </c>
      <c r="F2741" s="215">
        <f t="shared" si="169"/>
        <v>-1.2945809933630037E-2</v>
      </c>
      <c r="G2741" s="223">
        <f t="shared" si="170"/>
        <v>8.9577464788732399</v>
      </c>
      <c r="H2741" s="223">
        <f t="shared" si="171"/>
        <v>3.4344626316457303</v>
      </c>
    </row>
    <row r="2742" spans="2:8" x14ac:dyDescent="0.25">
      <c r="B2742" s="451">
        <v>40121</v>
      </c>
      <c r="C2742" s="363">
        <v>38.85</v>
      </c>
      <c r="D2742" s="363">
        <v>3.1161363636363637</v>
      </c>
      <c r="E2742" s="215">
        <f t="shared" si="168"/>
        <v>1.1982287053920349E-2</v>
      </c>
      <c r="F2742" s="215">
        <f t="shared" si="169"/>
        <v>7.4210139603232417E-3</v>
      </c>
      <c r="G2742" s="223">
        <f t="shared" si="170"/>
        <v>8.7549295774647895</v>
      </c>
      <c r="H2742" s="223">
        <f t="shared" si="171"/>
        <v>3.4795076766907758</v>
      </c>
    </row>
    <row r="2743" spans="2:8" x14ac:dyDescent="0.25">
      <c r="B2743" s="451">
        <v>40120</v>
      </c>
      <c r="C2743" s="363">
        <v>38.39</v>
      </c>
      <c r="D2743" s="363">
        <v>3.0931818181818183</v>
      </c>
      <c r="E2743" s="215">
        <f t="shared" si="168"/>
        <v>2.9084573113523637E-2</v>
      </c>
      <c r="F2743" s="215">
        <f t="shared" si="169"/>
        <v>-3.7697178201515635E-3</v>
      </c>
      <c r="G2743" s="223">
        <f t="shared" si="170"/>
        <v>8.6512676056338034</v>
      </c>
      <c r="H2743" s="223">
        <f t="shared" si="171"/>
        <v>3.4538764116228906</v>
      </c>
    </row>
    <row r="2744" spans="2:8" x14ac:dyDescent="0.25">
      <c r="B2744" s="451">
        <v>40119</v>
      </c>
      <c r="C2744" s="363">
        <v>37.305</v>
      </c>
      <c r="D2744" s="363">
        <v>3.1048863636363637</v>
      </c>
      <c r="E2744" s="215">
        <f t="shared" si="168"/>
        <v>1.703925845147225E-2</v>
      </c>
      <c r="F2744" s="215">
        <f t="shared" si="169"/>
        <v>5.0763373456908845E-2</v>
      </c>
      <c r="G2744" s="223">
        <f t="shared" si="170"/>
        <v>8.4067605633802813</v>
      </c>
      <c r="H2744" s="223">
        <f t="shared" si="171"/>
        <v>3.4669458190584956</v>
      </c>
    </row>
    <row r="2745" spans="2:8" x14ac:dyDescent="0.25">
      <c r="B2745" s="451">
        <v>40116</v>
      </c>
      <c r="C2745" s="363">
        <v>36.68</v>
      </c>
      <c r="D2745" s="363">
        <v>2.9548863636363638</v>
      </c>
      <c r="E2745" s="215">
        <f t="shared" si="168"/>
        <v>-6.1532557247025776E-2</v>
      </c>
      <c r="F2745" s="215">
        <f t="shared" si="169"/>
        <v>3.1247588920608749E-3</v>
      </c>
      <c r="G2745" s="223">
        <f t="shared" si="170"/>
        <v>8.2659154929577472</v>
      </c>
      <c r="H2745" s="223">
        <f t="shared" si="171"/>
        <v>3.2994543839614265</v>
      </c>
    </row>
    <row r="2746" spans="2:8" x14ac:dyDescent="0.25">
      <c r="B2746" s="451">
        <v>40115</v>
      </c>
      <c r="C2746" s="363">
        <v>39.085000000000001</v>
      </c>
      <c r="D2746" s="363">
        <v>2.9456818181818183</v>
      </c>
      <c r="E2746" s="215">
        <f t="shared" si="168"/>
        <v>6.4261402314499616E-2</v>
      </c>
      <c r="F2746" s="215">
        <f t="shared" si="169"/>
        <v>-5.4099681540882294E-3</v>
      </c>
      <c r="G2746" s="223">
        <f t="shared" si="170"/>
        <v>8.8078873239436621</v>
      </c>
      <c r="H2746" s="223">
        <f t="shared" si="171"/>
        <v>3.2891765004441065</v>
      </c>
    </row>
    <row r="2747" spans="2:8" x14ac:dyDescent="0.25">
      <c r="B2747" s="451">
        <v>40114</v>
      </c>
      <c r="C2747" s="363">
        <v>36.725000000000001</v>
      </c>
      <c r="D2747" s="363">
        <v>2.9617045454545456</v>
      </c>
      <c r="E2747" s="215">
        <f t="shared" si="168"/>
        <v>-5.1646223369916089E-2</v>
      </c>
      <c r="F2747" s="215">
        <f t="shared" si="169"/>
        <v>1.4601344860711851E-3</v>
      </c>
      <c r="G2747" s="223">
        <f t="shared" si="170"/>
        <v>8.2760563380281695</v>
      </c>
      <c r="H2747" s="223">
        <f t="shared" si="171"/>
        <v>3.3070676310112934</v>
      </c>
    </row>
    <row r="2748" spans="2:8" x14ac:dyDescent="0.25">
      <c r="B2748" s="451">
        <v>40113</v>
      </c>
      <c r="C2748" s="363">
        <v>38.725000000000001</v>
      </c>
      <c r="D2748" s="363">
        <v>2.9573863636363638</v>
      </c>
      <c r="E2748" s="215">
        <f t="shared" si="168"/>
        <v>-2.5541016607951716E-2</v>
      </c>
      <c r="F2748" s="215">
        <f t="shared" si="169"/>
        <v>-1.6112325929336091E-3</v>
      </c>
      <c r="G2748" s="223">
        <f t="shared" si="170"/>
        <v>8.7267605633802816</v>
      </c>
      <c r="H2748" s="223">
        <f t="shared" si="171"/>
        <v>3.3022459078797111</v>
      </c>
    </row>
    <row r="2749" spans="2:8" x14ac:dyDescent="0.25">
      <c r="B2749" s="451">
        <v>40112</v>
      </c>
      <c r="C2749" s="363">
        <v>39.74</v>
      </c>
      <c r="D2749" s="363">
        <v>2.9621590909090911</v>
      </c>
      <c r="E2749" s="215">
        <f t="shared" si="168"/>
        <v>-2.2987092808850473E-2</v>
      </c>
      <c r="F2749" s="215">
        <f t="shared" si="169"/>
        <v>7.342427638443505E-3</v>
      </c>
      <c r="G2749" s="223">
        <f t="shared" si="170"/>
        <v>8.955492957746479</v>
      </c>
      <c r="H2749" s="223">
        <f t="shared" si="171"/>
        <v>3.3075751808146179</v>
      </c>
    </row>
    <row r="2750" spans="2:8" x14ac:dyDescent="0.25">
      <c r="B2750" s="451">
        <v>40109</v>
      </c>
      <c r="C2750" s="363">
        <v>40.674999999999997</v>
      </c>
      <c r="D2750" s="363">
        <v>2.9405681818181817</v>
      </c>
      <c r="E2750" s="215">
        <f t="shared" si="168"/>
        <v>-1.9643287539166221E-2</v>
      </c>
      <c r="F2750" s="215">
        <f t="shared" si="169"/>
        <v>-6.2977612226873259E-3</v>
      </c>
      <c r="G2750" s="223">
        <f t="shared" si="170"/>
        <v>9.1661971830985909</v>
      </c>
      <c r="H2750" s="223">
        <f t="shared" si="171"/>
        <v>3.2834665651567061</v>
      </c>
    </row>
    <row r="2751" spans="2:8" x14ac:dyDescent="0.25">
      <c r="B2751" s="451">
        <v>40108</v>
      </c>
      <c r="C2751" s="363">
        <v>41.49</v>
      </c>
      <c r="D2751" s="363">
        <v>2.9592045454545453</v>
      </c>
      <c r="E2751" s="215">
        <f t="shared" si="168"/>
        <v>4.0893125940792752E-2</v>
      </c>
      <c r="F2751" s="215">
        <f t="shared" si="169"/>
        <v>-6.2962680302222074E-3</v>
      </c>
      <c r="G2751" s="223">
        <f t="shared" si="170"/>
        <v>9.3498591549295771</v>
      </c>
      <c r="H2751" s="223">
        <f t="shared" si="171"/>
        <v>3.3042761070930085</v>
      </c>
    </row>
    <row r="2752" spans="2:8" x14ac:dyDescent="0.25">
      <c r="B2752" s="451">
        <v>40107</v>
      </c>
      <c r="C2752" s="363">
        <v>39.86</v>
      </c>
      <c r="D2752" s="363">
        <v>2.9779545454545455</v>
      </c>
      <c r="E2752" s="215">
        <f t="shared" si="168"/>
        <v>1.3862393488490499E-2</v>
      </c>
      <c r="F2752" s="215">
        <f t="shared" si="169"/>
        <v>1.7985471778735995E-2</v>
      </c>
      <c r="G2752" s="223">
        <f t="shared" si="170"/>
        <v>8.9825352112676047</v>
      </c>
      <c r="H2752" s="223">
        <f t="shared" si="171"/>
        <v>3.3252125364801426</v>
      </c>
    </row>
    <row r="2753" spans="2:8" x14ac:dyDescent="0.25">
      <c r="B2753" s="451">
        <v>40106</v>
      </c>
      <c r="C2753" s="363">
        <v>39.314999999999998</v>
      </c>
      <c r="D2753" s="363">
        <v>2.925340909090909</v>
      </c>
      <c r="E2753" s="215">
        <f t="shared" si="168"/>
        <v>-4.6835443037974711E-3</v>
      </c>
      <c r="F2753" s="215">
        <f t="shared" si="169"/>
        <v>-1.4508843120741077E-2</v>
      </c>
      <c r="G2753" s="223">
        <f t="shared" si="170"/>
        <v>8.8597183098591543</v>
      </c>
      <c r="H2753" s="223">
        <f t="shared" si="171"/>
        <v>3.2664636467453372</v>
      </c>
    </row>
    <row r="2754" spans="2:8" x14ac:dyDescent="0.25">
      <c r="B2754" s="451">
        <v>40105</v>
      </c>
      <c r="C2754" s="363">
        <v>39.5</v>
      </c>
      <c r="D2754" s="363">
        <v>2.9684090909090908</v>
      </c>
      <c r="E2754" s="215">
        <f t="shared" si="168"/>
        <v>4.3179717417139774E-2</v>
      </c>
      <c r="F2754" s="215">
        <f t="shared" si="169"/>
        <v>1.1657178265752632E-2</v>
      </c>
      <c r="G2754" s="223">
        <f t="shared" si="170"/>
        <v>8.9014084507042259</v>
      </c>
      <c r="H2754" s="223">
        <f t="shared" si="171"/>
        <v>3.3145539906103285</v>
      </c>
    </row>
    <row r="2755" spans="2:8" x14ac:dyDescent="0.25">
      <c r="B2755" s="451">
        <v>40102</v>
      </c>
      <c r="C2755" s="363">
        <v>37.865000000000002</v>
      </c>
      <c r="D2755" s="363">
        <v>2.9342045454545453</v>
      </c>
      <c r="E2755" s="215">
        <f t="shared" si="168"/>
        <v>-2.6340050046095298E-3</v>
      </c>
      <c r="F2755" s="215">
        <f t="shared" si="169"/>
        <v>-2.7750583628285308E-2</v>
      </c>
      <c r="G2755" s="223">
        <f t="shared" si="170"/>
        <v>8.5329577464788731</v>
      </c>
      <c r="H2755" s="223">
        <f t="shared" si="171"/>
        <v>3.2763608679101637</v>
      </c>
    </row>
    <row r="2756" spans="2:8" x14ac:dyDescent="0.25">
      <c r="B2756" s="451">
        <v>40101</v>
      </c>
      <c r="C2756" s="363">
        <v>37.965000000000003</v>
      </c>
      <c r="D2756" s="363">
        <v>3.0179545454545456</v>
      </c>
      <c r="E2756" s="215">
        <f t="shared" ref="E2756:E2819" si="172">C2756/C2757-1</f>
        <v>-3.9354584809130344E-3</v>
      </c>
      <c r="F2756" s="215">
        <f t="shared" ref="F2756:F2819" si="173">D2756/D2757-1</f>
        <v>3.6773891317926299E-2</v>
      </c>
      <c r="G2756" s="223">
        <f t="shared" ref="G2756:G2819" si="174">C2756/$C$4675</f>
        <v>8.5554929577464804</v>
      </c>
      <c r="H2756" s="223">
        <f t="shared" ref="H2756:H2819" si="175">D2756/$D$4675</f>
        <v>3.3698769191726941</v>
      </c>
    </row>
    <row r="2757" spans="2:8" x14ac:dyDescent="0.25">
      <c r="B2757" s="451">
        <v>40100</v>
      </c>
      <c r="C2757" s="363">
        <v>38.115000000000002</v>
      </c>
      <c r="D2757" s="363">
        <v>2.9109090909090911</v>
      </c>
      <c r="E2757" s="215">
        <f t="shared" si="172"/>
        <v>1.8436873747495142E-2</v>
      </c>
      <c r="F2757" s="215">
        <f t="shared" si="173"/>
        <v>-2.2961324281028261E-2</v>
      </c>
      <c r="G2757" s="223">
        <f t="shared" si="174"/>
        <v>8.5892957746478871</v>
      </c>
      <c r="H2757" s="223">
        <f t="shared" si="175"/>
        <v>3.2503489404897858</v>
      </c>
    </row>
    <row r="2758" spans="2:8" x14ac:dyDescent="0.25">
      <c r="B2758" s="451">
        <v>40099</v>
      </c>
      <c r="C2758" s="363">
        <v>37.424999999999997</v>
      </c>
      <c r="D2758" s="363">
        <v>2.979318181818182</v>
      </c>
      <c r="E2758" s="215">
        <f t="shared" si="172"/>
        <v>4.9677765843179067E-3</v>
      </c>
      <c r="F2758" s="215">
        <f t="shared" si="173"/>
        <v>-4.7828727604007915E-3</v>
      </c>
      <c r="G2758" s="223">
        <f t="shared" si="174"/>
        <v>8.433802816901407</v>
      </c>
      <c r="H2758" s="223">
        <f t="shared" si="175"/>
        <v>3.326735185890116</v>
      </c>
    </row>
    <row r="2759" spans="2:8" x14ac:dyDescent="0.25">
      <c r="B2759" s="451">
        <v>40098</v>
      </c>
      <c r="C2759" s="363">
        <v>37.24</v>
      </c>
      <c r="D2759" s="363">
        <v>2.9936363636363637</v>
      </c>
      <c r="E2759" s="215">
        <f t="shared" si="172"/>
        <v>1.8832391713747842E-3</v>
      </c>
      <c r="F2759" s="215">
        <f t="shared" si="173"/>
        <v>-5.999320831603927E-3</v>
      </c>
      <c r="G2759" s="223">
        <f t="shared" si="174"/>
        <v>8.3921126760563389</v>
      </c>
      <c r="H2759" s="223">
        <f t="shared" si="175"/>
        <v>3.342723004694836</v>
      </c>
    </row>
    <row r="2760" spans="2:8" x14ac:dyDescent="0.25">
      <c r="B2760" s="451">
        <v>40095</v>
      </c>
      <c r="C2760" s="363">
        <v>37.17</v>
      </c>
      <c r="D2760" s="363">
        <v>3.0117045454545455</v>
      </c>
      <c r="E2760" s="215">
        <f t="shared" si="172"/>
        <v>-8.5356094958656259E-3</v>
      </c>
      <c r="F2760" s="215">
        <f t="shared" si="173"/>
        <v>8.9462463834324435E-3</v>
      </c>
      <c r="G2760" s="223">
        <f t="shared" si="174"/>
        <v>8.3763380281690143</v>
      </c>
      <c r="H2760" s="223">
        <f t="shared" si="175"/>
        <v>3.362898109376983</v>
      </c>
    </row>
    <row r="2761" spans="2:8" x14ac:dyDescent="0.25">
      <c r="B2761" s="451">
        <v>40094</v>
      </c>
      <c r="C2761" s="363">
        <v>37.49</v>
      </c>
      <c r="D2761" s="363">
        <v>2.9849999999999999</v>
      </c>
      <c r="E2761" s="215">
        <f t="shared" si="172"/>
        <v>3.0228084638637132E-2</v>
      </c>
      <c r="F2761" s="215">
        <f t="shared" si="173"/>
        <v>1.9038190610354278E-4</v>
      </c>
      <c r="G2761" s="223">
        <f t="shared" si="174"/>
        <v>8.4484507042253529</v>
      </c>
      <c r="H2761" s="223">
        <f t="shared" si="175"/>
        <v>3.3330795584316713</v>
      </c>
    </row>
    <row r="2762" spans="2:8" x14ac:dyDescent="0.25">
      <c r="B2762" s="451">
        <v>40093</v>
      </c>
      <c r="C2762" s="363">
        <v>36.39</v>
      </c>
      <c r="D2762" s="363">
        <v>2.9844318181818181</v>
      </c>
      <c r="E2762" s="215">
        <f t="shared" si="172"/>
        <v>4.5539433989369327E-2</v>
      </c>
      <c r="F2762" s="215">
        <f t="shared" si="173"/>
        <v>2.6540025015634683E-2</v>
      </c>
      <c r="G2762" s="223">
        <f t="shared" si="174"/>
        <v>8.2005633802816895</v>
      </c>
      <c r="H2762" s="223">
        <f t="shared" si="175"/>
        <v>3.3324451211775159</v>
      </c>
    </row>
    <row r="2763" spans="2:8" x14ac:dyDescent="0.25">
      <c r="B2763" s="451">
        <v>40092</v>
      </c>
      <c r="C2763" s="363">
        <v>34.805</v>
      </c>
      <c r="D2763" s="363">
        <v>2.9072727272727272</v>
      </c>
      <c r="E2763" s="215">
        <f t="shared" si="172"/>
        <v>3.4170257019759287E-2</v>
      </c>
      <c r="F2763" s="215">
        <f t="shared" si="173"/>
        <v>-8.8331008833101299E-3</v>
      </c>
      <c r="G2763" s="223">
        <f t="shared" si="174"/>
        <v>7.8433802816901403</v>
      </c>
      <c r="H2763" s="223">
        <f t="shared" si="175"/>
        <v>3.2462885420631902</v>
      </c>
    </row>
    <row r="2764" spans="2:8" x14ac:dyDescent="0.25">
      <c r="B2764" s="451">
        <v>40091</v>
      </c>
      <c r="C2764" s="363">
        <v>33.655000000000001</v>
      </c>
      <c r="D2764" s="363">
        <v>2.9331818181818181</v>
      </c>
      <c r="E2764" s="215">
        <f t="shared" si="172"/>
        <v>2.2016398420892758E-2</v>
      </c>
      <c r="F2764" s="215">
        <f t="shared" si="173"/>
        <v>3.9046775621930596E-2</v>
      </c>
      <c r="G2764" s="223">
        <f t="shared" si="174"/>
        <v>7.5842253521126759</v>
      </c>
      <c r="H2764" s="223">
        <f t="shared" si="175"/>
        <v>3.2752188808526839</v>
      </c>
    </row>
    <row r="2765" spans="2:8" x14ac:dyDescent="0.25">
      <c r="B2765" s="451">
        <v>40088</v>
      </c>
      <c r="C2765" s="363">
        <v>32.93</v>
      </c>
      <c r="D2765" s="363">
        <v>2.8229545454545453</v>
      </c>
      <c r="E2765" s="215">
        <f t="shared" si="172"/>
        <v>7.0336391437308965E-3</v>
      </c>
      <c r="F2765" s="215">
        <f t="shared" si="173"/>
        <v>-9.410638806922389E-3</v>
      </c>
      <c r="G2765" s="223">
        <f t="shared" si="174"/>
        <v>7.4208450704225353</v>
      </c>
      <c r="H2765" s="223">
        <f t="shared" si="175"/>
        <v>3.1521380535465044</v>
      </c>
    </row>
    <row r="2766" spans="2:8" x14ac:dyDescent="0.25">
      <c r="B2766" s="451">
        <v>40087</v>
      </c>
      <c r="C2766" s="363">
        <v>32.700000000000003</v>
      </c>
      <c r="D2766" s="363">
        <v>2.8497727272727271</v>
      </c>
      <c r="E2766" s="215">
        <f t="shared" si="172"/>
        <v>-4.6786182772190599E-2</v>
      </c>
      <c r="F2766" s="215">
        <f t="shared" si="173"/>
        <v>1.0802095929060895E-2</v>
      </c>
      <c r="G2766" s="223">
        <f t="shared" si="174"/>
        <v>7.3690140845070431</v>
      </c>
      <c r="H2766" s="223">
        <f t="shared" si="175"/>
        <v>3.1820834919426471</v>
      </c>
    </row>
    <row r="2767" spans="2:8" x14ac:dyDescent="0.25">
      <c r="B2767" s="451">
        <v>40086</v>
      </c>
      <c r="C2767" s="363">
        <v>34.305</v>
      </c>
      <c r="D2767" s="363">
        <v>2.8193181818181818</v>
      </c>
      <c r="E2767" s="215">
        <f t="shared" si="172"/>
        <v>4.2447306791570938E-3</v>
      </c>
      <c r="F2767" s="215">
        <f t="shared" si="173"/>
        <v>1.3149297615158373E-2</v>
      </c>
      <c r="G2767" s="223">
        <f t="shared" si="174"/>
        <v>7.7307042253521123</v>
      </c>
      <c r="H2767" s="223">
        <f t="shared" si="175"/>
        <v>3.1480776551199088</v>
      </c>
    </row>
    <row r="2768" spans="2:8" x14ac:dyDescent="0.25">
      <c r="B2768" s="451">
        <v>40085</v>
      </c>
      <c r="C2768" s="363">
        <v>34.159999999999997</v>
      </c>
      <c r="D2768" s="363">
        <v>2.7827272727272727</v>
      </c>
      <c r="E2768" s="215">
        <f t="shared" si="172"/>
        <v>-9.2807424593968069E-3</v>
      </c>
      <c r="F2768" s="215">
        <f t="shared" si="173"/>
        <v>-2.220092636958948E-2</v>
      </c>
      <c r="G2768" s="223">
        <f t="shared" si="174"/>
        <v>7.6980281690140835</v>
      </c>
      <c r="H2768" s="223">
        <f t="shared" si="175"/>
        <v>3.1072198959522903</v>
      </c>
    </row>
    <row r="2769" spans="2:8" x14ac:dyDescent="0.25">
      <c r="B2769" s="451">
        <v>40084</v>
      </c>
      <c r="C2769" s="363">
        <v>34.479999999999997</v>
      </c>
      <c r="D2769" s="363">
        <v>2.8459090909090907</v>
      </c>
      <c r="E2769" s="215">
        <f t="shared" si="172"/>
        <v>3.4038086669665457E-2</v>
      </c>
      <c r="F2769" s="215">
        <f t="shared" si="173"/>
        <v>7.2393822393821416E-3</v>
      </c>
      <c r="G2769" s="223">
        <f t="shared" si="174"/>
        <v>7.7701408450704221</v>
      </c>
      <c r="H2769" s="223">
        <f t="shared" si="175"/>
        <v>3.1777693186143892</v>
      </c>
    </row>
    <row r="2770" spans="2:8" x14ac:dyDescent="0.25">
      <c r="B2770" s="451">
        <v>40081</v>
      </c>
      <c r="C2770" s="363">
        <v>33.344999999999999</v>
      </c>
      <c r="D2770" s="363">
        <v>2.8254545454545457</v>
      </c>
      <c r="E2770" s="215">
        <f t="shared" si="172"/>
        <v>-2.070484581497789E-2</v>
      </c>
      <c r="F2770" s="215">
        <f t="shared" si="173"/>
        <v>-1.5170119222085776E-2</v>
      </c>
      <c r="G2770" s="223">
        <f t="shared" si="174"/>
        <v>7.5143661971830982</v>
      </c>
      <c r="H2770" s="223">
        <f t="shared" si="175"/>
        <v>3.154929577464789</v>
      </c>
    </row>
    <row r="2771" spans="2:8" x14ac:dyDescent="0.25">
      <c r="B2771" s="451">
        <v>40080</v>
      </c>
      <c r="C2771" s="363">
        <v>34.049999999999997</v>
      </c>
      <c r="D2771" s="363">
        <v>2.8689772727272729</v>
      </c>
      <c r="E2771" s="215">
        <f t="shared" si="172"/>
        <v>-4.2059361372907667E-2</v>
      </c>
      <c r="F2771" s="215">
        <f t="shared" si="173"/>
        <v>3.9185017493311491E-2</v>
      </c>
      <c r="G2771" s="223">
        <f t="shared" si="174"/>
        <v>7.6732394366197179</v>
      </c>
      <c r="H2771" s="223">
        <f t="shared" si="175"/>
        <v>3.2035274711331052</v>
      </c>
    </row>
    <row r="2772" spans="2:8" x14ac:dyDescent="0.25">
      <c r="B2772" s="451">
        <v>40079</v>
      </c>
      <c r="C2772" s="363">
        <v>35.545000000000002</v>
      </c>
      <c r="D2772" s="363">
        <v>2.7607954545454545</v>
      </c>
      <c r="E2772" s="215">
        <f t="shared" si="172"/>
        <v>-2.816131237183872E-2</v>
      </c>
      <c r="F2772" s="215">
        <f t="shared" si="173"/>
        <v>-3.3638265578208593E-3</v>
      </c>
      <c r="G2772" s="223">
        <f t="shared" si="174"/>
        <v>8.0101408450704223</v>
      </c>
      <c r="H2772" s="223">
        <f t="shared" si="175"/>
        <v>3.0827306179418859</v>
      </c>
    </row>
    <row r="2773" spans="2:8" x14ac:dyDescent="0.25">
      <c r="B2773" s="451">
        <v>40078</v>
      </c>
      <c r="C2773" s="363">
        <v>36.575000000000003</v>
      </c>
      <c r="D2773" s="363">
        <v>2.7701136363636363</v>
      </c>
      <c r="E2773" s="215">
        <f t="shared" si="172"/>
        <v>4.3807077625570789E-2</v>
      </c>
      <c r="F2773" s="215">
        <f t="shared" si="173"/>
        <v>3.3186403322878588E-2</v>
      </c>
      <c r="G2773" s="223">
        <f t="shared" si="174"/>
        <v>8.2422535211267611</v>
      </c>
      <c r="H2773" s="223">
        <f t="shared" si="175"/>
        <v>3.0931353889100368</v>
      </c>
    </row>
    <row r="2774" spans="2:8" x14ac:dyDescent="0.25">
      <c r="B2774" s="451">
        <v>40077</v>
      </c>
      <c r="C2774" s="363">
        <v>35.04</v>
      </c>
      <c r="D2774" s="363">
        <v>2.6811363636363637</v>
      </c>
      <c r="E2774" s="215">
        <f t="shared" si="172"/>
        <v>-8.554319931566301E-4</v>
      </c>
      <c r="F2774" s="215">
        <f t="shared" si="173"/>
        <v>6.9565959626136653E-3</v>
      </c>
      <c r="G2774" s="223">
        <f t="shared" si="174"/>
        <v>7.8963380281690139</v>
      </c>
      <c r="H2774" s="223">
        <f t="shared" si="175"/>
        <v>2.9937825149092756</v>
      </c>
    </row>
    <row r="2775" spans="2:8" x14ac:dyDescent="0.25">
      <c r="B2775" s="451">
        <v>40074</v>
      </c>
      <c r="C2775" s="363">
        <v>35.07</v>
      </c>
      <c r="D2775" s="363">
        <v>2.6626136363636363</v>
      </c>
      <c r="E2775" s="215">
        <f t="shared" si="172"/>
        <v>-1.8609206660137101E-2</v>
      </c>
      <c r="F2775" s="215">
        <f t="shared" si="173"/>
        <v>-1.8391286133221607E-2</v>
      </c>
      <c r="G2775" s="223">
        <f t="shared" si="174"/>
        <v>7.9030985915492957</v>
      </c>
      <c r="H2775" s="223">
        <f t="shared" si="175"/>
        <v>2.9730998604238041</v>
      </c>
    </row>
    <row r="2776" spans="2:8" x14ac:dyDescent="0.25">
      <c r="B2776" s="451">
        <v>40073</v>
      </c>
      <c r="C2776" s="363">
        <v>35.734999999999999</v>
      </c>
      <c r="D2776" s="363">
        <v>2.7124999999999999</v>
      </c>
      <c r="E2776" s="215">
        <f t="shared" si="172"/>
        <v>-9.4248094248094993E-3</v>
      </c>
      <c r="F2776" s="215">
        <f t="shared" si="173"/>
        <v>-2.9280195201301429E-2</v>
      </c>
      <c r="G2776" s="223">
        <f t="shared" si="174"/>
        <v>8.0529577464788726</v>
      </c>
      <c r="H2776" s="223">
        <f t="shared" si="175"/>
        <v>3.0288034513386628</v>
      </c>
    </row>
    <row r="2777" spans="2:8" x14ac:dyDescent="0.25">
      <c r="B2777" s="451">
        <v>40072</v>
      </c>
      <c r="C2777" s="363">
        <v>36.075000000000003</v>
      </c>
      <c r="D2777" s="363">
        <v>2.7943181818181819</v>
      </c>
      <c r="E2777" s="215">
        <f t="shared" si="172"/>
        <v>1.1637689287717468E-2</v>
      </c>
      <c r="F2777" s="215">
        <f t="shared" si="173"/>
        <v>3.1113720228111319E-2</v>
      </c>
      <c r="G2777" s="223">
        <f t="shared" si="174"/>
        <v>8.1295774647887331</v>
      </c>
      <c r="H2777" s="223">
        <f t="shared" si="175"/>
        <v>3.120162415937064</v>
      </c>
    </row>
    <row r="2778" spans="2:8" x14ac:dyDescent="0.25">
      <c r="B2778" s="451">
        <v>40071</v>
      </c>
      <c r="C2778" s="363">
        <v>35.659999999999997</v>
      </c>
      <c r="D2778" s="363">
        <v>2.71</v>
      </c>
      <c r="E2778" s="215">
        <f t="shared" si="172"/>
        <v>9.9122061738883271E-3</v>
      </c>
      <c r="F2778" s="215">
        <f t="shared" si="173"/>
        <v>-5.5875239763155671E-3</v>
      </c>
      <c r="G2778" s="223">
        <f t="shared" si="174"/>
        <v>8.0360563380281675</v>
      </c>
      <c r="H2778" s="223">
        <f t="shared" si="175"/>
        <v>3.0260119274203783</v>
      </c>
    </row>
    <row r="2779" spans="2:8" x14ac:dyDescent="0.25">
      <c r="B2779" s="451">
        <v>40070</v>
      </c>
      <c r="C2779" s="363">
        <v>35.31</v>
      </c>
      <c r="D2779" s="363">
        <v>2.7252272727272726</v>
      </c>
      <c r="E2779" s="215">
        <f t="shared" si="172"/>
        <v>3.552650277106828E-3</v>
      </c>
      <c r="F2779" s="215">
        <f t="shared" si="173"/>
        <v>3.4309623430961445E-3</v>
      </c>
      <c r="G2779" s="223">
        <f t="shared" si="174"/>
        <v>7.9571830985915497</v>
      </c>
      <c r="H2779" s="223">
        <f t="shared" si="175"/>
        <v>3.0430148458317472</v>
      </c>
    </row>
    <row r="2780" spans="2:8" x14ac:dyDescent="0.25">
      <c r="B2780" s="451">
        <v>40067</v>
      </c>
      <c r="C2780" s="363">
        <v>35.185000000000002</v>
      </c>
      <c r="D2780" s="363">
        <v>2.7159090909090908</v>
      </c>
      <c r="E2780" s="215">
        <f t="shared" si="172"/>
        <v>1.6026566560785493E-2</v>
      </c>
      <c r="F2780" s="215">
        <f t="shared" si="173"/>
        <v>5.1730664087141776E-3</v>
      </c>
      <c r="G2780" s="223">
        <f t="shared" si="174"/>
        <v>7.9290140845070427</v>
      </c>
      <c r="H2780" s="223">
        <f t="shared" si="175"/>
        <v>3.0326100748635962</v>
      </c>
    </row>
    <row r="2781" spans="2:8" x14ac:dyDescent="0.25">
      <c r="B2781" s="451">
        <v>40066</v>
      </c>
      <c r="C2781" s="363">
        <v>34.630000000000003</v>
      </c>
      <c r="D2781" s="363">
        <v>2.7019318181818184</v>
      </c>
      <c r="E2781" s="215">
        <f t="shared" si="172"/>
        <v>2.3345153664302565E-2</v>
      </c>
      <c r="F2781" s="215">
        <f t="shared" si="173"/>
        <v>-2.6848933819015208E-2</v>
      </c>
      <c r="G2781" s="223">
        <f t="shared" si="174"/>
        <v>7.8039436619718314</v>
      </c>
      <c r="H2781" s="223">
        <f t="shared" si="175"/>
        <v>3.0170029184113694</v>
      </c>
    </row>
    <row r="2782" spans="2:8" x14ac:dyDescent="0.25">
      <c r="B2782" s="451">
        <v>40065</v>
      </c>
      <c r="C2782" s="363">
        <v>33.840000000000003</v>
      </c>
      <c r="D2782" s="363">
        <v>2.7764772727272726</v>
      </c>
      <c r="E2782" s="215">
        <f t="shared" si="172"/>
        <v>-4.7058823529411153E-3</v>
      </c>
      <c r="F2782" s="215">
        <f t="shared" si="173"/>
        <v>-2.2523603776604229E-2</v>
      </c>
      <c r="G2782" s="223">
        <f t="shared" si="174"/>
        <v>7.6259154929577475</v>
      </c>
      <c r="H2782" s="223">
        <f t="shared" si="175"/>
        <v>3.1002410861565792</v>
      </c>
    </row>
    <row r="2783" spans="2:8" x14ac:dyDescent="0.25">
      <c r="B2783" s="451">
        <v>40064</v>
      </c>
      <c r="C2783" s="363">
        <v>34</v>
      </c>
      <c r="D2783" s="363">
        <v>2.8404545454545453</v>
      </c>
      <c r="E2783" s="215">
        <f t="shared" si="172"/>
        <v>5.4590570719602827E-2</v>
      </c>
      <c r="F2783" s="215">
        <f t="shared" si="173"/>
        <v>1.6221490425661678E-2</v>
      </c>
      <c r="G2783" s="223">
        <f t="shared" si="174"/>
        <v>7.6619718309859151</v>
      </c>
      <c r="H2783" s="223">
        <f t="shared" si="175"/>
        <v>3.1716787209744957</v>
      </c>
    </row>
    <row r="2784" spans="2:8" x14ac:dyDescent="0.25">
      <c r="B2784" s="451">
        <v>40059</v>
      </c>
      <c r="C2784" s="363">
        <v>32.24</v>
      </c>
      <c r="D2784" s="363">
        <v>2.7951136363636362</v>
      </c>
      <c r="E2784" s="215">
        <f t="shared" si="172"/>
        <v>4.3365695792880299E-2</v>
      </c>
      <c r="F2784" s="215">
        <f t="shared" si="173"/>
        <v>-3.3250795896710317E-2</v>
      </c>
      <c r="G2784" s="223">
        <f t="shared" si="174"/>
        <v>7.265352112676057</v>
      </c>
      <c r="H2784" s="223">
        <f t="shared" si="175"/>
        <v>3.1210506280928816</v>
      </c>
    </row>
    <row r="2785" spans="2:8" x14ac:dyDescent="0.25">
      <c r="B2785" s="451">
        <v>40058</v>
      </c>
      <c r="C2785" s="363">
        <v>30.9</v>
      </c>
      <c r="D2785" s="363">
        <v>2.8912499999999999</v>
      </c>
      <c r="E2785" s="215">
        <f t="shared" si="172"/>
        <v>1.9633723807952475E-2</v>
      </c>
      <c r="F2785" s="215">
        <f t="shared" si="173"/>
        <v>-6.0551605594186819E-3</v>
      </c>
      <c r="G2785" s="223">
        <f t="shared" si="174"/>
        <v>6.9633802816901404</v>
      </c>
      <c r="H2785" s="223">
        <f t="shared" si="175"/>
        <v>3.2283974114960032</v>
      </c>
    </row>
    <row r="2786" spans="2:8" x14ac:dyDescent="0.25">
      <c r="B2786" s="451">
        <v>40057</v>
      </c>
      <c r="C2786" s="363">
        <v>30.305</v>
      </c>
      <c r="D2786" s="363">
        <v>2.9088636363636362</v>
      </c>
      <c r="E2786" s="215">
        <f t="shared" si="172"/>
        <v>-3.7630993966338511E-2</v>
      </c>
      <c r="F2786" s="215">
        <f t="shared" si="173"/>
        <v>3.4931673000727637E-2</v>
      </c>
      <c r="G2786" s="223">
        <f t="shared" si="174"/>
        <v>6.8292957746478873</v>
      </c>
      <c r="H2786" s="223">
        <f t="shared" si="175"/>
        <v>3.2480649663748253</v>
      </c>
    </row>
    <row r="2787" spans="2:8" x14ac:dyDescent="0.25">
      <c r="B2787" s="451">
        <v>40056</v>
      </c>
      <c r="C2787" s="363">
        <v>31.49</v>
      </c>
      <c r="D2787" s="363">
        <v>2.8106818181818181</v>
      </c>
      <c r="E2787" s="215">
        <f t="shared" si="172"/>
        <v>-1.9919078742608232E-2</v>
      </c>
      <c r="F2787" s="215">
        <f t="shared" si="173"/>
        <v>-8.2995870253799175E-3</v>
      </c>
      <c r="G2787" s="223">
        <f t="shared" si="174"/>
        <v>7.096338028169014</v>
      </c>
      <c r="H2787" s="223">
        <f t="shared" si="175"/>
        <v>3.1384342088567441</v>
      </c>
    </row>
    <row r="2788" spans="2:8" x14ac:dyDescent="0.25">
      <c r="B2788" s="451">
        <v>40052</v>
      </c>
      <c r="C2788" s="363">
        <v>32.130000000000003</v>
      </c>
      <c r="D2788" s="363">
        <v>2.8342045454545453</v>
      </c>
      <c r="E2788" s="215">
        <f t="shared" si="172"/>
        <v>1.7899572311104173E-2</v>
      </c>
      <c r="F2788" s="215">
        <f t="shared" si="173"/>
        <v>-6.8094934692577436E-3</v>
      </c>
      <c r="G2788" s="223">
        <f t="shared" si="174"/>
        <v>7.2405633802816904</v>
      </c>
      <c r="H2788" s="223">
        <f t="shared" si="175"/>
        <v>3.1646999111787846</v>
      </c>
    </row>
    <row r="2789" spans="2:8" x14ac:dyDescent="0.25">
      <c r="B2789" s="451">
        <v>40051</v>
      </c>
      <c r="C2789" s="363">
        <v>31.565000000000001</v>
      </c>
      <c r="D2789" s="363">
        <v>2.8536363636363635</v>
      </c>
      <c r="E2789" s="215">
        <f t="shared" si="172"/>
        <v>-1.5286226797691427E-2</v>
      </c>
      <c r="F2789" s="215">
        <f t="shared" si="173"/>
        <v>-1.8985858270177292E-2</v>
      </c>
      <c r="G2789" s="223">
        <f t="shared" si="174"/>
        <v>7.1132394366197182</v>
      </c>
      <c r="H2789" s="223">
        <f t="shared" si="175"/>
        <v>3.186397665270905</v>
      </c>
    </row>
    <row r="2790" spans="2:8" x14ac:dyDescent="0.25">
      <c r="B2790" s="451">
        <v>40050</v>
      </c>
      <c r="C2790" s="363">
        <v>32.055</v>
      </c>
      <c r="D2790" s="363">
        <v>2.9088636363636362</v>
      </c>
      <c r="E2790" s="215">
        <f t="shared" si="172"/>
        <v>-2.0323960880195613E-2</v>
      </c>
      <c r="F2790" s="215">
        <f t="shared" si="173"/>
        <v>-1.0093197726130154E-2</v>
      </c>
      <c r="G2790" s="223">
        <f t="shared" si="174"/>
        <v>7.2236619718309862</v>
      </c>
      <c r="H2790" s="223">
        <f t="shared" si="175"/>
        <v>3.2480649663748253</v>
      </c>
    </row>
    <row r="2791" spans="2:8" x14ac:dyDescent="0.25">
      <c r="B2791" s="451">
        <v>40049</v>
      </c>
      <c r="C2791" s="363">
        <v>32.72</v>
      </c>
      <c r="D2791" s="363">
        <v>2.9385227272727272</v>
      </c>
      <c r="E2791" s="215">
        <f t="shared" si="172"/>
        <v>5.158283785955331E-2</v>
      </c>
      <c r="F2791" s="215">
        <f t="shared" si="173"/>
        <v>3.2089403312711928E-2</v>
      </c>
      <c r="G2791" s="223">
        <f t="shared" si="174"/>
        <v>7.3735211267605631</v>
      </c>
      <c r="H2791" s="223">
        <f t="shared" si="175"/>
        <v>3.281182591041746</v>
      </c>
    </row>
    <row r="2792" spans="2:8" x14ac:dyDescent="0.25">
      <c r="B2792" s="451">
        <v>40045</v>
      </c>
      <c r="C2792" s="363">
        <v>31.114999999999998</v>
      </c>
      <c r="D2792" s="363">
        <v>2.8471590909090909</v>
      </c>
      <c r="E2792" s="215">
        <f t="shared" si="172"/>
        <v>2.2547914317925244E-3</v>
      </c>
      <c r="F2792" s="215">
        <f t="shared" si="173"/>
        <v>3.3237225692774874E-3</v>
      </c>
      <c r="G2792" s="223">
        <f t="shared" si="174"/>
        <v>7.011830985915493</v>
      </c>
      <c r="H2792" s="223">
        <f t="shared" si="175"/>
        <v>3.1791650805735316</v>
      </c>
    </row>
    <row r="2793" spans="2:8" x14ac:dyDescent="0.25">
      <c r="B2793" s="451">
        <v>40044</v>
      </c>
      <c r="C2793" s="363">
        <v>31.045000000000002</v>
      </c>
      <c r="D2793" s="363">
        <v>2.8377272727272729</v>
      </c>
      <c r="E2793" s="215">
        <f t="shared" si="172"/>
        <v>2.6790143872994943E-2</v>
      </c>
      <c r="F2793" s="215">
        <f t="shared" si="173"/>
        <v>1.3803182851575224E-2</v>
      </c>
      <c r="G2793" s="223">
        <f t="shared" si="174"/>
        <v>6.9960563380281693</v>
      </c>
      <c r="H2793" s="223">
        <f t="shared" si="175"/>
        <v>3.1686334221545494</v>
      </c>
    </row>
    <row r="2794" spans="2:8" x14ac:dyDescent="0.25">
      <c r="B2794" s="451">
        <v>40043</v>
      </c>
      <c r="C2794" s="363">
        <v>30.234999999999999</v>
      </c>
      <c r="D2794" s="363">
        <v>2.7990909090909093</v>
      </c>
      <c r="E2794" s="215">
        <f t="shared" si="172"/>
        <v>1.8699460916442145E-2</v>
      </c>
      <c r="F2794" s="215">
        <f t="shared" si="173"/>
        <v>-4.6068051402246013E-3</v>
      </c>
      <c r="G2794" s="223">
        <f t="shared" si="174"/>
        <v>6.8135211267605635</v>
      </c>
      <c r="H2794" s="223">
        <f t="shared" si="175"/>
        <v>3.1254916888719708</v>
      </c>
    </row>
    <row r="2795" spans="2:8" x14ac:dyDescent="0.25">
      <c r="B2795" s="451">
        <v>40042</v>
      </c>
      <c r="C2795" s="363">
        <v>29.68</v>
      </c>
      <c r="D2795" s="363">
        <v>2.8120454545454545</v>
      </c>
      <c r="E2795" s="215">
        <f t="shared" si="172"/>
        <v>-6.7399842890809136E-2</v>
      </c>
      <c r="F2795" s="215">
        <f t="shared" si="173"/>
        <v>-4.2930074257425677E-2</v>
      </c>
      <c r="G2795" s="223">
        <f t="shared" si="174"/>
        <v>6.6884507042253523</v>
      </c>
      <c r="H2795" s="223">
        <f t="shared" si="175"/>
        <v>3.1399568582667174</v>
      </c>
    </row>
    <row r="2796" spans="2:8" x14ac:dyDescent="0.25">
      <c r="B2796" s="451">
        <v>40039</v>
      </c>
      <c r="C2796" s="363">
        <v>31.824999999999999</v>
      </c>
      <c r="D2796" s="363">
        <v>2.938181818181818</v>
      </c>
      <c r="E2796" s="215">
        <f t="shared" si="172"/>
        <v>-3.6627818979869775E-2</v>
      </c>
      <c r="F2796" s="215">
        <f t="shared" si="173"/>
        <v>3.3000399520575208E-2</v>
      </c>
      <c r="G2796" s="223">
        <f t="shared" si="174"/>
        <v>7.1718309859154932</v>
      </c>
      <c r="H2796" s="223">
        <f t="shared" si="175"/>
        <v>3.2808019286892525</v>
      </c>
    </row>
    <row r="2797" spans="2:8" x14ac:dyDescent="0.25">
      <c r="B2797" s="451">
        <v>40038</v>
      </c>
      <c r="C2797" s="363">
        <v>33.034999999999997</v>
      </c>
      <c r="D2797" s="363">
        <v>2.8443181818181817</v>
      </c>
      <c r="E2797" s="215">
        <f t="shared" si="172"/>
        <v>4.9063194664972887E-2</v>
      </c>
      <c r="F2797" s="215">
        <f t="shared" si="173"/>
        <v>-2.9477374123645372E-3</v>
      </c>
      <c r="G2797" s="223">
        <f t="shared" si="174"/>
        <v>7.4445070422535204</v>
      </c>
      <c r="H2797" s="223">
        <f t="shared" si="175"/>
        <v>3.1759928943027536</v>
      </c>
    </row>
    <row r="2798" spans="2:8" x14ac:dyDescent="0.25">
      <c r="B2798" s="451">
        <v>40037</v>
      </c>
      <c r="C2798" s="363">
        <v>31.49</v>
      </c>
      <c r="D2798" s="363">
        <v>2.8527272727272726</v>
      </c>
      <c r="E2798" s="215">
        <f t="shared" si="172"/>
        <v>1.7776341305753007E-2</v>
      </c>
      <c r="F2798" s="215">
        <f t="shared" si="173"/>
        <v>-3.5722791140747612E-3</v>
      </c>
      <c r="G2798" s="223">
        <f t="shared" si="174"/>
        <v>7.096338028169014</v>
      </c>
      <c r="H2798" s="223">
        <f t="shared" si="175"/>
        <v>3.1853825656642556</v>
      </c>
    </row>
    <row r="2799" spans="2:8" x14ac:dyDescent="0.25">
      <c r="B2799" s="451">
        <v>40036</v>
      </c>
      <c r="C2799" s="363">
        <v>30.94</v>
      </c>
      <c r="D2799" s="363">
        <v>2.8629545454545453</v>
      </c>
      <c r="E2799" s="215">
        <f t="shared" si="172"/>
        <v>-8.015389547932017E-3</v>
      </c>
      <c r="F2799" s="215">
        <f t="shared" si="173"/>
        <v>-1.9001635386652227E-2</v>
      </c>
      <c r="G2799" s="223">
        <f t="shared" si="174"/>
        <v>6.9723943661971832</v>
      </c>
      <c r="H2799" s="223">
        <f t="shared" si="175"/>
        <v>3.1968024362390559</v>
      </c>
    </row>
    <row r="2800" spans="2:8" x14ac:dyDescent="0.25">
      <c r="B2800" s="451">
        <v>40035</v>
      </c>
      <c r="C2800" s="363">
        <v>31.19</v>
      </c>
      <c r="D2800" s="363">
        <v>2.918409090909091</v>
      </c>
      <c r="E2800" s="215">
        <f t="shared" si="172"/>
        <v>-1.6243494716921547E-2</v>
      </c>
      <c r="F2800" s="215">
        <f t="shared" si="173"/>
        <v>2.3921537357467493E-2</v>
      </c>
      <c r="G2800" s="223">
        <f t="shared" si="174"/>
        <v>7.0287323943661972</v>
      </c>
      <c r="H2800" s="223">
        <f t="shared" si="175"/>
        <v>3.2587235122446394</v>
      </c>
    </row>
    <row r="2801" spans="2:8" x14ac:dyDescent="0.25">
      <c r="B2801" s="451">
        <v>40032</v>
      </c>
      <c r="C2801" s="363">
        <v>31.704999999999998</v>
      </c>
      <c r="D2801" s="363">
        <v>2.8502272727272726</v>
      </c>
      <c r="E2801" s="215">
        <f t="shared" si="172"/>
        <v>-9.0639162369120507E-3</v>
      </c>
      <c r="F2801" s="215">
        <f t="shared" si="173"/>
        <v>3.6360631352780892E-2</v>
      </c>
      <c r="G2801" s="223">
        <f t="shared" si="174"/>
        <v>7.1447887323943657</v>
      </c>
      <c r="H2801" s="223">
        <f t="shared" si="175"/>
        <v>3.1825910417459715</v>
      </c>
    </row>
    <row r="2802" spans="2:8" x14ac:dyDescent="0.25">
      <c r="B2802" s="451">
        <v>40031</v>
      </c>
      <c r="C2802" s="363">
        <v>31.995000000000001</v>
      </c>
      <c r="D2802" s="363">
        <v>2.7502272727272725</v>
      </c>
      <c r="E2802" s="215">
        <f t="shared" si="172"/>
        <v>-7.2913434688177681E-3</v>
      </c>
      <c r="F2802" s="215">
        <f t="shared" si="173"/>
        <v>1.1281965569112318E-2</v>
      </c>
      <c r="G2802" s="223">
        <f t="shared" si="174"/>
        <v>7.2101408450704225</v>
      </c>
      <c r="H2802" s="223">
        <f t="shared" si="175"/>
        <v>3.070930085014592</v>
      </c>
    </row>
    <row r="2803" spans="2:8" x14ac:dyDescent="0.25">
      <c r="B2803" s="451">
        <v>40030</v>
      </c>
      <c r="C2803" s="363">
        <v>32.229999999999997</v>
      </c>
      <c r="D2803" s="363">
        <v>2.7195454545454547</v>
      </c>
      <c r="E2803" s="215">
        <f t="shared" si="172"/>
        <v>2.1553090332804947E-2</v>
      </c>
      <c r="F2803" s="215">
        <f t="shared" si="173"/>
        <v>-1.6762530813475784E-2</v>
      </c>
      <c r="G2803" s="223">
        <f t="shared" si="174"/>
        <v>7.2630985915492952</v>
      </c>
      <c r="H2803" s="223">
        <f t="shared" si="175"/>
        <v>3.0366704732901919</v>
      </c>
    </row>
    <row r="2804" spans="2:8" x14ac:dyDescent="0.25">
      <c r="B2804" s="451">
        <v>40029</v>
      </c>
      <c r="C2804" s="363">
        <v>31.55</v>
      </c>
      <c r="D2804" s="363">
        <v>2.7659090909090911</v>
      </c>
      <c r="E2804" s="215">
        <f t="shared" si="172"/>
        <v>-3.1317163033466322E-2</v>
      </c>
      <c r="F2804" s="215">
        <f t="shared" si="173"/>
        <v>5.0375753571725301E-3</v>
      </c>
      <c r="G2804" s="223">
        <f t="shared" si="174"/>
        <v>7.1098591549295778</v>
      </c>
      <c r="H2804" s="223">
        <f t="shared" si="175"/>
        <v>3.0884405532292862</v>
      </c>
    </row>
    <row r="2805" spans="2:8" x14ac:dyDescent="0.25">
      <c r="B2805" s="451">
        <v>40028</v>
      </c>
      <c r="C2805" s="363">
        <v>32.57</v>
      </c>
      <c r="D2805" s="363">
        <v>2.7520454545454545</v>
      </c>
      <c r="E2805" s="215">
        <f t="shared" si="172"/>
        <v>8.0265339966832494E-2</v>
      </c>
      <c r="F2805" s="215">
        <f t="shared" si="173"/>
        <v>-3.1434970404735307E-2</v>
      </c>
      <c r="G2805" s="223">
        <f t="shared" si="174"/>
        <v>7.3397183098591547</v>
      </c>
      <c r="H2805" s="223">
        <f t="shared" si="175"/>
        <v>3.0729602842278898</v>
      </c>
    </row>
    <row r="2806" spans="2:8" x14ac:dyDescent="0.25">
      <c r="B2806" s="451">
        <v>40025</v>
      </c>
      <c r="C2806" s="363">
        <v>30.15</v>
      </c>
      <c r="D2806" s="363">
        <v>2.8413636363636363</v>
      </c>
      <c r="E2806" s="215">
        <f t="shared" si="172"/>
        <v>3.2357473035439233E-2</v>
      </c>
      <c r="F2806" s="215">
        <f t="shared" si="173"/>
        <v>-2.0679931066896473E-2</v>
      </c>
      <c r="G2806" s="223">
        <f t="shared" si="174"/>
        <v>6.7943661971830984</v>
      </c>
      <c r="H2806" s="223">
        <f t="shared" si="175"/>
        <v>3.1726938205811446</v>
      </c>
    </row>
    <row r="2807" spans="2:8" x14ac:dyDescent="0.25">
      <c r="B2807" s="451">
        <v>40024</v>
      </c>
      <c r="C2807" s="363">
        <v>29.204999999999998</v>
      </c>
      <c r="D2807" s="363">
        <v>2.9013636363636364</v>
      </c>
      <c r="E2807" s="215">
        <f t="shared" si="172"/>
        <v>5.2242839128084917E-2</v>
      </c>
      <c r="F2807" s="215">
        <f t="shared" si="173"/>
        <v>3.1262622182728794E-2</v>
      </c>
      <c r="G2807" s="223">
        <f t="shared" si="174"/>
        <v>6.5814084507042248</v>
      </c>
      <c r="H2807" s="223">
        <f t="shared" si="175"/>
        <v>3.2396903946199722</v>
      </c>
    </row>
    <row r="2808" spans="2:8" x14ac:dyDescent="0.25">
      <c r="B2808" s="451">
        <v>40023</v>
      </c>
      <c r="C2808" s="363">
        <v>27.754999999999999</v>
      </c>
      <c r="D2808" s="363">
        <v>2.813409090909091</v>
      </c>
      <c r="E2808" s="215">
        <f t="shared" si="172"/>
        <v>-5.2245176711627206E-2</v>
      </c>
      <c r="F2808" s="215">
        <f t="shared" si="173"/>
        <v>2.6365972970732177E-2</v>
      </c>
      <c r="G2808" s="223">
        <f t="shared" si="174"/>
        <v>6.2546478873239435</v>
      </c>
      <c r="H2808" s="223">
        <f t="shared" si="175"/>
        <v>3.1414795076766908</v>
      </c>
    </row>
    <row r="2809" spans="2:8" x14ac:dyDescent="0.25">
      <c r="B2809" s="451">
        <v>40022</v>
      </c>
      <c r="C2809" s="363">
        <v>29.285</v>
      </c>
      <c r="D2809" s="363">
        <v>2.7411363636363637</v>
      </c>
      <c r="E2809" s="215">
        <f t="shared" si="172"/>
        <v>-2.3019182652210257E-2</v>
      </c>
      <c r="F2809" s="215">
        <f t="shared" si="173"/>
        <v>-1.5468756377290727E-2</v>
      </c>
      <c r="G2809" s="223">
        <f t="shared" si="174"/>
        <v>6.5994366197183103</v>
      </c>
      <c r="H2809" s="223">
        <f t="shared" si="175"/>
        <v>3.0607790889481032</v>
      </c>
    </row>
    <row r="2810" spans="2:8" x14ac:dyDescent="0.25">
      <c r="B2810" s="451">
        <v>40021</v>
      </c>
      <c r="C2810" s="363">
        <v>29.975000000000001</v>
      </c>
      <c r="D2810" s="363">
        <v>2.7842045454545454</v>
      </c>
      <c r="E2810" s="215">
        <f t="shared" si="172"/>
        <v>2.1731862253426826E-3</v>
      </c>
      <c r="F2810" s="215">
        <f t="shared" si="173"/>
        <v>-2.5647288715193728E-3</v>
      </c>
      <c r="G2810" s="223">
        <f t="shared" si="174"/>
        <v>6.7549295774647886</v>
      </c>
      <c r="H2810" s="223">
        <f t="shared" si="175"/>
        <v>3.108869432813095</v>
      </c>
    </row>
    <row r="2811" spans="2:8" x14ac:dyDescent="0.25">
      <c r="B2811" s="451">
        <v>40018</v>
      </c>
      <c r="C2811" s="363">
        <v>29.91</v>
      </c>
      <c r="D2811" s="363">
        <v>2.7913636363636365</v>
      </c>
      <c r="E2811" s="215">
        <f t="shared" si="172"/>
        <v>1.1715481171548081E-3</v>
      </c>
      <c r="F2811" s="215">
        <f t="shared" si="173"/>
        <v>2.0523473203157394E-2</v>
      </c>
      <c r="G2811" s="223">
        <f t="shared" si="174"/>
        <v>6.7402816901408453</v>
      </c>
      <c r="H2811" s="223">
        <f t="shared" si="175"/>
        <v>3.116863342215455</v>
      </c>
    </row>
    <row r="2812" spans="2:8" x14ac:dyDescent="0.25">
      <c r="B2812" s="451">
        <v>40017</v>
      </c>
      <c r="C2812" s="363">
        <v>29.875</v>
      </c>
      <c r="D2812" s="363">
        <v>2.7352272727272728</v>
      </c>
      <c r="E2812" s="215">
        <f t="shared" si="172"/>
        <v>1.6502211636611142E-2</v>
      </c>
      <c r="F2812" s="215">
        <f t="shared" si="173"/>
        <v>-2.8534527989667713E-2</v>
      </c>
      <c r="G2812" s="223">
        <f t="shared" si="174"/>
        <v>6.732394366197183</v>
      </c>
      <c r="H2812" s="223">
        <f t="shared" si="175"/>
        <v>3.0541809415048853</v>
      </c>
    </row>
    <row r="2813" spans="2:8" x14ac:dyDescent="0.25">
      <c r="B2813" s="451">
        <v>40016</v>
      </c>
      <c r="C2813" s="363">
        <v>29.39</v>
      </c>
      <c r="D2813" s="363">
        <v>2.8155681818181817</v>
      </c>
      <c r="E2813" s="215">
        <f t="shared" si="172"/>
        <v>1.0486505071342522E-2</v>
      </c>
      <c r="F2813" s="215">
        <f t="shared" si="173"/>
        <v>2.4689826302729534E-2</v>
      </c>
      <c r="G2813" s="223">
        <f t="shared" si="174"/>
        <v>6.6230985915492955</v>
      </c>
      <c r="H2813" s="223">
        <f t="shared" si="175"/>
        <v>3.1438903692424818</v>
      </c>
    </row>
    <row r="2814" spans="2:8" x14ac:dyDescent="0.25">
      <c r="B2814" s="451">
        <v>40015</v>
      </c>
      <c r="C2814" s="363">
        <v>29.085000000000001</v>
      </c>
      <c r="D2814" s="363">
        <v>2.7477272727272726</v>
      </c>
      <c r="E2814" s="215">
        <f t="shared" si="172"/>
        <v>2.0526315789473726E-2</v>
      </c>
      <c r="F2814" s="215">
        <f t="shared" si="173"/>
        <v>7.4160486626113631E-3</v>
      </c>
      <c r="G2814" s="223">
        <f t="shared" si="174"/>
        <v>6.5543661971830991</v>
      </c>
      <c r="H2814" s="223">
        <f t="shared" si="175"/>
        <v>3.0681385610963074</v>
      </c>
    </row>
    <row r="2815" spans="2:8" x14ac:dyDescent="0.25">
      <c r="B2815" s="451">
        <v>40014</v>
      </c>
      <c r="C2815" s="363">
        <v>28.5</v>
      </c>
      <c r="D2815" s="363">
        <v>2.7275</v>
      </c>
      <c r="E2815" s="215">
        <f t="shared" si="172"/>
        <v>2.7027027027026973E-2</v>
      </c>
      <c r="F2815" s="215">
        <f t="shared" si="173"/>
        <v>4.9130168721042144E-2</v>
      </c>
      <c r="G2815" s="223">
        <f t="shared" si="174"/>
        <v>6.422535211267606</v>
      </c>
      <c r="H2815" s="223">
        <f t="shared" si="175"/>
        <v>3.0455525948483699</v>
      </c>
    </row>
    <row r="2816" spans="2:8" x14ac:dyDescent="0.25">
      <c r="B2816" s="451">
        <v>40011</v>
      </c>
      <c r="C2816" s="363">
        <v>27.75</v>
      </c>
      <c r="D2816" s="363">
        <v>2.5997727272727271</v>
      </c>
      <c r="E2816" s="215">
        <f t="shared" si="172"/>
        <v>3.1215161649944312E-2</v>
      </c>
      <c r="F2816" s="215">
        <f t="shared" si="173"/>
        <v>2.0519225622267712E-2</v>
      </c>
      <c r="G2816" s="223">
        <f t="shared" si="174"/>
        <v>6.253521126760563</v>
      </c>
      <c r="H2816" s="223">
        <f t="shared" si="175"/>
        <v>2.9029311001141989</v>
      </c>
    </row>
    <row r="2817" spans="2:8" x14ac:dyDescent="0.25">
      <c r="B2817" s="451">
        <v>40010</v>
      </c>
      <c r="C2817" s="363">
        <v>26.91</v>
      </c>
      <c r="D2817" s="363">
        <v>2.5474999999999999</v>
      </c>
      <c r="E2817" s="215">
        <f t="shared" si="172"/>
        <v>5.7159693576900539E-2</v>
      </c>
      <c r="F2817" s="215">
        <f t="shared" si="173"/>
        <v>3.6622583926754881E-2</v>
      </c>
      <c r="G2817" s="223">
        <f t="shared" si="174"/>
        <v>6.0642253521126763</v>
      </c>
      <c r="H2817" s="223">
        <f t="shared" si="175"/>
        <v>2.844562872731887</v>
      </c>
    </row>
    <row r="2818" spans="2:8" x14ac:dyDescent="0.25">
      <c r="B2818" s="451">
        <v>40009</v>
      </c>
      <c r="C2818" s="363">
        <v>25.454999999999998</v>
      </c>
      <c r="D2818" s="363">
        <v>2.4575</v>
      </c>
      <c r="E2818" s="215">
        <f t="shared" si="172"/>
        <v>5.666251556662516E-2</v>
      </c>
      <c r="F2818" s="215">
        <f t="shared" si="173"/>
        <v>-2.0295370118691647E-2</v>
      </c>
      <c r="G2818" s="223">
        <f t="shared" si="174"/>
        <v>5.7363380281690137</v>
      </c>
      <c r="H2818" s="223">
        <f t="shared" si="175"/>
        <v>2.7440680116736456</v>
      </c>
    </row>
    <row r="2819" spans="2:8" x14ac:dyDescent="0.25">
      <c r="B2819" s="451">
        <v>40008</v>
      </c>
      <c r="C2819" s="363">
        <v>24.09</v>
      </c>
      <c r="D2819" s="363">
        <v>2.5084090909090908</v>
      </c>
      <c r="E2819" s="215">
        <f t="shared" si="172"/>
        <v>5.635566687539173E-3</v>
      </c>
      <c r="F2819" s="215">
        <f t="shared" si="173"/>
        <v>-1.3761057993030179E-2</v>
      </c>
      <c r="G2819" s="223">
        <f t="shared" si="174"/>
        <v>5.4287323943661976</v>
      </c>
      <c r="H2819" s="223">
        <f t="shared" si="175"/>
        <v>2.800913589645984</v>
      </c>
    </row>
    <row r="2820" spans="2:8" x14ac:dyDescent="0.25">
      <c r="B2820" s="451">
        <v>40007</v>
      </c>
      <c r="C2820" s="363">
        <v>23.954999999999998</v>
      </c>
      <c r="D2820" s="363">
        <v>2.543409090909091</v>
      </c>
      <c r="E2820" s="215">
        <f t="shared" ref="E2820:E2883" si="176">C2820/C2821-1</f>
        <v>2.7229845626072002E-2</v>
      </c>
      <c r="F2820" s="215">
        <f t="shared" ref="F2820:F2883" si="177">D2820/D2821-1</f>
        <v>1.4044943820224587E-2</v>
      </c>
      <c r="G2820" s="223">
        <f t="shared" ref="G2820:G2883" si="178">C2820/$C$4675</f>
        <v>5.3983098591549288</v>
      </c>
      <c r="H2820" s="223">
        <f t="shared" ref="H2820:H2883" si="179">D2820/$D$4675</f>
        <v>2.8399949245019669</v>
      </c>
    </row>
    <row r="2821" spans="2:8" x14ac:dyDescent="0.25">
      <c r="B2821" s="451">
        <v>40004</v>
      </c>
      <c r="C2821" s="363">
        <v>23.32</v>
      </c>
      <c r="D2821" s="363">
        <v>2.5081818181818183</v>
      </c>
      <c r="E2821" s="215">
        <f t="shared" si="176"/>
        <v>-1.0708931248660791E-3</v>
      </c>
      <c r="F2821" s="215">
        <f t="shared" si="177"/>
        <v>-1.3573432268573216E-3</v>
      </c>
      <c r="G2821" s="223">
        <f t="shared" si="178"/>
        <v>5.2552112676056337</v>
      </c>
      <c r="H2821" s="223">
        <f t="shared" si="179"/>
        <v>2.8006598147443222</v>
      </c>
    </row>
    <row r="2822" spans="2:8" x14ac:dyDescent="0.25">
      <c r="B2822" s="451">
        <v>40003</v>
      </c>
      <c r="C2822" s="363">
        <v>23.344999999999999</v>
      </c>
      <c r="D2822" s="363">
        <v>2.5115909090909092</v>
      </c>
      <c r="E2822" s="215">
        <f t="shared" si="176"/>
        <v>3.5254988913525409E-2</v>
      </c>
      <c r="F2822" s="215">
        <f t="shared" si="177"/>
        <v>6.5579743146007008E-3</v>
      </c>
      <c r="G2822" s="223">
        <f t="shared" si="178"/>
        <v>5.2608450704225351</v>
      </c>
      <c r="H2822" s="223">
        <f t="shared" si="179"/>
        <v>2.8044664382692557</v>
      </c>
    </row>
    <row r="2823" spans="2:8" x14ac:dyDescent="0.25">
      <c r="B2823" s="451">
        <v>40002</v>
      </c>
      <c r="C2823" s="363">
        <v>22.55</v>
      </c>
      <c r="D2823" s="363">
        <v>2.4952272727272726</v>
      </c>
      <c r="E2823" s="215">
        <f t="shared" si="176"/>
        <v>2.2222222222223476E-3</v>
      </c>
      <c r="F2823" s="215">
        <f t="shared" si="177"/>
        <v>1.9074581148187608E-2</v>
      </c>
      <c r="G2823" s="223">
        <f t="shared" si="178"/>
        <v>5.0816901408450708</v>
      </c>
      <c r="H2823" s="223">
        <f t="shared" si="179"/>
        <v>2.7861946453495752</v>
      </c>
    </row>
    <row r="2824" spans="2:8" x14ac:dyDescent="0.25">
      <c r="B2824" s="451">
        <v>40001</v>
      </c>
      <c r="C2824" s="363">
        <v>22.5</v>
      </c>
      <c r="D2824" s="363">
        <v>2.4485227272727275</v>
      </c>
      <c r="E2824" s="215">
        <f t="shared" si="176"/>
        <v>-2.0461471484545024E-2</v>
      </c>
      <c r="F2824" s="215">
        <f t="shared" si="177"/>
        <v>8.9908686490283163E-3</v>
      </c>
      <c r="G2824" s="223">
        <f t="shared" si="178"/>
        <v>5.070422535211268</v>
      </c>
      <c r="H2824" s="223">
        <f t="shared" si="179"/>
        <v>2.7340439030579877</v>
      </c>
    </row>
    <row r="2825" spans="2:8" x14ac:dyDescent="0.25">
      <c r="B2825" s="451">
        <v>40000</v>
      </c>
      <c r="C2825" s="363">
        <v>22.97</v>
      </c>
      <c r="D2825" s="363">
        <v>2.4267045454545455</v>
      </c>
      <c r="E2825" s="215">
        <f t="shared" si="176"/>
        <v>-7.6025744167337095E-2</v>
      </c>
      <c r="F2825" s="215">
        <f t="shared" si="177"/>
        <v>4.9411764705884487E-3</v>
      </c>
      <c r="G2825" s="223">
        <f t="shared" si="178"/>
        <v>5.1763380281690141</v>
      </c>
      <c r="H2825" s="223">
        <f t="shared" si="179"/>
        <v>2.7096815124984142</v>
      </c>
    </row>
    <row r="2826" spans="2:8" x14ac:dyDescent="0.25">
      <c r="B2826" s="451">
        <v>39996</v>
      </c>
      <c r="C2826" s="363">
        <v>24.86</v>
      </c>
      <c r="D2826" s="363">
        <v>2.4147727272727271</v>
      </c>
      <c r="E2826" s="215">
        <f t="shared" si="176"/>
        <v>-1.6808384417638988E-2</v>
      </c>
      <c r="F2826" s="215">
        <f t="shared" si="177"/>
        <v>7.9688834076463433E-3</v>
      </c>
      <c r="G2826" s="223">
        <f t="shared" si="178"/>
        <v>5.6022535211267606</v>
      </c>
      <c r="H2826" s="223">
        <f t="shared" si="179"/>
        <v>2.6963583301611469</v>
      </c>
    </row>
    <row r="2827" spans="2:8" x14ac:dyDescent="0.25">
      <c r="B2827" s="451">
        <v>39995</v>
      </c>
      <c r="C2827" s="363">
        <v>25.285</v>
      </c>
      <c r="D2827" s="363">
        <v>2.395681818181818</v>
      </c>
      <c r="E2827" s="215">
        <f t="shared" si="176"/>
        <v>9.1798044302535686E-3</v>
      </c>
      <c r="F2827" s="215">
        <f t="shared" si="177"/>
        <v>-1.8969932656742738E-4</v>
      </c>
      <c r="G2827" s="223">
        <f t="shared" si="178"/>
        <v>5.6980281690140844</v>
      </c>
      <c r="H2827" s="223">
        <f t="shared" si="179"/>
        <v>2.6750412384215201</v>
      </c>
    </row>
    <row r="2828" spans="2:8" x14ac:dyDescent="0.25">
      <c r="B2828" s="451">
        <v>39994</v>
      </c>
      <c r="C2828" s="363">
        <v>25.055</v>
      </c>
      <c r="D2828" s="363">
        <v>2.3961363636363635</v>
      </c>
      <c r="E2828" s="215">
        <f t="shared" si="176"/>
        <v>-4.3711504073117302E-3</v>
      </c>
      <c r="F2828" s="215">
        <f t="shared" si="177"/>
        <v>4.0564547966837727E-2</v>
      </c>
      <c r="G2828" s="223">
        <f t="shared" si="178"/>
        <v>5.6461971830985913</v>
      </c>
      <c r="H2828" s="223">
        <f t="shared" si="179"/>
        <v>2.6755487882248445</v>
      </c>
    </row>
    <row r="2829" spans="2:8" x14ac:dyDescent="0.25">
      <c r="B2829" s="451">
        <v>39993</v>
      </c>
      <c r="C2829" s="363">
        <v>25.164999999999999</v>
      </c>
      <c r="D2829" s="363">
        <v>2.3027272727272727</v>
      </c>
      <c r="E2829" s="215">
        <f t="shared" si="176"/>
        <v>-8.2758620689655782E-3</v>
      </c>
      <c r="F2829" s="215">
        <f t="shared" si="177"/>
        <v>4.3030677372863924E-2</v>
      </c>
      <c r="G2829" s="223">
        <f t="shared" si="178"/>
        <v>5.6709859154929578</v>
      </c>
      <c r="H2829" s="223">
        <f t="shared" si="179"/>
        <v>2.5712473036416701</v>
      </c>
    </row>
    <row r="2830" spans="2:8" x14ac:dyDescent="0.25">
      <c r="B2830" s="451">
        <v>39989</v>
      </c>
      <c r="C2830" s="363">
        <v>25.375</v>
      </c>
      <c r="D2830" s="363">
        <v>2.2077272727272725</v>
      </c>
      <c r="E2830" s="215">
        <f t="shared" si="176"/>
        <v>3.9959016393442681E-2</v>
      </c>
      <c r="F2830" s="215">
        <f t="shared" si="177"/>
        <v>-5.4264359578172217E-3</v>
      </c>
      <c r="G2830" s="223">
        <f t="shared" si="178"/>
        <v>5.71830985915493</v>
      </c>
      <c r="H2830" s="223">
        <f t="shared" si="179"/>
        <v>2.4651693947468596</v>
      </c>
    </row>
    <row r="2831" spans="2:8" x14ac:dyDescent="0.25">
      <c r="B2831" s="451">
        <v>39988</v>
      </c>
      <c r="C2831" s="363">
        <v>24.4</v>
      </c>
      <c r="D2831" s="363">
        <v>2.2197727272727272</v>
      </c>
      <c r="E2831" s="215">
        <f t="shared" si="176"/>
        <v>3.4336583298007595E-2</v>
      </c>
      <c r="F2831" s="215">
        <f t="shared" si="177"/>
        <v>3.6726462159006434E-2</v>
      </c>
      <c r="G2831" s="223">
        <f t="shared" si="178"/>
        <v>5.4985915492957744</v>
      </c>
      <c r="H2831" s="223">
        <f t="shared" si="179"/>
        <v>2.4786194645349577</v>
      </c>
    </row>
    <row r="2832" spans="2:8" x14ac:dyDescent="0.25">
      <c r="B2832" s="451">
        <v>39987</v>
      </c>
      <c r="C2832" s="363">
        <v>23.59</v>
      </c>
      <c r="D2832" s="363">
        <v>2.1411363636363636</v>
      </c>
      <c r="E2832" s="215">
        <f t="shared" si="176"/>
        <v>4.4267374944665816E-2</v>
      </c>
      <c r="F2832" s="215">
        <f t="shared" si="177"/>
        <v>-3.2105614629886592E-2</v>
      </c>
      <c r="G2832" s="223">
        <f t="shared" si="178"/>
        <v>5.3160563380281687</v>
      </c>
      <c r="H2832" s="223">
        <f t="shared" si="179"/>
        <v>2.3908133485598277</v>
      </c>
    </row>
    <row r="2833" spans="2:8" x14ac:dyDescent="0.25">
      <c r="B2833" s="451">
        <v>39986</v>
      </c>
      <c r="C2833" s="363">
        <v>22.59</v>
      </c>
      <c r="D2833" s="363">
        <v>2.2121590909090911</v>
      </c>
      <c r="E2833" s="215">
        <f t="shared" si="176"/>
        <v>-0.10534653465346533</v>
      </c>
      <c r="F2833" s="215">
        <f t="shared" si="177"/>
        <v>-2.0035237855524635E-2</v>
      </c>
      <c r="G2833" s="223">
        <f t="shared" si="178"/>
        <v>5.0907042253521126</v>
      </c>
      <c r="H2833" s="223">
        <f t="shared" si="179"/>
        <v>2.4701180053292733</v>
      </c>
    </row>
    <row r="2834" spans="2:8" x14ac:dyDescent="0.25">
      <c r="B2834" s="451">
        <v>39982</v>
      </c>
      <c r="C2834" s="363">
        <v>25.25</v>
      </c>
      <c r="D2834" s="363">
        <v>2.2573863636363636</v>
      </c>
      <c r="E2834" s="215">
        <f t="shared" si="176"/>
        <v>3.961965134706702E-4</v>
      </c>
      <c r="F2834" s="215">
        <f t="shared" si="177"/>
        <v>-1.0559346515913615E-2</v>
      </c>
      <c r="G2834" s="223">
        <f t="shared" si="178"/>
        <v>5.6901408450704229</v>
      </c>
      <c r="H2834" s="223">
        <f t="shared" si="179"/>
        <v>2.520619210760056</v>
      </c>
    </row>
    <row r="2835" spans="2:8" x14ac:dyDescent="0.25">
      <c r="B2835" s="451">
        <v>39981</v>
      </c>
      <c r="C2835" s="363">
        <v>25.24</v>
      </c>
      <c r="D2835" s="363">
        <v>2.2814772727272725</v>
      </c>
      <c r="E2835" s="215">
        <f t="shared" si="176"/>
        <v>-3.6457339186867777E-2</v>
      </c>
      <c r="F2835" s="215">
        <f t="shared" si="177"/>
        <v>-1.0595308495959133E-2</v>
      </c>
      <c r="G2835" s="223">
        <f t="shared" si="178"/>
        <v>5.687887323943662</v>
      </c>
      <c r="H2835" s="223">
        <f t="shared" si="179"/>
        <v>2.5475193503362519</v>
      </c>
    </row>
    <row r="2836" spans="2:8" x14ac:dyDescent="0.25">
      <c r="B2836" s="451">
        <v>39980</v>
      </c>
      <c r="C2836" s="363">
        <v>26.195</v>
      </c>
      <c r="D2836" s="363">
        <v>2.3059090909090911</v>
      </c>
      <c r="E2836" s="215">
        <f t="shared" si="176"/>
        <v>-4.9873050417120091E-2</v>
      </c>
      <c r="F2836" s="215">
        <f t="shared" si="177"/>
        <v>2.5107350340995316E-2</v>
      </c>
      <c r="G2836" s="223">
        <f t="shared" si="178"/>
        <v>5.9030985915492957</v>
      </c>
      <c r="H2836" s="223">
        <f t="shared" si="179"/>
        <v>2.5748001522649413</v>
      </c>
    </row>
    <row r="2837" spans="2:8" x14ac:dyDescent="0.25">
      <c r="B2837" s="451">
        <v>39979</v>
      </c>
      <c r="C2837" s="363">
        <v>27.57</v>
      </c>
      <c r="D2837" s="363">
        <v>2.2494318181818183</v>
      </c>
      <c r="E2837" s="215">
        <f t="shared" si="176"/>
        <v>-8.7388282025819275E-2</v>
      </c>
      <c r="F2837" s="215">
        <f t="shared" si="177"/>
        <v>-1.4291405238522126E-2</v>
      </c>
      <c r="G2837" s="223">
        <f t="shared" si="178"/>
        <v>6.2129577464788737</v>
      </c>
      <c r="H2837" s="223">
        <f t="shared" si="179"/>
        <v>2.511737089201878</v>
      </c>
    </row>
    <row r="2838" spans="2:8" x14ac:dyDescent="0.25">
      <c r="B2838" s="451">
        <v>39975</v>
      </c>
      <c r="C2838" s="363">
        <v>30.21</v>
      </c>
      <c r="D2838" s="363">
        <v>2.2820454545454547</v>
      </c>
      <c r="E2838" s="215">
        <f t="shared" si="176"/>
        <v>8.8495575221239076E-3</v>
      </c>
      <c r="F2838" s="215">
        <f t="shared" si="177"/>
        <v>-1.9050410316529764E-2</v>
      </c>
      <c r="G2838" s="223">
        <f t="shared" si="178"/>
        <v>6.8078873239436621</v>
      </c>
      <c r="H2838" s="223">
        <f t="shared" si="179"/>
        <v>2.5481537875904077</v>
      </c>
    </row>
    <row r="2839" spans="2:8" x14ac:dyDescent="0.25">
      <c r="B2839" s="451">
        <v>39974</v>
      </c>
      <c r="C2839" s="363">
        <v>29.945</v>
      </c>
      <c r="D2839" s="363">
        <v>2.3263636363636362</v>
      </c>
      <c r="E2839" s="215">
        <f t="shared" si="176"/>
        <v>1.5773405698778831E-2</v>
      </c>
      <c r="F2839" s="215">
        <f t="shared" si="177"/>
        <v>1.6585559638494285E-2</v>
      </c>
      <c r="G2839" s="223">
        <f t="shared" si="178"/>
        <v>6.7481690140845068</v>
      </c>
      <c r="H2839" s="223">
        <f t="shared" si="179"/>
        <v>2.597639893414541</v>
      </c>
    </row>
    <row r="2840" spans="2:8" x14ac:dyDescent="0.25">
      <c r="B2840" s="451">
        <v>39973</v>
      </c>
      <c r="C2840" s="363">
        <v>29.48</v>
      </c>
      <c r="D2840" s="363">
        <v>2.2884090909090911</v>
      </c>
      <c r="E2840" s="215">
        <f t="shared" si="176"/>
        <v>4.3909348441926399E-2</v>
      </c>
      <c r="F2840" s="215">
        <f t="shared" si="177"/>
        <v>5.2802174822250025E-2</v>
      </c>
      <c r="G2840" s="223">
        <f t="shared" si="178"/>
        <v>6.6433802816901411</v>
      </c>
      <c r="H2840" s="223">
        <f t="shared" si="179"/>
        <v>2.5552594848369501</v>
      </c>
    </row>
    <row r="2841" spans="2:8" x14ac:dyDescent="0.25">
      <c r="B2841" s="451">
        <v>39972</v>
      </c>
      <c r="C2841" s="363">
        <v>28.24</v>
      </c>
      <c r="D2841" s="363">
        <v>2.1736363636363638</v>
      </c>
      <c r="E2841" s="215">
        <f t="shared" si="176"/>
        <v>2.6628794603231754E-3</v>
      </c>
      <c r="F2841" s="215">
        <f t="shared" si="177"/>
        <v>-4.5270776141751901E-2</v>
      </c>
      <c r="G2841" s="223">
        <f t="shared" si="178"/>
        <v>6.363943661971831</v>
      </c>
      <c r="H2841" s="223">
        <f t="shared" si="179"/>
        <v>2.4271031594975261</v>
      </c>
    </row>
    <row r="2842" spans="2:8" x14ac:dyDescent="0.25">
      <c r="B2842" s="451">
        <v>39968</v>
      </c>
      <c r="C2842" s="363">
        <v>28.164999999999999</v>
      </c>
      <c r="D2842" s="363">
        <v>2.2767045454545456</v>
      </c>
      <c r="E2842" s="215">
        <f t="shared" si="176"/>
        <v>4.9757733879985055E-2</v>
      </c>
      <c r="F2842" s="215">
        <f t="shared" si="177"/>
        <v>1.237998989388589E-2</v>
      </c>
      <c r="G2842" s="223">
        <f t="shared" si="178"/>
        <v>6.3470422535211268</v>
      </c>
      <c r="H2842" s="223">
        <f t="shared" si="179"/>
        <v>2.5421900774013455</v>
      </c>
    </row>
    <row r="2843" spans="2:8" x14ac:dyDescent="0.25">
      <c r="B2843" s="451">
        <v>39967</v>
      </c>
      <c r="C2843" s="363">
        <v>26.83</v>
      </c>
      <c r="D2843" s="363">
        <v>2.2488636363636365</v>
      </c>
      <c r="E2843" s="215">
        <f t="shared" si="176"/>
        <v>-5.6610407876230728E-2</v>
      </c>
      <c r="F2843" s="215">
        <f t="shared" si="177"/>
        <v>2.2282994024107605E-3</v>
      </c>
      <c r="G2843" s="223">
        <f t="shared" si="178"/>
        <v>6.0461971830985908</v>
      </c>
      <c r="H2843" s="223">
        <f t="shared" si="179"/>
        <v>2.5111026519477226</v>
      </c>
    </row>
    <row r="2844" spans="2:8" x14ac:dyDescent="0.25">
      <c r="B2844" s="451">
        <v>39966</v>
      </c>
      <c r="C2844" s="363">
        <v>28.44</v>
      </c>
      <c r="D2844" s="363">
        <v>2.2438636363636362</v>
      </c>
      <c r="E2844" s="215">
        <f t="shared" si="176"/>
        <v>-2.1335168616655076E-2</v>
      </c>
      <c r="F2844" s="215">
        <f t="shared" si="177"/>
        <v>-3.8843767340968061E-3</v>
      </c>
      <c r="G2844" s="223">
        <f t="shared" si="178"/>
        <v>6.4090140845070422</v>
      </c>
      <c r="H2844" s="223">
        <f t="shared" si="179"/>
        <v>2.5055196041111532</v>
      </c>
    </row>
    <row r="2845" spans="2:8" x14ac:dyDescent="0.25">
      <c r="B2845" s="451">
        <v>39965</v>
      </c>
      <c r="C2845" s="363">
        <v>29.06</v>
      </c>
      <c r="D2845" s="363">
        <v>2.2526136363636362</v>
      </c>
      <c r="E2845" s="215">
        <f t="shared" si="176"/>
        <v>0.11340996168582373</v>
      </c>
      <c r="F2845" s="215">
        <f t="shared" si="177"/>
        <v>-4.916538756715283E-2</v>
      </c>
      <c r="G2845" s="223">
        <f t="shared" si="178"/>
        <v>6.5487323943661968</v>
      </c>
      <c r="H2845" s="223">
        <f t="shared" si="179"/>
        <v>2.5152899378251492</v>
      </c>
    </row>
    <row r="2846" spans="2:8" x14ac:dyDescent="0.25">
      <c r="B2846" s="451">
        <v>39961</v>
      </c>
      <c r="C2846" s="363">
        <v>26.1</v>
      </c>
      <c r="D2846" s="363">
        <v>2.3690909090909091</v>
      </c>
      <c r="E2846" s="215">
        <f t="shared" si="176"/>
        <v>4.9246231155778863E-2</v>
      </c>
      <c r="F2846" s="215">
        <f t="shared" si="177"/>
        <v>-2.6522226372805324E-2</v>
      </c>
      <c r="G2846" s="223">
        <f t="shared" si="178"/>
        <v>5.8816901408450706</v>
      </c>
      <c r="H2846" s="223">
        <f t="shared" si="179"/>
        <v>2.6453495749270401</v>
      </c>
    </row>
    <row r="2847" spans="2:8" x14ac:dyDescent="0.25">
      <c r="B2847" s="451">
        <v>39960</v>
      </c>
      <c r="C2847" s="363">
        <v>24.875</v>
      </c>
      <c r="D2847" s="363">
        <v>2.4336363636363636</v>
      </c>
      <c r="E2847" s="215">
        <f t="shared" si="176"/>
        <v>-4.8009601920384615E-3</v>
      </c>
      <c r="F2847" s="215">
        <f t="shared" si="177"/>
        <v>4.0167079508475201E-2</v>
      </c>
      <c r="G2847" s="223">
        <f t="shared" si="178"/>
        <v>5.605633802816901</v>
      </c>
      <c r="H2847" s="223">
        <f t="shared" si="179"/>
        <v>2.7174216469991119</v>
      </c>
    </row>
    <row r="2848" spans="2:8" x14ac:dyDescent="0.25">
      <c r="B2848" s="451">
        <v>39959</v>
      </c>
      <c r="C2848" s="363">
        <v>24.995000000000001</v>
      </c>
      <c r="D2848" s="363">
        <v>2.3396590909090911</v>
      </c>
      <c r="E2848" s="215">
        <f t="shared" si="176"/>
        <v>3.4133223003723678E-2</v>
      </c>
      <c r="F2848" s="215">
        <f t="shared" si="177"/>
        <v>3.775201612903234E-2</v>
      </c>
      <c r="G2848" s="223">
        <f t="shared" si="178"/>
        <v>5.6326760563380285</v>
      </c>
      <c r="H2848" s="223">
        <f t="shared" si="179"/>
        <v>2.6124857251617817</v>
      </c>
    </row>
    <row r="2849" spans="2:8" x14ac:dyDescent="0.25">
      <c r="B2849" s="451">
        <v>39955</v>
      </c>
      <c r="C2849" s="363">
        <v>24.17</v>
      </c>
      <c r="D2849" s="363">
        <v>2.2545454545454544</v>
      </c>
      <c r="E2849" s="215">
        <f t="shared" si="176"/>
        <v>-3.3199999999999896E-2</v>
      </c>
      <c r="F2849" s="215">
        <f t="shared" si="177"/>
        <v>0</v>
      </c>
      <c r="G2849" s="223">
        <f t="shared" si="178"/>
        <v>5.4467605633802822</v>
      </c>
      <c r="H2849" s="223">
        <f t="shared" si="179"/>
        <v>2.5174470244892779</v>
      </c>
    </row>
    <row r="2850" spans="2:8" x14ac:dyDescent="0.25">
      <c r="B2850" s="451">
        <v>39953</v>
      </c>
      <c r="C2850" s="363">
        <v>25</v>
      </c>
      <c r="D2850" s="363">
        <v>2.2545454545454544</v>
      </c>
      <c r="E2850" s="215">
        <f t="shared" si="176"/>
        <v>9.6930533117931539E-3</v>
      </c>
      <c r="F2850" s="215">
        <f t="shared" si="177"/>
        <v>-9.1394895869750803E-3</v>
      </c>
      <c r="G2850" s="223">
        <f t="shared" si="178"/>
        <v>5.6338028169014081</v>
      </c>
      <c r="H2850" s="223">
        <f t="shared" si="179"/>
        <v>2.5174470244892779</v>
      </c>
    </row>
    <row r="2851" spans="2:8" x14ac:dyDescent="0.25">
      <c r="B2851" s="451">
        <v>39952</v>
      </c>
      <c r="C2851" s="363">
        <v>24.76</v>
      </c>
      <c r="D2851" s="363">
        <v>2.2753409090909091</v>
      </c>
      <c r="E2851" s="215">
        <f t="shared" si="176"/>
        <v>1.7464557222108157E-2</v>
      </c>
      <c r="F2851" s="215">
        <f t="shared" si="177"/>
        <v>2.1164830681354552E-2</v>
      </c>
      <c r="G2851" s="223">
        <f t="shared" si="178"/>
        <v>5.579718309859155</v>
      </c>
      <c r="H2851" s="223">
        <f t="shared" si="179"/>
        <v>2.5406674279913717</v>
      </c>
    </row>
    <row r="2852" spans="2:8" x14ac:dyDescent="0.25">
      <c r="B2852" s="451">
        <v>39951</v>
      </c>
      <c r="C2852" s="363">
        <v>24.335000000000001</v>
      </c>
      <c r="D2852" s="363">
        <v>2.228181818181818</v>
      </c>
      <c r="E2852" s="215">
        <f t="shared" si="176"/>
        <v>7.7485056453398204E-2</v>
      </c>
      <c r="F2852" s="215">
        <f t="shared" si="177"/>
        <v>-3.1273158440788595E-2</v>
      </c>
      <c r="G2852" s="223">
        <f t="shared" si="178"/>
        <v>5.4839436619718311</v>
      </c>
      <c r="H2852" s="223">
        <f t="shared" si="179"/>
        <v>2.4880091358964598</v>
      </c>
    </row>
    <row r="2853" spans="2:8" x14ac:dyDescent="0.25">
      <c r="B2853" s="451">
        <v>39948</v>
      </c>
      <c r="C2853" s="363">
        <v>22.585000000000001</v>
      </c>
      <c r="D2853" s="363">
        <v>2.3001136363636365</v>
      </c>
      <c r="E2853" s="215">
        <f t="shared" si="176"/>
        <v>-1.8256900673766507E-2</v>
      </c>
      <c r="F2853" s="215">
        <f t="shared" si="177"/>
        <v>5.0770907958262113E-2</v>
      </c>
      <c r="G2853" s="223">
        <f t="shared" si="178"/>
        <v>5.0895774647887322</v>
      </c>
      <c r="H2853" s="223">
        <f t="shared" si="179"/>
        <v>2.5683288922725547</v>
      </c>
    </row>
    <row r="2854" spans="2:8" x14ac:dyDescent="0.25">
      <c r="B2854" s="451">
        <v>39946</v>
      </c>
      <c r="C2854" s="363">
        <v>23.004999999999999</v>
      </c>
      <c r="D2854" s="363">
        <v>2.1889772727272727</v>
      </c>
      <c r="E2854" s="215">
        <f t="shared" si="176"/>
        <v>-6.3123600081449793E-2</v>
      </c>
      <c r="F2854" s="215">
        <f t="shared" si="177"/>
        <v>1.6624445851804781E-2</v>
      </c>
      <c r="G2854" s="223">
        <f t="shared" si="178"/>
        <v>5.1842253521126755</v>
      </c>
      <c r="H2854" s="223">
        <f t="shared" si="179"/>
        <v>2.4442329653597259</v>
      </c>
    </row>
    <row r="2855" spans="2:8" x14ac:dyDescent="0.25">
      <c r="B2855" s="451">
        <v>39945</v>
      </c>
      <c r="C2855" s="363">
        <v>24.555</v>
      </c>
      <c r="D2855" s="363">
        <v>2.1531818181818183</v>
      </c>
      <c r="E2855" s="215">
        <f t="shared" si="176"/>
        <v>-3.6681051392702946E-2</v>
      </c>
      <c r="F2855" s="215">
        <f t="shared" si="177"/>
        <v>1.7287662407387439E-2</v>
      </c>
      <c r="G2855" s="223">
        <f t="shared" si="178"/>
        <v>5.5335211267605633</v>
      </c>
      <c r="H2855" s="223">
        <f t="shared" si="179"/>
        <v>2.4042634183479259</v>
      </c>
    </row>
    <row r="2856" spans="2:8" x14ac:dyDescent="0.25">
      <c r="B2856" s="451">
        <v>39944</v>
      </c>
      <c r="C2856" s="363">
        <v>25.49</v>
      </c>
      <c r="D2856" s="363">
        <v>2.1165909090909092</v>
      </c>
      <c r="E2856" s="215">
        <f t="shared" si="176"/>
        <v>3.9559543230016203E-2</v>
      </c>
      <c r="F2856" s="215">
        <f t="shared" si="177"/>
        <v>1.195262414430065E-2</v>
      </c>
      <c r="G2856" s="223">
        <f t="shared" si="178"/>
        <v>5.744225352112676</v>
      </c>
      <c r="H2856" s="223">
        <f t="shared" si="179"/>
        <v>2.3634056591803074</v>
      </c>
    </row>
    <row r="2857" spans="2:8" x14ac:dyDescent="0.25">
      <c r="B2857" s="451">
        <v>39940</v>
      </c>
      <c r="C2857" s="363">
        <v>24.52</v>
      </c>
      <c r="D2857" s="363">
        <v>2.0915909090909093</v>
      </c>
      <c r="E2857" s="215">
        <f t="shared" si="176"/>
        <v>-5.4194792671166891E-2</v>
      </c>
      <c r="F2857" s="215">
        <f t="shared" si="177"/>
        <v>3.3580413297394696E-2</v>
      </c>
      <c r="G2857" s="223">
        <f t="shared" si="178"/>
        <v>5.525633802816901</v>
      </c>
      <c r="H2857" s="223">
        <f t="shared" si="179"/>
        <v>2.3354904199974627</v>
      </c>
    </row>
    <row r="2858" spans="2:8" x14ac:dyDescent="0.25">
      <c r="B2858" s="451">
        <v>39939</v>
      </c>
      <c r="C2858" s="363">
        <v>25.925000000000001</v>
      </c>
      <c r="D2858" s="363">
        <v>2.0236363636363635</v>
      </c>
      <c r="E2858" s="215">
        <f t="shared" si="176"/>
        <v>3.6792641471705689E-2</v>
      </c>
      <c r="F2858" s="215">
        <f t="shared" si="177"/>
        <v>-3.6467914727843387E-2</v>
      </c>
      <c r="G2858" s="223">
        <f t="shared" si="178"/>
        <v>5.8422535211267608</v>
      </c>
      <c r="H2858" s="223">
        <f t="shared" si="179"/>
        <v>2.2596117244004565</v>
      </c>
    </row>
    <row r="2859" spans="2:8" x14ac:dyDescent="0.25">
      <c r="B2859" s="451">
        <v>39938</v>
      </c>
      <c r="C2859" s="363">
        <v>25.004999999999999</v>
      </c>
      <c r="D2859" s="363">
        <v>2.1002272727272726</v>
      </c>
      <c r="E2859" s="215">
        <f t="shared" si="176"/>
        <v>2.8166118421052655E-2</v>
      </c>
      <c r="F2859" s="215">
        <f t="shared" si="177"/>
        <v>2.4160478776459993E-2</v>
      </c>
      <c r="G2859" s="223">
        <f t="shared" si="178"/>
        <v>5.6349295774647885</v>
      </c>
      <c r="H2859" s="223">
        <f t="shared" si="179"/>
        <v>2.3451338662606269</v>
      </c>
    </row>
    <row r="2860" spans="2:8" x14ac:dyDescent="0.25">
      <c r="B2860" s="451">
        <v>39937</v>
      </c>
      <c r="C2860" s="363">
        <v>24.32</v>
      </c>
      <c r="D2860" s="363">
        <v>2.0506818181818183</v>
      </c>
      <c r="E2860" s="215">
        <f t="shared" si="176"/>
        <v>0.14044548651817124</v>
      </c>
      <c r="F2860" s="215">
        <f t="shared" si="177"/>
        <v>1.4504160107937869E-2</v>
      </c>
      <c r="G2860" s="223">
        <f t="shared" si="178"/>
        <v>5.4805633802816898</v>
      </c>
      <c r="H2860" s="223">
        <f t="shared" si="179"/>
        <v>2.2898109376982618</v>
      </c>
    </row>
    <row r="2861" spans="2:8" x14ac:dyDescent="0.25">
      <c r="B2861" s="451">
        <v>39933</v>
      </c>
      <c r="C2861" s="363">
        <v>21.324999999999999</v>
      </c>
      <c r="D2861" s="363">
        <v>2.0213636363636365</v>
      </c>
      <c r="E2861" s="215">
        <f t="shared" si="176"/>
        <v>4.1259765625E-2</v>
      </c>
      <c r="F2861" s="215">
        <f t="shared" si="177"/>
        <v>1.3510470614728209E-3</v>
      </c>
      <c r="G2861" s="223">
        <f t="shared" si="178"/>
        <v>4.8056338028169012</v>
      </c>
      <c r="H2861" s="223">
        <f t="shared" si="179"/>
        <v>2.2570739753838347</v>
      </c>
    </row>
    <row r="2862" spans="2:8" x14ac:dyDescent="0.25">
      <c r="B2862" s="451">
        <v>39932</v>
      </c>
      <c r="C2862" s="363">
        <v>20.48</v>
      </c>
      <c r="D2862" s="363">
        <v>2.0186363636363636</v>
      </c>
      <c r="E2862" s="215">
        <f t="shared" si="176"/>
        <v>7.0290044421217557E-2</v>
      </c>
      <c r="F2862" s="215">
        <f t="shared" si="177"/>
        <v>2.9358626919602226E-3</v>
      </c>
      <c r="G2862" s="223">
        <f t="shared" si="178"/>
        <v>4.615211267605634</v>
      </c>
      <c r="H2862" s="223">
        <f t="shared" si="179"/>
        <v>2.2540286765638879</v>
      </c>
    </row>
    <row r="2863" spans="2:8" x14ac:dyDescent="0.25">
      <c r="B2863" s="451">
        <v>39931</v>
      </c>
      <c r="C2863" s="363">
        <v>19.135000000000002</v>
      </c>
      <c r="D2863" s="363">
        <v>2.0127272727272727</v>
      </c>
      <c r="E2863" s="215">
        <f t="shared" si="176"/>
        <v>-3.5534274193548265E-2</v>
      </c>
      <c r="F2863" s="215">
        <f t="shared" si="177"/>
        <v>-3.2025357962618739E-2</v>
      </c>
      <c r="G2863" s="223">
        <f t="shared" si="178"/>
        <v>4.312112676056338</v>
      </c>
      <c r="H2863" s="223">
        <f t="shared" si="179"/>
        <v>2.24743052912067</v>
      </c>
    </row>
    <row r="2864" spans="2:8" x14ac:dyDescent="0.25">
      <c r="B2864" s="451">
        <v>39930</v>
      </c>
      <c r="C2864" s="363">
        <v>19.84</v>
      </c>
      <c r="D2864" s="363">
        <v>2.0793181818181816</v>
      </c>
      <c r="E2864" s="215">
        <f t="shared" si="176"/>
        <v>1.3278855975485282E-2</v>
      </c>
      <c r="F2864" s="215">
        <f t="shared" si="177"/>
        <v>-1.98200128562247E-2</v>
      </c>
      <c r="G2864" s="223">
        <f t="shared" si="178"/>
        <v>4.4709859154929577</v>
      </c>
      <c r="H2864" s="223">
        <f t="shared" si="179"/>
        <v>2.3217865753077018</v>
      </c>
    </row>
    <row r="2865" spans="2:8" x14ac:dyDescent="0.25">
      <c r="B2865" s="451">
        <v>39926</v>
      </c>
      <c r="C2865" s="363">
        <v>19.579999999999998</v>
      </c>
      <c r="D2865" s="363">
        <v>2.1213636363636366</v>
      </c>
      <c r="E2865" s="215">
        <f t="shared" si="176"/>
        <v>-3.1891223733003904E-2</v>
      </c>
      <c r="F2865" s="215">
        <f t="shared" si="177"/>
        <v>-7.1269013934687209E-3</v>
      </c>
      <c r="G2865" s="223">
        <f t="shared" si="178"/>
        <v>4.4123943661971827</v>
      </c>
      <c r="H2865" s="223">
        <f t="shared" si="179"/>
        <v>2.3687349321152142</v>
      </c>
    </row>
    <row r="2866" spans="2:8" x14ac:dyDescent="0.25">
      <c r="B2866" s="451">
        <v>39925</v>
      </c>
      <c r="C2866" s="363">
        <v>20.225000000000001</v>
      </c>
      <c r="D2866" s="363">
        <v>2.1365909090909092</v>
      </c>
      <c r="E2866" s="215">
        <f t="shared" si="176"/>
        <v>-6.8745396513625323E-3</v>
      </c>
      <c r="F2866" s="215">
        <f t="shared" si="177"/>
        <v>-8.960573476702427E-3</v>
      </c>
      <c r="G2866" s="223">
        <f t="shared" si="178"/>
        <v>4.5577464788732396</v>
      </c>
      <c r="H2866" s="223">
        <f t="shared" si="179"/>
        <v>2.3857378505265832</v>
      </c>
    </row>
    <row r="2867" spans="2:8" x14ac:dyDescent="0.25">
      <c r="B2867" s="451">
        <v>39924</v>
      </c>
      <c r="C2867" s="363">
        <v>20.364999999999998</v>
      </c>
      <c r="D2867" s="363">
        <v>2.1559090909090908</v>
      </c>
      <c r="E2867" s="215">
        <f t="shared" si="176"/>
        <v>4.1421631296343575E-2</v>
      </c>
      <c r="F2867" s="215">
        <f t="shared" si="177"/>
        <v>4.7135445413400978E-2</v>
      </c>
      <c r="G2867" s="223">
        <f t="shared" si="178"/>
        <v>4.5892957746478871</v>
      </c>
      <c r="H2867" s="223">
        <f t="shared" si="179"/>
        <v>2.4073087171678722</v>
      </c>
    </row>
    <row r="2868" spans="2:8" x14ac:dyDescent="0.25">
      <c r="B2868" s="451">
        <v>39923</v>
      </c>
      <c r="C2868" s="363">
        <v>19.555</v>
      </c>
      <c r="D2868" s="363">
        <v>2.0588636363636366</v>
      </c>
      <c r="E2868" s="215">
        <f t="shared" si="176"/>
        <v>-9.8847926267281117E-2</v>
      </c>
      <c r="F2868" s="215">
        <f t="shared" si="177"/>
        <v>-1.6288413508524058E-2</v>
      </c>
      <c r="G2868" s="223">
        <f t="shared" si="178"/>
        <v>4.4067605633802813</v>
      </c>
      <c r="H2868" s="223">
        <f t="shared" si="179"/>
        <v>2.2989468341581021</v>
      </c>
    </row>
    <row r="2869" spans="2:8" x14ac:dyDescent="0.25">
      <c r="B2869" s="451">
        <v>39920</v>
      </c>
      <c r="C2869" s="363">
        <v>21.7</v>
      </c>
      <c r="D2869" s="363">
        <v>2.0929545454545453</v>
      </c>
      <c r="E2869" s="215">
        <f t="shared" si="176"/>
        <v>-7.7732053040695526E-3</v>
      </c>
      <c r="F2869" s="215">
        <f t="shared" si="177"/>
        <v>3.8628545649354251E-2</v>
      </c>
      <c r="G2869" s="223">
        <f t="shared" si="178"/>
        <v>4.8901408450704222</v>
      </c>
      <c r="H2869" s="223">
        <f t="shared" si="179"/>
        <v>2.3370130694074356</v>
      </c>
    </row>
    <row r="2870" spans="2:8" x14ac:dyDescent="0.25">
      <c r="B2870" s="451">
        <v>39919</v>
      </c>
      <c r="C2870" s="363">
        <v>21.87</v>
      </c>
      <c r="D2870" s="363">
        <v>2.0151136363636364</v>
      </c>
      <c r="E2870" s="215">
        <f t="shared" si="176"/>
        <v>-2.3660714285714146E-2</v>
      </c>
      <c r="F2870" s="215">
        <f t="shared" si="177"/>
        <v>1.4125586183232341E-2</v>
      </c>
      <c r="G2870" s="223">
        <f t="shared" si="178"/>
        <v>4.9284507042253525</v>
      </c>
      <c r="H2870" s="223">
        <f t="shared" si="179"/>
        <v>2.2500951655881236</v>
      </c>
    </row>
    <row r="2871" spans="2:8" x14ac:dyDescent="0.25">
      <c r="B2871" s="451">
        <v>39918</v>
      </c>
      <c r="C2871" s="363">
        <v>22.4</v>
      </c>
      <c r="D2871" s="363">
        <v>1.9870454545454546</v>
      </c>
      <c r="E2871" s="215">
        <f t="shared" si="176"/>
        <v>1.2200632625395391E-2</v>
      </c>
      <c r="F2871" s="215">
        <f t="shared" si="177"/>
        <v>4.5063351661486895E-2</v>
      </c>
      <c r="G2871" s="223">
        <f t="shared" si="178"/>
        <v>5.0478873239436615</v>
      </c>
      <c r="H2871" s="223">
        <f t="shared" si="179"/>
        <v>2.2187539652328385</v>
      </c>
    </row>
    <row r="2872" spans="2:8" x14ac:dyDescent="0.25">
      <c r="B2872" s="451">
        <v>39917</v>
      </c>
      <c r="C2872" s="363">
        <v>22.13</v>
      </c>
      <c r="D2872" s="363">
        <v>1.9013636363636364</v>
      </c>
      <c r="E2872" s="215">
        <f t="shared" si="176"/>
        <v>-2.9173064268480098E-2</v>
      </c>
      <c r="F2872" s="215">
        <f t="shared" si="177"/>
        <v>-3.7837837837837784E-2</v>
      </c>
      <c r="G2872" s="223">
        <f t="shared" si="178"/>
        <v>4.9870422535211265</v>
      </c>
      <c r="H2872" s="223">
        <f t="shared" si="179"/>
        <v>2.1230808273061794</v>
      </c>
    </row>
    <row r="2873" spans="2:8" x14ac:dyDescent="0.25">
      <c r="B2873" s="451">
        <v>39916</v>
      </c>
      <c r="C2873" s="363">
        <v>22.795000000000002</v>
      </c>
      <c r="D2873" s="363">
        <v>1.9761363636363636</v>
      </c>
      <c r="E2873" s="215">
        <f t="shared" si="176"/>
        <v>3.3786848072562492E-2</v>
      </c>
      <c r="F2873" s="215">
        <f t="shared" si="177"/>
        <v>-3.0441570026761844E-2</v>
      </c>
      <c r="G2873" s="223">
        <f t="shared" si="178"/>
        <v>5.1369014084507043</v>
      </c>
      <c r="H2873" s="223">
        <f t="shared" si="179"/>
        <v>2.2065727699530515</v>
      </c>
    </row>
    <row r="2874" spans="2:8" x14ac:dyDescent="0.25">
      <c r="B2874" s="451">
        <v>39912</v>
      </c>
      <c r="C2874" s="363">
        <v>22.05</v>
      </c>
      <c r="D2874" s="363">
        <v>2.0381818181818181</v>
      </c>
      <c r="E2874" s="215">
        <f t="shared" si="176"/>
        <v>8.5672082717872966E-2</v>
      </c>
      <c r="F2874" s="215">
        <f t="shared" si="177"/>
        <v>3.2822757111597323E-2</v>
      </c>
      <c r="G2874" s="223">
        <f t="shared" si="178"/>
        <v>4.9690140845070427</v>
      </c>
      <c r="H2874" s="223">
        <f t="shared" si="179"/>
        <v>2.2758533181068392</v>
      </c>
    </row>
    <row r="2875" spans="2:8" x14ac:dyDescent="0.25">
      <c r="B2875" s="451">
        <v>39911</v>
      </c>
      <c r="C2875" s="363">
        <v>20.309999999999999</v>
      </c>
      <c r="D2875" s="363">
        <v>1.9734090909090909</v>
      </c>
      <c r="E2875" s="215">
        <f t="shared" si="176"/>
        <v>-1.7891682785299845E-2</v>
      </c>
      <c r="F2875" s="215">
        <f t="shared" si="177"/>
        <v>-4.5614420751813656E-2</v>
      </c>
      <c r="G2875" s="223">
        <f t="shared" si="178"/>
        <v>4.5769014084507038</v>
      </c>
      <c r="H2875" s="223">
        <f t="shared" si="179"/>
        <v>2.2035274711331052</v>
      </c>
    </row>
    <row r="2876" spans="2:8" x14ac:dyDescent="0.25">
      <c r="B2876" s="451">
        <v>39910</v>
      </c>
      <c r="C2876" s="363">
        <v>20.68</v>
      </c>
      <c r="D2876" s="363">
        <v>2.0677272727272729</v>
      </c>
      <c r="E2876" s="215">
        <f t="shared" si="176"/>
        <v>-9.3413173652694415E-3</v>
      </c>
      <c r="F2876" s="215">
        <f t="shared" si="177"/>
        <v>8.5356390644053537E-3</v>
      </c>
      <c r="G2876" s="223">
        <f t="shared" si="178"/>
        <v>4.6602816901408453</v>
      </c>
      <c r="H2876" s="223">
        <f t="shared" si="179"/>
        <v>2.308844055322929</v>
      </c>
    </row>
    <row r="2877" spans="2:8" x14ac:dyDescent="0.25">
      <c r="B2877" s="451">
        <v>39909</v>
      </c>
      <c r="C2877" s="363">
        <v>20.875</v>
      </c>
      <c r="D2877" s="363">
        <v>2.0502272727272728</v>
      </c>
      <c r="E2877" s="215">
        <f t="shared" si="176"/>
        <v>4.3300457060380104E-3</v>
      </c>
      <c r="F2877" s="215">
        <f t="shared" si="177"/>
        <v>-6.3531610090314605E-2</v>
      </c>
      <c r="G2877" s="223">
        <f t="shared" si="178"/>
        <v>4.704225352112676</v>
      </c>
      <c r="H2877" s="223">
        <f t="shared" si="179"/>
        <v>2.2893033878949374</v>
      </c>
    </row>
    <row r="2878" spans="2:8" x14ac:dyDescent="0.25">
      <c r="B2878" s="451">
        <v>39905</v>
      </c>
      <c r="C2878" s="363">
        <v>20.785</v>
      </c>
      <c r="D2878" s="363">
        <v>2.1893181818181819</v>
      </c>
      <c r="E2878" s="215">
        <f t="shared" si="176"/>
        <v>4.6839587005792049E-2</v>
      </c>
      <c r="F2878" s="215">
        <f t="shared" si="177"/>
        <v>1.9365079365079252E-2</v>
      </c>
      <c r="G2878" s="223">
        <f t="shared" si="178"/>
        <v>4.6839436619718313</v>
      </c>
      <c r="H2878" s="223">
        <f t="shared" si="179"/>
        <v>2.4446136277122195</v>
      </c>
    </row>
    <row r="2879" spans="2:8" x14ac:dyDescent="0.25">
      <c r="B2879" s="451">
        <v>39904</v>
      </c>
      <c r="C2879" s="363">
        <v>19.855</v>
      </c>
      <c r="D2879" s="363">
        <v>2.1477272727272729</v>
      </c>
      <c r="E2879" s="215">
        <f t="shared" si="176"/>
        <v>4.1983731304119587E-2</v>
      </c>
      <c r="F2879" s="215">
        <f t="shared" si="177"/>
        <v>-1.7977761612802512E-2</v>
      </c>
      <c r="G2879" s="223">
        <f t="shared" si="178"/>
        <v>4.474366197183099</v>
      </c>
      <c r="H2879" s="223">
        <f t="shared" si="179"/>
        <v>2.3981728207080324</v>
      </c>
    </row>
    <row r="2880" spans="2:8" x14ac:dyDescent="0.25">
      <c r="B2880" s="451">
        <v>39903</v>
      </c>
      <c r="C2880" s="363">
        <v>19.055</v>
      </c>
      <c r="D2880" s="363">
        <v>2.1870454545454545</v>
      </c>
      <c r="E2880" s="215">
        <f t="shared" si="176"/>
        <v>-1.0900596937451379E-2</v>
      </c>
      <c r="F2880" s="215">
        <f t="shared" si="177"/>
        <v>2.9528190863378434E-2</v>
      </c>
      <c r="G2880" s="223">
        <f t="shared" si="178"/>
        <v>4.2940845070422533</v>
      </c>
      <c r="H2880" s="223">
        <f t="shared" si="179"/>
        <v>2.4420758786955972</v>
      </c>
    </row>
    <row r="2881" spans="2:8" x14ac:dyDescent="0.25">
      <c r="B2881" s="451">
        <v>39902</v>
      </c>
      <c r="C2881" s="363">
        <v>19.265000000000001</v>
      </c>
      <c r="D2881" s="363">
        <v>2.124318181818182</v>
      </c>
      <c r="E2881" s="215">
        <f t="shared" si="176"/>
        <v>-8.5232668566001868E-2</v>
      </c>
      <c r="F2881" s="215">
        <f t="shared" si="177"/>
        <v>3.1848540045261498E-2</v>
      </c>
      <c r="G2881" s="223">
        <f t="shared" si="178"/>
        <v>4.3414084507042254</v>
      </c>
      <c r="H2881" s="223">
        <f t="shared" si="179"/>
        <v>2.3720340058368232</v>
      </c>
    </row>
    <row r="2882" spans="2:8" x14ac:dyDescent="0.25">
      <c r="B2882" s="451">
        <v>39899</v>
      </c>
      <c r="C2882" s="363">
        <v>21.06</v>
      </c>
      <c r="D2882" s="363">
        <v>2.0587499999999999</v>
      </c>
      <c r="E2882" s="215">
        <f t="shared" si="176"/>
        <v>-2.1602787456445949E-2</v>
      </c>
      <c r="F2882" s="215">
        <f t="shared" si="177"/>
        <v>3.6619557132230751E-2</v>
      </c>
      <c r="G2882" s="223">
        <f t="shared" si="178"/>
        <v>4.7459154929577458</v>
      </c>
      <c r="H2882" s="223">
        <f t="shared" si="179"/>
        <v>2.2988199467072707</v>
      </c>
    </row>
    <row r="2883" spans="2:8" x14ac:dyDescent="0.25">
      <c r="B2883" s="451">
        <v>39898</v>
      </c>
      <c r="C2883" s="363">
        <v>21.524999999999999</v>
      </c>
      <c r="D2883" s="363">
        <v>1.9860227272727273</v>
      </c>
      <c r="E2883" s="215">
        <f t="shared" si="176"/>
        <v>5.8780127889818123E-2</v>
      </c>
      <c r="F2883" s="215">
        <f t="shared" si="177"/>
        <v>4.9450865390143761E-3</v>
      </c>
      <c r="G2883" s="223">
        <f t="shared" si="178"/>
        <v>4.8507042253521124</v>
      </c>
      <c r="H2883" s="223">
        <f t="shared" si="179"/>
        <v>2.2176119781753587</v>
      </c>
    </row>
    <row r="2884" spans="2:8" x14ac:dyDescent="0.25">
      <c r="B2884" s="451">
        <v>39897</v>
      </c>
      <c r="C2884" s="363">
        <v>20.329999999999998</v>
      </c>
      <c r="D2884" s="363">
        <v>1.9762500000000001</v>
      </c>
      <c r="E2884" s="215">
        <f t="shared" ref="E2884:E2947" si="180">C2884/C2885-1</f>
        <v>-5.1382432101786391E-3</v>
      </c>
      <c r="F2884" s="215">
        <f t="shared" ref="F2884:F2947" si="181">D2884/D2885-1</f>
        <v>2.5291828793774451E-2</v>
      </c>
      <c r="G2884" s="223">
        <f t="shared" ref="G2884:G2947" si="182">C2884/$C$4675</f>
        <v>4.5814084507042248</v>
      </c>
      <c r="H2884" s="223">
        <f t="shared" ref="H2884:H2947" si="183">D2884/$D$4675</f>
        <v>2.2066996574038829</v>
      </c>
    </row>
    <row r="2885" spans="2:8" x14ac:dyDescent="0.25">
      <c r="B2885" s="451">
        <v>39896</v>
      </c>
      <c r="C2885" s="363">
        <v>20.434999999999999</v>
      </c>
      <c r="D2885" s="363">
        <v>1.9275</v>
      </c>
      <c r="E2885" s="215">
        <f t="shared" si="180"/>
        <v>4.7948717948717912E-2</v>
      </c>
      <c r="F2885" s="215">
        <f t="shared" si="181"/>
        <v>2.9247572815533918E-2</v>
      </c>
      <c r="G2885" s="223">
        <f t="shared" si="182"/>
        <v>4.6050704225352108</v>
      </c>
      <c r="H2885" s="223">
        <f t="shared" si="183"/>
        <v>2.1522649409973353</v>
      </c>
    </row>
    <row r="2886" spans="2:8" x14ac:dyDescent="0.25">
      <c r="B2886" s="451">
        <v>39892</v>
      </c>
      <c r="C2886" s="363">
        <v>19.5</v>
      </c>
      <c r="D2886" s="363">
        <v>1.8727272727272728</v>
      </c>
      <c r="E2886" s="215">
        <f t="shared" si="180"/>
        <v>-2.5974025974025983E-2</v>
      </c>
      <c r="F2886" s="215">
        <f t="shared" si="181"/>
        <v>2.3538910626669241E-2</v>
      </c>
      <c r="G2886" s="223">
        <f t="shared" si="182"/>
        <v>4.394366197183099</v>
      </c>
      <c r="H2886" s="223">
        <f t="shared" si="183"/>
        <v>2.0911051896967394</v>
      </c>
    </row>
    <row r="2887" spans="2:8" x14ac:dyDescent="0.25">
      <c r="B2887" s="451">
        <v>39891</v>
      </c>
      <c r="C2887" s="363">
        <v>20.02</v>
      </c>
      <c r="D2887" s="363">
        <v>1.8296590909090908</v>
      </c>
      <c r="E2887" s="215">
        <f t="shared" si="180"/>
        <v>5.7301293900184902E-2</v>
      </c>
      <c r="F2887" s="215">
        <f t="shared" si="181"/>
        <v>5.4955348779117674E-3</v>
      </c>
      <c r="G2887" s="223">
        <f t="shared" si="182"/>
        <v>4.5115492957746479</v>
      </c>
      <c r="H2887" s="223">
        <f t="shared" si="183"/>
        <v>2.0430148458317472</v>
      </c>
    </row>
    <row r="2888" spans="2:8" x14ac:dyDescent="0.25">
      <c r="B2888" s="451">
        <v>39890</v>
      </c>
      <c r="C2888" s="363">
        <v>18.934999999999999</v>
      </c>
      <c r="D2888" s="363">
        <v>1.8196590909090908</v>
      </c>
      <c r="E2888" s="215">
        <f t="shared" si="180"/>
        <v>2.5453560790684948E-2</v>
      </c>
      <c r="F2888" s="215">
        <f t="shared" si="181"/>
        <v>3.4765751211631502E-2</v>
      </c>
      <c r="G2888" s="223">
        <f t="shared" si="182"/>
        <v>4.2670422535211268</v>
      </c>
      <c r="H2888" s="223">
        <f t="shared" si="183"/>
        <v>2.0318487501586096</v>
      </c>
    </row>
    <row r="2889" spans="2:8" x14ac:dyDescent="0.25">
      <c r="B2889" s="451">
        <v>39889</v>
      </c>
      <c r="C2889" s="363">
        <v>18.465</v>
      </c>
      <c r="D2889" s="363">
        <v>1.7585227272727273</v>
      </c>
      <c r="E2889" s="215">
        <f t="shared" si="180"/>
        <v>-2.9697624190064831E-3</v>
      </c>
      <c r="F2889" s="215">
        <f t="shared" si="181"/>
        <v>-4.3867778807537783E-2</v>
      </c>
      <c r="G2889" s="223">
        <f t="shared" si="182"/>
        <v>4.1611267605633806</v>
      </c>
      <c r="H2889" s="223">
        <f t="shared" si="183"/>
        <v>1.9635833016114708</v>
      </c>
    </row>
    <row r="2890" spans="2:8" x14ac:dyDescent="0.25">
      <c r="B2890" s="451">
        <v>39885</v>
      </c>
      <c r="C2890" s="363">
        <v>18.52</v>
      </c>
      <c r="D2890" s="363">
        <v>1.8392045454545454</v>
      </c>
      <c r="E2890" s="215">
        <f t="shared" si="180"/>
        <v>7.6169749727965641E-3</v>
      </c>
      <c r="F2890" s="215">
        <f t="shared" si="181"/>
        <v>3.1088743071924663E-2</v>
      </c>
      <c r="G2890" s="223">
        <f t="shared" si="182"/>
        <v>4.173521126760563</v>
      </c>
      <c r="H2890" s="223">
        <f t="shared" si="183"/>
        <v>2.0536733917015608</v>
      </c>
    </row>
    <row r="2891" spans="2:8" x14ac:dyDescent="0.25">
      <c r="B2891" s="451">
        <v>39884</v>
      </c>
      <c r="C2891" s="363">
        <v>18.38</v>
      </c>
      <c r="D2891" s="363">
        <v>1.7837499999999999</v>
      </c>
      <c r="E2891" s="215">
        <f t="shared" si="180"/>
        <v>3.3745781777277717E-2</v>
      </c>
      <c r="F2891" s="215">
        <f t="shared" si="181"/>
        <v>-2.8585948418243801E-3</v>
      </c>
      <c r="G2891" s="223">
        <f t="shared" si="182"/>
        <v>4.1419718309859155</v>
      </c>
      <c r="H2891" s="223">
        <f t="shared" si="183"/>
        <v>1.9917523156959778</v>
      </c>
    </row>
    <row r="2892" spans="2:8" x14ac:dyDescent="0.25">
      <c r="B2892" s="451">
        <v>39883</v>
      </c>
      <c r="C2892" s="363">
        <v>17.78</v>
      </c>
      <c r="D2892" s="363">
        <v>1.7888636363636363</v>
      </c>
      <c r="E2892" s="215">
        <f t="shared" si="180"/>
        <v>4.0678958150424327E-2</v>
      </c>
      <c r="F2892" s="215">
        <f t="shared" si="181"/>
        <v>-2.0959014864108449E-2</v>
      </c>
      <c r="G2892" s="223">
        <f t="shared" si="182"/>
        <v>4.0067605633802819</v>
      </c>
      <c r="H2892" s="223">
        <f t="shared" si="183"/>
        <v>1.9974622509833779</v>
      </c>
    </row>
    <row r="2893" spans="2:8" x14ac:dyDescent="0.25">
      <c r="B2893" s="451">
        <v>39882</v>
      </c>
      <c r="C2893" s="363">
        <v>17.085000000000001</v>
      </c>
      <c r="D2893" s="363">
        <v>1.8271590909090909</v>
      </c>
      <c r="E2893" s="215">
        <f t="shared" si="180"/>
        <v>8.5596221959858276E-3</v>
      </c>
      <c r="F2893" s="215">
        <f t="shared" si="181"/>
        <v>1.4319959626545531E-2</v>
      </c>
      <c r="G2893" s="223">
        <f t="shared" si="182"/>
        <v>3.8501408450704226</v>
      </c>
      <c r="H2893" s="223">
        <f t="shared" si="183"/>
        <v>2.0402233219134627</v>
      </c>
    </row>
    <row r="2894" spans="2:8" x14ac:dyDescent="0.25">
      <c r="B2894" s="451">
        <v>39878</v>
      </c>
      <c r="C2894" s="363">
        <v>16.940000000000001</v>
      </c>
      <c r="D2894" s="363">
        <v>1.8013636363636363</v>
      </c>
      <c r="E2894" s="215">
        <f t="shared" si="180"/>
        <v>7.0458135860979487E-2</v>
      </c>
      <c r="F2894" s="215">
        <f t="shared" si="181"/>
        <v>6.5107841161056168E-2</v>
      </c>
      <c r="G2894" s="223">
        <f t="shared" si="182"/>
        <v>3.8174647887323947</v>
      </c>
      <c r="H2894" s="223">
        <f t="shared" si="183"/>
        <v>2.0114198705748003</v>
      </c>
    </row>
    <row r="2895" spans="2:8" x14ac:dyDescent="0.25">
      <c r="B2895" s="451">
        <v>39877</v>
      </c>
      <c r="C2895" s="363">
        <v>15.824999999999999</v>
      </c>
      <c r="D2895" s="363">
        <v>1.6912499999999999</v>
      </c>
      <c r="E2895" s="215">
        <f t="shared" si="180"/>
        <v>-1.7385904998447721E-2</v>
      </c>
      <c r="F2895" s="215">
        <f t="shared" si="181"/>
        <v>-1.2801804192093424E-2</v>
      </c>
      <c r="G2895" s="223">
        <f t="shared" si="182"/>
        <v>3.5661971830985912</v>
      </c>
      <c r="H2895" s="223">
        <f t="shared" si="183"/>
        <v>1.8884659307194518</v>
      </c>
    </row>
    <row r="2896" spans="2:8" x14ac:dyDescent="0.25">
      <c r="B2896" s="451">
        <v>39876</v>
      </c>
      <c r="C2896" s="363">
        <v>16.105</v>
      </c>
      <c r="D2896" s="363">
        <v>1.7131818181818181</v>
      </c>
      <c r="E2896" s="215">
        <f t="shared" si="180"/>
        <v>0.13375571981696588</v>
      </c>
      <c r="F2896" s="215">
        <f t="shared" si="181"/>
        <v>-8.3536144182069227E-3</v>
      </c>
      <c r="G2896" s="223">
        <f t="shared" si="182"/>
        <v>3.6292957746478876</v>
      </c>
      <c r="H2896" s="223">
        <f t="shared" si="183"/>
        <v>1.9129552087298567</v>
      </c>
    </row>
    <row r="2897" spans="2:8" x14ac:dyDescent="0.25">
      <c r="B2897" s="451">
        <v>39875</v>
      </c>
      <c r="C2897" s="363">
        <v>14.205</v>
      </c>
      <c r="D2897" s="363">
        <v>1.7276136363636363</v>
      </c>
      <c r="E2897" s="215">
        <f t="shared" si="180"/>
        <v>-6.607495069033531E-2</v>
      </c>
      <c r="F2897" s="215">
        <f t="shared" si="181"/>
        <v>7.1086374524446772E-2</v>
      </c>
      <c r="G2897" s="223">
        <f t="shared" si="182"/>
        <v>3.2011267605633802</v>
      </c>
      <c r="H2897" s="223">
        <f t="shared" si="183"/>
        <v>1.929069914985408</v>
      </c>
    </row>
    <row r="2898" spans="2:8" x14ac:dyDescent="0.25">
      <c r="B2898" s="451">
        <v>39871</v>
      </c>
      <c r="C2898" s="363">
        <v>15.21</v>
      </c>
      <c r="D2898" s="363">
        <v>1.6129545454545455</v>
      </c>
      <c r="E2898" s="215">
        <f t="shared" si="180"/>
        <v>1.0967098703888345E-2</v>
      </c>
      <c r="F2898" s="215">
        <f t="shared" si="181"/>
        <v>-2.8101728256286762E-3</v>
      </c>
      <c r="G2898" s="223">
        <f t="shared" si="182"/>
        <v>3.4276056338028171</v>
      </c>
      <c r="H2898" s="223">
        <f t="shared" si="183"/>
        <v>1.8010404770968154</v>
      </c>
    </row>
    <row r="2899" spans="2:8" x14ac:dyDescent="0.25">
      <c r="B2899" s="451">
        <v>39870</v>
      </c>
      <c r="C2899" s="363">
        <v>15.045</v>
      </c>
      <c r="D2899" s="363">
        <v>1.6174999999999999</v>
      </c>
      <c r="E2899" s="215">
        <f t="shared" si="180"/>
        <v>2.6261937244201894E-2</v>
      </c>
      <c r="F2899" s="215">
        <f t="shared" si="181"/>
        <v>-3.5767511177347222E-2</v>
      </c>
      <c r="G2899" s="223">
        <f t="shared" si="182"/>
        <v>3.3904225352112678</v>
      </c>
      <c r="H2899" s="223">
        <f t="shared" si="183"/>
        <v>1.8061159751300597</v>
      </c>
    </row>
    <row r="2900" spans="2:8" x14ac:dyDescent="0.25">
      <c r="B2900" s="451">
        <v>39869</v>
      </c>
      <c r="C2900" s="363">
        <v>14.66</v>
      </c>
      <c r="D2900" s="363">
        <v>1.6775</v>
      </c>
      <c r="E2900" s="215">
        <f t="shared" si="180"/>
        <v>4.7516970346552334E-2</v>
      </c>
      <c r="F2900" s="215">
        <f t="shared" si="181"/>
        <v>3.0074663317284367E-2</v>
      </c>
      <c r="G2900" s="223">
        <f t="shared" si="182"/>
        <v>3.3036619718309859</v>
      </c>
      <c r="H2900" s="223">
        <f t="shared" si="183"/>
        <v>1.8731125491688874</v>
      </c>
    </row>
    <row r="2901" spans="2:8" x14ac:dyDescent="0.25">
      <c r="B2901" s="451">
        <v>39868</v>
      </c>
      <c r="C2901" s="363">
        <v>13.994999999999999</v>
      </c>
      <c r="D2901" s="363">
        <v>1.6285227272727272</v>
      </c>
      <c r="E2901" s="215">
        <f t="shared" si="180"/>
        <v>-2.7449617790132108E-2</v>
      </c>
      <c r="F2901" s="215">
        <f t="shared" si="181"/>
        <v>-2.1841512524742313E-2</v>
      </c>
      <c r="G2901" s="223">
        <f t="shared" si="182"/>
        <v>3.1538028169014081</v>
      </c>
      <c r="H2901" s="223">
        <f t="shared" si="183"/>
        <v>1.8184240578606776</v>
      </c>
    </row>
    <row r="2902" spans="2:8" x14ac:dyDescent="0.25">
      <c r="B2902" s="451">
        <v>39864</v>
      </c>
      <c r="C2902" s="363">
        <v>14.39</v>
      </c>
      <c r="D2902" s="363">
        <v>1.6648863636363636</v>
      </c>
      <c r="E2902" s="215">
        <f t="shared" si="180"/>
        <v>1.804032543332168E-2</v>
      </c>
      <c r="F2902" s="215">
        <f t="shared" si="181"/>
        <v>-1.6711409395973154E-2</v>
      </c>
      <c r="G2902" s="223">
        <f t="shared" si="182"/>
        <v>3.2428169014084509</v>
      </c>
      <c r="H2902" s="223">
        <f t="shared" si="183"/>
        <v>1.8590280421266336</v>
      </c>
    </row>
    <row r="2903" spans="2:8" x14ac:dyDescent="0.25">
      <c r="B2903" s="451">
        <v>39863</v>
      </c>
      <c r="C2903" s="363">
        <v>14.135</v>
      </c>
      <c r="D2903" s="363">
        <v>1.6931818181818181</v>
      </c>
      <c r="E2903" s="215">
        <f t="shared" si="180"/>
        <v>-5.9774964838256173E-3</v>
      </c>
      <c r="F2903" s="215">
        <f t="shared" si="181"/>
        <v>5.9291909569173962E-2</v>
      </c>
      <c r="G2903" s="223">
        <f t="shared" si="182"/>
        <v>3.1853521126760564</v>
      </c>
      <c r="H2903" s="223">
        <f t="shared" si="183"/>
        <v>1.8906230173835807</v>
      </c>
    </row>
    <row r="2904" spans="2:8" x14ac:dyDescent="0.25">
      <c r="B2904" s="451">
        <v>39862</v>
      </c>
      <c r="C2904" s="363">
        <v>14.22</v>
      </c>
      <c r="D2904" s="363">
        <v>1.5984090909090909</v>
      </c>
      <c r="E2904" s="215">
        <f t="shared" si="180"/>
        <v>4.8672566371681381E-2</v>
      </c>
      <c r="F2904" s="215">
        <f t="shared" si="181"/>
        <v>4.7122757388520897E-2</v>
      </c>
      <c r="G2904" s="223">
        <f t="shared" si="182"/>
        <v>3.2045070422535211</v>
      </c>
      <c r="H2904" s="223">
        <f t="shared" si="183"/>
        <v>1.7847988833904327</v>
      </c>
    </row>
    <row r="2905" spans="2:8" x14ac:dyDescent="0.25">
      <c r="B2905" s="451">
        <v>39861</v>
      </c>
      <c r="C2905" s="363">
        <v>13.56</v>
      </c>
      <c r="D2905" s="363">
        <v>1.5264772727272726</v>
      </c>
      <c r="E2905" s="215">
        <f t="shared" si="180"/>
        <v>-0.11111111111111116</v>
      </c>
      <c r="F2905" s="215">
        <f t="shared" si="181"/>
        <v>-1.8486044132690393E-2</v>
      </c>
      <c r="G2905" s="223">
        <f t="shared" si="182"/>
        <v>3.0557746478873242</v>
      </c>
      <c r="H2905" s="223">
        <f t="shared" si="183"/>
        <v>1.7044791270143382</v>
      </c>
    </row>
    <row r="2906" spans="2:8" x14ac:dyDescent="0.25">
      <c r="B2906" s="451">
        <v>39857</v>
      </c>
      <c r="C2906" s="363">
        <v>15.255000000000001</v>
      </c>
      <c r="D2906" s="363">
        <v>1.5552272727272727</v>
      </c>
      <c r="E2906" s="215">
        <f t="shared" si="180"/>
        <v>3.7755102040816446E-2</v>
      </c>
      <c r="F2906" s="215">
        <f t="shared" si="181"/>
        <v>-1.4261019878997416E-2</v>
      </c>
      <c r="G2906" s="223">
        <f t="shared" si="182"/>
        <v>3.4377464788732395</v>
      </c>
      <c r="H2906" s="223">
        <f t="shared" si="183"/>
        <v>1.7365816520746098</v>
      </c>
    </row>
    <row r="2907" spans="2:8" x14ac:dyDescent="0.25">
      <c r="B2907" s="451">
        <v>39856</v>
      </c>
      <c r="C2907" s="363">
        <v>14.7</v>
      </c>
      <c r="D2907" s="363">
        <v>1.5777272727272726</v>
      </c>
      <c r="E2907" s="215">
        <f t="shared" si="180"/>
        <v>5.3008595988538465E-2</v>
      </c>
      <c r="F2907" s="215">
        <f t="shared" si="181"/>
        <v>2.7607134927096322E-2</v>
      </c>
      <c r="G2907" s="223">
        <f t="shared" si="182"/>
        <v>3.3126760563380282</v>
      </c>
      <c r="H2907" s="223">
        <f t="shared" si="183"/>
        <v>1.7617053673391703</v>
      </c>
    </row>
    <row r="2908" spans="2:8" x14ac:dyDescent="0.25">
      <c r="B2908" s="451">
        <v>39855</v>
      </c>
      <c r="C2908" s="363">
        <v>13.96</v>
      </c>
      <c r="D2908" s="363">
        <v>1.5353409090909091</v>
      </c>
      <c r="E2908" s="215">
        <f t="shared" si="180"/>
        <v>2.3085379259802252E-2</v>
      </c>
      <c r="F2908" s="215">
        <f t="shared" si="181"/>
        <v>3.9067907405983426E-2</v>
      </c>
      <c r="G2908" s="223">
        <f t="shared" si="182"/>
        <v>3.1459154929577466</v>
      </c>
      <c r="H2908" s="223">
        <f t="shared" si="183"/>
        <v>1.7143763481791652</v>
      </c>
    </row>
    <row r="2909" spans="2:8" x14ac:dyDescent="0.25">
      <c r="B2909" s="451">
        <v>39854</v>
      </c>
      <c r="C2909" s="363">
        <v>13.645</v>
      </c>
      <c r="D2909" s="363">
        <v>1.4776136363636363</v>
      </c>
      <c r="E2909" s="215">
        <f t="shared" si="180"/>
        <v>-6.9236016371077791E-2</v>
      </c>
      <c r="F2909" s="215">
        <f t="shared" si="181"/>
        <v>1.7051231912397213E-2</v>
      </c>
      <c r="G2909" s="223">
        <f t="shared" si="182"/>
        <v>3.0749295774647885</v>
      </c>
      <c r="H2909" s="223">
        <f t="shared" si="183"/>
        <v>1.6499175231569598</v>
      </c>
    </row>
    <row r="2910" spans="2:8" x14ac:dyDescent="0.25">
      <c r="B2910" s="451">
        <v>39853</v>
      </c>
      <c r="C2910" s="363">
        <v>14.66</v>
      </c>
      <c r="D2910" s="363">
        <v>1.4528409090909091</v>
      </c>
      <c r="E2910" s="215">
        <f t="shared" si="180"/>
        <v>-1.6437437101643693E-2</v>
      </c>
      <c r="F2910" s="215">
        <f t="shared" si="181"/>
        <v>2.6001123505336787E-2</v>
      </c>
      <c r="G2910" s="223">
        <f t="shared" si="182"/>
        <v>3.3036619718309859</v>
      </c>
      <c r="H2910" s="223">
        <f t="shared" si="183"/>
        <v>1.6222560588757773</v>
      </c>
    </row>
    <row r="2911" spans="2:8" x14ac:dyDescent="0.25">
      <c r="B2911" s="451">
        <v>39850</v>
      </c>
      <c r="C2911" s="363">
        <v>14.904999999999999</v>
      </c>
      <c r="D2911" s="363">
        <v>1.4160227272727273</v>
      </c>
      <c r="E2911" s="215">
        <f t="shared" si="180"/>
        <v>5.1499118165784674E-2</v>
      </c>
      <c r="F2911" s="215">
        <f t="shared" si="181"/>
        <v>-4.286043474921275E-2</v>
      </c>
      <c r="G2911" s="223">
        <f t="shared" si="182"/>
        <v>3.3588732394366194</v>
      </c>
      <c r="H2911" s="223">
        <f t="shared" si="183"/>
        <v>1.5811445248064968</v>
      </c>
    </row>
    <row r="2912" spans="2:8" x14ac:dyDescent="0.25">
      <c r="B2912" s="451">
        <v>39849</v>
      </c>
      <c r="C2912" s="363">
        <v>14.175000000000001</v>
      </c>
      <c r="D2912" s="363">
        <v>1.4794318181818182</v>
      </c>
      <c r="E2912" s="215">
        <f t="shared" si="180"/>
        <v>3.9222873900293331E-2</v>
      </c>
      <c r="F2912" s="215">
        <f t="shared" si="181"/>
        <v>1.8223056468011922E-2</v>
      </c>
      <c r="G2912" s="223">
        <f t="shared" si="182"/>
        <v>3.1943661971830988</v>
      </c>
      <c r="H2912" s="223">
        <f t="shared" si="183"/>
        <v>1.6519477223702577</v>
      </c>
    </row>
    <row r="2913" spans="2:8" x14ac:dyDescent="0.25">
      <c r="B2913" s="451">
        <v>39848</v>
      </c>
      <c r="C2913" s="363">
        <v>13.64</v>
      </c>
      <c r="D2913" s="363">
        <v>1.4529545454545454</v>
      </c>
      <c r="E2913" s="215">
        <f t="shared" si="180"/>
        <v>8.3829956297179153E-2</v>
      </c>
      <c r="F2913" s="215">
        <f t="shared" si="181"/>
        <v>1.6132877692124126E-2</v>
      </c>
      <c r="G2913" s="223">
        <f t="shared" si="182"/>
        <v>3.0738028169014084</v>
      </c>
      <c r="H2913" s="223">
        <f t="shared" si="183"/>
        <v>1.6223829463266084</v>
      </c>
    </row>
    <row r="2914" spans="2:8" x14ac:dyDescent="0.25">
      <c r="B2914" s="451">
        <v>39847</v>
      </c>
      <c r="C2914" s="363">
        <v>12.585000000000001</v>
      </c>
      <c r="D2914" s="363">
        <v>1.4298863636363637</v>
      </c>
      <c r="E2914" s="215">
        <f t="shared" si="180"/>
        <v>2.3586823912159494E-2</v>
      </c>
      <c r="F2914" s="215">
        <f t="shared" si="181"/>
        <v>-4.4062903593405811E-2</v>
      </c>
      <c r="G2914" s="223">
        <f t="shared" si="182"/>
        <v>2.8360563380281691</v>
      </c>
      <c r="H2914" s="223">
        <f t="shared" si="183"/>
        <v>1.5966247938078926</v>
      </c>
    </row>
    <row r="2915" spans="2:8" x14ac:dyDescent="0.25">
      <c r="B2915" s="451">
        <v>39846</v>
      </c>
      <c r="C2915" s="363">
        <v>12.295</v>
      </c>
      <c r="D2915" s="363">
        <v>1.4957954545454546</v>
      </c>
      <c r="E2915" s="215">
        <f t="shared" si="180"/>
        <v>-2.1877486077963471E-2</v>
      </c>
      <c r="F2915" s="215">
        <f t="shared" si="181"/>
        <v>-2.9849646226415061E-2</v>
      </c>
      <c r="G2915" s="223">
        <f t="shared" si="182"/>
        <v>2.7707042253521128</v>
      </c>
      <c r="H2915" s="223">
        <f t="shared" si="183"/>
        <v>1.670219515289938</v>
      </c>
    </row>
    <row r="2916" spans="2:8" x14ac:dyDescent="0.25">
      <c r="B2916" s="451">
        <v>39843</v>
      </c>
      <c r="C2916" s="363">
        <v>12.57</v>
      </c>
      <c r="D2916" s="363">
        <v>1.5418181818181818</v>
      </c>
      <c r="E2916" s="215">
        <f t="shared" si="180"/>
        <v>-5.7721139430284785E-2</v>
      </c>
      <c r="F2916" s="215">
        <f t="shared" si="181"/>
        <v>4.2931162102146647E-3</v>
      </c>
      <c r="G2916" s="223">
        <f t="shared" si="182"/>
        <v>2.8326760563380282</v>
      </c>
      <c r="H2916" s="223">
        <f t="shared" si="183"/>
        <v>1.7216089328765385</v>
      </c>
    </row>
    <row r="2917" spans="2:8" x14ac:dyDescent="0.25">
      <c r="B2917" s="451">
        <v>39842</v>
      </c>
      <c r="C2917" s="363">
        <v>13.34</v>
      </c>
      <c r="D2917" s="363">
        <v>1.5352272727272727</v>
      </c>
      <c r="E2917" s="215">
        <f t="shared" si="180"/>
        <v>-4.9519059494121831E-2</v>
      </c>
      <c r="F2917" s="215">
        <f t="shared" si="181"/>
        <v>-1.2499086324099129E-2</v>
      </c>
      <c r="G2917" s="223">
        <f t="shared" si="182"/>
        <v>3.0061971830985916</v>
      </c>
      <c r="H2917" s="223">
        <f t="shared" si="183"/>
        <v>1.7142494607283341</v>
      </c>
    </row>
    <row r="2918" spans="2:8" x14ac:dyDescent="0.25">
      <c r="B2918" s="451">
        <v>39841</v>
      </c>
      <c r="C2918" s="363">
        <v>14.035</v>
      </c>
      <c r="D2918" s="363">
        <v>1.5546590909090909</v>
      </c>
      <c r="E2918" s="215">
        <f t="shared" si="180"/>
        <v>9.5200936402653147E-2</v>
      </c>
      <c r="F2918" s="215">
        <f t="shared" si="181"/>
        <v>-7.7603713373948224E-3</v>
      </c>
      <c r="G2918" s="223">
        <f t="shared" si="182"/>
        <v>3.1628169014084508</v>
      </c>
      <c r="H2918" s="223">
        <f t="shared" si="183"/>
        <v>1.7359472148204544</v>
      </c>
    </row>
    <row r="2919" spans="2:8" x14ac:dyDescent="0.25">
      <c r="B2919" s="451">
        <v>39840</v>
      </c>
      <c r="C2919" s="363">
        <v>12.815</v>
      </c>
      <c r="D2919" s="363">
        <v>1.5668181818181819</v>
      </c>
      <c r="E2919" s="215">
        <f t="shared" si="180"/>
        <v>2.766639935846027E-2</v>
      </c>
      <c r="F2919" s="215">
        <f t="shared" si="181"/>
        <v>-2.743880933907028E-2</v>
      </c>
      <c r="G2919" s="223">
        <f t="shared" si="182"/>
        <v>2.8878873239436618</v>
      </c>
      <c r="H2919" s="223">
        <f t="shared" si="183"/>
        <v>1.7495241720593835</v>
      </c>
    </row>
    <row r="2920" spans="2:8" x14ac:dyDescent="0.25">
      <c r="B2920" s="451">
        <v>39839</v>
      </c>
      <c r="C2920" s="363">
        <v>12.47</v>
      </c>
      <c r="D2920" s="363">
        <v>1.6110227272727273</v>
      </c>
      <c r="E2920" s="215">
        <f t="shared" si="180"/>
        <v>9.3380096448925975E-2</v>
      </c>
      <c r="F2920" s="215">
        <f t="shared" si="181"/>
        <v>1.062161391502725E-2</v>
      </c>
      <c r="G2920" s="223">
        <f t="shared" si="182"/>
        <v>2.8101408450704226</v>
      </c>
      <c r="H2920" s="223">
        <f t="shared" si="183"/>
        <v>1.7988833904326864</v>
      </c>
    </row>
    <row r="2921" spans="2:8" x14ac:dyDescent="0.25">
      <c r="B2921" s="451">
        <v>39836</v>
      </c>
      <c r="C2921" s="363">
        <v>11.404999999999999</v>
      </c>
      <c r="D2921" s="363">
        <v>1.594090909090909</v>
      </c>
      <c r="E2921" s="215">
        <f t="shared" si="180"/>
        <v>1.1081560283688008E-2</v>
      </c>
      <c r="F2921" s="215">
        <f t="shared" si="181"/>
        <v>6.3613617408446288E-2</v>
      </c>
      <c r="G2921" s="223">
        <f t="shared" si="182"/>
        <v>2.5701408450704224</v>
      </c>
      <c r="H2921" s="223">
        <f t="shared" si="183"/>
        <v>1.7799771602588503</v>
      </c>
    </row>
    <row r="2922" spans="2:8" x14ac:dyDescent="0.25">
      <c r="B2922" s="451">
        <v>39835</v>
      </c>
      <c r="C2922" s="363">
        <v>11.28</v>
      </c>
      <c r="D2922" s="363">
        <v>1.49875</v>
      </c>
      <c r="E2922" s="215">
        <f t="shared" si="180"/>
        <v>-4.0000000000000036E-2</v>
      </c>
      <c r="F2922" s="215">
        <f t="shared" si="181"/>
        <v>-2.491497855981073E-2</v>
      </c>
      <c r="G2922" s="223">
        <f t="shared" si="182"/>
        <v>2.5419718309859154</v>
      </c>
      <c r="H2922" s="223">
        <f t="shared" si="183"/>
        <v>1.6735185890115469</v>
      </c>
    </row>
    <row r="2923" spans="2:8" x14ac:dyDescent="0.25">
      <c r="B2923" s="451">
        <v>39834</v>
      </c>
      <c r="C2923" s="363">
        <v>11.75</v>
      </c>
      <c r="D2923" s="363">
        <v>1.5370454545454546</v>
      </c>
      <c r="E2923" s="215">
        <f t="shared" si="180"/>
        <v>6.1427280939476026E-2</v>
      </c>
      <c r="F2923" s="215">
        <f t="shared" si="181"/>
        <v>1.257673304386886E-2</v>
      </c>
      <c r="G2923" s="223">
        <f t="shared" si="182"/>
        <v>2.647887323943662</v>
      </c>
      <c r="H2923" s="223">
        <f t="shared" si="183"/>
        <v>1.7162796599416319</v>
      </c>
    </row>
    <row r="2924" spans="2:8" x14ac:dyDescent="0.25">
      <c r="B2924" s="451">
        <v>39833</v>
      </c>
      <c r="C2924" s="363">
        <v>11.07</v>
      </c>
      <c r="D2924" s="363">
        <v>1.5179545454545456</v>
      </c>
      <c r="E2924" s="215">
        <f t="shared" si="180"/>
        <v>-6.54284508231322E-2</v>
      </c>
      <c r="F2924" s="215">
        <f t="shared" si="181"/>
        <v>7.0695735812760674E-2</v>
      </c>
      <c r="G2924" s="223">
        <f t="shared" si="182"/>
        <v>2.4946478873239437</v>
      </c>
      <c r="H2924" s="223">
        <f t="shared" si="183"/>
        <v>1.6949625682020051</v>
      </c>
    </row>
    <row r="2925" spans="2:8" x14ac:dyDescent="0.25">
      <c r="B2925" s="451">
        <v>39828</v>
      </c>
      <c r="C2925" s="363">
        <v>11.845000000000001</v>
      </c>
      <c r="D2925" s="363">
        <v>1.4177272727272727</v>
      </c>
      <c r="E2925" s="215">
        <f t="shared" si="180"/>
        <v>2.8658271819365977E-2</v>
      </c>
      <c r="F2925" s="215">
        <f t="shared" si="181"/>
        <v>-2.3328636292469174E-2</v>
      </c>
      <c r="G2925" s="223">
        <f t="shared" si="182"/>
        <v>2.6692957746478876</v>
      </c>
      <c r="H2925" s="223">
        <f t="shared" si="183"/>
        <v>1.5830478365689635</v>
      </c>
    </row>
    <row r="2926" spans="2:8" x14ac:dyDescent="0.25">
      <c r="B2926" s="451">
        <v>39827</v>
      </c>
      <c r="C2926" s="363">
        <v>11.515000000000001</v>
      </c>
      <c r="D2926" s="363">
        <v>1.4515909090909092</v>
      </c>
      <c r="E2926" s="215">
        <f t="shared" si="180"/>
        <v>-0.10736434108527126</v>
      </c>
      <c r="F2926" s="215">
        <f t="shared" si="181"/>
        <v>-3.0362835888872008E-2</v>
      </c>
      <c r="G2926" s="223">
        <f t="shared" si="182"/>
        <v>2.5949295774647889</v>
      </c>
      <c r="H2926" s="223">
        <f t="shared" si="183"/>
        <v>1.620860296916635</v>
      </c>
    </row>
    <row r="2927" spans="2:8" x14ac:dyDescent="0.25">
      <c r="B2927" s="451">
        <v>39826</v>
      </c>
      <c r="C2927" s="363">
        <v>12.9</v>
      </c>
      <c r="D2927" s="363">
        <v>1.4970454545454546</v>
      </c>
      <c r="E2927" s="215">
        <f t="shared" si="180"/>
        <v>1.4150943396226356E-2</v>
      </c>
      <c r="F2927" s="215">
        <f t="shared" si="181"/>
        <v>6.2633669416436444E-3</v>
      </c>
      <c r="G2927" s="223">
        <f t="shared" si="182"/>
        <v>2.9070422535211269</v>
      </c>
      <c r="H2927" s="223">
        <f t="shared" si="183"/>
        <v>1.6716152772490802</v>
      </c>
    </row>
    <row r="2928" spans="2:8" x14ac:dyDescent="0.25">
      <c r="B2928" s="451">
        <v>39825</v>
      </c>
      <c r="C2928" s="363">
        <v>12.72</v>
      </c>
      <c r="D2928" s="363">
        <v>1.4877272727272728</v>
      </c>
      <c r="E2928" s="215">
        <f t="shared" si="180"/>
        <v>-0.13025641025641022</v>
      </c>
      <c r="F2928" s="215">
        <f t="shared" si="181"/>
        <v>1.748659361156446E-2</v>
      </c>
      <c r="G2928" s="223">
        <f t="shared" si="182"/>
        <v>2.8664788732394366</v>
      </c>
      <c r="H2928" s="223">
        <f t="shared" si="183"/>
        <v>1.661210506280929</v>
      </c>
    </row>
    <row r="2929" spans="2:8" x14ac:dyDescent="0.25">
      <c r="B2929" s="451">
        <v>39821</v>
      </c>
      <c r="C2929" s="363">
        <v>14.625</v>
      </c>
      <c r="D2929" s="363">
        <v>1.4621590909090909</v>
      </c>
      <c r="E2929" s="215">
        <f t="shared" si="180"/>
        <v>4.5016077170418001E-2</v>
      </c>
      <c r="F2929" s="215">
        <f t="shared" si="181"/>
        <v>5.3032163024797407E-2</v>
      </c>
      <c r="G2929" s="223">
        <f t="shared" si="182"/>
        <v>3.295774647887324</v>
      </c>
      <c r="H2929" s="223">
        <f t="shared" si="183"/>
        <v>1.6326608298439285</v>
      </c>
    </row>
    <row r="2930" spans="2:8" x14ac:dyDescent="0.25">
      <c r="B2930" s="451">
        <v>39820</v>
      </c>
      <c r="C2930" s="363">
        <v>13.994999999999999</v>
      </c>
      <c r="D2930" s="363">
        <v>1.3885227272727272</v>
      </c>
      <c r="E2930" s="215">
        <f t="shared" si="180"/>
        <v>-9.1528724440116838E-2</v>
      </c>
      <c r="F2930" s="215">
        <f t="shared" si="181"/>
        <v>-4.1346304723050453E-2</v>
      </c>
      <c r="G2930" s="223">
        <f t="shared" si="182"/>
        <v>3.1538028169014081</v>
      </c>
      <c r="H2930" s="223">
        <f t="shared" si="183"/>
        <v>1.5504377617053673</v>
      </c>
    </row>
    <row r="2931" spans="2:8" x14ac:dyDescent="0.25">
      <c r="B2931" s="451">
        <v>39819</v>
      </c>
      <c r="C2931" s="363">
        <v>15.404999999999999</v>
      </c>
      <c r="D2931" s="363">
        <v>1.448409090909091</v>
      </c>
      <c r="E2931" s="215">
        <f t="shared" si="180"/>
        <v>9.1778880226789594E-2</v>
      </c>
      <c r="F2931" s="215">
        <f t="shared" si="181"/>
        <v>-3.7311178247734111E-2</v>
      </c>
      <c r="G2931" s="223">
        <f t="shared" si="182"/>
        <v>3.4715492957746479</v>
      </c>
      <c r="H2931" s="223">
        <f t="shared" si="183"/>
        <v>1.617307448293364</v>
      </c>
    </row>
    <row r="2932" spans="2:8" x14ac:dyDescent="0.25">
      <c r="B2932" s="451">
        <v>39818</v>
      </c>
      <c r="C2932" s="363">
        <v>14.11</v>
      </c>
      <c r="D2932" s="363">
        <v>1.5045454545454546</v>
      </c>
      <c r="E2932" s="215">
        <f t="shared" si="180"/>
        <v>0.15466448445171843</v>
      </c>
      <c r="F2932" s="215">
        <f t="shared" si="181"/>
        <v>-3.9121275955461554E-3</v>
      </c>
      <c r="G2932" s="223">
        <f t="shared" si="182"/>
        <v>3.1797183098591546</v>
      </c>
      <c r="H2932" s="223">
        <f t="shared" si="183"/>
        <v>1.6799898490039338</v>
      </c>
    </row>
    <row r="2933" spans="2:8" x14ac:dyDescent="0.25">
      <c r="B2933" s="451">
        <v>39813</v>
      </c>
      <c r="C2933" s="363">
        <v>12.22</v>
      </c>
      <c r="D2933" s="363">
        <v>1.5104545454545455</v>
      </c>
      <c r="E2933" s="215">
        <f t="shared" si="180"/>
        <v>2.9919932574799857E-2</v>
      </c>
      <c r="F2933" s="215">
        <f t="shared" si="181"/>
        <v>2.3091133004926157E-2</v>
      </c>
      <c r="G2933" s="223">
        <f t="shared" si="182"/>
        <v>2.7538028169014086</v>
      </c>
      <c r="H2933" s="223">
        <f t="shared" si="183"/>
        <v>1.6865879964471515</v>
      </c>
    </row>
    <row r="2934" spans="2:8" x14ac:dyDescent="0.25">
      <c r="B2934" s="451">
        <v>39812</v>
      </c>
      <c r="C2934" s="363">
        <v>11.865</v>
      </c>
      <c r="D2934" s="363">
        <v>1.4763636363636363</v>
      </c>
      <c r="E2934" s="215">
        <f t="shared" si="180"/>
        <v>2.5496974935177219E-2</v>
      </c>
      <c r="F2934" s="215">
        <f t="shared" si="181"/>
        <v>-1.2300123001230956E-3</v>
      </c>
      <c r="G2934" s="223">
        <f t="shared" si="182"/>
        <v>2.6738028169014085</v>
      </c>
      <c r="H2934" s="223">
        <f t="shared" si="183"/>
        <v>1.6485217611978176</v>
      </c>
    </row>
    <row r="2935" spans="2:8" x14ac:dyDescent="0.25">
      <c r="B2935" s="451">
        <v>39811</v>
      </c>
      <c r="C2935" s="363">
        <v>11.57</v>
      </c>
      <c r="D2935" s="363">
        <v>1.4781818181818183</v>
      </c>
      <c r="E2935" s="215">
        <f t="shared" si="180"/>
        <v>2.4800708591674159E-2</v>
      </c>
      <c r="F2935" s="215">
        <f t="shared" si="181"/>
        <v>1.3399813025864793E-2</v>
      </c>
      <c r="G2935" s="223">
        <f t="shared" si="182"/>
        <v>2.6073239436619717</v>
      </c>
      <c r="H2935" s="223">
        <f t="shared" si="183"/>
        <v>1.6505519604111156</v>
      </c>
    </row>
    <row r="2936" spans="2:8" x14ac:dyDescent="0.25">
      <c r="B2936" s="451">
        <v>39808</v>
      </c>
      <c r="C2936" s="363">
        <v>11.29</v>
      </c>
      <c r="D2936" s="363">
        <v>1.4586363636363637</v>
      </c>
      <c r="E2936" s="215">
        <f t="shared" si="180"/>
        <v>3.9116428900138001E-2</v>
      </c>
      <c r="F2936" s="215">
        <f t="shared" si="181"/>
        <v>-4.7067557535263482E-2</v>
      </c>
      <c r="G2936" s="223">
        <f t="shared" si="182"/>
        <v>2.5442253521126759</v>
      </c>
      <c r="H2936" s="223">
        <f t="shared" si="183"/>
        <v>1.6287273188681641</v>
      </c>
    </row>
    <row r="2937" spans="2:8" x14ac:dyDescent="0.25">
      <c r="B2937" s="451">
        <v>39805</v>
      </c>
      <c r="C2937" s="363">
        <v>10.865</v>
      </c>
      <c r="D2937" s="363">
        <v>1.5306818181818183</v>
      </c>
      <c r="E2937" s="215">
        <f t="shared" si="180"/>
        <v>1.9230769230769162E-2</v>
      </c>
      <c r="F2937" s="215">
        <f t="shared" si="181"/>
        <v>6.515894353945928E-2</v>
      </c>
      <c r="G2937" s="223">
        <f t="shared" si="182"/>
        <v>2.448450704225352</v>
      </c>
      <c r="H2937" s="223">
        <f t="shared" si="183"/>
        <v>1.7091739626950897</v>
      </c>
    </row>
    <row r="2938" spans="2:8" x14ac:dyDescent="0.25">
      <c r="B2938" s="451">
        <v>39804</v>
      </c>
      <c r="C2938" s="363">
        <v>10.66</v>
      </c>
      <c r="D2938" s="363">
        <v>1.4370454545454545</v>
      </c>
      <c r="E2938" s="215">
        <f t="shared" si="180"/>
        <v>-8.6155165023574676E-2</v>
      </c>
      <c r="F2938" s="215">
        <f t="shared" si="181"/>
        <v>-5.7113033104682409E-2</v>
      </c>
      <c r="G2938" s="223">
        <f t="shared" si="182"/>
        <v>2.4022535211267604</v>
      </c>
      <c r="H2938" s="223">
        <f t="shared" si="183"/>
        <v>1.6046187032102526</v>
      </c>
    </row>
    <row r="2939" spans="2:8" x14ac:dyDescent="0.25">
      <c r="B2939" s="451">
        <v>39801</v>
      </c>
      <c r="C2939" s="363">
        <v>11.664999999999999</v>
      </c>
      <c r="D2939" s="363">
        <v>1.5240909090909092</v>
      </c>
      <c r="E2939" s="215">
        <f t="shared" si="180"/>
        <v>4.2881646655223982E-4</v>
      </c>
      <c r="F2939" s="215">
        <f t="shared" si="181"/>
        <v>6.4444444444444526E-2</v>
      </c>
      <c r="G2939" s="223">
        <f t="shared" si="182"/>
        <v>2.6287323943661969</v>
      </c>
      <c r="H2939" s="223">
        <f t="shared" si="183"/>
        <v>1.7018144905468851</v>
      </c>
    </row>
    <row r="2940" spans="2:8" x14ac:dyDescent="0.25">
      <c r="B2940" s="451">
        <v>39800</v>
      </c>
      <c r="C2940" s="363">
        <v>11.66</v>
      </c>
      <c r="D2940" s="363">
        <v>1.4318181818181819</v>
      </c>
      <c r="E2940" s="215">
        <f t="shared" si="180"/>
        <v>-6.3077541181197239E-2</v>
      </c>
      <c r="F2940" s="215">
        <f t="shared" si="181"/>
        <v>-1.5471167369901506E-2</v>
      </c>
      <c r="G2940" s="223">
        <f t="shared" si="182"/>
        <v>2.6276056338028169</v>
      </c>
      <c r="H2940" s="223">
        <f t="shared" si="183"/>
        <v>1.5987818804720215</v>
      </c>
    </row>
    <row r="2941" spans="2:8" x14ac:dyDescent="0.25">
      <c r="B2941" s="451">
        <v>39798</v>
      </c>
      <c r="C2941" s="363">
        <v>12.445</v>
      </c>
      <c r="D2941" s="363">
        <v>1.4543181818181818</v>
      </c>
      <c r="E2941" s="215">
        <f t="shared" si="180"/>
        <v>0.10573078631719235</v>
      </c>
      <c r="F2941" s="215">
        <f t="shared" si="181"/>
        <v>5.1861592833073011E-2</v>
      </c>
      <c r="G2941" s="223">
        <f t="shared" si="182"/>
        <v>2.8045070422535212</v>
      </c>
      <c r="H2941" s="223">
        <f t="shared" si="183"/>
        <v>1.6239055957365818</v>
      </c>
    </row>
    <row r="2942" spans="2:8" x14ac:dyDescent="0.25">
      <c r="B2942" s="451">
        <v>39797</v>
      </c>
      <c r="C2942" s="363">
        <v>11.255000000000001</v>
      </c>
      <c r="D2942" s="363">
        <v>1.3826136363636363</v>
      </c>
      <c r="E2942" s="215">
        <f t="shared" si="180"/>
        <v>1.032315978456011E-2</v>
      </c>
      <c r="F2942" s="215">
        <f t="shared" si="181"/>
        <v>6.1137275422989745E-2</v>
      </c>
      <c r="G2942" s="223">
        <f t="shared" si="182"/>
        <v>2.5363380281690144</v>
      </c>
      <c r="H2942" s="223">
        <f t="shared" si="183"/>
        <v>1.5438396142621496</v>
      </c>
    </row>
    <row r="2943" spans="2:8" x14ac:dyDescent="0.25">
      <c r="B2943" s="451">
        <v>39794</v>
      </c>
      <c r="C2943" s="363">
        <v>11.14</v>
      </c>
      <c r="D2943" s="363">
        <v>1.3029545454545455</v>
      </c>
      <c r="E2943" s="215">
        <f t="shared" si="180"/>
        <v>-2.664919178680647E-2</v>
      </c>
      <c r="F2943" s="215">
        <f t="shared" si="181"/>
        <v>2.0288307528029792E-2</v>
      </c>
      <c r="G2943" s="223">
        <f t="shared" si="182"/>
        <v>2.5104225352112679</v>
      </c>
      <c r="H2943" s="223">
        <f t="shared" si="183"/>
        <v>1.4548915112295395</v>
      </c>
    </row>
    <row r="2944" spans="2:8" x14ac:dyDescent="0.25">
      <c r="B2944" s="451">
        <v>39792</v>
      </c>
      <c r="C2944" s="363">
        <v>11.445</v>
      </c>
      <c r="D2944" s="363">
        <v>1.2770454545454546</v>
      </c>
      <c r="E2944" s="215">
        <f t="shared" si="180"/>
        <v>0.15957446808510656</v>
      </c>
      <c r="F2944" s="215">
        <f t="shared" si="181"/>
        <v>-8.9947089947088887E-3</v>
      </c>
      <c r="G2944" s="223">
        <f t="shared" si="182"/>
        <v>2.5791549295774647</v>
      </c>
      <c r="H2944" s="223">
        <f t="shared" si="183"/>
        <v>1.4259611724400458</v>
      </c>
    </row>
    <row r="2945" spans="2:8" x14ac:dyDescent="0.25">
      <c r="B2945" s="451">
        <v>39791</v>
      </c>
      <c r="C2945" s="363">
        <v>9.8699999999999992</v>
      </c>
      <c r="D2945" s="363">
        <v>1.2886363636363636</v>
      </c>
      <c r="E2945" s="215">
        <f t="shared" si="180"/>
        <v>-1.349325337331353E-2</v>
      </c>
      <c r="F2945" s="215">
        <f t="shared" si="181"/>
        <v>-3.043775649794811E-2</v>
      </c>
      <c r="G2945" s="223">
        <f t="shared" si="182"/>
        <v>2.224225352112676</v>
      </c>
      <c r="H2945" s="223">
        <f t="shared" si="183"/>
        <v>1.4389036924248193</v>
      </c>
    </row>
    <row r="2946" spans="2:8" x14ac:dyDescent="0.25">
      <c r="B2946" s="451">
        <v>39790</v>
      </c>
      <c r="C2946" s="363">
        <v>10.005000000000001</v>
      </c>
      <c r="D2946" s="363">
        <v>1.3290909090909091</v>
      </c>
      <c r="E2946" s="215">
        <f t="shared" si="180"/>
        <v>0.19107142857142856</v>
      </c>
      <c r="F2946" s="215">
        <f t="shared" si="181"/>
        <v>9.4942171586396285E-3</v>
      </c>
      <c r="G2946" s="223">
        <f t="shared" si="182"/>
        <v>2.2546478873239439</v>
      </c>
      <c r="H2946" s="223">
        <f t="shared" si="183"/>
        <v>1.4840756249206954</v>
      </c>
    </row>
    <row r="2947" spans="2:8" x14ac:dyDescent="0.25">
      <c r="B2947" s="451">
        <v>39787</v>
      </c>
      <c r="C2947" s="363">
        <v>8.4</v>
      </c>
      <c r="D2947" s="363">
        <v>1.3165909090909091</v>
      </c>
      <c r="E2947" s="215">
        <f t="shared" si="180"/>
        <v>-4.0548258138206839E-2</v>
      </c>
      <c r="F2947" s="215">
        <f t="shared" si="181"/>
        <v>1.7923036373220791E-2</v>
      </c>
      <c r="G2947" s="223">
        <f t="shared" si="182"/>
        <v>1.8929577464788734</v>
      </c>
      <c r="H2947" s="223">
        <f t="shared" si="183"/>
        <v>1.4701180053292731</v>
      </c>
    </row>
    <row r="2948" spans="2:8" x14ac:dyDescent="0.25">
      <c r="B2948" s="451">
        <v>39786</v>
      </c>
      <c r="C2948" s="363">
        <v>8.7550000000000008</v>
      </c>
      <c r="D2948" s="363">
        <v>1.293409090909091</v>
      </c>
      <c r="E2948" s="215">
        <f t="shared" ref="E2948:E3011" si="184">C2948/C2949-1</f>
        <v>-2.9916897506925166E-2</v>
      </c>
      <c r="F2948" s="215">
        <f t="shared" ref="F2948:F3011" si="185">D2948/D2949-1</f>
        <v>-4.6573965488356572E-2</v>
      </c>
      <c r="G2948" s="223">
        <f t="shared" ref="G2948:G3011" si="186">C2948/$C$4675</f>
        <v>1.9729577464788735</v>
      </c>
      <c r="H2948" s="223">
        <f t="shared" ref="H2948:H3011" si="187">D2948/$D$4675</f>
        <v>1.4442329653597261</v>
      </c>
    </row>
    <row r="2949" spans="2:8" x14ac:dyDescent="0.25">
      <c r="B2949" s="451">
        <v>39785</v>
      </c>
      <c r="C2949" s="363">
        <v>9.0250000000000004</v>
      </c>
      <c r="D2949" s="363">
        <v>1.3565909090909092</v>
      </c>
      <c r="E2949" s="215">
        <f t="shared" si="184"/>
        <v>-0.17277726856095321</v>
      </c>
      <c r="F2949" s="215">
        <f t="shared" si="185"/>
        <v>-1.5016501650164882E-2</v>
      </c>
      <c r="G2949" s="223">
        <f t="shared" si="186"/>
        <v>2.0338028169014084</v>
      </c>
      <c r="H2949" s="223">
        <f t="shared" si="187"/>
        <v>1.5147823880218247</v>
      </c>
    </row>
    <row r="2950" spans="2:8" x14ac:dyDescent="0.25">
      <c r="B2950" s="451">
        <v>39784</v>
      </c>
      <c r="C2950" s="363">
        <v>10.91</v>
      </c>
      <c r="D2950" s="363">
        <v>1.3772727272727272</v>
      </c>
      <c r="E2950" s="215">
        <f t="shared" si="184"/>
        <v>4.3519846963175457E-2</v>
      </c>
      <c r="F2950" s="215">
        <f t="shared" si="185"/>
        <v>-3.0710172744721764E-2</v>
      </c>
      <c r="G2950" s="223">
        <f t="shared" si="186"/>
        <v>2.4585915492957748</v>
      </c>
      <c r="H2950" s="223">
        <f t="shared" si="187"/>
        <v>1.5378759040730872</v>
      </c>
    </row>
    <row r="2951" spans="2:8" x14ac:dyDescent="0.25">
      <c r="B2951" s="451">
        <v>39783</v>
      </c>
      <c r="C2951" s="363">
        <v>10.455</v>
      </c>
      <c r="D2951" s="363">
        <v>1.4209090909090909</v>
      </c>
      <c r="E2951" s="215">
        <f t="shared" si="184"/>
        <v>-0.12838682784493538</v>
      </c>
      <c r="F2951" s="215">
        <f t="shared" si="185"/>
        <v>-5.4088450524976128E-3</v>
      </c>
      <c r="G2951" s="223">
        <f t="shared" si="186"/>
        <v>2.3560563380281692</v>
      </c>
      <c r="H2951" s="223">
        <f t="shared" si="187"/>
        <v>1.5866006851922345</v>
      </c>
    </row>
    <row r="2952" spans="2:8" x14ac:dyDescent="0.25">
      <c r="B2952" s="451">
        <v>39780</v>
      </c>
      <c r="C2952" s="363">
        <v>11.994999999999999</v>
      </c>
      <c r="D2952" s="363">
        <v>1.4286363636363637</v>
      </c>
      <c r="E2952" s="215">
        <f t="shared" si="184"/>
        <v>-5.2901697591788421E-2</v>
      </c>
      <c r="F2952" s="215">
        <f t="shared" si="185"/>
        <v>-4.3517954960438199E-2</v>
      </c>
      <c r="G2952" s="223">
        <f t="shared" si="186"/>
        <v>2.7030985915492955</v>
      </c>
      <c r="H2952" s="223">
        <f t="shared" si="187"/>
        <v>1.5952290318487503</v>
      </c>
    </row>
    <row r="2953" spans="2:8" x14ac:dyDescent="0.25">
      <c r="B2953" s="451">
        <v>39778</v>
      </c>
      <c r="C2953" s="363">
        <v>12.664999999999999</v>
      </c>
      <c r="D2953" s="363">
        <v>1.4936363636363637</v>
      </c>
      <c r="E2953" s="215">
        <f t="shared" si="184"/>
        <v>9.8438855160450922E-2</v>
      </c>
      <c r="F2953" s="215">
        <f t="shared" si="185"/>
        <v>4.125286478227741E-3</v>
      </c>
      <c r="G2953" s="223">
        <f t="shared" si="186"/>
        <v>2.8540845070422534</v>
      </c>
      <c r="H2953" s="223">
        <f t="shared" si="187"/>
        <v>1.6678086537241468</v>
      </c>
    </row>
    <row r="2954" spans="2:8" x14ac:dyDescent="0.25">
      <c r="B2954" s="451">
        <v>39777</v>
      </c>
      <c r="C2954" s="363">
        <v>11.53</v>
      </c>
      <c r="D2954" s="363">
        <v>1.4875</v>
      </c>
      <c r="E2954" s="215">
        <f t="shared" si="184"/>
        <v>5.200729927007286E-2</v>
      </c>
      <c r="F2954" s="215">
        <f t="shared" si="185"/>
        <v>3.1764798612753387E-2</v>
      </c>
      <c r="G2954" s="223">
        <f t="shared" si="186"/>
        <v>2.5983098591549294</v>
      </c>
      <c r="H2954" s="223">
        <f t="shared" si="187"/>
        <v>1.6609567313792668</v>
      </c>
    </row>
    <row r="2955" spans="2:8" x14ac:dyDescent="0.25">
      <c r="B2955" s="451">
        <v>39776</v>
      </c>
      <c r="C2955" s="363">
        <v>10.96</v>
      </c>
      <c r="D2955" s="363">
        <v>1.4417045454545454</v>
      </c>
      <c r="E2955" s="215">
        <f t="shared" si="184"/>
        <v>0.24545454545454537</v>
      </c>
      <c r="F2955" s="215">
        <f t="shared" si="185"/>
        <v>4.8859126984126977E-2</v>
      </c>
      <c r="G2955" s="223">
        <f t="shared" si="186"/>
        <v>2.4698591549295776</v>
      </c>
      <c r="H2955" s="223">
        <f t="shared" si="187"/>
        <v>1.6098210886943283</v>
      </c>
    </row>
    <row r="2956" spans="2:8" x14ac:dyDescent="0.25">
      <c r="B2956" s="451">
        <v>39772</v>
      </c>
      <c r="C2956" s="363">
        <v>8.8000000000000007</v>
      </c>
      <c r="D2956" s="363">
        <v>1.3745454545454545</v>
      </c>
      <c r="E2956" s="215">
        <f t="shared" si="184"/>
        <v>-0.13043478260869557</v>
      </c>
      <c r="F2956" s="215">
        <f t="shared" si="185"/>
        <v>-6.8965517241379337E-2</v>
      </c>
      <c r="G2956" s="223">
        <f t="shared" si="186"/>
        <v>1.983098591549296</v>
      </c>
      <c r="H2956" s="223">
        <f t="shared" si="187"/>
        <v>1.5348306052531406</v>
      </c>
    </row>
    <row r="2957" spans="2:8" x14ac:dyDescent="0.25">
      <c r="B2957" s="451">
        <v>39771</v>
      </c>
      <c r="C2957" s="363">
        <v>10.119999999999999</v>
      </c>
      <c r="D2957" s="363">
        <v>1.4763636363636363</v>
      </c>
      <c r="E2957" s="215">
        <f t="shared" si="184"/>
        <v>-6.6420664206642166E-2</v>
      </c>
      <c r="F2957" s="215">
        <f t="shared" si="185"/>
        <v>-5.1263327004527515E-2</v>
      </c>
      <c r="G2957" s="223">
        <f t="shared" si="186"/>
        <v>2.28056338028169</v>
      </c>
      <c r="H2957" s="223">
        <f t="shared" si="187"/>
        <v>1.6485217611978176</v>
      </c>
    </row>
    <row r="2958" spans="2:8" x14ac:dyDescent="0.25">
      <c r="B2958" s="451">
        <v>39770</v>
      </c>
      <c r="C2958" s="363">
        <v>10.84</v>
      </c>
      <c r="D2958" s="363">
        <v>1.5561363636363637</v>
      </c>
      <c r="E2958" s="215">
        <f t="shared" si="184"/>
        <v>-6.3094209161624892E-2</v>
      </c>
      <c r="F2958" s="215">
        <f t="shared" si="185"/>
        <v>-3.1678687597228028E-2</v>
      </c>
      <c r="G2958" s="223">
        <f t="shared" si="186"/>
        <v>2.4428169014084506</v>
      </c>
      <c r="H2958" s="223">
        <f t="shared" si="187"/>
        <v>1.7375967516812589</v>
      </c>
    </row>
    <row r="2959" spans="2:8" x14ac:dyDescent="0.25">
      <c r="B2959" s="451">
        <v>39769</v>
      </c>
      <c r="C2959" s="363">
        <v>11.57</v>
      </c>
      <c r="D2959" s="363">
        <v>1.6070454545454544</v>
      </c>
      <c r="E2959" s="215">
        <f t="shared" si="184"/>
        <v>-0.11034217608612074</v>
      </c>
      <c r="F2959" s="215">
        <f t="shared" si="185"/>
        <v>-1.6550764951321351E-2</v>
      </c>
      <c r="G2959" s="223">
        <f t="shared" si="186"/>
        <v>2.6073239436619717</v>
      </c>
      <c r="H2959" s="223">
        <f t="shared" si="187"/>
        <v>1.7944423296535972</v>
      </c>
    </row>
    <row r="2960" spans="2:8" x14ac:dyDescent="0.25">
      <c r="B2960" s="451">
        <v>39765</v>
      </c>
      <c r="C2960" s="363">
        <v>13.005000000000001</v>
      </c>
      <c r="D2960" s="363">
        <v>1.634090909090909</v>
      </c>
      <c r="E2960" s="215">
        <f t="shared" si="184"/>
        <v>0.16689098250336487</v>
      </c>
      <c r="F2960" s="215">
        <f t="shared" si="185"/>
        <v>-1.9367157665029944E-2</v>
      </c>
      <c r="G2960" s="223">
        <f t="shared" si="186"/>
        <v>2.9307042253521129</v>
      </c>
      <c r="H2960" s="223">
        <f t="shared" si="187"/>
        <v>1.8246415429514022</v>
      </c>
    </row>
    <row r="2961" spans="2:8" x14ac:dyDescent="0.25">
      <c r="B2961" s="451">
        <v>39764</v>
      </c>
      <c r="C2961" s="363">
        <v>11.145</v>
      </c>
      <c r="D2961" s="363">
        <v>1.6663636363636363</v>
      </c>
      <c r="E2961" s="215">
        <f t="shared" si="184"/>
        <v>-0.1004842615012107</v>
      </c>
      <c r="F2961" s="215">
        <f t="shared" si="185"/>
        <v>-1.5442460051027229E-2</v>
      </c>
      <c r="G2961" s="223">
        <f t="shared" si="186"/>
        <v>2.5115492957746479</v>
      </c>
      <c r="H2961" s="223">
        <f t="shared" si="187"/>
        <v>1.8606775789874381</v>
      </c>
    </row>
    <row r="2962" spans="2:8" x14ac:dyDescent="0.25">
      <c r="B2962" s="451">
        <v>39763</v>
      </c>
      <c r="C2962" s="363">
        <v>12.39</v>
      </c>
      <c r="D2962" s="363">
        <v>1.6924999999999999</v>
      </c>
      <c r="E2962" s="215">
        <f t="shared" si="184"/>
        <v>-9.7596504005826645E-2</v>
      </c>
      <c r="F2962" s="215">
        <f t="shared" si="185"/>
        <v>1.6100422977213702E-2</v>
      </c>
      <c r="G2962" s="223">
        <f t="shared" si="186"/>
        <v>2.7921126760563379</v>
      </c>
      <c r="H2962" s="223">
        <f t="shared" si="187"/>
        <v>1.8898616926785941</v>
      </c>
    </row>
    <row r="2963" spans="2:8" x14ac:dyDescent="0.25">
      <c r="B2963" s="451">
        <v>39762</v>
      </c>
      <c r="C2963" s="363">
        <v>13.73</v>
      </c>
      <c r="D2963" s="363">
        <v>1.6656818181818183</v>
      </c>
      <c r="E2963" s="215">
        <f t="shared" si="184"/>
        <v>2.1577380952380931E-2</v>
      </c>
      <c r="F2963" s="215">
        <f t="shared" si="185"/>
        <v>4.5208214489446563E-2</v>
      </c>
      <c r="G2963" s="223">
        <f t="shared" si="186"/>
        <v>3.0940845070422536</v>
      </c>
      <c r="H2963" s="223">
        <f t="shared" si="187"/>
        <v>1.8599162542824517</v>
      </c>
    </row>
    <row r="2964" spans="2:8" x14ac:dyDescent="0.25">
      <c r="B2964" s="451">
        <v>39758</v>
      </c>
      <c r="C2964" s="363">
        <v>13.44</v>
      </c>
      <c r="D2964" s="363">
        <v>1.5936363636363637</v>
      </c>
      <c r="E2964" s="215">
        <f t="shared" si="184"/>
        <v>-0.10578842315369263</v>
      </c>
      <c r="F2964" s="215">
        <f t="shared" si="185"/>
        <v>1.9778941244909864E-2</v>
      </c>
      <c r="G2964" s="223">
        <f t="shared" si="186"/>
        <v>3.0287323943661972</v>
      </c>
      <c r="H2964" s="223">
        <f t="shared" si="187"/>
        <v>1.7794696104555261</v>
      </c>
    </row>
    <row r="2965" spans="2:8" x14ac:dyDescent="0.25">
      <c r="B2965" s="451">
        <v>39757</v>
      </c>
      <c r="C2965" s="363">
        <v>15.03</v>
      </c>
      <c r="D2965" s="363">
        <v>1.5627272727272727</v>
      </c>
      <c r="E2965" s="215">
        <f t="shared" si="184"/>
        <v>-8.7431693989071024E-2</v>
      </c>
      <c r="F2965" s="215">
        <f t="shared" si="185"/>
        <v>-2.9087828297091223E-2</v>
      </c>
      <c r="G2965" s="223">
        <f t="shared" si="186"/>
        <v>3.3870422535211264</v>
      </c>
      <c r="H2965" s="223">
        <f t="shared" si="187"/>
        <v>1.7449562238294634</v>
      </c>
    </row>
    <row r="2966" spans="2:8" x14ac:dyDescent="0.25">
      <c r="B2966" s="451">
        <v>39756</v>
      </c>
      <c r="C2966" s="363">
        <v>16.47</v>
      </c>
      <c r="D2966" s="363">
        <v>1.6095454545454546</v>
      </c>
      <c r="E2966" s="215">
        <f t="shared" si="184"/>
        <v>0.14216366158113725</v>
      </c>
      <c r="F2966" s="215">
        <f t="shared" si="185"/>
        <v>-4.2455381287182181E-2</v>
      </c>
      <c r="G2966" s="223">
        <f t="shared" si="186"/>
        <v>3.7115492957746476</v>
      </c>
      <c r="H2966" s="223">
        <f t="shared" si="187"/>
        <v>1.7972338535718819</v>
      </c>
    </row>
    <row r="2967" spans="2:8" x14ac:dyDescent="0.25">
      <c r="B2967" s="451">
        <v>39755</v>
      </c>
      <c r="C2967" s="363">
        <v>14.42</v>
      </c>
      <c r="D2967" s="363">
        <v>1.6809090909090909</v>
      </c>
      <c r="E2967" s="215">
        <f t="shared" si="184"/>
        <v>-3.9307128580945982E-2</v>
      </c>
      <c r="F2967" s="215">
        <f t="shared" si="185"/>
        <v>-2.1757820249983406E-2</v>
      </c>
      <c r="G2967" s="223">
        <f t="shared" si="186"/>
        <v>3.2495774647887323</v>
      </c>
      <c r="H2967" s="223">
        <f t="shared" si="187"/>
        <v>1.8769191726938208</v>
      </c>
    </row>
    <row r="2968" spans="2:8" x14ac:dyDescent="0.25">
      <c r="B2968" s="451">
        <v>39751</v>
      </c>
      <c r="C2968" s="363">
        <v>15.01</v>
      </c>
      <c r="D2968" s="363">
        <v>1.7182954545454545</v>
      </c>
      <c r="E2968" s="215">
        <f t="shared" si="184"/>
        <v>6.3031161473087849E-2</v>
      </c>
      <c r="F2968" s="215">
        <f t="shared" si="185"/>
        <v>4.0101802173613921E-2</v>
      </c>
      <c r="G2968" s="223">
        <f t="shared" si="186"/>
        <v>3.3825352112676055</v>
      </c>
      <c r="H2968" s="223">
        <f t="shared" si="187"/>
        <v>1.9186651440172569</v>
      </c>
    </row>
    <row r="2969" spans="2:8" x14ac:dyDescent="0.25">
      <c r="B2969" s="451">
        <v>39750</v>
      </c>
      <c r="C2969" s="363">
        <v>14.12</v>
      </c>
      <c r="D2969" s="363">
        <v>1.6520454545454546</v>
      </c>
      <c r="E2969" s="215">
        <f t="shared" si="184"/>
        <v>5.6095736724008916E-2</v>
      </c>
      <c r="F2969" s="215">
        <f t="shared" si="185"/>
        <v>1.4373430086519701E-2</v>
      </c>
      <c r="G2969" s="223">
        <f t="shared" si="186"/>
        <v>3.1819718309859155</v>
      </c>
      <c r="H2969" s="223">
        <f t="shared" si="187"/>
        <v>1.8446897601827181</v>
      </c>
    </row>
    <row r="2970" spans="2:8" x14ac:dyDescent="0.25">
      <c r="B2970" s="451">
        <v>39749</v>
      </c>
      <c r="C2970" s="363">
        <v>13.37</v>
      </c>
      <c r="D2970" s="363">
        <v>1.6286363636363637</v>
      </c>
      <c r="E2970" s="215">
        <f t="shared" si="184"/>
        <v>0.12589473684210528</v>
      </c>
      <c r="F2970" s="215">
        <f t="shared" si="185"/>
        <v>-5.2748473070516333E-3</v>
      </c>
      <c r="G2970" s="223">
        <f t="shared" si="186"/>
        <v>3.012957746478873</v>
      </c>
      <c r="H2970" s="223">
        <f t="shared" si="187"/>
        <v>1.8185509453115087</v>
      </c>
    </row>
    <row r="2971" spans="2:8" x14ac:dyDescent="0.25">
      <c r="B2971" s="451">
        <v>39748</v>
      </c>
      <c r="C2971" s="363">
        <v>11.875</v>
      </c>
      <c r="D2971" s="363">
        <v>1.6372727272727272</v>
      </c>
      <c r="E2971" s="215">
        <f t="shared" si="184"/>
        <v>-9.6270928462709349E-2</v>
      </c>
      <c r="F2971" s="215">
        <f t="shared" si="185"/>
        <v>-3.470454240921883E-2</v>
      </c>
      <c r="G2971" s="223">
        <f t="shared" si="186"/>
        <v>2.676056338028169</v>
      </c>
      <c r="H2971" s="223">
        <f t="shared" si="187"/>
        <v>1.8281943915746732</v>
      </c>
    </row>
    <row r="2972" spans="2:8" x14ac:dyDescent="0.25">
      <c r="B2972" s="451">
        <v>39744</v>
      </c>
      <c r="C2972" s="363">
        <v>13.14</v>
      </c>
      <c r="D2972" s="363">
        <v>1.6961363636363636</v>
      </c>
      <c r="E2972" s="215">
        <f t="shared" si="184"/>
        <v>-2.3774145616641928E-2</v>
      </c>
      <c r="F2972" s="215">
        <f t="shared" si="185"/>
        <v>-1.4395139989434869E-2</v>
      </c>
      <c r="G2972" s="223">
        <f t="shared" si="186"/>
        <v>2.9611267605633804</v>
      </c>
      <c r="H2972" s="223">
        <f t="shared" si="187"/>
        <v>1.8939220911051897</v>
      </c>
    </row>
    <row r="2973" spans="2:8" x14ac:dyDescent="0.25">
      <c r="B2973" s="451">
        <v>39743</v>
      </c>
      <c r="C2973" s="363">
        <v>13.46</v>
      </c>
      <c r="D2973" s="363">
        <v>1.7209090909090909</v>
      </c>
      <c r="E2973" s="215">
        <f t="shared" si="184"/>
        <v>-0.17776420281001837</v>
      </c>
      <c r="F2973" s="215">
        <f t="shared" si="185"/>
        <v>-6.8978236812984095E-2</v>
      </c>
      <c r="G2973" s="223">
        <f t="shared" si="186"/>
        <v>3.0332394366197186</v>
      </c>
      <c r="H2973" s="223">
        <f t="shared" si="187"/>
        <v>1.9215835553863725</v>
      </c>
    </row>
    <row r="2974" spans="2:8" x14ac:dyDescent="0.25">
      <c r="B2974" s="451">
        <v>39742</v>
      </c>
      <c r="C2974" s="363">
        <v>16.37</v>
      </c>
      <c r="D2974" s="363">
        <v>1.8484090909090909</v>
      </c>
      <c r="E2974" s="215">
        <f t="shared" si="184"/>
        <v>-0.10838779956427003</v>
      </c>
      <c r="F2974" s="215">
        <f t="shared" si="185"/>
        <v>-5.4961654659539838E-2</v>
      </c>
      <c r="G2974" s="223">
        <f t="shared" si="186"/>
        <v>3.6890140845070425</v>
      </c>
      <c r="H2974" s="223">
        <f t="shared" si="187"/>
        <v>2.0639512752188809</v>
      </c>
    </row>
    <row r="2975" spans="2:8" x14ac:dyDescent="0.25">
      <c r="B2975" s="451">
        <v>39741</v>
      </c>
      <c r="C2975" s="363">
        <v>18.36</v>
      </c>
      <c r="D2975" s="363">
        <v>1.9559090909090908</v>
      </c>
      <c r="E2975" s="215">
        <f t="shared" si="184"/>
        <v>9.973045822102411E-2</v>
      </c>
      <c r="F2975" s="215">
        <f t="shared" si="185"/>
        <v>4.9256278956352206E-2</v>
      </c>
      <c r="G2975" s="223">
        <f t="shared" si="186"/>
        <v>4.1374647887323945</v>
      </c>
      <c r="H2975" s="223">
        <f t="shared" si="187"/>
        <v>2.1839868037051136</v>
      </c>
    </row>
    <row r="2976" spans="2:8" x14ac:dyDescent="0.25">
      <c r="B2976" s="451">
        <v>39737</v>
      </c>
      <c r="C2976" s="363">
        <v>16.695</v>
      </c>
      <c r="D2976" s="363">
        <v>1.864090909090909</v>
      </c>
      <c r="E2976" s="215">
        <f t="shared" si="184"/>
        <v>8.4566596194504129E-3</v>
      </c>
      <c r="F2976" s="215">
        <f t="shared" si="185"/>
        <v>-2.2174535050071498E-2</v>
      </c>
      <c r="G2976" s="223">
        <f t="shared" si="186"/>
        <v>3.7622535211267607</v>
      </c>
      <c r="H2976" s="223">
        <f t="shared" si="187"/>
        <v>2.0814617434335743</v>
      </c>
    </row>
    <row r="2977" spans="2:8" x14ac:dyDescent="0.25">
      <c r="B2977" s="451">
        <v>39736</v>
      </c>
      <c r="C2977" s="363">
        <v>16.555</v>
      </c>
      <c r="D2977" s="363">
        <v>1.9063636363636363</v>
      </c>
      <c r="E2977" s="215">
        <f t="shared" si="184"/>
        <v>-0.19125549584758184</v>
      </c>
      <c r="F2977" s="215">
        <f t="shared" si="185"/>
        <v>-9.8064516129032331E-2</v>
      </c>
      <c r="G2977" s="223">
        <f t="shared" si="186"/>
        <v>3.7307042253521128</v>
      </c>
      <c r="H2977" s="223">
        <f t="shared" si="187"/>
        <v>2.1286638751427485</v>
      </c>
    </row>
    <row r="2978" spans="2:8" x14ac:dyDescent="0.25">
      <c r="B2978" s="451">
        <v>39735</v>
      </c>
      <c r="C2978" s="363">
        <v>20.47</v>
      </c>
      <c r="D2978" s="363">
        <v>2.1136363636363638</v>
      </c>
      <c r="E2978" s="215">
        <f t="shared" si="184"/>
        <v>-9.7641613400925698E-2</v>
      </c>
      <c r="F2978" s="215">
        <f t="shared" si="185"/>
        <v>0.12441059122234321</v>
      </c>
      <c r="G2978" s="223">
        <f t="shared" si="186"/>
        <v>4.6129577464788731</v>
      </c>
      <c r="H2978" s="223">
        <f t="shared" si="187"/>
        <v>2.3601065854586984</v>
      </c>
    </row>
    <row r="2979" spans="2:8" x14ac:dyDescent="0.25">
      <c r="B2979" s="451">
        <v>39734</v>
      </c>
      <c r="C2979" s="363">
        <v>22.684999999999999</v>
      </c>
      <c r="D2979" s="363">
        <v>1.8797727272727274</v>
      </c>
      <c r="E2979" s="215">
        <f t="shared" si="184"/>
        <v>0.18120281176776887</v>
      </c>
      <c r="F2979" s="215">
        <f t="shared" si="185"/>
        <v>9.2891120507399672E-2</v>
      </c>
      <c r="G2979" s="223">
        <f t="shared" si="186"/>
        <v>5.1121126760563378</v>
      </c>
      <c r="H2979" s="223">
        <f t="shared" si="187"/>
        <v>2.0989722116482681</v>
      </c>
    </row>
    <row r="2980" spans="2:8" x14ac:dyDescent="0.25">
      <c r="B2980" s="451">
        <v>39730</v>
      </c>
      <c r="C2980" s="363">
        <v>19.204999999999998</v>
      </c>
      <c r="D2980" s="363">
        <v>1.72</v>
      </c>
      <c r="E2980" s="215">
        <f t="shared" si="184"/>
        <v>-9.8356807511737254E-2</v>
      </c>
      <c r="F2980" s="215">
        <f t="shared" si="185"/>
        <v>-6.8897637795275579E-2</v>
      </c>
      <c r="G2980" s="223">
        <f t="shared" si="186"/>
        <v>4.3278873239436617</v>
      </c>
      <c r="H2980" s="223">
        <f t="shared" si="187"/>
        <v>1.9205684557797236</v>
      </c>
    </row>
    <row r="2981" spans="2:8" x14ac:dyDescent="0.25">
      <c r="B2981" s="451">
        <v>39729</v>
      </c>
      <c r="C2981" s="363">
        <v>21.3</v>
      </c>
      <c r="D2981" s="363">
        <v>1.8472727272727272</v>
      </c>
      <c r="E2981" s="215">
        <f t="shared" si="184"/>
        <v>0.1010597053502198</v>
      </c>
      <c r="F2981" s="215">
        <f t="shared" si="185"/>
        <v>-2.3429052024510399E-2</v>
      </c>
      <c r="G2981" s="223">
        <f t="shared" si="186"/>
        <v>4.8</v>
      </c>
      <c r="H2981" s="223">
        <f t="shared" si="187"/>
        <v>2.0626824007105697</v>
      </c>
    </row>
    <row r="2982" spans="2:8" x14ac:dyDescent="0.25">
      <c r="B2982" s="451">
        <v>39728</v>
      </c>
      <c r="C2982" s="363">
        <v>19.344999999999999</v>
      </c>
      <c r="D2982" s="363">
        <v>1.8915909090909091</v>
      </c>
      <c r="E2982" s="215">
        <f t="shared" si="184"/>
        <v>-0.11484786090139565</v>
      </c>
      <c r="F2982" s="215">
        <f t="shared" si="185"/>
        <v>-7.5016670371193528E-2</v>
      </c>
      <c r="G2982" s="223">
        <f t="shared" si="186"/>
        <v>4.3594366197183092</v>
      </c>
      <c r="H2982" s="223">
        <f t="shared" si="187"/>
        <v>2.112168506534704</v>
      </c>
    </row>
    <row r="2983" spans="2:8" x14ac:dyDescent="0.25">
      <c r="B2983" s="451">
        <v>39727</v>
      </c>
      <c r="C2983" s="363">
        <v>21.855</v>
      </c>
      <c r="D2983" s="363">
        <v>2.0449999999999999</v>
      </c>
      <c r="E2983" s="215">
        <f t="shared" si="184"/>
        <v>-4.1447368421052677E-2</v>
      </c>
      <c r="F2983" s="215">
        <f t="shared" si="185"/>
        <v>-7.5896066550272145E-2</v>
      </c>
      <c r="G2983" s="223">
        <f t="shared" si="186"/>
        <v>4.9250704225352111</v>
      </c>
      <c r="H2983" s="223">
        <f t="shared" si="187"/>
        <v>2.2834665651567061</v>
      </c>
    </row>
    <row r="2984" spans="2:8" x14ac:dyDescent="0.25">
      <c r="B2984" s="451">
        <v>39723</v>
      </c>
      <c r="C2984" s="363">
        <v>22.8</v>
      </c>
      <c r="D2984" s="363">
        <v>2.2129545454545454</v>
      </c>
      <c r="E2984" s="215">
        <f t="shared" si="184"/>
        <v>-0.13897280966767367</v>
      </c>
      <c r="F2984" s="215">
        <f t="shared" si="185"/>
        <v>3.3761545811657356E-2</v>
      </c>
      <c r="G2984" s="223">
        <f t="shared" si="186"/>
        <v>5.1380281690140848</v>
      </c>
      <c r="H2984" s="223">
        <f t="shared" si="187"/>
        <v>2.4710062174850909</v>
      </c>
    </row>
    <row r="2985" spans="2:8" x14ac:dyDescent="0.25">
      <c r="B2985" s="451">
        <v>39722</v>
      </c>
      <c r="C2985" s="363">
        <v>26.48</v>
      </c>
      <c r="D2985" s="363">
        <v>2.1406818181818181</v>
      </c>
      <c r="E2985" s="215">
        <f t="shared" si="184"/>
        <v>-6.8425681618293765E-2</v>
      </c>
      <c r="F2985" s="215">
        <f t="shared" si="185"/>
        <v>-5.6968362034441333E-2</v>
      </c>
      <c r="G2985" s="223">
        <f t="shared" si="186"/>
        <v>5.9673239436619721</v>
      </c>
      <c r="H2985" s="223">
        <f t="shared" si="187"/>
        <v>2.3903057987565033</v>
      </c>
    </row>
    <row r="2986" spans="2:8" x14ac:dyDescent="0.25">
      <c r="B2986" s="451">
        <v>39721</v>
      </c>
      <c r="C2986" s="363">
        <v>28.425000000000001</v>
      </c>
      <c r="D2986" s="363">
        <v>2.27</v>
      </c>
      <c r="E2986" s="215">
        <f t="shared" si="184"/>
        <v>6.8207440811725029E-2</v>
      </c>
      <c r="F2986" s="215">
        <f t="shared" si="185"/>
        <v>-7.1402008181480014E-2</v>
      </c>
      <c r="G2986" s="223">
        <f t="shared" si="186"/>
        <v>6.4056338028169018</v>
      </c>
      <c r="H2986" s="223">
        <f t="shared" si="187"/>
        <v>2.5347037178023095</v>
      </c>
    </row>
    <row r="2987" spans="2:8" x14ac:dyDescent="0.25">
      <c r="B2987" s="451">
        <v>39720</v>
      </c>
      <c r="C2987" s="363">
        <v>26.61</v>
      </c>
      <c r="D2987" s="363">
        <v>2.4445454545454544</v>
      </c>
      <c r="E2987" s="215">
        <f t="shared" si="184"/>
        <v>-0.22192982456140364</v>
      </c>
      <c r="F2987" s="215">
        <f t="shared" si="185"/>
        <v>0.10442550569873688</v>
      </c>
      <c r="G2987" s="223">
        <f t="shared" si="186"/>
        <v>5.9966197183098586</v>
      </c>
      <c r="H2987" s="223">
        <f t="shared" si="187"/>
        <v>2.7296028422788985</v>
      </c>
    </row>
    <row r="2988" spans="2:8" x14ac:dyDescent="0.25">
      <c r="B2988" s="451">
        <v>39716</v>
      </c>
      <c r="C2988" s="363">
        <v>34.200000000000003</v>
      </c>
      <c r="D2988" s="363">
        <v>2.2134090909090909</v>
      </c>
      <c r="E2988" s="215">
        <f t="shared" si="184"/>
        <v>2.8571428571428692E-2</v>
      </c>
      <c r="F2988" s="215">
        <f t="shared" si="185"/>
        <v>-9.4046511627907003E-2</v>
      </c>
      <c r="G2988" s="223">
        <f t="shared" si="186"/>
        <v>7.7070422535211272</v>
      </c>
      <c r="H2988" s="223">
        <f t="shared" si="187"/>
        <v>2.4715137672884153</v>
      </c>
    </row>
    <row r="2989" spans="2:8" x14ac:dyDescent="0.25">
      <c r="B2989" s="451">
        <v>39715</v>
      </c>
      <c r="C2989" s="363">
        <v>33.25</v>
      </c>
      <c r="D2989" s="363">
        <v>2.4431818181818183</v>
      </c>
      <c r="E2989" s="215">
        <f t="shared" si="184"/>
        <v>-4.3303121852970916E-2</v>
      </c>
      <c r="F2989" s="215">
        <f t="shared" si="185"/>
        <v>1.4916918429003001E-2</v>
      </c>
      <c r="G2989" s="223">
        <f t="shared" si="186"/>
        <v>7.492957746478873</v>
      </c>
      <c r="H2989" s="223">
        <f t="shared" si="187"/>
        <v>2.7280801928689256</v>
      </c>
    </row>
    <row r="2990" spans="2:8" x14ac:dyDescent="0.25">
      <c r="B2990" s="451">
        <v>39714</v>
      </c>
      <c r="C2990" s="363">
        <v>34.755000000000003</v>
      </c>
      <c r="D2990" s="363">
        <v>2.4072727272727272</v>
      </c>
      <c r="E2990" s="215">
        <f t="shared" si="184"/>
        <v>-3.8987971795935161E-2</v>
      </c>
      <c r="F2990" s="215">
        <f t="shared" si="185"/>
        <v>-7.6386466689919774E-2</v>
      </c>
      <c r="G2990" s="223">
        <f t="shared" si="186"/>
        <v>7.8321126760563384</v>
      </c>
      <c r="H2990" s="223">
        <f t="shared" si="187"/>
        <v>2.6879837584062938</v>
      </c>
    </row>
    <row r="2991" spans="2:8" x14ac:dyDescent="0.25">
      <c r="B2991" s="451">
        <v>39713</v>
      </c>
      <c r="C2991" s="363">
        <v>36.164999999999999</v>
      </c>
      <c r="D2991" s="363">
        <v>2.6063636363636364</v>
      </c>
      <c r="E2991" s="215">
        <f t="shared" si="184"/>
        <v>7.9874589429680398E-2</v>
      </c>
      <c r="F2991" s="215">
        <f t="shared" si="185"/>
        <v>-5.7682826622843075E-2</v>
      </c>
      <c r="G2991" s="223">
        <f t="shared" si="186"/>
        <v>8.1498591549295778</v>
      </c>
      <c r="H2991" s="223">
        <f t="shared" si="187"/>
        <v>2.9102905722624035</v>
      </c>
    </row>
    <row r="2992" spans="2:8" x14ac:dyDescent="0.25">
      <c r="B2992" s="451">
        <v>39709</v>
      </c>
      <c r="C2992" s="363">
        <v>33.49</v>
      </c>
      <c r="D2992" s="363">
        <v>2.7659090909090911</v>
      </c>
      <c r="E2992" s="215">
        <f t="shared" si="184"/>
        <v>2.4002446109157693E-2</v>
      </c>
      <c r="F2992" s="215">
        <f t="shared" si="185"/>
        <v>3.5921007831120289E-2</v>
      </c>
      <c r="G2992" s="223">
        <f t="shared" si="186"/>
        <v>7.547042253521127</v>
      </c>
      <c r="H2992" s="223">
        <f t="shared" si="187"/>
        <v>3.0884405532292862</v>
      </c>
    </row>
    <row r="2993" spans="2:8" x14ac:dyDescent="0.25">
      <c r="B2993" s="451">
        <v>39708</v>
      </c>
      <c r="C2993" s="363">
        <v>32.704999999999998</v>
      </c>
      <c r="D2993" s="363">
        <v>2.67</v>
      </c>
      <c r="E2993" s="215">
        <f t="shared" si="184"/>
        <v>-1.2679245283018892E-2</v>
      </c>
      <c r="F2993" s="215">
        <f t="shared" si="185"/>
        <v>-4.9514563106796139E-2</v>
      </c>
      <c r="G2993" s="223">
        <f t="shared" si="186"/>
        <v>7.3701408450704218</v>
      </c>
      <c r="H2993" s="223">
        <f t="shared" si="187"/>
        <v>2.9813475447278264</v>
      </c>
    </row>
    <row r="2994" spans="2:8" x14ac:dyDescent="0.25">
      <c r="B2994" s="451">
        <v>39707</v>
      </c>
      <c r="C2994" s="363">
        <v>33.125</v>
      </c>
      <c r="D2994" s="363">
        <v>2.8090909090909091</v>
      </c>
      <c r="E2994" s="215">
        <f t="shared" si="184"/>
        <v>6.2272174969622007E-3</v>
      </c>
      <c r="F2994" s="215">
        <f t="shared" si="185"/>
        <v>-3.2561051972448407E-2</v>
      </c>
      <c r="G2994" s="223">
        <f t="shared" si="186"/>
        <v>7.464788732394366</v>
      </c>
      <c r="H2994" s="223">
        <f t="shared" si="187"/>
        <v>3.1366577845451085</v>
      </c>
    </row>
    <row r="2995" spans="2:8" x14ac:dyDescent="0.25">
      <c r="B2995" s="451">
        <v>39706</v>
      </c>
      <c r="C2995" s="363">
        <v>32.92</v>
      </c>
      <c r="D2995" s="363">
        <v>2.9036363636363638</v>
      </c>
      <c r="E2995" s="215">
        <f t="shared" si="184"/>
        <v>-3.5452680925871727E-2</v>
      </c>
      <c r="F2995" s="215">
        <f t="shared" si="185"/>
        <v>-6.2174264112163202E-2</v>
      </c>
      <c r="G2995" s="223">
        <f t="shared" si="186"/>
        <v>7.4185915492957752</v>
      </c>
      <c r="H2995" s="223">
        <f t="shared" si="187"/>
        <v>3.2422281436365945</v>
      </c>
    </row>
    <row r="2996" spans="2:8" x14ac:dyDescent="0.25">
      <c r="B2996" s="451">
        <v>39702</v>
      </c>
      <c r="C2996" s="363">
        <v>34.130000000000003</v>
      </c>
      <c r="D2996" s="363">
        <v>3.0961363636363637</v>
      </c>
      <c r="E2996" s="215">
        <f t="shared" si="184"/>
        <v>-1.3298641225787833E-2</v>
      </c>
      <c r="F2996" s="215">
        <f t="shared" si="185"/>
        <v>-2.1547080370609817E-2</v>
      </c>
      <c r="G2996" s="223">
        <f t="shared" si="186"/>
        <v>7.6912676056338034</v>
      </c>
      <c r="H2996" s="223">
        <f t="shared" si="187"/>
        <v>3.4571754853444996</v>
      </c>
    </row>
    <row r="2997" spans="2:8" x14ac:dyDescent="0.25">
      <c r="B2997" s="451">
        <v>39701</v>
      </c>
      <c r="C2997" s="363">
        <v>34.590000000000003</v>
      </c>
      <c r="D2997" s="363">
        <v>3.164318181818182</v>
      </c>
      <c r="E2997" s="215">
        <f t="shared" si="184"/>
        <v>6.1694290976059163E-2</v>
      </c>
      <c r="F2997" s="215">
        <f t="shared" si="185"/>
        <v>5.0530570995452884E-3</v>
      </c>
      <c r="G2997" s="223">
        <f t="shared" si="186"/>
        <v>7.7949295774647895</v>
      </c>
      <c r="H2997" s="223">
        <f t="shared" si="187"/>
        <v>3.5333079558431675</v>
      </c>
    </row>
    <row r="2998" spans="2:8" x14ac:dyDescent="0.25">
      <c r="B2998" s="451">
        <v>39700</v>
      </c>
      <c r="C2998" s="363">
        <v>32.58</v>
      </c>
      <c r="D2998" s="363">
        <v>3.1484090909090909</v>
      </c>
      <c r="E2998" s="215">
        <f t="shared" si="184"/>
        <v>-9.5753538717735287E-2</v>
      </c>
      <c r="F2998" s="215">
        <f t="shared" si="185"/>
        <v>-9.3678489702516687E-3</v>
      </c>
      <c r="G2998" s="223">
        <f t="shared" si="186"/>
        <v>7.3419718309859148</v>
      </c>
      <c r="H2998" s="223">
        <f t="shared" si="187"/>
        <v>3.5155437127268114</v>
      </c>
    </row>
    <row r="2999" spans="2:8" x14ac:dyDescent="0.25">
      <c r="B2999" s="451">
        <v>39699</v>
      </c>
      <c r="C2999" s="363">
        <v>36.03</v>
      </c>
      <c r="D2999" s="363">
        <v>3.1781818181818182</v>
      </c>
      <c r="E2999" s="215">
        <f t="shared" si="184"/>
        <v>-3.8302415587882055E-2</v>
      </c>
      <c r="F2999" s="215">
        <f t="shared" si="185"/>
        <v>-1.3126323218066283E-2</v>
      </c>
      <c r="G2999" s="223">
        <f t="shared" si="186"/>
        <v>8.1194366197183108</v>
      </c>
      <c r="H2999" s="223">
        <f t="shared" si="187"/>
        <v>3.548788224844563</v>
      </c>
    </row>
    <row r="3000" spans="2:8" x14ac:dyDescent="0.25">
      <c r="B3000" s="451">
        <v>39695</v>
      </c>
      <c r="C3000" s="363">
        <v>37.465000000000003</v>
      </c>
      <c r="D3000" s="363">
        <v>3.2204545454545452</v>
      </c>
      <c r="E3000" s="215">
        <f t="shared" si="184"/>
        <v>-6.7570930811348795E-2</v>
      </c>
      <c r="F3000" s="215">
        <f t="shared" si="185"/>
        <v>4.637424309555449E-2</v>
      </c>
      <c r="G3000" s="223">
        <f t="shared" si="186"/>
        <v>8.4428169014084506</v>
      </c>
      <c r="H3000" s="223">
        <f t="shared" si="187"/>
        <v>3.5959903565537368</v>
      </c>
    </row>
    <row r="3001" spans="2:8" x14ac:dyDescent="0.25">
      <c r="B3001" s="451">
        <v>39694</v>
      </c>
      <c r="C3001" s="363">
        <v>40.18</v>
      </c>
      <c r="D3001" s="363">
        <v>3.0777272727272726</v>
      </c>
      <c r="E3001" s="215">
        <f t="shared" si="184"/>
        <v>-3.2390126429861499E-2</v>
      </c>
      <c r="F3001" s="215">
        <f t="shared" si="185"/>
        <v>-6.1646851607221054E-3</v>
      </c>
      <c r="G3001" s="223">
        <f t="shared" si="186"/>
        <v>9.0546478873239433</v>
      </c>
      <c r="H3001" s="223">
        <f t="shared" si="187"/>
        <v>3.4366197183098595</v>
      </c>
    </row>
    <row r="3002" spans="2:8" x14ac:dyDescent="0.25">
      <c r="B3002" s="451">
        <v>39693</v>
      </c>
      <c r="C3002" s="363">
        <v>41.524999999999999</v>
      </c>
      <c r="D3002" s="363">
        <v>3.0968181818181817</v>
      </c>
      <c r="E3002" s="215">
        <f t="shared" si="184"/>
        <v>-7.0197044334975311E-2</v>
      </c>
      <c r="F3002" s="215">
        <f t="shared" si="185"/>
        <v>-2.4344837462408786E-2</v>
      </c>
      <c r="G3002" s="223">
        <f t="shared" si="186"/>
        <v>9.3577464788732385</v>
      </c>
      <c r="H3002" s="223">
        <f t="shared" si="187"/>
        <v>3.4579368100494863</v>
      </c>
    </row>
    <row r="3003" spans="2:8" x14ac:dyDescent="0.25">
      <c r="B3003" s="451">
        <v>39689</v>
      </c>
      <c r="C3003" s="363">
        <v>44.66</v>
      </c>
      <c r="D3003" s="363">
        <v>3.1740909090909093</v>
      </c>
      <c r="E3003" s="215">
        <f t="shared" si="184"/>
        <v>-1.9431331650016537E-2</v>
      </c>
      <c r="F3003" s="215">
        <f t="shared" si="185"/>
        <v>-2.6012971615872682E-2</v>
      </c>
      <c r="G3003" s="223">
        <f t="shared" si="186"/>
        <v>10.064225352112675</v>
      </c>
      <c r="H3003" s="223">
        <f t="shared" si="187"/>
        <v>3.5442202766146433</v>
      </c>
    </row>
    <row r="3004" spans="2:8" x14ac:dyDescent="0.25">
      <c r="B3004" s="451">
        <v>39687</v>
      </c>
      <c r="C3004" s="363">
        <v>45.545000000000002</v>
      </c>
      <c r="D3004" s="363">
        <v>3.2588636363636363</v>
      </c>
      <c r="E3004" s="215">
        <f t="shared" si="184"/>
        <v>2.8916751383711858E-2</v>
      </c>
      <c r="F3004" s="215">
        <f t="shared" si="185"/>
        <v>2.93610911701363E-2</v>
      </c>
      <c r="G3004" s="223">
        <f t="shared" si="186"/>
        <v>10.263661971830986</v>
      </c>
      <c r="H3004" s="223">
        <f t="shared" si="187"/>
        <v>3.6388783149346531</v>
      </c>
    </row>
    <row r="3005" spans="2:8" x14ac:dyDescent="0.25">
      <c r="B3005" s="451">
        <v>39686</v>
      </c>
      <c r="C3005" s="363">
        <v>44.265000000000001</v>
      </c>
      <c r="D3005" s="363">
        <v>3.165909090909091</v>
      </c>
      <c r="E3005" s="215">
        <f t="shared" si="184"/>
        <v>8.1995216945678351E-3</v>
      </c>
      <c r="F3005" s="215">
        <f t="shared" si="185"/>
        <v>1.4418875618992022E-2</v>
      </c>
      <c r="G3005" s="223">
        <f t="shared" si="186"/>
        <v>9.9752112676056335</v>
      </c>
      <c r="H3005" s="223">
        <f t="shared" si="187"/>
        <v>3.5350843801548031</v>
      </c>
    </row>
    <row r="3006" spans="2:8" x14ac:dyDescent="0.25">
      <c r="B3006" s="451">
        <v>39685</v>
      </c>
      <c r="C3006" s="363">
        <v>43.905000000000001</v>
      </c>
      <c r="D3006" s="363">
        <v>3.1209090909090911</v>
      </c>
      <c r="E3006" s="215">
        <f t="shared" si="184"/>
        <v>-3.0794701986754935E-2</v>
      </c>
      <c r="F3006" s="215">
        <f t="shared" si="185"/>
        <v>-1.7036506800286233E-2</v>
      </c>
      <c r="G3006" s="223">
        <f t="shared" si="186"/>
        <v>9.894084507042253</v>
      </c>
      <c r="H3006" s="223">
        <f t="shared" si="187"/>
        <v>3.4848369496256826</v>
      </c>
    </row>
    <row r="3007" spans="2:8" x14ac:dyDescent="0.25">
      <c r="B3007" s="451">
        <v>39682</v>
      </c>
      <c r="C3007" s="363">
        <v>45.3</v>
      </c>
      <c r="D3007" s="363">
        <v>3.1749999999999998</v>
      </c>
      <c r="E3007" s="215">
        <f t="shared" si="184"/>
        <v>-5.3792952025469853E-3</v>
      </c>
      <c r="F3007" s="215">
        <f t="shared" si="185"/>
        <v>8.0819743108673237E-3</v>
      </c>
      <c r="G3007" s="223">
        <f t="shared" si="186"/>
        <v>10.208450704225351</v>
      </c>
      <c r="H3007" s="223">
        <f t="shared" si="187"/>
        <v>3.5452353762212918</v>
      </c>
    </row>
    <row r="3008" spans="2:8" x14ac:dyDescent="0.25">
      <c r="B3008" s="451">
        <v>39680</v>
      </c>
      <c r="C3008" s="363">
        <v>45.545000000000002</v>
      </c>
      <c r="D3008" s="363">
        <v>3.1495454545454544</v>
      </c>
      <c r="E3008" s="215">
        <f t="shared" si="184"/>
        <v>7.5442739079102816E-2</v>
      </c>
      <c r="F3008" s="215">
        <f t="shared" si="185"/>
        <v>-4.6380401871731425E-2</v>
      </c>
      <c r="G3008" s="223">
        <f t="shared" si="186"/>
        <v>10.263661971830986</v>
      </c>
      <c r="H3008" s="223">
        <f t="shared" si="187"/>
        <v>3.5168125872351226</v>
      </c>
    </row>
    <row r="3009" spans="2:8" x14ac:dyDescent="0.25">
      <c r="B3009" s="451">
        <v>39679</v>
      </c>
      <c r="C3009" s="363">
        <v>42.35</v>
      </c>
      <c r="D3009" s="363">
        <v>3.3027272727272727</v>
      </c>
      <c r="E3009" s="215">
        <f t="shared" si="184"/>
        <v>1.6318694504439568E-2</v>
      </c>
      <c r="F3009" s="215">
        <f t="shared" si="185"/>
        <v>-1.797540208136239E-2</v>
      </c>
      <c r="G3009" s="223">
        <f t="shared" si="186"/>
        <v>9.5436619718309856</v>
      </c>
      <c r="H3009" s="223">
        <f t="shared" si="187"/>
        <v>3.6878568709554629</v>
      </c>
    </row>
    <row r="3010" spans="2:8" x14ac:dyDescent="0.25">
      <c r="B3010" s="451">
        <v>39678</v>
      </c>
      <c r="C3010" s="363">
        <v>41.67</v>
      </c>
      <c r="D3010" s="363">
        <v>3.3631818181818183</v>
      </c>
      <c r="E3010" s="215">
        <f t="shared" si="184"/>
        <v>-1.2442232492001382E-2</v>
      </c>
      <c r="F3010" s="215">
        <f t="shared" si="185"/>
        <v>9.4133697135061478E-3</v>
      </c>
      <c r="G3010" s="223">
        <f t="shared" si="186"/>
        <v>9.3904225352112682</v>
      </c>
      <c r="H3010" s="223">
        <f t="shared" si="187"/>
        <v>3.755360994797615</v>
      </c>
    </row>
    <row r="3011" spans="2:8" x14ac:dyDescent="0.25">
      <c r="B3011" s="451">
        <v>39675</v>
      </c>
      <c r="C3011" s="363">
        <v>42.195</v>
      </c>
      <c r="D3011" s="363">
        <v>3.331818181818182</v>
      </c>
      <c r="E3011" s="215">
        <f t="shared" si="184"/>
        <v>-4.644067796610174E-2</v>
      </c>
      <c r="F3011" s="215">
        <f t="shared" si="185"/>
        <v>-2.9396186440677874E-2</v>
      </c>
      <c r="G3011" s="223">
        <f t="shared" si="186"/>
        <v>9.5087323943661968</v>
      </c>
      <c r="H3011" s="223">
        <f t="shared" si="187"/>
        <v>3.7203400583682278</v>
      </c>
    </row>
    <row r="3012" spans="2:8" x14ac:dyDescent="0.25">
      <c r="B3012" s="451">
        <v>39673</v>
      </c>
      <c r="C3012" s="363">
        <v>44.25</v>
      </c>
      <c r="D3012" s="363">
        <v>3.4327272727272726</v>
      </c>
      <c r="E3012" s="215">
        <f t="shared" ref="E3012:E3075" si="188">C3012/C3013-1</f>
        <v>5.772678379347429E-2</v>
      </c>
      <c r="F3012" s="215">
        <f t="shared" ref="F3012:F3075" si="189">D3012/D3013-1</f>
        <v>-5.3997102594495194E-3</v>
      </c>
      <c r="G3012" s="223">
        <f t="shared" ref="G3012:G3075" si="190">C3012/$C$4675</f>
        <v>9.9718309859154921</v>
      </c>
      <c r="H3012" s="223">
        <f t="shared" ref="H3012:H3075" si="191">D3012/$D$4675</f>
        <v>3.8330161147062558</v>
      </c>
    </row>
    <row r="3013" spans="2:8" x14ac:dyDescent="0.25">
      <c r="B3013" s="451">
        <v>39672</v>
      </c>
      <c r="C3013" s="363">
        <v>41.835000000000001</v>
      </c>
      <c r="D3013" s="363">
        <v>3.4513636363636362</v>
      </c>
      <c r="E3013" s="215">
        <f t="shared" si="188"/>
        <v>1.6646415552855398E-2</v>
      </c>
      <c r="F3013" s="215">
        <f t="shared" si="189"/>
        <v>-1.7850213426464978E-2</v>
      </c>
      <c r="G3013" s="223">
        <f t="shared" si="190"/>
        <v>9.4276056338028162</v>
      </c>
      <c r="H3013" s="223">
        <f t="shared" si="191"/>
        <v>3.8538256566425582</v>
      </c>
    </row>
    <row r="3014" spans="2:8" x14ac:dyDescent="0.25">
      <c r="B3014" s="451">
        <v>39671</v>
      </c>
      <c r="C3014" s="363">
        <v>41.15</v>
      </c>
      <c r="D3014" s="363">
        <v>3.5140909090909092</v>
      </c>
      <c r="E3014" s="215">
        <f t="shared" si="188"/>
        <v>-5.6841622736649167E-2</v>
      </c>
      <c r="F3014" s="215">
        <f t="shared" si="189"/>
        <v>-4.3786220218932081E-3</v>
      </c>
      <c r="G3014" s="223">
        <f t="shared" si="190"/>
        <v>9.2732394366197184</v>
      </c>
      <c r="H3014" s="223">
        <f t="shared" si="191"/>
        <v>3.9238675295013326</v>
      </c>
    </row>
    <row r="3015" spans="2:8" x14ac:dyDescent="0.25">
      <c r="B3015" s="451">
        <v>39667</v>
      </c>
      <c r="C3015" s="363">
        <v>43.63</v>
      </c>
      <c r="D3015" s="363">
        <v>3.5295454545454548</v>
      </c>
      <c r="E3015" s="215">
        <f t="shared" si="188"/>
        <v>-4.67662826508497E-3</v>
      </c>
      <c r="F3015" s="215">
        <f t="shared" si="189"/>
        <v>-2.6088047159162131E-2</v>
      </c>
      <c r="G3015" s="223">
        <f t="shared" si="190"/>
        <v>9.8321126760563384</v>
      </c>
      <c r="H3015" s="223">
        <f t="shared" si="191"/>
        <v>3.9411242228143641</v>
      </c>
    </row>
    <row r="3016" spans="2:8" x14ac:dyDescent="0.25">
      <c r="B3016" s="451">
        <v>39666</v>
      </c>
      <c r="C3016" s="363">
        <v>43.835000000000001</v>
      </c>
      <c r="D3016" s="363">
        <v>3.624090909090909</v>
      </c>
      <c r="E3016" s="215">
        <f t="shared" si="188"/>
        <v>0.10974683544303798</v>
      </c>
      <c r="F3016" s="215">
        <f t="shared" si="189"/>
        <v>4.5502229215840462E-2</v>
      </c>
      <c r="G3016" s="223">
        <f t="shared" si="190"/>
        <v>9.8783098591549301</v>
      </c>
      <c r="H3016" s="223">
        <f t="shared" si="191"/>
        <v>4.0466945819058493</v>
      </c>
    </row>
    <row r="3017" spans="2:8" x14ac:dyDescent="0.25">
      <c r="B3017" s="451">
        <v>39665</v>
      </c>
      <c r="C3017" s="363">
        <v>39.5</v>
      </c>
      <c r="D3017" s="363">
        <v>3.4663636363636363</v>
      </c>
      <c r="E3017" s="215">
        <f t="shared" si="188"/>
        <v>-1.6801493466085837E-2</v>
      </c>
      <c r="F3017" s="215">
        <f t="shared" si="189"/>
        <v>-7.1605259731805093E-3</v>
      </c>
      <c r="G3017" s="223">
        <f t="shared" si="190"/>
        <v>8.9014084507042259</v>
      </c>
      <c r="H3017" s="223">
        <f t="shared" si="191"/>
        <v>3.8705748001522653</v>
      </c>
    </row>
    <row r="3018" spans="2:8" x14ac:dyDescent="0.25">
      <c r="B3018" s="451">
        <v>39664</v>
      </c>
      <c r="C3018" s="363">
        <v>40.174999999999997</v>
      </c>
      <c r="D3018" s="363">
        <v>3.4913636363636362</v>
      </c>
      <c r="E3018" s="215">
        <f t="shared" si="188"/>
        <v>-0.16950904392764865</v>
      </c>
      <c r="F3018" s="215">
        <f t="shared" si="189"/>
        <v>3.2531254200833359E-2</v>
      </c>
      <c r="G3018" s="223">
        <f t="shared" si="190"/>
        <v>9.0535211267605629</v>
      </c>
      <c r="H3018" s="223">
        <f t="shared" si="191"/>
        <v>3.8984900393351096</v>
      </c>
    </row>
    <row r="3019" spans="2:8" x14ac:dyDescent="0.25">
      <c r="B3019" s="451">
        <v>39660</v>
      </c>
      <c r="C3019" s="363">
        <v>48.375</v>
      </c>
      <c r="D3019" s="363">
        <v>3.3813636363636363</v>
      </c>
      <c r="E3019" s="215">
        <f t="shared" si="188"/>
        <v>-4.5763882039648873E-2</v>
      </c>
      <c r="F3019" s="215">
        <f t="shared" si="189"/>
        <v>-4.0311744154797324E-4</v>
      </c>
      <c r="G3019" s="223">
        <f t="shared" si="190"/>
        <v>10.901408450704226</v>
      </c>
      <c r="H3019" s="223">
        <f t="shared" si="191"/>
        <v>3.7756629869305929</v>
      </c>
    </row>
    <row r="3020" spans="2:8" x14ac:dyDescent="0.25">
      <c r="B3020" s="451">
        <v>39659</v>
      </c>
      <c r="C3020" s="363">
        <v>50.695</v>
      </c>
      <c r="D3020" s="363">
        <v>3.3827272727272728</v>
      </c>
      <c r="E3020" s="215">
        <f t="shared" si="188"/>
        <v>6.0232144724458925E-2</v>
      </c>
      <c r="F3020" s="215">
        <f t="shared" si="189"/>
        <v>-4.9471854526005332E-3</v>
      </c>
      <c r="G3020" s="223">
        <f t="shared" si="190"/>
        <v>11.424225352112677</v>
      </c>
      <c r="H3020" s="223">
        <f t="shared" si="191"/>
        <v>3.7771856363405663</v>
      </c>
    </row>
    <row r="3021" spans="2:8" x14ac:dyDescent="0.25">
      <c r="B3021" s="451">
        <v>39658</v>
      </c>
      <c r="C3021" s="363">
        <v>47.814999999999998</v>
      </c>
      <c r="D3021" s="363">
        <v>3.3995454545454544</v>
      </c>
      <c r="E3021" s="215">
        <f t="shared" si="188"/>
        <v>5.2312199204851417E-4</v>
      </c>
      <c r="F3021" s="215">
        <f t="shared" si="189"/>
        <v>4.0484140233722821E-2</v>
      </c>
      <c r="G3021" s="223">
        <f t="shared" si="190"/>
        <v>10.775211267605632</v>
      </c>
      <c r="H3021" s="223">
        <f t="shared" si="191"/>
        <v>3.7959649790635708</v>
      </c>
    </row>
    <row r="3022" spans="2:8" x14ac:dyDescent="0.25">
      <c r="B3022" s="451">
        <v>39657</v>
      </c>
      <c r="C3022" s="363">
        <v>47.79</v>
      </c>
      <c r="D3022" s="363">
        <v>3.2672727272727271</v>
      </c>
      <c r="E3022" s="215">
        <f t="shared" si="188"/>
        <v>1.0573059843518751E-2</v>
      </c>
      <c r="F3022" s="215">
        <f t="shared" si="189"/>
        <v>-4.453010766981258E-2</v>
      </c>
      <c r="G3022" s="223">
        <f t="shared" si="190"/>
        <v>10.769577464788732</v>
      </c>
      <c r="H3022" s="223">
        <f t="shared" si="191"/>
        <v>3.6482679862961556</v>
      </c>
    </row>
    <row r="3023" spans="2:8" x14ac:dyDescent="0.25">
      <c r="B3023" s="451">
        <v>39653</v>
      </c>
      <c r="C3023" s="363">
        <v>47.29</v>
      </c>
      <c r="D3023" s="363">
        <v>3.4195454545454544</v>
      </c>
      <c r="E3023" s="215">
        <f t="shared" si="188"/>
        <v>-4.2130848693538558E-2</v>
      </c>
      <c r="F3023" s="215">
        <f t="shared" si="189"/>
        <v>-3.6747759282970582E-2</v>
      </c>
      <c r="G3023" s="223">
        <f t="shared" si="190"/>
        <v>10.656901408450704</v>
      </c>
      <c r="H3023" s="223">
        <f t="shared" si="191"/>
        <v>3.8182971704098465</v>
      </c>
    </row>
    <row r="3024" spans="2:8" x14ac:dyDescent="0.25">
      <c r="B3024" s="451">
        <v>39652</v>
      </c>
      <c r="C3024" s="363">
        <v>49.37</v>
      </c>
      <c r="D3024" s="363">
        <v>3.55</v>
      </c>
      <c r="E3024" s="215">
        <f t="shared" si="188"/>
        <v>-1.7805630160151242E-2</v>
      </c>
      <c r="F3024" s="215">
        <f t="shared" si="189"/>
        <v>5.5362430796961348E-3</v>
      </c>
      <c r="G3024" s="223">
        <f t="shared" si="190"/>
        <v>11.125633802816902</v>
      </c>
      <c r="H3024" s="223">
        <f t="shared" si="191"/>
        <v>3.9639639639639639</v>
      </c>
    </row>
    <row r="3025" spans="2:8" x14ac:dyDescent="0.25">
      <c r="B3025" s="451">
        <v>39651</v>
      </c>
      <c r="C3025" s="363">
        <v>50.265000000000001</v>
      </c>
      <c r="D3025" s="363">
        <v>3.5304545454545453</v>
      </c>
      <c r="E3025" s="215">
        <f t="shared" si="188"/>
        <v>-6.0555088309503846E-2</v>
      </c>
      <c r="F3025" s="215">
        <f t="shared" si="189"/>
        <v>-1.2873326467555124E-4</v>
      </c>
      <c r="G3025" s="223">
        <f t="shared" si="190"/>
        <v>11.327323943661971</v>
      </c>
      <c r="H3025" s="223">
        <f t="shared" si="191"/>
        <v>3.9421393224210126</v>
      </c>
    </row>
    <row r="3026" spans="2:8" x14ac:dyDescent="0.25">
      <c r="B3026" s="451">
        <v>39650</v>
      </c>
      <c r="C3026" s="363">
        <v>53.505000000000003</v>
      </c>
      <c r="D3026" s="363">
        <v>3.5309090909090908</v>
      </c>
      <c r="E3026" s="215">
        <f t="shared" si="188"/>
        <v>7.6018099547511264E-2</v>
      </c>
      <c r="F3026" s="215">
        <f t="shared" si="189"/>
        <v>-3.7780255171559585E-2</v>
      </c>
      <c r="G3026" s="223">
        <f t="shared" si="190"/>
        <v>12.057464788732394</v>
      </c>
      <c r="H3026" s="223">
        <f t="shared" si="191"/>
        <v>3.9426468722243371</v>
      </c>
    </row>
    <row r="3027" spans="2:8" x14ac:dyDescent="0.25">
      <c r="B3027" s="451">
        <v>39646</v>
      </c>
      <c r="C3027" s="363">
        <v>49.725000000000001</v>
      </c>
      <c r="D3027" s="363">
        <v>3.6695454545454544</v>
      </c>
      <c r="E3027" s="215">
        <f t="shared" si="188"/>
        <v>-1.9520851818988549E-2</v>
      </c>
      <c r="F3027" s="215">
        <f t="shared" si="189"/>
        <v>-2.0861127956337211E-2</v>
      </c>
      <c r="G3027" s="223">
        <f t="shared" si="190"/>
        <v>11.205633802816902</v>
      </c>
      <c r="H3027" s="223">
        <f t="shared" si="191"/>
        <v>4.0974495622382952</v>
      </c>
    </row>
    <row r="3028" spans="2:8" x14ac:dyDescent="0.25">
      <c r="B3028" s="451">
        <v>39645</v>
      </c>
      <c r="C3028" s="363">
        <v>50.715000000000003</v>
      </c>
      <c r="D3028" s="363">
        <v>3.7477272727272726</v>
      </c>
      <c r="E3028" s="215">
        <f t="shared" si="188"/>
        <v>-3.3723921120319966E-2</v>
      </c>
      <c r="F3028" s="215">
        <f t="shared" si="189"/>
        <v>1.8226002430132837E-3</v>
      </c>
      <c r="G3028" s="223">
        <f t="shared" si="190"/>
        <v>11.428732394366198</v>
      </c>
      <c r="H3028" s="223">
        <f t="shared" si="191"/>
        <v>4.1847481284101002</v>
      </c>
    </row>
    <row r="3029" spans="2:8" x14ac:dyDescent="0.25">
      <c r="B3029" s="451">
        <v>39644</v>
      </c>
      <c r="C3029" s="363">
        <v>52.484999999999999</v>
      </c>
      <c r="D3029" s="363">
        <v>3.7409090909090907</v>
      </c>
      <c r="E3029" s="215">
        <f t="shared" si="188"/>
        <v>-4.3204812687995586E-2</v>
      </c>
      <c r="F3029" s="215">
        <f t="shared" si="189"/>
        <v>1.2300123001230068E-2</v>
      </c>
      <c r="G3029" s="223">
        <f t="shared" si="190"/>
        <v>11.827605633802817</v>
      </c>
      <c r="H3029" s="223">
        <f t="shared" si="191"/>
        <v>4.1771348813602334</v>
      </c>
    </row>
    <row r="3030" spans="2:8" x14ac:dyDescent="0.25">
      <c r="B3030" s="451">
        <v>39643</v>
      </c>
      <c r="C3030" s="363">
        <v>54.854999999999997</v>
      </c>
      <c r="D3030" s="363">
        <v>3.6954545454545453</v>
      </c>
      <c r="E3030" s="215">
        <f t="shared" si="188"/>
        <v>3.3148130709106383E-2</v>
      </c>
      <c r="F3030" s="215">
        <f t="shared" si="189"/>
        <v>-6.5982404692083163E-3</v>
      </c>
      <c r="G3030" s="223">
        <f t="shared" si="190"/>
        <v>12.36169014084507</v>
      </c>
      <c r="H3030" s="223">
        <f t="shared" si="191"/>
        <v>4.1263799010277884</v>
      </c>
    </row>
    <row r="3031" spans="2:8" x14ac:dyDescent="0.25">
      <c r="B3031" s="451">
        <v>39639</v>
      </c>
      <c r="C3031" s="363">
        <v>53.094999999999999</v>
      </c>
      <c r="D3031" s="363">
        <v>3.72</v>
      </c>
      <c r="E3031" s="215">
        <f t="shared" si="188"/>
        <v>2.3419429452582907E-2</v>
      </c>
      <c r="F3031" s="215">
        <f t="shared" si="189"/>
        <v>7.0136581764490558E-3</v>
      </c>
      <c r="G3031" s="223">
        <f t="shared" si="190"/>
        <v>11.965070422535211</v>
      </c>
      <c r="H3031" s="223">
        <f t="shared" si="191"/>
        <v>4.1537875904073092</v>
      </c>
    </row>
    <row r="3032" spans="2:8" x14ac:dyDescent="0.25">
      <c r="B3032" s="451">
        <v>39638</v>
      </c>
      <c r="C3032" s="363">
        <v>51.88</v>
      </c>
      <c r="D3032" s="363">
        <v>3.6940909090909089</v>
      </c>
      <c r="E3032" s="215">
        <f t="shared" si="188"/>
        <v>-1.3781959889744178E-2</v>
      </c>
      <c r="F3032" s="215">
        <f t="shared" si="189"/>
        <v>-2.0489333494034034E-2</v>
      </c>
      <c r="G3032" s="223">
        <f t="shared" si="190"/>
        <v>11.691267605633803</v>
      </c>
      <c r="H3032" s="223">
        <f t="shared" si="191"/>
        <v>4.124857251617815</v>
      </c>
    </row>
    <row r="3033" spans="2:8" x14ac:dyDescent="0.25">
      <c r="B3033" s="451">
        <v>39637</v>
      </c>
      <c r="C3033" s="363">
        <v>52.604999999999997</v>
      </c>
      <c r="D3033" s="363">
        <v>3.7713636363636365</v>
      </c>
      <c r="E3033" s="215">
        <f t="shared" si="188"/>
        <v>-3.9967150287435027E-2</v>
      </c>
      <c r="F3033" s="215">
        <f t="shared" si="189"/>
        <v>-6.4662914621003154E-3</v>
      </c>
      <c r="G3033" s="223">
        <f t="shared" si="190"/>
        <v>11.854647887323942</v>
      </c>
      <c r="H3033" s="223">
        <f t="shared" si="191"/>
        <v>4.2111407181829721</v>
      </c>
    </row>
    <row r="3034" spans="2:8" x14ac:dyDescent="0.25">
      <c r="B3034" s="451">
        <v>39636</v>
      </c>
      <c r="C3034" s="363">
        <v>54.795000000000002</v>
      </c>
      <c r="D3034" s="363">
        <v>3.7959090909090909</v>
      </c>
      <c r="E3034" s="215">
        <f t="shared" si="188"/>
        <v>1.8778469833596878E-2</v>
      </c>
      <c r="F3034" s="215">
        <f t="shared" si="189"/>
        <v>4.4503247534279922E-3</v>
      </c>
      <c r="G3034" s="223">
        <f t="shared" si="190"/>
        <v>12.348169014084508</v>
      </c>
      <c r="H3034" s="223">
        <f t="shared" si="191"/>
        <v>4.238548407562492</v>
      </c>
    </row>
    <row r="3035" spans="2:8" x14ac:dyDescent="0.25">
      <c r="B3035" s="451">
        <v>39631</v>
      </c>
      <c r="C3035" s="363">
        <v>53.784999999999997</v>
      </c>
      <c r="D3035" s="363">
        <v>3.7790909090909093</v>
      </c>
      <c r="E3035" s="215">
        <f t="shared" si="188"/>
        <v>-6.9061012548680245E-2</v>
      </c>
      <c r="F3035" s="215">
        <f t="shared" si="189"/>
        <v>-1.035591001071301E-2</v>
      </c>
      <c r="G3035" s="223">
        <f t="shared" si="190"/>
        <v>12.120563380281689</v>
      </c>
      <c r="H3035" s="223">
        <f t="shared" si="191"/>
        <v>4.2197690648394879</v>
      </c>
    </row>
    <row r="3036" spans="2:8" x14ac:dyDescent="0.25">
      <c r="B3036" s="451">
        <v>39630</v>
      </c>
      <c r="C3036" s="363">
        <v>57.774999999999999</v>
      </c>
      <c r="D3036" s="363">
        <v>3.8186363636363638</v>
      </c>
      <c r="E3036" s="215">
        <f t="shared" si="188"/>
        <v>-1.3994368120146761E-2</v>
      </c>
      <c r="F3036" s="215">
        <f t="shared" si="189"/>
        <v>1.0342754058929593E-2</v>
      </c>
      <c r="G3036" s="223">
        <f t="shared" si="190"/>
        <v>13.019718309859154</v>
      </c>
      <c r="H3036" s="223">
        <f t="shared" si="191"/>
        <v>4.2639258977287149</v>
      </c>
    </row>
    <row r="3037" spans="2:8" x14ac:dyDescent="0.25">
      <c r="B3037" s="451">
        <v>39629</v>
      </c>
      <c r="C3037" s="363">
        <v>58.594999999999999</v>
      </c>
      <c r="D3037" s="363">
        <v>3.7795454545454548</v>
      </c>
      <c r="E3037" s="215">
        <f t="shared" si="188"/>
        <v>7.5659874473390509E-3</v>
      </c>
      <c r="F3037" s="215">
        <f t="shared" si="189"/>
        <v>-1.8879056047197529E-2</v>
      </c>
      <c r="G3037" s="223">
        <f t="shared" si="190"/>
        <v>13.204507042253521</v>
      </c>
      <c r="H3037" s="223">
        <f t="shared" si="191"/>
        <v>4.2202766146428123</v>
      </c>
    </row>
    <row r="3038" spans="2:8" x14ac:dyDescent="0.25">
      <c r="B3038" s="451">
        <v>39626</v>
      </c>
      <c r="C3038" s="363">
        <v>58.155000000000001</v>
      </c>
      <c r="D3038" s="363">
        <v>3.8522727272727271</v>
      </c>
      <c r="E3038" s="215">
        <f t="shared" si="188"/>
        <v>-9.7905670015323576E-3</v>
      </c>
      <c r="F3038" s="215">
        <f t="shared" si="189"/>
        <v>2.8992367315543444E-3</v>
      </c>
      <c r="G3038" s="223">
        <f t="shared" si="190"/>
        <v>13.105352112676057</v>
      </c>
      <c r="H3038" s="223">
        <f t="shared" si="191"/>
        <v>4.3014845831747239</v>
      </c>
    </row>
    <row r="3039" spans="2:8" x14ac:dyDescent="0.25">
      <c r="B3039" s="451">
        <v>39624</v>
      </c>
      <c r="C3039" s="363">
        <v>58.73</v>
      </c>
      <c r="D3039" s="363">
        <v>3.8411363636363638</v>
      </c>
      <c r="E3039" s="215">
        <f t="shared" si="188"/>
        <v>1.5036294503975034E-2</v>
      </c>
      <c r="F3039" s="215">
        <f t="shared" si="189"/>
        <v>4.4573873766788896E-3</v>
      </c>
      <c r="G3039" s="223">
        <f t="shared" si="190"/>
        <v>13.234929577464788</v>
      </c>
      <c r="H3039" s="223">
        <f t="shared" si="191"/>
        <v>4.2890496129932751</v>
      </c>
    </row>
    <row r="3040" spans="2:8" x14ac:dyDescent="0.25">
      <c r="B3040" s="451">
        <v>39623</v>
      </c>
      <c r="C3040" s="363">
        <v>57.86</v>
      </c>
      <c r="D3040" s="363">
        <v>3.8240909090909092</v>
      </c>
      <c r="E3040" s="215">
        <f t="shared" si="188"/>
        <v>-2.3871784057359791E-2</v>
      </c>
      <c r="F3040" s="215">
        <f t="shared" si="189"/>
        <v>4.4173829990450386E-3</v>
      </c>
      <c r="G3040" s="223">
        <f t="shared" si="190"/>
        <v>13.03887323943662</v>
      </c>
      <c r="H3040" s="223">
        <f t="shared" si="191"/>
        <v>4.2700164953686084</v>
      </c>
    </row>
    <row r="3041" spans="2:8" x14ac:dyDescent="0.25">
      <c r="B3041" s="451">
        <v>39622</v>
      </c>
      <c r="C3041" s="363">
        <v>59.274999999999999</v>
      </c>
      <c r="D3041" s="363">
        <v>3.8072727272727271</v>
      </c>
      <c r="E3041" s="215">
        <f t="shared" si="188"/>
        <v>1.2988122703580185E-2</v>
      </c>
      <c r="F3041" s="215">
        <f t="shared" si="189"/>
        <v>-2.4572027483405257E-2</v>
      </c>
      <c r="G3041" s="223">
        <f t="shared" si="190"/>
        <v>13.357746478873239</v>
      </c>
      <c r="H3041" s="223">
        <f t="shared" si="191"/>
        <v>4.2512371526456034</v>
      </c>
    </row>
    <row r="3042" spans="2:8" x14ac:dyDescent="0.25">
      <c r="B3042" s="451">
        <v>39619</v>
      </c>
      <c r="C3042" s="363">
        <v>58.515000000000001</v>
      </c>
      <c r="D3042" s="363">
        <v>3.9031818181818183</v>
      </c>
      <c r="E3042" s="215">
        <f t="shared" si="188"/>
        <v>-4.2150924864953421E-2</v>
      </c>
      <c r="F3042" s="215">
        <f t="shared" si="189"/>
        <v>-7.34061614935555E-3</v>
      </c>
      <c r="G3042" s="223">
        <f t="shared" si="190"/>
        <v>13.186478873239437</v>
      </c>
      <c r="H3042" s="223">
        <f t="shared" si="191"/>
        <v>4.3583301611470633</v>
      </c>
    </row>
    <row r="3043" spans="2:8" x14ac:dyDescent="0.25">
      <c r="B3043" s="451">
        <v>39617</v>
      </c>
      <c r="C3043" s="363">
        <v>61.09</v>
      </c>
      <c r="D3043" s="363">
        <v>3.9320454545454546</v>
      </c>
      <c r="E3043" s="215">
        <f t="shared" si="188"/>
        <v>-8.995011857061419E-4</v>
      </c>
      <c r="F3043" s="215">
        <f t="shared" si="189"/>
        <v>-1.9884432358939441E-2</v>
      </c>
      <c r="G3043" s="223">
        <f t="shared" si="190"/>
        <v>13.766760563380283</v>
      </c>
      <c r="H3043" s="223">
        <f t="shared" si="191"/>
        <v>4.390559573658166</v>
      </c>
    </row>
    <row r="3044" spans="2:8" x14ac:dyDescent="0.25">
      <c r="B3044" s="451">
        <v>39616</v>
      </c>
      <c r="C3044" s="363">
        <v>61.145000000000003</v>
      </c>
      <c r="D3044" s="363">
        <v>4.0118181818181817</v>
      </c>
      <c r="E3044" s="215">
        <f t="shared" si="188"/>
        <v>-1.9011711856248947E-2</v>
      </c>
      <c r="F3044" s="215">
        <f t="shared" si="189"/>
        <v>-8.3146067415731384E-3</v>
      </c>
      <c r="G3044" s="223">
        <f t="shared" si="190"/>
        <v>13.779154929577466</v>
      </c>
      <c r="H3044" s="223">
        <f t="shared" si="191"/>
        <v>4.4796345641416062</v>
      </c>
    </row>
    <row r="3045" spans="2:8" x14ac:dyDescent="0.25">
      <c r="B3045" s="451">
        <v>39615</v>
      </c>
      <c r="C3045" s="363">
        <v>62.33</v>
      </c>
      <c r="D3045" s="363">
        <v>4.0454545454545459</v>
      </c>
      <c r="E3045" s="215">
        <f t="shared" si="188"/>
        <v>1.1030008110300082E-2</v>
      </c>
      <c r="F3045" s="215">
        <f t="shared" si="189"/>
        <v>2.3812262740135814E-2</v>
      </c>
      <c r="G3045" s="223">
        <f t="shared" si="190"/>
        <v>14.046197183098592</v>
      </c>
      <c r="H3045" s="223">
        <f t="shared" si="191"/>
        <v>4.5171932495876161</v>
      </c>
    </row>
    <row r="3046" spans="2:8" x14ac:dyDescent="0.25">
      <c r="B3046" s="451">
        <v>39612</v>
      </c>
      <c r="C3046" s="363">
        <v>61.65</v>
      </c>
      <c r="D3046" s="363">
        <v>3.9513636363636362</v>
      </c>
      <c r="E3046" s="215">
        <f t="shared" si="188"/>
        <v>2.6729952535598178E-2</v>
      </c>
      <c r="F3046" s="215">
        <f t="shared" si="189"/>
        <v>-1.4932230645531286E-3</v>
      </c>
      <c r="G3046" s="223">
        <f t="shared" si="190"/>
        <v>13.892957746478872</v>
      </c>
      <c r="H3046" s="223">
        <f t="shared" si="191"/>
        <v>4.4121304402994541</v>
      </c>
    </row>
    <row r="3047" spans="2:8" x14ac:dyDescent="0.25">
      <c r="B3047" s="451">
        <v>39610</v>
      </c>
      <c r="C3047" s="363">
        <v>60.045000000000002</v>
      </c>
      <c r="D3047" s="363">
        <v>3.9572727272727271</v>
      </c>
      <c r="E3047" s="215">
        <f t="shared" si="188"/>
        <v>5.6946654384055773E-3</v>
      </c>
      <c r="F3047" s="215">
        <f t="shared" si="189"/>
        <v>9.7425191370912323E-3</v>
      </c>
      <c r="G3047" s="223">
        <f t="shared" si="190"/>
        <v>13.531267605633802</v>
      </c>
      <c r="H3047" s="223">
        <f t="shared" si="191"/>
        <v>4.4187285877426721</v>
      </c>
    </row>
    <row r="3048" spans="2:8" x14ac:dyDescent="0.25">
      <c r="B3048" s="451">
        <v>39609</v>
      </c>
      <c r="C3048" s="363">
        <v>59.704999999999998</v>
      </c>
      <c r="D3048" s="363">
        <v>3.919090909090909</v>
      </c>
      <c r="E3048" s="215">
        <f t="shared" si="188"/>
        <v>9.7243362083543339E-3</v>
      </c>
      <c r="F3048" s="215">
        <f t="shared" si="189"/>
        <v>1.5667334197196459E-2</v>
      </c>
      <c r="G3048" s="223">
        <f t="shared" si="190"/>
        <v>13.454647887323944</v>
      </c>
      <c r="H3048" s="223">
        <f t="shared" si="191"/>
        <v>4.3760944042634184</v>
      </c>
    </row>
    <row r="3049" spans="2:8" x14ac:dyDescent="0.25">
      <c r="B3049" s="451">
        <v>39608</v>
      </c>
      <c r="C3049" s="363">
        <v>59.13</v>
      </c>
      <c r="D3049" s="363">
        <v>3.8586363636363634</v>
      </c>
      <c r="E3049" s="215">
        <f t="shared" si="188"/>
        <v>2.150816273646039E-2</v>
      </c>
      <c r="F3049" s="215">
        <f t="shared" si="189"/>
        <v>-8.8733216579101049E-3</v>
      </c>
      <c r="G3049" s="223">
        <f t="shared" si="190"/>
        <v>13.325070422535212</v>
      </c>
      <c r="H3049" s="223">
        <f t="shared" si="191"/>
        <v>4.3085902804212663</v>
      </c>
    </row>
    <row r="3050" spans="2:8" x14ac:dyDescent="0.25">
      <c r="B3050" s="451">
        <v>39605</v>
      </c>
      <c r="C3050" s="363">
        <v>57.884999999999998</v>
      </c>
      <c r="D3050" s="363">
        <v>3.8931818181818181</v>
      </c>
      <c r="E3050" s="215">
        <f t="shared" si="188"/>
        <v>3.7830569251456669E-2</v>
      </c>
      <c r="F3050" s="215">
        <f t="shared" si="189"/>
        <v>-4.0697674418604946E-3</v>
      </c>
      <c r="G3050" s="223">
        <f t="shared" si="190"/>
        <v>13.044507042253521</v>
      </c>
      <c r="H3050" s="223">
        <f t="shared" si="191"/>
        <v>4.3471640654739252</v>
      </c>
    </row>
    <row r="3051" spans="2:8" x14ac:dyDescent="0.25">
      <c r="B3051" s="451">
        <v>39603</v>
      </c>
      <c r="C3051" s="363">
        <v>55.774999999999999</v>
      </c>
      <c r="D3051" s="363">
        <v>3.9090909090909092</v>
      </c>
      <c r="E3051" s="215">
        <f t="shared" si="188"/>
        <v>-2.3204903677758404E-2</v>
      </c>
      <c r="F3051" s="215">
        <f t="shared" si="189"/>
        <v>1.2241054613935987E-2</v>
      </c>
      <c r="G3051" s="223">
        <f t="shared" si="190"/>
        <v>12.569014084507042</v>
      </c>
      <c r="H3051" s="223">
        <f t="shared" si="191"/>
        <v>4.3649283085902804</v>
      </c>
    </row>
    <row r="3052" spans="2:8" x14ac:dyDescent="0.25">
      <c r="B3052" s="451">
        <v>39602</v>
      </c>
      <c r="C3052" s="363">
        <v>57.1</v>
      </c>
      <c r="D3052" s="363">
        <v>3.8618181818181818</v>
      </c>
      <c r="E3052" s="215">
        <f t="shared" si="188"/>
        <v>-1.1939781969198759E-2</v>
      </c>
      <c r="F3052" s="215">
        <f t="shared" si="189"/>
        <v>9.9857346647644896E-3</v>
      </c>
      <c r="G3052" s="223">
        <f t="shared" si="190"/>
        <v>12.867605633802818</v>
      </c>
      <c r="H3052" s="223">
        <f t="shared" si="191"/>
        <v>4.3121431290445376</v>
      </c>
    </row>
    <row r="3053" spans="2:8" x14ac:dyDescent="0.25">
      <c r="B3053" s="451">
        <v>39601</v>
      </c>
      <c r="C3053" s="363">
        <v>57.79</v>
      </c>
      <c r="D3053" s="363">
        <v>3.8236363636363637</v>
      </c>
      <c r="E3053" s="215">
        <f t="shared" si="188"/>
        <v>-1.1234984011753157E-3</v>
      </c>
      <c r="F3053" s="215">
        <f t="shared" si="189"/>
        <v>1.4838943177705399E-2</v>
      </c>
      <c r="G3053" s="223">
        <f t="shared" si="190"/>
        <v>13.023098591549296</v>
      </c>
      <c r="H3053" s="223">
        <f t="shared" si="191"/>
        <v>4.2695089455652839</v>
      </c>
    </row>
    <row r="3054" spans="2:8" x14ac:dyDescent="0.25">
      <c r="B3054" s="451">
        <v>39598</v>
      </c>
      <c r="C3054" s="363">
        <v>57.854999999999997</v>
      </c>
      <c r="D3054" s="363">
        <v>3.7677272727272726</v>
      </c>
      <c r="E3054" s="215">
        <f t="shared" si="188"/>
        <v>-3.3252569136937082E-2</v>
      </c>
      <c r="F3054" s="215">
        <f t="shared" si="189"/>
        <v>1.6307013241785295E-2</v>
      </c>
      <c r="G3054" s="223">
        <f t="shared" si="190"/>
        <v>13.037746478873238</v>
      </c>
      <c r="H3054" s="223">
        <f t="shared" si="191"/>
        <v>4.2070803197563764</v>
      </c>
    </row>
    <row r="3055" spans="2:8" x14ac:dyDescent="0.25">
      <c r="B3055" s="451">
        <v>39596</v>
      </c>
      <c r="C3055" s="363">
        <v>59.844999999999999</v>
      </c>
      <c r="D3055" s="363">
        <v>3.7072727272727271</v>
      </c>
      <c r="E3055" s="215">
        <f t="shared" si="188"/>
        <v>1.742604556273375E-2</v>
      </c>
      <c r="F3055" s="215">
        <f t="shared" si="189"/>
        <v>2.0903742646138479E-2</v>
      </c>
      <c r="G3055" s="223">
        <f t="shared" si="190"/>
        <v>13.486197183098591</v>
      </c>
      <c r="H3055" s="223">
        <f t="shared" si="191"/>
        <v>4.1395761959142243</v>
      </c>
    </row>
    <row r="3056" spans="2:8" x14ac:dyDescent="0.25">
      <c r="B3056" s="451">
        <v>39595</v>
      </c>
      <c r="C3056" s="363">
        <v>58.82</v>
      </c>
      <c r="D3056" s="363">
        <v>3.6313636363636363</v>
      </c>
      <c r="E3056" s="215">
        <f t="shared" si="188"/>
        <v>3.8399180817476619E-3</v>
      </c>
      <c r="F3056" s="215">
        <f t="shared" si="189"/>
        <v>-1.000375140677745E-3</v>
      </c>
      <c r="G3056" s="223">
        <f t="shared" si="190"/>
        <v>13.255211267605635</v>
      </c>
      <c r="H3056" s="223">
        <f t="shared" si="191"/>
        <v>4.0548153787590406</v>
      </c>
    </row>
    <row r="3057" spans="2:8" x14ac:dyDescent="0.25">
      <c r="B3057" s="451">
        <v>39591</v>
      </c>
      <c r="C3057" s="363">
        <v>58.594999999999999</v>
      </c>
      <c r="D3057" s="363">
        <v>3.6349999999999998</v>
      </c>
      <c r="E3057" s="215">
        <f t="shared" si="188"/>
        <v>-1.5954320261986732E-2</v>
      </c>
      <c r="F3057" s="215">
        <f t="shared" si="189"/>
        <v>-1.283792124429084E-2</v>
      </c>
      <c r="G3057" s="223">
        <f t="shared" si="190"/>
        <v>13.204507042253521</v>
      </c>
      <c r="H3057" s="223">
        <f t="shared" si="191"/>
        <v>4.0588757771856363</v>
      </c>
    </row>
    <row r="3058" spans="2:8" x14ac:dyDescent="0.25">
      <c r="B3058" s="451">
        <v>39590</v>
      </c>
      <c r="C3058" s="363">
        <v>59.545000000000002</v>
      </c>
      <c r="D3058" s="363">
        <v>3.6822727272727271</v>
      </c>
      <c r="E3058" s="215">
        <f t="shared" si="188"/>
        <v>-5.3789925313840747E-2</v>
      </c>
      <c r="F3058" s="215">
        <f t="shared" si="189"/>
        <v>-3.4444581129290386E-3</v>
      </c>
      <c r="G3058" s="223">
        <f t="shared" si="190"/>
        <v>13.418591549295774</v>
      </c>
      <c r="H3058" s="223">
        <f t="shared" si="191"/>
        <v>4.1116609567313791</v>
      </c>
    </row>
    <row r="3059" spans="2:8" x14ac:dyDescent="0.25">
      <c r="B3059" s="451">
        <v>39588</v>
      </c>
      <c r="C3059" s="363">
        <v>62.93</v>
      </c>
      <c r="D3059" s="363">
        <v>3.6949999999999998</v>
      </c>
      <c r="E3059" s="215">
        <f t="shared" si="188"/>
        <v>8.2512216614596401E-3</v>
      </c>
      <c r="F3059" s="215">
        <f t="shared" si="189"/>
        <v>2.2515723270440269E-2</v>
      </c>
      <c r="G3059" s="223">
        <f t="shared" si="190"/>
        <v>14.181408450704225</v>
      </c>
      <c r="H3059" s="223">
        <f t="shared" si="191"/>
        <v>4.1258723512244639</v>
      </c>
    </row>
    <row r="3060" spans="2:8" x14ac:dyDescent="0.25">
      <c r="B3060" s="451">
        <v>39587</v>
      </c>
      <c r="C3060" s="363">
        <v>62.414999999999999</v>
      </c>
      <c r="D3060" s="363">
        <v>3.6136363636363638</v>
      </c>
      <c r="E3060" s="215">
        <f t="shared" si="188"/>
        <v>5.2343372523755427E-3</v>
      </c>
      <c r="F3060" s="215">
        <f t="shared" si="189"/>
        <v>-1.0455563853622118E-2</v>
      </c>
      <c r="G3060" s="223">
        <f t="shared" si="190"/>
        <v>14.065352112676056</v>
      </c>
      <c r="H3060" s="223">
        <f t="shared" si="191"/>
        <v>4.0350209364293876</v>
      </c>
    </row>
    <row r="3061" spans="2:8" x14ac:dyDescent="0.25">
      <c r="B3061" s="451">
        <v>39584</v>
      </c>
      <c r="C3061" s="363">
        <v>62.09</v>
      </c>
      <c r="D3061" s="363">
        <v>3.6518181818181819</v>
      </c>
      <c r="E3061" s="215">
        <f t="shared" si="188"/>
        <v>3.9772251528091829E-2</v>
      </c>
      <c r="F3061" s="215">
        <f t="shared" si="189"/>
        <v>-3.225806451612856E-3</v>
      </c>
      <c r="G3061" s="223">
        <f t="shared" si="190"/>
        <v>13.992112676056339</v>
      </c>
      <c r="H3061" s="223">
        <f t="shared" si="191"/>
        <v>4.0776551199086413</v>
      </c>
    </row>
    <row r="3062" spans="2:8" x14ac:dyDescent="0.25">
      <c r="B3062" s="451">
        <v>39583</v>
      </c>
      <c r="C3062" s="363">
        <v>59.715000000000003</v>
      </c>
      <c r="D3062" s="363">
        <v>3.6636363636363636</v>
      </c>
      <c r="E3062" s="215">
        <f t="shared" si="188"/>
        <v>1.7638036809815905E-2</v>
      </c>
      <c r="F3062" s="215">
        <f t="shared" si="189"/>
        <v>-2.480774001488717E-4</v>
      </c>
      <c r="G3062" s="223">
        <f t="shared" si="190"/>
        <v>13.456901408450705</v>
      </c>
      <c r="H3062" s="223">
        <f t="shared" si="191"/>
        <v>4.0908514147950772</v>
      </c>
    </row>
    <row r="3063" spans="2:8" x14ac:dyDescent="0.25">
      <c r="B3063" s="451">
        <v>39581</v>
      </c>
      <c r="C3063" s="363">
        <v>58.68</v>
      </c>
      <c r="D3063" s="363">
        <v>3.6645454545454546</v>
      </c>
      <c r="E3063" s="215">
        <f t="shared" si="188"/>
        <v>2.3547880690737877E-2</v>
      </c>
      <c r="F3063" s="215">
        <f t="shared" si="189"/>
        <v>7.6240469941257771E-3</v>
      </c>
      <c r="G3063" s="223">
        <f t="shared" si="190"/>
        <v>13.223661971830985</v>
      </c>
      <c r="H3063" s="223">
        <f t="shared" si="191"/>
        <v>4.0918665144017261</v>
      </c>
    </row>
    <row r="3064" spans="2:8" x14ac:dyDescent="0.25">
      <c r="B3064" s="451">
        <v>39580</v>
      </c>
      <c r="C3064" s="363">
        <v>57.33</v>
      </c>
      <c r="D3064" s="363">
        <v>3.6368181818181817</v>
      </c>
      <c r="E3064" s="215">
        <f t="shared" si="188"/>
        <v>3.8522150236386388E-3</v>
      </c>
      <c r="F3064" s="215">
        <f t="shared" si="189"/>
        <v>-3.9149753812897869E-2</v>
      </c>
      <c r="G3064" s="223">
        <f t="shared" si="190"/>
        <v>12.91943661971831</v>
      </c>
      <c r="H3064" s="223">
        <f t="shared" si="191"/>
        <v>4.0609059763989341</v>
      </c>
    </row>
    <row r="3065" spans="2:8" x14ac:dyDescent="0.25">
      <c r="B3065" s="451">
        <v>39577</v>
      </c>
      <c r="C3065" s="363">
        <v>57.11</v>
      </c>
      <c r="D3065" s="363">
        <v>3.7850000000000001</v>
      </c>
      <c r="E3065" s="215">
        <f t="shared" si="188"/>
        <v>-1.2242042672263587E-3</v>
      </c>
      <c r="F3065" s="215">
        <f t="shared" si="189"/>
        <v>3.1321527526804172E-3</v>
      </c>
      <c r="G3065" s="223">
        <f t="shared" si="190"/>
        <v>12.869859154929577</v>
      </c>
      <c r="H3065" s="223">
        <f t="shared" si="191"/>
        <v>4.2263672122827058</v>
      </c>
    </row>
    <row r="3066" spans="2:8" x14ac:dyDescent="0.25">
      <c r="B3066" s="451">
        <v>39575</v>
      </c>
      <c r="C3066" s="363">
        <v>57.18</v>
      </c>
      <c r="D3066" s="363">
        <v>3.773181818181818</v>
      </c>
      <c r="E3066" s="215">
        <f t="shared" si="188"/>
        <v>-2.5230139788612327E-2</v>
      </c>
      <c r="F3066" s="215">
        <f t="shared" si="189"/>
        <v>8.3819241982507897E-3</v>
      </c>
      <c r="G3066" s="223">
        <f t="shared" si="190"/>
        <v>12.885633802816901</v>
      </c>
      <c r="H3066" s="223">
        <f t="shared" si="191"/>
        <v>4.2131709173962699</v>
      </c>
    </row>
    <row r="3067" spans="2:8" x14ac:dyDescent="0.25">
      <c r="B3067" s="451">
        <v>39574</v>
      </c>
      <c r="C3067" s="363">
        <v>58.66</v>
      </c>
      <c r="D3067" s="363">
        <v>3.7418181818181817</v>
      </c>
      <c r="E3067" s="215">
        <f t="shared" si="188"/>
        <v>1.1466505733252808E-2</v>
      </c>
      <c r="F3067" s="215">
        <f t="shared" si="189"/>
        <v>-1.4131736526946104E-2</v>
      </c>
      <c r="G3067" s="223">
        <f t="shared" si="190"/>
        <v>13.219154929577464</v>
      </c>
      <c r="H3067" s="223">
        <f t="shared" si="191"/>
        <v>4.1781499809668823</v>
      </c>
    </row>
    <row r="3068" spans="2:8" x14ac:dyDescent="0.25">
      <c r="B3068" s="451">
        <v>39573</v>
      </c>
      <c r="C3068" s="363">
        <v>57.994999999999997</v>
      </c>
      <c r="D3068" s="363">
        <v>3.7954545454545454</v>
      </c>
      <c r="E3068" s="215">
        <f t="shared" si="188"/>
        <v>5.2254377211285341E-2</v>
      </c>
      <c r="F3068" s="215">
        <f t="shared" si="189"/>
        <v>-9.8422862563737334E-3</v>
      </c>
      <c r="G3068" s="223">
        <f t="shared" si="190"/>
        <v>13.069295774647887</v>
      </c>
      <c r="H3068" s="223">
        <f t="shared" si="191"/>
        <v>4.2380408577591675</v>
      </c>
    </row>
    <row r="3069" spans="2:8" x14ac:dyDescent="0.25">
      <c r="B3069" s="451">
        <v>39570</v>
      </c>
      <c r="C3069" s="363">
        <v>55.115000000000002</v>
      </c>
      <c r="D3069" s="363">
        <v>3.833181818181818</v>
      </c>
      <c r="E3069" s="215">
        <f t="shared" si="188"/>
        <v>-3.0945054945054951E-2</v>
      </c>
      <c r="F3069" s="215">
        <f t="shared" si="189"/>
        <v>-1.5526500116740616E-2</v>
      </c>
      <c r="G3069" s="223">
        <f t="shared" si="190"/>
        <v>12.420281690140845</v>
      </c>
      <c r="H3069" s="223">
        <f t="shared" si="191"/>
        <v>4.2801674914350976</v>
      </c>
    </row>
    <row r="3070" spans="2:8" x14ac:dyDescent="0.25">
      <c r="B3070" s="451">
        <v>39568</v>
      </c>
      <c r="C3070" s="363">
        <v>56.875</v>
      </c>
      <c r="D3070" s="363">
        <v>3.8936363636363636</v>
      </c>
      <c r="E3070" s="215">
        <f t="shared" si="188"/>
        <v>2.7366329479768803E-2</v>
      </c>
      <c r="F3070" s="215">
        <f t="shared" si="189"/>
        <v>1.758137324780229E-2</v>
      </c>
      <c r="G3070" s="223">
        <f t="shared" si="190"/>
        <v>12.816901408450704</v>
      </c>
      <c r="H3070" s="223">
        <f t="shared" si="191"/>
        <v>4.3476716152772497</v>
      </c>
    </row>
    <row r="3071" spans="2:8" x14ac:dyDescent="0.25">
      <c r="B3071" s="451">
        <v>39567</v>
      </c>
      <c r="C3071" s="363">
        <v>55.36</v>
      </c>
      <c r="D3071" s="363">
        <v>3.8263636363636362</v>
      </c>
      <c r="E3071" s="215">
        <f t="shared" si="188"/>
        <v>-4.3868739205526808E-2</v>
      </c>
      <c r="F3071" s="215">
        <f t="shared" si="189"/>
        <v>2.3091881380651325E-2</v>
      </c>
      <c r="G3071" s="223">
        <f t="shared" si="190"/>
        <v>12.475492957746479</v>
      </c>
      <c r="H3071" s="223">
        <f t="shared" si="191"/>
        <v>4.2725542443852307</v>
      </c>
    </row>
    <row r="3072" spans="2:8" x14ac:dyDescent="0.25">
      <c r="B3072" s="451">
        <v>39566</v>
      </c>
      <c r="C3072" s="363">
        <v>57.9</v>
      </c>
      <c r="D3072" s="363">
        <v>3.74</v>
      </c>
      <c r="E3072" s="215">
        <f t="shared" si="188"/>
        <v>-1.0087194392203847E-2</v>
      </c>
      <c r="F3072" s="215">
        <f t="shared" si="189"/>
        <v>-1.7728168089297447E-2</v>
      </c>
      <c r="G3072" s="223">
        <f t="shared" si="190"/>
        <v>13.047887323943662</v>
      </c>
      <c r="H3072" s="223">
        <f t="shared" si="191"/>
        <v>4.1761197817535853</v>
      </c>
    </row>
    <row r="3073" spans="2:8" x14ac:dyDescent="0.25">
      <c r="B3073" s="451">
        <v>39563</v>
      </c>
      <c r="C3073" s="363">
        <v>58.49</v>
      </c>
      <c r="D3073" s="363">
        <v>3.8075000000000001</v>
      </c>
      <c r="E3073" s="215">
        <f t="shared" si="188"/>
        <v>7.7532736044108042E-3</v>
      </c>
      <c r="F3073" s="215">
        <f t="shared" si="189"/>
        <v>1.9410977242302563E-2</v>
      </c>
      <c r="G3073" s="223">
        <f t="shared" si="190"/>
        <v>13.180845070422535</v>
      </c>
      <c r="H3073" s="223">
        <f t="shared" si="191"/>
        <v>4.2514909275472661</v>
      </c>
    </row>
    <row r="3074" spans="2:8" x14ac:dyDescent="0.25">
      <c r="B3074" s="451">
        <v>39561</v>
      </c>
      <c r="C3074" s="363">
        <v>58.04</v>
      </c>
      <c r="D3074" s="363">
        <v>3.7349999999999999</v>
      </c>
      <c r="E3074" s="215">
        <f t="shared" si="188"/>
        <v>-2.1660345554150973E-2</v>
      </c>
      <c r="F3074" s="215">
        <f t="shared" si="189"/>
        <v>-2.5902436133009354E-2</v>
      </c>
      <c r="G3074" s="223">
        <f t="shared" si="190"/>
        <v>13.07943661971831</v>
      </c>
      <c r="H3074" s="223">
        <f t="shared" si="191"/>
        <v>4.1705367339170154</v>
      </c>
    </row>
    <row r="3075" spans="2:8" x14ac:dyDescent="0.25">
      <c r="B3075" s="451">
        <v>39560</v>
      </c>
      <c r="C3075" s="363">
        <v>59.325000000000003</v>
      </c>
      <c r="D3075" s="363">
        <v>3.834318181818182</v>
      </c>
      <c r="E3075" s="215">
        <f t="shared" si="188"/>
        <v>3.0484627410109377E-2</v>
      </c>
      <c r="F3075" s="215">
        <f t="shared" si="189"/>
        <v>-1.7528534824132302E-2</v>
      </c>
      <c r="G3075" s="223">
        <f t="shared" si="190"/>
        <v>13.369014084507043</v>
      </c>
      <c r="H3075" s="223">
        <f t="shared" si="191"/>
        <v>4.2814363659434083</v>
      </c>
    </row>
    <row r="3076" spans="2:8" x14ac:dyDescent="0.25">
      <c r="B3076" s="451">
        <v>39559</v>
      </c>
      <c r="C3076" s="363">
        <v>57.57</v>
      </c>
      <c r="D3076" s="363">
        <v>3.9027272727272728</v>
      </c>
      <c r="E3076" s="215">
        <f t="shared" ref="E3076:E3139" si="192">C3076/C3077-1</f>
        <v>2.2013136872004235E-2</v>
      </c>
      <c r="F3076" s="215">
        <f t="shared" ref="F3076:F3139" si="193">D3076/D3077-1</f>
        <v>2.9787979674085197E-3</v>
      </c>
      <c r="G3076" s="223">
        <f t="shared" ref="G3076:G3139" si="194">C3076/$C$4675</f>
        <v>12.973521126760563</v>
      </c>
      <c r="H3076" s="223">
        <f t="shared" ref="H3076:H3139" si="195">D3076/$D$4675</f>
        <v>4.3578226113437388</v>
      </c>
    </row>
    <row r="3077" spans="2:8" x14ac:dyDescent="0.25">
      <c r="B3077" s="451">
        <v>39555</v>
      </c>
      <c r="C3077" s="363">
        <v>56.33</v>
      </c>
      <c r="D3077" s="363">
        <v>3.8911363636363636</v>
      </c>
      <c r="E3077" s="215">
        <f t="shared" si="192"/>
        <v>-4.9461225931813901E-3</v>
      </c>
      <c r="F3077" s="215">
        <f t="shared" si="193"/>
        <v>2.300430210325044E-2</v>
      </c>
      <c r="G3077" s="223">
        <f t="shared" si="194"/>
        <v>12.694084507042254</v>
      </c>
      <c r="H3077" s="223">
        <f t="shared" si="195"/>
        <v>4.3448800913589647</v>
      </c>
    </row>
    <row r="3078" spans="2:8" x14ac:dyDescent="0.25">
      <c r="B3078" s="451">
        <v>39554</v>
      </c>
      <c r="C3078" s="363">
        <v>56.61</v>
      </c>
      <c r="D3078" s="363">
        <v>3.8036363636363637</v>
      </c>
      <c r="E3078" s="215">
        <f t="shared" si="192"/>
        <v>7.3175355450237012E-2</v>
      </c>
      <c r="F3078" s="215">
        <f t="shared" si="193"/>
        <v>-3.7884449554469679E-2</v>
      </c>
      <c r="G3078" s="223">
        <f t="shared" si="194"/>
        <v>12.757183098591549</v>
      </c>
      <c r="H3078" s="223">
        <f t="shared" si="195"/>
        <v>4.2471767542190078</v>
      </c>
    </row>
    <row r="3079" spans="2:8" x14ac:dyDescent="0.25">
      <c r="B3079" s="451">
        <v>39553</v>
      </c>
      <c r="C3079" s="363">
        <v>52.75</v>
      </c>
      <c r="D3079" s="363">
        <v>3.9534090909090911</v>
      </c>
      <c r="E3079" s="215">
        <f t="shared" si="192"/>
        <v>1.0437422905398286E-3</v>
      </c>
      <c r="F3079" s="215">
        <f t="shared" si="193"/>
        <v>-5.7484479190517135E-5</v>
      </c>
      <c r="G3079" s="223">
        <f t="shared" si="194"/>
        <v>11.887323943661972</v>
      </c>
      <c r="H3079" s="223">
        <f t="shared" si="195"/>
        <v>4.4144144144144146</v>
      </c>
    </row>
    <row r="3080" spans="2:8" x14ac:dyDescent="0.25">
      <c r="B3080" s="451">
        <v>39552</v>
      </c>
      <c r="C3080" s="363">
        <v>52.695</v>
      </c>
      <c r="D3080" s="363">
        <v>3.9536363636363636</v>
      </c>
      <c r="E3080" s="215">
        <f t="shared" si="192"/>
        <v>-3.8850889192886484E-2</v>
      </c>
      <c r="F3080" s="215">
        <f t="shared" si="193"/>
        <v>-5.7481174915330335E-5</v>
      </c>
      <c r="G3080" s="223">
        <f t="shared" si="194"/>
        <v>11.874929577464789</v>
      </c>
      <c r="H3080" s="223">
        <f t="shared" si="195"/>
        <v>4.4146681893160773</v>
      </c>
    </row>
    <row r="3081" spans="2:8" x14ac:dyDescent="0.25">
      <c r="B3081" s="451">
        <v>39548</v>
      </c>
      <c r="C3081" s="363">
        <v>54.825000000000003</v>
      </c>
      <c r="D3081" s="363">
        <v>3.9538636363636366</v>
      </c>
      <c r="E3081" s="215">
        <f t="shared" si="192"/>
        <v>-1.457062198342518E-3</v>
      </c>
      <c r="F3081" s="215">
        <f t="shared" si="193"/>
        <v>6.7708333333333925E-3</v>
      </c>
      <c r="G3081" s="223">
        <f t="shared" si="194"/>
        <v>12.354929577464789</v>
      </c>
      <c r="H3081" s="223">
        <f t="shared" si="195"/>
        <v>4.4149219642177391</v>
      </c>
    </row>
    <row r="3082" spans="2:8" x14ac:dyDescent="0.25">
      <c r="B3082" s="451">
        <v>39547</v>
      </c>
      <c r="C3082" s="363">
        <v>54.905000000000001</v>
      </c>
      <c r="D3082" s="363">
        <v>3.9272727272727272</v>
      </c>
      <c r="E3082" s="215">
        <f t="shared" si="192"/>
        <v>1.9118329466357276E-2</v>
      </c>
      <c r="F3082" s="215">
        <f t="shared" si="193"/>
        <v>-3.4602076124568004E-3</v>
      </c>
      <c r="G3082" s="223">
        <f t="shared" si="194"/>
        <v>12.372957746478873</v>
      </c>
      <c r="H3082" s="223">
        <f t="shared" si="195"/>
        <v>4.3852303007232587</v>
      </c>
    </row>
    <row r="3083" spans="2:8" x14ac:dyDescent="0.25">
      <c r="B3083" s="451">
        <v>39546</v>
      </c>
      <c r="C3083" s="363">
        <v>53.875</v>
      </c>
      <c r="D3083" s="363">
        <v>3.9409090909090909</v>
      </c>
      <c r="E3083" s="215">
        <f t="shared" si="192"/>
        <v>6.821154924313344E-3</v>
      </c>
      <c r="F3083" s="215">
        <f t="shared" si="193"/>
        <v>-1.499659168370826E-2</v>
      </c>
      <c r="G3083" s="223">
        <f t="shared" si="194"/>
        <v>12.140845070422536</v>
      </c>
      <c r="H3083" s="223">
        <f t="shared" si="195"/>
        <v>4.4004567948229925</v>
      </c>
    </row>
    <row r="3084" spans="2:8" x14ac:dyDescent="0.25">
      <c r="B3084" s="451">
        <v>39545</v>
      </c>
      <c r="C3084" s="363">
        <v>53.51</v>
      </c>
      <c r="D3084" s="363">
        <v>4.000909090909091</v>
      </c>
      <c r="E3084" s="215">
        <f t="shared" si="192"/>
        <v>3.2114958048027775E-2</v>
      </c>
      <c r="F3084" s="215">
        <f t="shared" si="193"/>
        <v>1.5927977839335306E-2</v>
      </c>
      <c r="G3084" s="223">
        <f t="shared" si="194"/>
        <v>12.058591549295775</v>
      </c>
      <c r="H3084" s="223">
        <f t="shared" si="195"/>
        <v>4.4674533688618201</v>
      </c>
    </row>
    <row r="3085" spans="2:8" x14ac:dyDescent="0.25">
      <c r="B3085" s="451">
        <v>39541</v>
      </c>
      <c r="C3085" s="363">
        <v>51.844999999999999</v>
      </c>
      <c r="D3085" s="363">
        <v>3.938181818181818</v>
      </c>
      <c r="E3085" s="215">
        <f t="shared" si="192"/>
        <v>3.9707209465556836E-2</v>
      </c>
      <c r="F3085" s="215">
        <f t="shared" si="193"/>
        <v>-4.8242591316333128E-3</v>
      </c>
      <c r="G3085" s="223">
        <f t="shared" si="194"/>
        <v>11.683380281690141</v>
      </c>
      <c r="H3085" s="223">
        <f t="shared" si="195"/>
        <v>4.3974114960030457</v>
      </c>
    </row>
    <row r="3086" spans="2:8" x14ac:dyDescent="0.25">
      <c r="B3086" s="451">
        <v>39540</v>
      </c>
      <c r="C3086" s="363">
        <v>49.865000000000002</v>
      </c>
      <c r="D3086" s="363">
        <v>3.9572727272727271</v>
      </c>
      <c r="E3086" s="215">
        <f t="shared" si="192"/>
        <v>2.1509781829355923E-2</v>
      </c>
      <c r="F3086" s="215">
        <f t="shared" si="193"/>
        <v>-1.4712539610683639E-2</v>
      </c>
      <c r="G3086" s="223">
        <f t="shared" si="194"/>
        <v>11.237183098591549</v>
      </c>
      <c r="H3086" s="223">
        <f t="shared" si="195"/>
        <v>4.4187285877426721</v>
      </c>
    </row>
    <row r="3087" spans="2:8" x14ac:dyDescent="0.25">
      <c r="B3087" s="451">
        <v>39539</v>
      </c>
      <c r="C3087" s="363">
        <v>48.814999999999998</v>
      </c>
      <c r="D3087" s="363">
        <v>4.0163636363636366</v>
      </c>
      <c r="E3087" s="215">
        <f t="shared" si="192"/>
        <v>1.4653918104344132E-2</v>
      </c>
      <c r="F3087" s="215">
        <f t="shared" si="193"/>
        <v>3.3450292397660952E-2</v>
      </c>
      <c r="G3087" s="223">
        <f t="shared" si="194"/>
        <v>11.00056338028169</v>
      </c>
      <c r="H3087" s="223">
        <f t="shared" si="195"/>
        <v>4.4847100621748517</v>
      </c>
    </row>
    <row r="3088" spans="2:8" x14ac:dyDescent="0.25">
      <c r="B3088" s="451">
        <v>39538</v>
      </c>
      <c r="C3088" s="363">
        <v>48.11</v>
      </c>
      <c r="D3088" s="363">
        <v>3.8863636363636362</v>
      </c>
      <c r="E3088" s="215">
        <f t="shared" si="192"/>
        <v>-1.5249206836557061E-2</v>
      </c>
      <c r="F3088" s="215">
        <f t="shared" si="193"/>
        <v>-2.763561924257929E-2</v>
      </c>
      <c r="G3088" s="223">
        <f t="shared" si="194"/>
        <v>10.841690140845071</v>
      </c>
      <c r="H3088" s="223">
        <f t="shared" si="195"/>
        <v>4.3395508184240583</v>
      </c>
    </row>
    <row r="3089" spans="2:8" x14ac:dyDescent="0.25">
      <c r="B3089" s="451">
        <v>39534</v>
      </c>
      <c r="C3089" s="363">
        <v>48.854999999999997</v>
      </c>
      <c r="D3089" s="363">
        <v>3.9968181818181816</v>
      </c>
      <c r="E3089" s="215">
        <f t="shared" si="192"/>
        <v>2.7709359605911921E-3</v>
      </c>
      <c r="F3089" s="215">
        <f t="shared" si="193"/>
        <v>2.5082658761828025E-3</v>
      </c>
      <c r="G3089" s="223">
        <f t="shared" si="194"/>
        <v>11.009577464788732</v>
      </c>
      <c r="H3089" s="223">
        <f t="shared" si="195"/>
        <v>4.4628854206319</v>
      </c>
    </row>
    <row r="3090" spans="2:8" x14ac:dyDescent="0.25">
      <c r="B3090" s="451">
        <v>39533</v>
      </c>
      <c r="C3090" s="363">
        <v>48.72</v>
      </c>
      <c r="D3090" s="363">
        <v>3.9868181818181818</v>
      </c>
      <c r="E3090" s="215">
        <f t="shared" si="192"/>
        <v>5.4431338599718604E-2</v>
      </c>
      <c r="F3090" s="215">
        <f t="shared" si="193"/>
        <v>-1.1940971048777782E-2</v>
      </c>
      <c r="G3090" s="223">
        <f t="shared" si="194"/>
        <v>10.979154929577465</v>
      </c>
      <c r="H3090" s="223">
        <f t="shared" si="195"/>
        <v>4.4517193249587619</v>
      </c>
    </row>
    <row r="3091" spans="2:8" x14ac:dyDescent="0.25">
      <c r="B3091" s="451">
        <v>39532</v>
      </c>
      <c r="C3091" s="363">
        <v>46.204999999999998</v>
      </c>
      <c r="D3091" s="363">
        <v>4.0350000000000001</v>
      </c>
      <c r="E3091" s="215">
        <f t="shared" si="192"/>
        <v>4.1122127084272098E-2</v>
      </c>
      <c r="F3091" s="215">
        <f t="shared" si="193"/>
        <v>2.3049441051054664E-2</v>
      </c>
      <c r="G3091" s="223">
        <f t="shared" si="194"/>
        <v>10.412394366197182</v>
      </c>
      <c r="H3091" s="223">
        <f t="shared" si="195"/>
        <v>4.5055196041111536</v>
      </c>
    </row>
    <row r="3092" spans="2:8" x14ac:dyDescent="0.25">
      <c r="B3092" s="451">
        <v>39531</v>
      </c>
      <c r="C3092" s="363">
        <v>44.38</v>
      </c>
      <c r="D3092" s="363">
        <v>3.9440909090909089</v>
      </c>
      <c r="E3092" s="215">
        <f t="shared" si="192"/>
        <v>1.3242009132420129E-2</v>
      </c>
      <c r="F3092" s="215">
        <f t="shared" si="193"/>
        <v>-1.4984674764445427E-2</v>
      </c>
      <c r="G3092" s="223">
        <f t="shared" si="194"/>
        <v>10.00112676056338</v>
      </c>
      <c r="H3092" s="223">
        <f t="shared" si="195"/>
        <v>4.4040096434462628</v>
      </c>
    </row>
    <row r="3093" spans="2:8" x14ac:dyDescent="0.25">
      <c r="B3093" s="451">
        <v>39526</v>
      </c>
      <c r="C3093" s="363">
        <v>43.8</v>
      </c>
      <c r="D3093" s="363">
        <v>4.0040909090909089</v>
      </c>
      <c r="E3093" s="215">
        <f t="shared" si="192"/>
        <v>-0.11237207417164863</v>
      </c>
      <c r="F3093" s="215">
        <f t="shared" si="193"/>
        <v>1.4102342715708316E-2</v>
      </c>
      <c r="G3093" s="223">
        <f t="shared" si="194"/>
        <v>9.8704225352112669</v>
      </c>
      <c r="H3093" s="223">
        <f t="shared" si="195"/>
        <v>4.4710062174850904</v>
      </c>
    </row>
    <row r="3094" spans="2:8" x14ac:dyDescent="0.25">
      <c r="B3094" s="451">
        <v>39525</v>
      </c>
      <c r="C3094" s="363">
        <v>49.344999999999999</v>
      </c>
      <c r="D3094" s="363">
        <v>3.9484090909090908</v>
      </c>
      <c r="E3094" s="215">
        <f t="shared" si="192"/>
        <v>4.3124405453969006E-2</v>
      </c>
      <c r="F3094" s="215">
        <f t="shared" si="193"/>
        <v>4.0308649084419557E-4</v>
      </c>
      <c r="G3094" s="223">
        <f t="shared" si="194"/>
        <v>11.12</v>
      </c>
      <c r="H3094" s="223">
        <f t="shared" si="195"/>
        <v>4.4088313665778456</v>
      </c>
    </row>
    <row r="3095" spans="2:8" x14ac:dyDescent="0.25">
      <c r="B3095" s="451">
        <v>39524</v>
      </c>
      <c r="C3095" s="363">
        <v>47.305</v>
      </c>
      <c r="D3095" s="363">
        <v>3.9468181818181818</v>
      </c>
      <c r="E3095" s="215">
        <f t="shared" si="192"/>
        <v>-6.8890857199094602E-2</v>
      </c>
      <c r="F3095" s="215">
        <f t="shared" si="193"/>
        <v>2.0329024676850826E-2</v>
      </c>
      <c r="G3095" s="223">
        <f t="shared" si="194"/>
        <v>10.660281690140845</v>
      </c>
      <c r="H3095" s="223">
        <f t="shared" si="195"/>
        <v>4.4070549422662104</v>
      </c>
    </row>
    <row r="3096" spans="2:8" x14ac:dyDescent="0.25">
      <c r="B3096" s="451">
        <v>39521</v>
      </c>
      <c r="C3096" s="363">
        <v>50.805</v>
      </c>
      <c r="D3096" s="363">
        <v>3.8681818181818182</v>
      </c>
      <c r="E3096" s="215">
        <f t="shared" si="192"/>
        <v>-2.6501766784451375E-3</v>
      </c>
      <c r="F3096" s="215">
        <f t="shared" si="193"/>
        <v>-1.2909282948010414E-3</v>
      </c>
      <c r="G3096" s="223">
        <f t="shared" si="194"/>
        <v>11.449014084507041</v>
      </c>
      <c r="H3096" s="223">
        <f t="shared" si="195"/>
        <v>4.31924882629108</v>
      </c>
    </row>
    <row r="3097" spans="2:8" x14ac:dyDescent="0.25">
      <c r="B3097" s="451">
        <v>39519</v>
      </c>
      <c r="C3097" s="363">
        <v>50.94</v>
      </c>
      <c r="D3097" s="363">
        <v>3.8731818181818181</v>
      </c>
      <c r="E3097" s="215">
        <f t="shared" si="192"/>
        <v>4.0406031339312865E-3</v>
      </c>
      <c r="F3097" s="215">
        <f t="shared" si="193"/>
        <v>-1.3316350162112078E-2</v>
      </c>
      <c r="G3097" s="223">
        <f t="shared" si="194"/>
        <v>11.47943661971831</v>
      </c>
      <c r="H3097" s="223">
        <f t="shared" si="195"/>
        <v>4.324831874127649</v>
      </c>
    </row>
    <row r="3098" spans="2:8" x14ac:dyDescent="0.25">
      <c r="B3098" s="451">
        <v>39518</v>
      </c>
      <c r="C3098" s="363">
        <v>50.734999999999999</v>
      </c>
      <c r="D3098" s="363">
        <v>3.9254545454545453</v>
      </c>
      <c r="E3098" s="215">
        <f t="shared" si="192"/>
        <v>7.9812706182824211E-2</v>
      </c>
      <c r="F3098" s="215">
        <f t="shared" si="193"/>
        <v>3.98555087296808E-2</v>
      </c>
      <c r="G3098" s="223">
        <f t="shared" si="194"/>
        <v>11.433239436619719</v>
      </c>
      <c r="H3098" s="223">
        <f t="shared" si="195"/>
        <v>4.3832001015099609</v>
      </c>
    </row>
    <row r="3099" spans="2:8" x14ac:dyDescent="0.25">
      <c r="B3099" s="451">
        <v>39517</v>
      </c>
      <c r="C3099" s="363">
        <v>46.984999999999999</v>
      </c>
      <c r="D3099" s="363">
        <v>3.7749999999999999</v>
      </c>
      <c r="E3099" s="215">
        <f t="shared" si="192"/>
        <v>-9.9386620663216463E-2</v>
      </c>
      <c r="F3099" s="215">
        <f t="shared" si="193"/>
        <v>4.1771199197190079E-2</v>
      </c>
      <c r="G3099" s="223">
        <f t="shared" si="194"/>
        <v>10.588169014084507</v>
      </c>
      <c r="H3099" s="223">
        <f t="shared" si="195"/>
        <v>4.2152011166095678</v>
      </c>
    </row>
    <row r="3100" spans="2:8" x14ac:dyDescent="0.25">
      <c r="B3100" s="451">
        <v>39513</v>
      </c>
      <c r="C3100" s="363">
        <v>52.17</v>
      </c>
      <c r="D3100" s="363">
        <v>3.6236363636363635</v>
      </c>
      <c r="E3100" s="215">
        <f t="shared" si="192"/>
        <v>2.4980784012298418E-3</v>
      </c>
      <c r="F3100" s="215">
        <f t="shared" si="193"/>
        <v>-1.6166851783290137E-2</v>
      </c>
      <c r="G3100" s="223">
        <f t="shared" si="194"/>
        <v>11.75661971830986</v>
      </c>
      <c r="H3100" s="223">
        <f t="shared" si="195"/>
        <v>4.0461870321025248</v>
      </c>
    </row>
    <row r="3101" spans="2:8" x14ac:dyDescent="0.25">
      <c r="B3101" s="451">
        <v>39512</v>
      </c>
      <c r="C3101" s="363">
        <v>52.04</v>
      </c>
      <c r="D3101" s="363">
        <v>3.6831818181818181</v>
      </c>
      <c r="E3101" s="215">
        <f t="shared" si="192"/>
        <v>5.2057010007075633E-2</v>
      </c>
      <c r="F3101" s="215">
        <f t="shared" si="193"/>
        <v>-2.8999400838825573E-2</v>
      </c>
      <c r="G3101" s="223">
        <f t="shared" si="194"/>
        <v>11.727323943661972</v>
      </c>
      <c r="H3101" s="223">
        <f t="shared" si="195"/>
        <v>4.112676056338028</v>
      </c>
    </row>
    <row r="3102" spans="2:8" x14ac:dyDescent="0.25">
      <c r="B3102" s="451">
        <v>39511</v>
      </c>
      <c r="C3102" s="363">
        <v>49.465000000000003</v>
      </c>
      <c r="D3102" s="363">
        <v>3.793181818181818</v>
      </c>
      <c r="E3102" s="215">
        <f t="shared" si="192"/>
        <v>-4.3692605123247907E-2</v>
      </c>
      <c r="F3102" s="215">
        <f t="shared" si="193"/>
        <v>2.0171149144254219E-2</v>
      </c>
      <c r="G3102" s="223">
        <f t="shared" si="194"/>
        <v>11.147042253521127</v>
      </c>
      <c r="H3102" s="223">
        <f t="shared" si="195"/>
        <v>4.2355031087425452</v>
      </c>
    </row>
    <row r="3103" spans="2:8" x14ac:dyDescent="0.25">
      <c r="B3103" s="451">
        <v>39510</v>
      </c>
      <c r="C3103" s="363">
        <v>51.725000000000001</v>
      </c>
      <c r="D3103" s="363">
        <v>3.7181818181818183</v>
      </c>
      <c r="E3103" s="215">
        <f t="shared" si="192"/>
        <v>2.5679159230616699E-2</v>
      </c>
      <c r="F3103" s="215">
        <f t="shared" si="193"/>
        <v>-3.5832154644035885E-2</v>
      </c>
      <c r="G3103" s="223">
        <f t="shared" si="194"/>
        <v>11.656338028169014</v>
      </c>
      <c r="H3103" s="223">
        <f t="shared" si="195"/>
        <v>4.1517573911940113</v>
      </c>
    </row>
    <row r="3104" spans="2:8" x14ac:dyDescent="0.25">
      <c r="B3104" s="451">
        <v>39507</v>
      </c>
      <c r="C3104" s="363">
        <v>50.43</v>
      </c>
      <c r="D3104" s="363">
        <v>3.8563636363636364</v>
      </c>
      <c r="E3104" s="215">
        <f t="shared" si="192"/>
        <v>-5.3579806699821653E-2</v>
      </c>
      <c r="F3104" s="215">
        <f t="shared" si="193"/>
        <v>0</v>
      </c>
      <c r="G3104" s="223">
        <f t="shared" si="194"/>
        <v>11.364507042253521</v>
      </c>
      <c r="H3104" s="223">
        <f t="shared" si="195"/>
        <v>4.3060525314046441</v>
      </c>
    </row>
    <row r="3105" spans="2:8" x14ac:dyDescent="0.25">
      <c r="B3105" s="451">
        <v>39506</v>
      </c>
      <c r="C3105" s="363">
        <v>53.284999999999997</v>
      </c>
      <c r="D3105" s="363">
        <v>3.8563636363636364</v>
      </c>
      <c r="E3105" s="215">
        <f t="shared" si="192"/>
        <v>2.8469407450299133E-2</v>
      </c>
      <c r="F3105" s="215">
        <f t="shared" si="193"/>
        <v>-2.3518344308559591E-3</v>
      </c>
      <c r="G3105" s="223">
        <f t="shared" si="194"/>
        <v>12.007887323943661</v>
      </c>
      <c r="H3105" s="223">
        <f t="shared" si="195"/>
        <v>4.3060525314046441</v>
      </c>
    </row>
    <row r="3106" spans="2:8" x14ac:dyDescent="0.25">
      <c r="B3106" s="451">
        <v>39505</v>
      </c>
      <c r="C3106" s="363">
        <v>51.81</v>
      </c>
      <c r="D3106" s="363">
        <v>3.8654545454545453</v>
      </c>
      <c r="E3106" s="215">
        <f t="shared" si="192"/>
        <v>3.289473684210531E-2</v>
      </c>
      <c r="F3106" s="215">
        <f t="shared" si="193"/>
        <v>1.6981583353264718E-2</v>
      </c>
      <c r="G3106" s="223">
        <f t="shared" si="194"/>
        <v>11.67549295774648</v>
      </c>
      <c r="H3106" s="223">
        <f t="shared" si="195"/>
        <v>4.3162035274711332</v>
      </c>
    </row>
    <row r="3107" spans="2:8" x14ac:dyDescent="0.25">
      <c r="B3107" s="451">
        <v>39504</v>
      </c>
      <c r="C3107" s="363">
        <v>50.16</v>
      </c>
      <c r="D3107" s="363">
        <v>3.8009090909090908</v>
      </c>
      <c r="E3107" s="215">
        <f t="shared" si="192"/>
        <v>-2.3866348448687846E-3</v>
      </c>
      <c r="F3107" s="215">
        <f t="shared" si="193"/>
        <v>-4.8792098060216338E-3</v>
      </c>
      <c r="G3107" s="223">
        <f t="shared" si="194"/>
        <v>11.303661971830985</v>
      </c>
      <c r="H3107" s="223">
        <f t="shared" si="195"/>
        <v>4.244131455399061</v>
      </c>
    </row>
    <row r="3108" spans="2:8" x14ac:dyDescent="0.25">
      <c r="B3108" s="451">
        <v>39503</v>
      </c>
      <c r="C3108" s="363">
        <v>50.28</v>
      </c>
      <c r="D3108" s="363">
        <v>3.8195454545454544</v>
      </c>
      <c r="E3108" s="215">
        <f t="shared" si="192"/>
        <v>1.2077294685990392E-2</v>
      </c>
      <c r="F3108" s="215">
        <f t="shared" si="193"/>
        <v>-2.7430555555555625E-2</v>
      </c>
      <c r="G3108" s="223">
        <f t="shared" si="194"/>
        <v>11.330704225352113</v>
      </c>
      <c r="H3108" s="223">
        <f t="shared" si="195"/>
        <v>4.2649409973353638</v>
      </c>
    </row>
    <row r="3109" spans="2:8" x14ac:dyDescent="0.25">
      <c r="B3109" s="451">
        <v>39500</v>
      </c>
      <c r="C3109" s="363">
        <v>49.68</v>
      </c>
      <c r="D3109" s="363">
        <v>3.9272727272727272</v>
      </c>
      <c r="E3109" s="215">
        <f t="shared" si="192"/>
        <v>-5.1066386302193179E-3</v>
      </c>
      <c r="F3109" s="215">
        <f t="shared" si="193"/>
        <v>-9.2506938020353591E-4</v>
      </c>
      <c r="G3109" s="223">
        <f t="shared" si="194"/>
        <v>11.195492957746479</v>
      </c>
      <c r="H3109" s="223">
        <f t="shared" si="195"/>
        <v>4.3852303007232587</v>
      </c>
    </row>
    <row r="3110" spans="2:8" x14ac:dyDescent="0.25">
      <c r="B3110" s="451">
        <v>39499</v>
      </c>
      <c r="C3110" s="363">
        <v>49.935000000000002</v>
      </c>
      <c r="D3110" s="363">
        <v>3.9309090909090911</v>
      </c>
      <c r="E3110" s="215">
        <f t="shared" si="192"/>
        <v>5.4364240410753606E-3</v>
      </c>
      <c r="F3110" s="215">
        <f t="shared" si="193"/>
        <v>-1.4472934472934407E-2</v>
      </c>
      <c r="G3110" s="223">
        <f t="shared" si="194"/>
        <v>11.252957746478874</v>
      </c>
      <c r="H3110" s="223">
        <f t="shared" si="195"/>
        <v>4.3892906991498544</v>
      </c>
    </row>
    <row r="3111" spans="2:8" x14ac:dyDescent="0.25">
      <c r="B3111" s="451">
        <v>39498</v>
      </c>
      <c r="C3111" s="363">
        <v>49.664999999999999</v>
      </c>
      <c r="D3111" s="363">
        <v>3.9886363636363638</v>
      </c>
      <c r="E3111" s="215">
        <f t="shared" si="192"/>
        <v>1.4192362671022973E-2</v>
      </c>
      <c r="F3111" s="215">
        <f t="shared" si="193"/>
        <v>3.2717429681063948E-2</v>
      </c>
      <c r="G3111" s="223">
        <f t="shared" si="194"/>
        <v>11.192112676056338</v>
      </c>
      <c r="H3111" s="223">
        <f t="shared" si="195"/>
        <v>4.4537495241720597</v>
      </c>
    </row>
    <row r="3112" spans="2:8" x14ac:dyDescent="0.25">
      <c r="B3112" s="451">
        <v>39497</v>
      </c>
      <c r="C3112" s="363">
        <v>48.97</v>
      </c>
      <c r="D3112" s="363">
        <v>3.8622727272727273</v>
      </c>
      <c r="E3112" s="215">
        <f t="shared" si="192"/>
        <v>6.1105092091007673E-2</v>
      </c>
      <c r="F3112" s="215">
        <f t="shared" si="193"/>
        <v>-5.8809691837213851E-4</v>
      </c>
      <c r="G3112" s="223">
        <f t="shared" si="194"/>
        <v>11.035492957746479</v>
      </c>
      <c r="H3112" s="223">
        <f t="shared" si="195"/>
        <v>4.312650678847862</v>
      </c>
    </row>
    <row r="3113" spans="2:8" x14ac:dyDescent="0.25">
      <c r="B3113" s="451">
        <v>39492</v>
      </c>
      <c r="C3113" s="363">
        <v>46.15</v>
      </c>
      <c r="D3113" s="363">
        <v>3.8645454545454547</v>
      </c>
      <c r="E3113" s="215">
        <f t="shared" si="192"/>
        <v>-1.9753610875106187E-2</v>
      </c>
      <c r="F3113" s="215">
        <f t="shared" si="193"/>
        <v>-9.0909090909090384E-3</v>
      </c>
      <c r="G3113" s="223">
        <f t="shared" si="194"/>
        <v>10.4</v>
      </c>
      <c r="H3113" s="223">
        <f t="shared" si="195"/>
        <v>4.3151884278644843</v>
      </c>
    </row>
    <row r="3114" spans="2:8" x14ac:dyDescent="0.25">
      <c r="B3114" s="451">
        <v>39491</v>
      </c>
      <c r="C3114" s="363">
        <v>47.08</v>
      </c>
      <c r="D3114" s="363">
        <v>3.9</v>
      </c>
      <c r="E3114" s="215">
        <f t="shared" si="192"/>
        <v>1.5421115065243018E-2</v>
      </c>
      <c r="F3114" s="215">
        <f t="shared" si="193"/>
        <v>8.9369708372530887E-3</v>
      </c>
      <c r="G3114" s="223">
        <f t="shared" si="194"/>
        <v>10.609577464788732</v>
      </c>
      <c r="H3114" s="223">
        <f t="shared" si="195"/>
        <v>4.3547773125237912</v>
      </c>
    </row>
    <row r="3115" spans="2:8" x14ac:dyDescent="0.25">
      <c r="B3115" s="451">
        <v>39490</v>
      </c>
      <c r="C3115" s="363">
        <v>46.365000000000002</v>
      </c>
      <c r="D3115" s="363">
        <v>3.8654545454545453</v>
      </c>
      <c r="E3115" s="215">
        <f t="shared" si="192"/>
        <v>-8.0231065468548968E-3</v>
      </c>
      <c r="F3115" s="215">
        <f t="shared" si="193"/>
        <v>2.0275944811037672E-2</v>
      </c>
      <c r="G3115" s="223">
        <f t="shared" si="194"/>
        <v>10.448450704225353</v>
      </c>
      <c r="H3115" s="223">
        <f t="shared" si="195"/>
        <v>4.3162035274711332</v>
      </c>
    </row>
    <row r="3116" spans="2:8" x14ac:dyDescent="0.25">
      <c r="B3116" s="451">
        <v>39489</v>
      </c>
      <c r="C3116" s="363">
        <v>46.74</v>
      </c>
      <c r="D3116" s="363">
        <v>3.7886363636363636</v>
      </c>
      <c r="E3116" s="215">
        <f t="shared" si="192"/>
        <v>7.3742246726395511E-2</v>
      </c>
      <c r="F3116" s="215">
        <f t="shared" si="193"/>
        <v>-4.7166995044480853E-3</v>
      </c>
      <c r="G3116" s="223">
        <f t="shared" si="194"/>
        <v>10.532957746478873</v>
      </c>
      <c r="H3116" s="223">
        <f t="shared" si="195"/>
        <v>4.2304276107093006</v>
      </c>
    </row>
    <row r="3117" spans="2:8" x14ac:dyDescent="0.25">
      <c r="B3117" s="451">
        <v>39485</v>
      </c>
      <c r="C3117" s="363">
        <v>43.53</v>
      </c>
      <c r="D3117" s="363">
        <v>3.8065909090909091</v>
      </c>
      <c r="E3117" s="215">
        <f t="shared" si="192"/>
        <v>2.4596916558785598E-2</v>
      </c>
      <c r="F3117" s="215">
        <f t="shared" si="193"/>
        <v>-1.3255567338282148E-2</v>
      </c>
      <c r="G3117" s="223">
        <f t="shared" si="194"/>
        <v>9.8095774647887328</v>
      </c>
      <c r="H3117" s="223">
        <f t="shared" si="195"/>
        <v>4.2504758279406172</v>
      </c>
    </row>
    <row r="3118" spans="2:8" x14ac:dyDescent="0.25">
      <c r="B3118" s="451">
        <v>39484</v>
      </c>
      <c r="C3118" s="363">
        <v>42.484999999999999</v>
      </c>
      <c r="D3118" s="363">
        <v>3.8577272727272729</v>
      </c>
      <c r="E3118" s="215">
        <f t="shared" si="192"/>
        <v>-1.0941683156792004E-2</v>
      </c>
      <c r="F3118" s="215">
        <f t="shared" si="193"/>
        <v>3.2356161050967058E-2</v>
      </c>
      <c r="G3118" s="223">
        <f t="shared" si="194"/>
        <v>9.5740845070422527</v>
      </c>
      <c r="H3118" s="223">
        <f t="shared" si="195"/>
        <v>4.3075751808146183</v>
      </c>
    </row>
    <row r="3119" spans="2:8" x14ac:dyDescent="0.25">
      <c r="B3119" s="451">
        <v>39483</v>
      </c>
      <c r="C3119" s="363">
        <v>42.954999999999998</v>
      </c>
      <c r="D3119" s="363">
        <v>3.7368181818181818</v>
      </c>
      <c r="E3119" s="215">
        <f t="shared" si="192"/>
        <v>-5.7797762667251673E-2</v>
      </c>
      <c r="F3119" s="215">
        <f t="shared" si="193"/>
        <v>-6.2855070711954619E-3</v>
      </c>
      <c r="G3119" s="223">
        <f t="shared" si="194"/>
        <v>9.68</v>
      </c>
      <c r="H3119" s="223">
        <f t="shared" si="195"/>
        <v>4.1725669331303132</v>
      </c>
    </row>
    <row r="3120" spans="2:8" x14ac:dyDescent="0.25">
      <c r="B3120" s="451">
        <v>39482</v>
      </c>
      <c r="C3120" s="363">
        <v>45.59</v>
      </c>
      <c r="D3120" s="363">
        <v>3.7604545454545453</v>
      </c>
      <c r="E3120" s="215">
        <f t="shared" si="192"/>
        <v>2.6570592208962074E-2</v>
      </c>
      <c r="F3120" s="215">
        <f t="shared" si="193"/>
        <v>6.7277301167515846E-2</v>
      </c>
      <c r="G3120" s="223">
        <f t="shared" si="194"/>
        <v>10.273802816901409</v>
      </c>
      <c r="H3120" s="223">
        <f t="shared" si="195"/>
        <v>4.1989595229031851</v>
      </c>
    </row>
    <row r="3121" spans="2:8" x14ac:dyDescent="0.25">
      <c r="B3121" s="451">
        <v>39478</v>
      </c>
      <c r="C3121" s="363">
        <v>44.41</v>
      </c>
      <c r="D3121" s="363">
        <v>3.5234090909090909</v>
      </c>
      <c r="E3121" s="215">
        <f t="shared" si="192"/>
        <v>2.3389791450627806E-2</v>
      </c>
      <c r="F3121" s="215">
        <f t="shared" si="193"/>
        <v>6.7536853042404754E-3</v>
      </c>
      <c r="G3121" s="223">
        <f t="shared" si="194"/>
        <v>10.007887323943661</v>
      </c>
      <c r="H3121" s="223">
        <f t="shared" si="195"/>
        <v>3.934272300469484</v>
      </c>
    </row>
    <row r="3122" spans="2:8" x14ac:dyDescent="0.25">
      <c r="B3122" s="451">
        <v>39477</v>
      </c>
      <c r="C3122" s="363">
        <v>43.395000000000003</v>
      </c>
      <c r="D3122" s="363">
        <v>3.4997727272727275</v>
      </c>
      <c r="E3122" s="215">
        <f t="shared" si="192"/>
        <v>6.2608695652175417E-3</v>
      </c>
      <c r="F3122" s="215">
        <f t="shared" si="193"/>
        <v>-1.4022281982328022E-2</v>
      </c>
      <c r="G3122" s="223">
        <f t="shared" si="194"/>
        <v>9.7791549295774658</v>
      </c>
      <c r="H3122" s="223">
        <f t="shared" si="195"/>
        <v>3.9078797106966126</v>
      </c>
    </row>
    <row r="3123" spans="2:8" x14ac:dyDescent="0.25">
      <c r="B3123" s="451">
        <v>39476</v>
      </c>
      <c r="C3123" s="363">
        <v>43.125</v>
      </c>
      <c r="D3123" s="363">
        <v>3.5495454545454543</v>
      </c>
      <c r="E3123" s="215">
        <f t="shared" si="192"/>
        <v>1.1137162954279134E-2</v>
      </c>
      <c r="F3123" s="215">
        <f t="shared" si="193"/>
        <v>-1.4139628834743179E-2</v>
      </c>
      <c r="G3123" s="223">
        <f t="shared" si="194"/>
        <v>9.71830985915493</v>
      </c>
      <c r="H3123" s="223">
        <f t="shared" si="195"/>
        <v>3.9634564141606394</v>
      </c>
    </row>
    <row r="3124" spans="2:8" x14ac:dyDescent="0.25">
      <c r="B3124" s="451">
        <v>39475</v>
      </c>
      <c r="C3124" s="363">
        <v>42.65</v>
      </c>
      <c r="D3124" s="363">
        <v>3.6004545454545456</v>
      </c>
      <c r="E3124" s="215">
        <f t="shared" si="192"/>
        <v>2.2413999760277914E-2</v>
      </c>
      <c r="F3124" s="215">
        <f t="shared" si="193"/>
        <v>2.3914167528438446E-2</v>
      </c>
      <c r="G3124" s="223">
        <f t="shared" si="194"/>
        <v>9.6112676056338024</v>
      </c>
      <c r="H3124" s="223">
        <f t="shared" si="195"/>
        <v>4.0203019921329783</v>
      </c>
    </row>
    <row r="3125" spans="2:8" x14ac:dyDescent="0.25">
      <c r="B3125" s="451">
        <v>39471</v>
      </c>
      <c r="C3125" s="363">
        <v>41.715000000000003</v>
      </c>
      <c r="D3125" s="363">
        <v>3.5163636363636366</v>
      </c>
      <c r="E3125" s="215">
        <f t="shared" si="192"/>
        <v>7.9301423027166917E-2</v>
      </c>
      <c r="F3125" s="215">
        <f t="shared" si="193"/>
        <v>2.341579574017727E-2</v>
      </c>
      <c r="G3125" s="223">
        <f t="shared" si="194"/>
        <v>9.4005633802816906</v>
      </c>
      <c r="H3125" s="223">
        <f t="shared" si="195"/>
        <v>3.9264052785179548</v>
      </c>
    </row>
    <row r="3126" spans="2:8" x14ac:dyDescent="0.25">
      <c r="B3126" s="451">
        <v>39470</v>
      </c>
      <c r="C3126" s="363">
        <v>38.65</v>
      </c>
      <c r="D3126" s="363">
        <v>3.435909090909091</v>
      </c>
      <c r="E3126" s="215">
        <f t="shared" si="192"/>
        <v>-5.1766437684003908E-2</v>
      </c>
      <c r="F3126" s="215">
        <f t="shared" si="193"/>
        <v>3.0398037077426387E-2</v>
      </c>
      <c r="G3126" s="223">
        <f t="shared" si="194"/>
        <v>8.7098591549295765</v>
      </c>
      <c r="H3126" s="223">
        <f t="shared" si="195"/>
        <v>3.836568963329527</v>
      </c>
    </row>
    <row r="3127" spans="2:8" x14ac:dyDescent="0.25">
      <c r="B3127" s="451">
        <v>39469</v>
      </c>
      <c r="C3127" s="363">
        <v>40.76</v>
      </c>
      <c r="D3127" s="363">
        <v>3.3345454545454545</v>
      </c>
      <c r="E3127" s="215">
        <f t="shared" si="192"/>
        <v>-3.1023416141685467E-2</v>
      </c>
      <c r="F3127" s="215">
        <f t="shared" si="193"/>
        <v>1.0886041063800311E-2</v>
      </c>
      <c r="G3127" s="223">
        <f t="shared" si="194"/>
        <v>9.1853521126760551</v>
      </c>
      <c r="H3127" s="223">
        <f t="shared" si="195"/>
        <v>3.7233853571881741</v>
      </c>
    </row>
    <row r="3128" spans="2:8" x14ac:dyDescent="0.25">
      <c r="B3128" s="451">
        <v>39465</v>
      </c>
      <c r="C3128" s="363">
        <v>42.064999999999998</v>
      </c>
      <c r="D3128" s="363">
        <v>3.2986363636363638</v>
      </c>
      <c r="E3128" s="215">
        <f t="shared" si="192"/>
        <v>-5.0772876001353939E-2</v>
      </c>
      <c r="F3128" s="215">
        <f t="shared" si="193"/>
        <v>2.278848145846446E-3</v>
      </c>
      <c r="G3128" s="223">
        <f t="shared" si="194"/>
        <v>9.4794366197183102</v>
      </c>
      <c r="H3128" s="223">
        <f t="shared" si="195"/>
        <v>3.6832889227255428</v>
      </c>
    </row>
    <row r="3129" spans="2:8" x14ac:dyDescent="0.25">
      <c r="B3129" s="451">
        <v>39463</v>
      </c>
      <c r="C3129" s="363">
        <v>44.314999999999998</v>
      </c>
      <c r="D3129" s="363">
        <v>3.2911363636363635</v>
      </c>
      <c r="E3129" s="215">
        <f t="shared" si="192"/>
        <v>-6.5478700970054926E-2</v>
      </c>
      <c r="F3129" s="215">
        <f t="shared" si="193"/>
        <v>-1.4227365554799309E-2</v>
      </c>
      <c r="G3129" s="223">
        <f t="shared" si="194"/>
        <v>9.9864788732394363</v>
      </c>
      <c r="H3129" s="223">
        <f t="shared" si="195"/>
        <v>3.6749143509706892</v>
      </c>
    </row>
    <row r="3130" spans="2:8" x14ac:dyDescent="0.25">
      <c r="B3130" s="451">
        <v>39462</v>
      </c>
      <c r="C3130" s="363">
        <v>47.42</v>
      </c>
      <c r="D3130" s="363">
        <v>3.3386363636363638</v>
      </c>
      <c r="E3130" s="215">
        <f t="shared" si="192"/>
        <v>-3.332993578636223E-2</v>
      </c>
      <c r="F3130" s="215">
        <f t="shared" si="193"/>
        <v>2.7272727272727337E-2</v>
      </c>
      <c r="G3130" s="223">
        <f t="shared" si="194"/>
        <v>10.686197183098592</v>
      </c>
      <c r="H3130" s="223">
        <f t="shared" si="195"/>
        <v>3.7279533054180947</v>
      </c>
    </row>
    <row r="3131" spans="2:8" x14ac:dyDescent="0.25">
      <c r="B3131" s="451">
        <v>39461</v>
      </c>
      <c r="C3131" s="363">
        <v>49.055</v>
      </c>
      <c r="D3131" s="363">
        <v>3.25</v>
      </c>
      <c r="E3131" s="215">
        <f t="shared" si="192"/>
        <v>4.2392690182745385E-2</v>
      </c>
      <c r="F3131" s="215">
        <f t="shared" si="193"/>
        <v>1.4256330236187109E-2</v>
      </c>
      <c r="G3131" s="223">
        <f t="shared" si="194"/>
        <v>11.054647887323943</v>
      </c>
      <c r="H3131" s="223">
        <f t="shared" si="195"/>
        <v>3.6289810937698266</v>
      </c>
    </row>
    <row r="3132" spans="2:8" x14ac:dyDescent="0.25">
      <c r="B3132" s="451">
        <v>39458</v>
      </c>
      <c r="C3132" s="363">
        <v>47.06</v>
      </c>
      <c r="D3132" s="363">
        <v>3.2043181818181816</v>
      </c>
      <c r="E3132" s="215">
        <f t="shared" si="192"/>
        <v>-2.8288251084038762E-2</v>
      </c>
      <c r="F3132" s="215">
        <f t="shared" si="193"/>
        <v>1.9187038089822916E-3</v>
      </c>
      <c r="G3132" s="223">
        <f t="shared" si="194"/>
        <v>10.605070422535212</v>
      </c>
      <c r="H3132" s="223">
        <f t="shared" si="195"/>
        <v>3.5779723385357189</v>
      </c>
    </row>
    <row r="3133" spans="2:8" x14ac:dyDescent="0.25">
      <c r="B3133" s="451">
        <v>39456</v>
      </c>
      <c r="C3133" s="363">
        <v>48.43</v>
      </c>
      <c r="D3133" s="363">
        <v>3.1981818181818182</v>
      </c>
      <c r="E3133" s="215">
        <f t="shared" si="192"/>
        <v>1.1064718162839382E-2</v>
      </c>
      <c r="F3133" s="215">
        <f t="shared" si="193"/>
        <v>-2.1273578215855737E-3</v>
      </c>
      <c r="G3133" s="223">
        <f t="shared" si="194"/>
        <v>10.913802816901409</v>
      </c>
      <c r="H3133" s="223">
        <f t="shared" si="195"/>
        <v>3.5711204161908392</v>
      </c>
    </row>
    <row r="3134" spans="2:8" x14ac:dyDescent="0.25">
      <c r="B3134" s="451">
        <v>39455</v>
      </c>
      <c r="C3134" s="363">
        <v>47.9</v>
      </c>
      <c r="D3134" s="363">
        <v>3.2050000000000001</v>
      </c>
      <c r="E3134" s="215">
        <f t="shared" si="192"/>
        <v>3.5617012361199851E-3</v>
      </c>
      <c r="F3134" s="215">
        <f t="shared" si="193"/>
        <v>1.9814868382991069E-2</v>
      </c>
      <c r="G3134" s="223">
        <f t="shared" si="194"/>
        <v>10.794366197183098</v>
      </c>
      <c r="H3134" s="223">
        <f t="shared" si="195"/>
        <v>3.5787336632407056</v>
      </c>
    </row>
    <row r="3135" spans="2:8" x14ac:dyDescent="0.25">
      <c r="B3135" s="451">
        <v>39454</v>
      </c>
      <c r="C3135" s="363">
        <v>47.73</v>
      </c>
      <c r="D3135" s="363">
        <v>3.1427272727272726</v>
      </c>
      <c r="E3135" s="215">
        <f t="shared" si="192"/>
        <v>-4.2623608464547158E-2</v>
      </c>
      <c r="F3135" s="215">
        <f t="shared" si="193"/>
        <v>1.8837849587016731E-3</v>
      </c>
      <c r="G3135" s="223">
        <f t="shared" si="194"/>
        <v>10.756056338028168</v>
      </c>
      <c r="H3135" s="223">
        <f t="shared" si="195"/>
        <v>3.5091993401852557</v>
      </c>
    </row>
    <row r="3136" spans="2:8" x14ac:dyDescent="0.25">
      <c r="B3136" s="451">
        <v>39451</v>
      </c>
      <c r="C3136" s="363">
        <v>49.854999999999997</v>
      </c>
      <c r="D3136" s="363">
        <v>3.1368181818181817</v>
      </c>
      <c r="E3136" s="215">
        <f t="shared" si="192"/>
        <v>-3.4659696001549167E-2</v>
      </c>
      <c r="F3136" s="215">
        <f t="shared" si="193"/>
        <v>-3.7651652489192666E-2</v>
      </c>
      <c r="G3136" s="223">
        <f t="shared" si="194"/>
        <v>11.234929577464788</v>
      </c>
      <c r="H3136" s="223">
        <f t="shared" si="195"/>
        <v>3.5026011927420377</v>
      </c>
    </row>
    <row r="3137" spans="2:8" x14ac:dyDescent="0.25">
      <c r="B3137" s="451">
        <v>39449</v>
      </c>
      <c r="C3137" s="363">
        <v>51.645000000000003</v>
      </c>
      <c r="D3137" s="363">
        <v>3.2595454545454547</v>
      </c>
      <c r="E3137" s="215">
        <f t="shared" si="192"/>
        <v>8.297540023428418E-3</v>
      </c>
      <c r="F3137" s="215">
        <f t="shared" si="193"/>
        <v>2.4428571428571466E-2</v>
      </c>
      <c r="G3137" s="223">
        <f t="shared" si="194"/>
        <v>11.63830985915493</v>
      </c>
      <c r="H3137" s="223">
        <f t="shared" si="195"/>
        <v>3.6396396396396402</v>
      </c>
    </row>
    <row r="3138" spans="2:8" x14ac:dyDescent="0.25">
      <c r="B3138" s="451">
        <v>39447</v>
      </c>
      <c r="C3138" s="363">
        <v>51.22</v>
      </c>
      <c r="D3138" s="363">
        <v>3.1818181818181817</v>
      </c>
      <c r="E3138" s="215">
        <f t="shared" si="192"/>
        <v>-2.018173122907696E-2</v>
      </c>
      <c r="F3138" s="215">
        <f t="shared" si="193"/>
        <v>-2.0362465887621695E-2</v>
      </c>
      <c r="G3138" s="223">
        <f t="shared" si="194"/>
        <v>11.542535211267605</v>
      </c>
      <c r="H3138" s="223">
        <f t="shared" si="195"/>
        <v>3.5528486232711587</v>
      </c>
    </row>
    <row r="3139" spans="2:8" x14ac:dyDescent="0.25">
      <c r="B3139" s="451">
        <v>39444</v>
      </c>
      <c r="C3139" s="363">
        <v>52.274999999999999</v>
      </c>
      <c r="D3139" s="363">
        <v>3.2479545454545455</v>
      </c>
      <c r="E3139" s="215">
        <f t="shared" si="192"/>
        <v>6.1591762101818048E-3</v>
      </c>
      <c r="F3139" s="215">
        <f t="shared" si="193"/>
        <v>-3.2037388241668907E-2</v>
      </c>
      <c r="G3139" s="223">
        <f t="shared" si="194"/>
        <v>11.780281690140844</v>
      </c>
      <c r="H3139" s="223">
        <f t="shared" si="195"/>
        <v>3.6266971196548665</v>
      </c>
    </row>
    <row r="3140" spans="2:8" x14ac:dyDescent="0.25">
      <c r="B3140" s="451">
        <v>39443</v>
      </c>
      <c r="C3140" s="363">
        <v>51.954999999999998</v>
      </c>
      <c r="D3140" s="363">
        <v>3.3554545454545455</v>
      </c>
      <c r="E3140" s="215">
        <f t="shared" ref="E3140:E3203" si="196">C3140/C3141-1</f>
        <v>1.5421686746988073E-3</v>
      </c>
      <c r="F3140" s="215">
        <f t="shared" ref="F3140:F3203" si="197">D3140/D3141-1</f>
        <v>1.3871720917456365E-2</v>
      </c>
      <c r="G3140" s="223">
        <f t="shared" ref="G3140:G3203" si="198">C3140/$C$4675</f>
        <v>11.708169014084506</v>
      </c>
      <c r="H3140" s="223">
        <f t="shared" ref="H3140:H3203" si="199">D3140/$D$4675</f>
        <v>3.7467326481410992</v>
      </c>
    </row>
    <row r="3141" spans="2:8" x14ac:dyDescent="0.25">
      <c r="B3141" s="451">
        <v>39440</v>
      </c>
      <c r="C3141" s="363">
        <v>51.875</v>
      </c>
      <c r="D3141" s="363">
        <v>3.3095454545454546</v>
      </c>
      <c r="E3141" s="215">
        <f t="shared" si="196"/>
        <v>8.1624720629676073E-3</v>
      </c>
      <c r="F3141" s="215">
        <f t="shared" si="197"/>
        <v>1.0758658985215552E-2</v>
      </c>
      <c r="G3141" s="223">
        <f t="shared" si="198"/>
        <v>11.690140845070422</v>
      </c>
      <c r="H3141" s="223">
        <f t="shared" si="199"/>
        <v>3.6954701180053293</v>
      </c>
    </row>
    <row r="3142" spans="2:8" x14ac:dyDescent="0.25">
      <c r="B3142" s="451">
        <v>39437</v>
      </c>
      <c r="C3142" s="363">
        <v>51.454999999999998</v>
      </c>
      <c r="D3142" s="363">
        <v>3.2743181818181819</v>
      </c>
      <c r="E3142" s="215">
        <f t="shared" si="196"/>
        <v>1.9718588981371354E-2</v>
      </c>
      <c r="F3142" s="215">
        <f t="shared" si="197"/>
        <v>8.3362278568954729E-4</v>
      </c>
      <c r="G3142" s="223">
        <f t="shared" si="198"/>
        <v>11.595492957746478</v>
      </c>
      <c r="H3142" s="223">
        <f t="shared" si="199"/>
        <v>3.6561350082476847</v>
      </c>
    </row>
    <row r="3143" spans="2:8" x14ac:dyDescent="0.25">
      <c r="B3143" s="451">
        <v>39436</v>
      </c>
      <c r="C3143" s="363">
        <v>50.46</v>
      </c>
      <c r="D3143" s="363">
        <v>3.271590909090909</v>
      </c>
      <c r="E3143" s="215">
        <f t="shared" si="196"/>
        <v>2.6026840178934529E-2</v>
      </c>
      <c r="F3143" s="215">
        <f t="shared" si="197"/>
        <v>4.7747288740082938E-2</v>
      </c>
      <c r="G3143" s="223">
        <f t="shared" si="198"/>
        <v>11.371267605633802</v>
      </c>
      <c r="H3143" s="223">
        <f t="shared" si="199"/>
        <v>3.6530897094277379</v>
      </c>
    </row>
    <row r="3144" spans="2:8" x14ac:dyDescent="0.25">
      <c r="B3144" s="451">
        <v>39435</v>
      </c>
      <c r="C3144" s="363">
        <v>49.18</v>
      </c>
      <c r="D3144" s="363">
        <v>3.1225000000000001</v>
      </c>
      <c r="E3144" s="215">
        <f t="shared" si="196"/>
        <v>3.6350226530397212E-2</v>
      </c>
      <c r="F3144" s="215">
        <f t="shared" si="197"/>
        <v>-5.8194515166953842E-4</v>
      </c>
      <c r="G3144" s="223">
        <f t="shared" si="198"/>
        <v>11.082816901408451</v>
      </c>
      <c r="H3144" s="223">
        <f t="shared" si="199"/>
        <v>3.4866133739373177</v>
      </c>
    </row>
    <row r="3145" spans="2:8" x14ac:dyDescent="0.25">
      <c r="B3145" s="451">
        <v>39433</v>
      </c>
      <c r="C3145" s="363">
        <v>47.454999999999998</v>
      </c>
      <c r="D3145" s="363">
        <v>3.124318181818182</v>
      </c>
      <c r="E3145" s="215">
        <f t="shared" si="196"/>
        <v>-7.0512192733326873E-2</v>
      </c>
      <c r="F3145" s="215">
        <f t="shared" si="197"/>
        <v>2.3222925195385269E-2</v>
      </c>
      <c r="G3145" s="223">
        <f t="shared" si="198"/>
        <v>10.694084507042254</v>
      </c>
      <c r="H3145" s="223">
        <f t="shared" si="199"/>
        <v>3.488643573150616</v>
      </c>
    </row>
    <row r="3146" spans="2:8" x14ac:dyDescent="0.25">
      <c r="B3146" s="451">
        <v>39430</v>
      </c>
      <c r="C3146" s="363">
        <v>51.055</v>
      </c>
      <c r="D3146" s="363">
        <v>3.0534090909090907</v>
      </c>
      <c r="E3146" s="215">
        <f t="shared" si="196"/>
        <v>-9.1217855409995163E-3</v>
      </c>
      <c r="F3146" s="215">
        <f t="shared" si="197"/>
        <v>1.1443198072724314E-2</v>
      </c>
      <c r="G3146" s="223">
        <f t="shared" si="198"/>
        <v>11.505352112676055</v>
      </c>
      <c r="H3146" s="223">
        <f t="shared" si="199"/>
        <v>3.4094658038320009</v>
      </c>
    </row>
    <row r="3147" spans="2:8" x14ac:dyDescent="0.25">
      <c r="B3147" s="451">
        <v>39429</v>
      </c>
      <c r="C3147" s="363">
        <v>51.524999999999999</v>
      </c>
      <c r="D3147" s="363">
        <v>3.0188636363636365</v>
      </c>
      <c r="E3147" s="215">
        <f t="shared" si="196"/>
        <v>3.3102911108948696E-3</v>
      </c>
      <c r="F3147" s="215">
        <f t="shared" si="197"/>
        <v>-2.330882352941166E-2</v>
      </c>
      <c r="G3147" s="223">
        <f t="shared" si="198"/>
        <v>11.611267605633802</v>
      </c>
      <c r="H3147" s="223">
        <f t="shared" si="199"/>
        <v>3.370892018779343</v>
      </c>
    </row>
    <row r="3148" spans="2:8" x14ac:dyDescent="0.25">
      <c r="B3148" s="451">
        <v>39427</v>
      </c>
      <c r="C3148" s="363">
        <v>51.354999999999997</v>
      </c>
      <c r="D3148" s="363">
        <v>3.0909090909090908</v>
      </c>
      <c r="E3148" s="215">
        <f t="shared" si="196"/>
        <v>-5.0563875023109772E-2</v>
      </c>
      <c r="F3148" s="215">
        <f t="shared" si="197"/>
        <v>-5.6298895956715667E-3</v>
      </c>
      <c r="G3148" s="223">
        <f t="shared" si="198"/>
        <v>11.572957746478872</v>
      </c>
      <c r="H3148" s="223">
        <f t="shared" si="199"/>
        <v>3.4513386626062683</v>
      </c>
    </row>
    <row r="3149" spans="2:8" x14ac:dyDescent="0.25">
      <c r="B3149" s="451">
        <v>39426</v>
      </c>
      <c r="C3149" s="363">
        <v>54.09</v>
      </c>
      <c r="D3149" s="363">
        <v>3.1084090909090909</v>
      </c>
      <c r="E3149" s="215">
        <f t="shared" si="196"/>
        <v>7.4005550416300636E-4</v>
      </c>
      <c r="F3149" s="215">
        <f t="shared" si="197"/>
        <v>1.0715341412947055E-2</v>
      </c>
      <c r="G3149" s="223">
        <f t="shared" si="198"/>
        <v>12.189295774647888</v>
      </c>
      <c r="H3149" s="223">
        <f t="shared" si="199"/>
        <v>3.47087933003426</v>
      </c>
    </row>
    <row r="3150" spans="2:8" x14ac:dyDescent="0.25">
      <c r="B3150" s="451">
        <v>39423</v>
      </c>
      <c r="C3150" s="363">
        <v>54.05</v>
      </c>
      <c r="D3150" s="363">
        <v>3.0754545454545457</v>
      </c>
      <c r="E3150" s="215">
        <f t="shared" si="196"/>
        <v>3.0603489369815939E-2</v>
      </c>
      <c r="F3150" s="215">
        <f t="shared" si="197"/>
        <v>4.2286066394515931E-2</v>
      </c>
      <c r="G3150" s="223">
        <f t="shared" si="198"/>
        <v>12.180281690140845</v>
      </c>
      <c r="H3150" s="223">
        <f t="shared" si="199"/>
        <v>3.4340819692932372</v>
      </c>
    </row>
    <row r="3151" spans="2:8" x14ac:dyDescent="0.25">
      <c r="B3151" s="451">
        <v>39422</v>
      </c>
      <c r="C3151" s="363">
        <v>52.445</v>
      </c>
      <c r="D3151" s="363">
        <v>2.9506818181818182</v>
      </c>
      <c r="E3151" s="215">
        <f t="shared" si="196"/>
        <v>3.2381889763779537E-2</v>
      </c>
      <c r="F3151" s="215">
        <f t="shared" si="197"/>
        <v>4.5651501083254775E-3</v>
      </c>
      <c r="G3151" s="223">
        <f t="shared" si="198"/>
        <v>11.818591549295775</v>
      </c>
      <c r="H3151" s="223">
        <f t="shared" si="199"/>
        <v>3.2947595482806751</v>
      </c>
    </row>
    <row r="3152" spans="2:8" x14ac:dyDescent="0.25">
      <c r="B3152" s="451">
        <v>39421</v>
      </c>
      <c r="C3152" s="363">
        <v>50.8</v>
      </c>
      <c r="D3152" s="363">
        <v>2.9372727272727275</v>
      </c>
      <c r="E3152" s="215">
        <f t="shared" si="196"/>
        <v>4.3442538769641548E-2</v>
      </c>
      <c r="F3152" s="215">
        <f t="shared" si="197"/>
        <v>2.1862028068788453E-2</v>
      </c>
      <c r="G3152" s="223">
        <f t="shared" si="198"/>
        <v>11.447887323943661</v>
      </c>
      <c r="H3152" s="223">
        <f t="shared" si="199"/>
        <v>3.279786829082604</v>
      </c>
    </row>
    <row r="3153" spans="2:8" x14ac:dyDescent="0.25">
      <c r="B3153" s="451">
        <v>39420</v>
      </c>
      <c r="C3153" s="363">
        <v>48.685000000000002</v>
      </c>
      <c r="D3153" s="363">
        <v>2.8744318181818183</v>
      </c>
      <c r="E3153" s="215">
        <f t="shared" si="196"/>
        <v>5.369127516778649E-3</v>
      </c>
      <c r="F3153" s="215">
        <f t="shared" si="197"/>
        <v>-4.3467952264275578E-4</v>
      </c>
      <c r="G3153" s="223">
        <f t="shared" si="198"/>
        <v>10.971267605633804</v>
      </c>
      <c r="H3153" s="223">
        <f t="shared" si="199"/>
        <v>3.2096180687729987</v>
      </c>
    </row>
    <row r="3154" spans="2:8" x14ac:dyDescent="0.25">
      <c r="B3154" s="451">
        <v>39419</v>
      </c>
      <c r="C3154" s="363">
        <v>48.424999999999997</v>
      </c>
      <c r="D3154" s="363">
        <v>2.875681818181818</v>
      </c>
      <c r="E3154" s="215">
        <f t="shared" si="196"/>
        <v>-2.1024967148489004E-2</v>
      </c>
      <c r="F3154" s="215">
        <f t="shared" si="197"/>
        <v>-2.5342782313973355E-2</v>
      </c>
      <c r="G3154" s="223">
        <f t="shared" si="198"/>
        <v>10.912676056338027</v>
      </c>
      <c r="H3154" s="223">
        <f t="shared" si="199"/>
        <v>3.2110138307321408</v>
      </c>
    </row>
    <row r="3155" spans="2:8" x14ac:dyDescent="0.25">
      <c r="B3155" s="451">
        <v>39416</v>
      </c>
      <c r="C3155" s="363">
        <v>49.465000000000003</v>
      </c>
      <c r="D3155" s="363">
        <v>2.9504545454545457</v>
      </c>
      <c r="E3155" s="215">
        <f t="shared" si="196"/>
        <v>2.3590274185204319E-2</v>
      </c>
      <c r="F3155" s="215">
        <f t="shared" si="197"/>
        <v>5.3434523348565577E-3</v>
      </c>
      <c r="G3155" s="223">
        <f t="shared" si="198"/>
        <v>11.147042253521127</v>
      </c>
      <c r="H3155" s="223">
        <f t="shared" si="199"/>
        <v>3.2945057733790133</v>
      </c>
    </row>
    <row r="3156" spans="2:8" x14ac:dyDescent="0.25">
      <c r="B3156" s="451">
        <v>39415</v>
      </c>
      <c r="C3156" s="363">
        <v>48.325000000000003</v>
      </c>
      <c r="D3156" s="363">
        <v>2.9347727272727271</v>
      </c>
      <c r="E3156" s="215">
        <f t="shared" si="196"/>
        <v>2.9176871472686772E-2</v>
      </c>
      <c r="F3156" s="215">
        <f t="shared" si="197"/>
        <v>-3.1573421328933593E-2</v>
      </c>
      <c r="G3156" s="223">
        <f t="shared" si="198"/>
        <v>10.890140845070423</v>
      </c>
      <c r="H3156" s="223">
        <f t="shared" si="199"/>
        <v>3.276995305164319</v>
      </c>
    </row>
    <row r="3157" spans="2:8" x14ac:dyDescent="0.25">
      <c r="B3157" s="451">
        <v>39414</v>
      </c>
      <c r="C3157" s="363">
        <v>46.954999999999998</v>
      </c>
      <c r="D3157" s="363">
        <v>3.0304545454545453</v>
      </c>
      <c r="E3157" s="215">
        <f t="shared" si="196"/>
        <v>5.1859318996415826E-2</v>
      </c>
      <c r="F3157" s="215">
        <f t="shared" si="197"/>
        <v>-1.3757396449704196E-2</v>
      </c>
      <c r="G3157" s="223">
        <f t="shared" si="198"/>
        <v>10.581408450704226</v>
      </c>
      <c r="H3157" s="223">
        <f t="shared" si="199"/>
        <v>3.3838345387641162</v>
      </c>
    </row>
    <row r="3158" spans="2:8" x14ac:dyDescent="0.25">
      <c r="B3158" s="451">
        <v>39413</v>
      </c>
      <c r="C3158" s="363">
        <v>44.64</v>
      </c>
      <c r="D3158" s="363">
        <v>3.0727272727272728</v>
      </c>
      <c r="E3158" s="215">
        <f t="shared" si="196"/>
        <v>-2.2396416573344791E-4</v>
      </c>
      <c r="F3158" s="215">
        <f t="shared" si="197"/>
        <v>-8.1294804522946684E-4</v>
      </c>
      <c r="G3158" s="223">
        <f t="shared" si="198"/>
        <v>10.059718309859155</v>
      </c>
      <c r="H3158" s="223">
        <f t="shared" si="199"/>
        <v>3.4310366704732904</v>
      </c>
    </row>
    <row r="3159" spans="2:8" x14ac:dyDescent="0.25">
      <c r="B3159" s="451">
        <v>39412</v>
      </c>
      <c r="C3159" s="363">
        <v>44.65</v>
      </c>
      <c r="D3159" s="363">
        <v>3.0752272727272727</v>
      </c>
      <c r="E3159" s="215">
        <f t="shared" si="196"/>
        <v>-4.1434091884929192E-2</v>
      </c>
      <c r="F3159" s="215">
        <f t="shared" si="197"/>
        <v>-1.3487897346165068E-2</v>
      </c>
      <c r="G3159" s="223">
        <f t="shared" si="198"/>
        <v>10.061971830985915</v>
      </c>
      <c r="H3159" s="223">
        <f t="shared" si="199"/>
        <v>3.4338281943915749</v>
      </c>
    </row>
    <row r="3160" spans="2:8" x14ac:dyDescent="0.25">
      <c r="B3160" s="451">
        <v>39409</v>
      </c>
      <c r="C3160" s="363">
        <v>46.58</v>
      </c>
      <c r="D3160" s="363">
        <v>3.1172727272727272</v>
      </c>
      <c r="E3160" s="215">
        <f t="shared" si="196"/>
        <v>3.4421496779924343E-2</v>
      </c>
      <c r="F3160" s="215">
        <f t="shared" si="197"/>
        <v>2.8031779343426821E-2</v>
      </c>
      <c r="G3160" s="223">
        <f t="shared" si="198"/>
        <v>10.496901408450704</v>
      </c>
      <c r="H3160" s="223">
        <f t="shared" si="199"/>
        <v>3.4807765511990865</v>
      </c>
    </row>
    <row r="3161" spans="2:8" x14ac:dyDescent="0.25">
      <c r="B3161" s="451">
        <v>39407</v>
      </c>
      <c r="C3161" s="363">
        <v>45.03</v>
      </c>
      <c r="D3161" s="363">
        <v>3.0322727272727272</v>
      </c>
      <c r="E3161" s="215">
        <f t="shared" si="196"/>
        <v>-1.9488296135002692E-2</v>
      </c>
      <c r="F3161" s="215">
        <f t="shared" si="197"/>
        <v>5.0470809792844129E-3</v>
      </c>
      <c r="G3161" s="223">
        <f t="shared" si="198"/>
        <v>10.147605633802817</v>
      </c>
      <c r="H3161" s="223">
        <f t="shared" si="199"/>
        <v>3.3858647379774141</v>
      </c>
    </row>
    <row r="3162" spans="2:8" x14ac:dyDescent="0.25">
      <c r="B3162" s="451">
        <v>39406</v>
      </c>
      <c r="C3162" s="363">
        <v>45.924999999999997</v>
      </c>
      <c r="D3162" s="363">
        <v>3.0170454545454546</v>
      </c>
      <c r="E3162" s="215">
        <f t="shared" si="196"/>
        <v>-7.0270270270270663E-3</v>
      </c>
      <c r="F3162" s="215">
        <f t="shared" si="197"/>
        <v>-9.7832630945215993E-4</v>
      </c>
      <c r="G3162" s="223">
        <f t="shared" si="198"/>
        <v>10.349295774647887</v>
      </c>
      <c r="H3162" s="223">
        <f t="shared" si="199"/>
        <v>3.3688618195660451</v>
      </c>
    </row>
    <row r="3163" spans="2:8" x14ac:dyDescent="0.25">
      <c r="B3163" s="451">
        <v>39405</v>
      </c>
      <c r="C3163" s="363">
        <v>46.25</v>
      </c>
      <c r="D3163" s="363">
        <v>3.02</v>
      </c>
      <c r="E3163" s="215">
        <f t="shared" si="196"/>
        <v>-7.2867595469579993E-2</v>
      </c>
      <c r="F3163" s="215">
        <f t="shared" si="197"/>
        <v>-4.547087134544936E-2</v>
      </c>
      <c r="G3163" s="223">
        <f t="shared" si="198"/>
        <v>10.422535211267606</v>
      </c>
      <c r="H3163" s="223">
        <f t="shared" si="199"/>
        <v>3.3721608932876541</v>
      </c>
    </row>
    <row r="3164" spans="2:8" x14ac:dyDescent="0.25">
      <c r="B3164" s="451">
        <v>39401</v>
      </c>
      <c r="C3164" s="363">
        <v>49.884999999999998</v>
      </c>
      <c r="D3164" s="363">
        <v>3.1638636363636365</v>
      </c>
      <c r="E3164" s="215">
        <f t="shared" si="196"/>
        <v>-4.0673076923076978E-2</v>
      </c>
      <c r="F3164" s="215">
        <f t="shared" si="197"/>
        <v>1.8286884646331769E-2</v>
      </c>
      <c r="G3164" s="223">
        <f t="shared" si="198"/>
        <v>11.241690140845069</v>
      </c>
      <c r="H3164" s="223">
        <f t="shared" si="199"/>
        <v>3.532800406039843</v>
      </c>
    </row>
    <row r="3165" spans="2:8" x14ac:dyDescent="0.25">
      <c r="B3165" s="451">
        <v>39400</v>
      </c>
      <c r="C3165" s="363">
        <v>52</v>
      </c>
      <c r="D3165" s="363">
        <v>3.1070454545454544</v>
      </c>
      <c r="E3165" s="215">
        <f t="shared" si="196"/>
        <v>2.5843361609785065E-2</v>
      </c>
      <c r="F3165" s="215">
        <f t="shared" si="197"/>
        <v>2.4889421995651695E-2</v>
      </c>
      <c r="G3165" s="223">
        <f t="shared" si="198"/>
        <v>11.71830985915493</v>
      </c>
      <c r="H3165" s="223">
        <f t="shared" si="199"/>
        <v>3.4693566806242861</v>
      </c>
    </row>
    <row r="3166" spans="2:8" x14ac:dyDescent="0.25">
      <c r="B3166" s="451">
        <v>39399</v>
      </c>
      <c r="C3166" s="363">
        <v>50.69</v>
      </c>
      <c r="D3166" s="363">
        <v>3.0315909090909092</v>
      </c>
      <c r="E3166" s="215">
        <f t="shared" si="196"/>
        <v>2.1460957178841333E-2</v>
      </c>
      <c r="F3166" s="215">
        <f t="shared" si="197"/>
        <v>1.5840377732084354E-2</v>
      </c>
      <c r="G3166" s="223">
        <f t="shared" si="198"/>
        <v>11.423098591549294</v>
      </c>
      <c r="H3166" s="223">
        <f t="shared" si="199"/>
        <v>3.3851034132724278</v>
      </c>
    </row>
    <row r="3167" spans="2:8" x14ac:dyDescent="0.25">
      <c r="B3167" s="451">
        <v>39398</v>
      </c>
      <c r="C3167" s="363">
        <v>49.625</v>
      </c>
      <c r="D3167" s="363">
        <v>2.9843181818181819</v>
      </c>
      <c r="E3167" s="215">
        <f t="shared" si="196"/>
        <v>-0.11066308243727596</v>
      </c>
      <c r="F3167" s="215">
        <f t="shared" si="197"/>
        <v>-1.6772744290527886E-2</v>
      </c>
      <c r="G3167" s="223">
        <f t="shared" si="198"/>
        <v>11.183098591549296</v>
      </c>
      <c r="H3167" s="223">
        <f t="shared" si="199"/>
        <v>3.3323182337266846</v>
      </c>
    </row>
    <row r="3168" spans="2:8" x14ac:dyDescent="0.25">
      <c r="B3168" s="451">
        <v>39394</v>
      </c>
      <c r="C3168" s="363">
        <v>55.8</v>
      </c>
      <c r="D3168" s="363">
        <v>3.0352272727272727</v>
      </c>
      <c r="E3168" s="215">
        <f t="shared" si="196"/>
        <v>3.237742830712298E-2</v>
      </c>
      <c r="F3168" s="215">
        <f t="shared" si="197"/>
        <v>2.3058066493028884E-2</v>
      </c>
      <c r="G3168" s="223">
        <f t="shared" si="198"/>
        <v>12.574647887323943</v>
      </c>
      <c r="H3168" s="223">
        <f t="shared" si="199"/>
        <v>3.389163811699023</v>
      </c>
    </row>
    <row r="3169" spans="2:8" x14ac:dyDescent="0.25">
      <c r="B3169" s="451">
        <v>39393</v>
      </c>
      <c r="C3169" s="363">
        <v>54.05</v>
      </c>
      <c r="D3169" s="363">
        <v>2.9668181818181818</v>
      </c>
      <c r="E3169" s="215">
        <f t="shared" si="196"/>
        <v>-4.7577092511013275E-2</v>
      </c>
      <c r="F3169" s="215">
        <f t="shared" si="197"/>
        <v>8.3423451259074799E-3</v>
      </c>
      <c r="G3169" s="223">
        <f t="shared" si="198"/>
        <v>12.180281690140845</v>
      </c>
      <c r="H3169" s="223">
        <f t="shared" si="199"/>
        <v>3.3127775662986934</v>
      </c>
    </row>
    <row r="3170" spans="2:8" x14ac:dyDescent="0.25">
      <c r="B3170" s="451">
        <v>39392</v>
      </c>
      <c r="C3170" s="363">
        <v>56.75</v>
      </c>
      <c r="D3170" s="363">
        <v>2.9422727272727274</v>
      </c>
      <c r="E3170" s="215">
        <f t="shared" si="196"/>
        <v>3.0226014341472318E-2</v>
      </c>
      <c r="F3170" s="215">
        <f t="shared" si="197"/>
        <v>-4.1817778106727821E-2</v>
      </c>
      <c r="G3170" s="223">
        <f t="shared" si="198"/>
        <v>12.788732394366198</v>
      </c>
      <c r="H3170" s="223">
        <f t="shared" si="199"/>
        <v>3.285369876919173</v>
      </c>
    </row>
    <row r="3171" spans="2:8" x14ac:dyDescent="0.25">
      <c r="B3171" s="451">
        <v>39391</v>
      </c>
      <c r="C3171" s="363">
        <v>55.085000000000001</v>
      </c>
      <c r="D3171" s="363">
        <v>3.0706818181818183</v>
      </c>
      <c r="E3171" s="215">
        <f t="shared" si="196"/>
        <v>-1.6778224007139575E-2</v>
      </c>
      <c r="F3171" s="215">
        <f t="shared" si="197"/>
        <v>-3.5204227363610285E-2</v>
      </c>
      <c r="G3171" s="223">
        <f t="shared" si="198"/>
        <v>12.413521126760564</v>
      </c>
      <c r="H3171" s="223">
        <f t="shared" si="199"/>
        <v>3.4287526963583304</v>
      </c>
    </row>
    <row r="3172" spans="2:8" x14ac:dyDescent="0.25">
      <c r="B3172" s="451">
        <v>39387</v>
      </c>
      <c r="C3172" s="363">
        <v>56.024999999999999</v>
      </c>
      <c r="D3172" s="363">
        <v>3.1827272727272726</v>
      </c>
      <c r="E3172" s="215">
        <f t="shared" si="196"/>
        <v>-4.7841604350781886E-2</v>
      </c>
      <c r="F3172" s="215">
        <f t="shared" si="197"/>
        <v>1.5224010439321534E-2</v>
      </c>
      <c r="G3172" s="223">
        <f t="shared" si="198"/>
        <v>12.625352112676056</v>
      </c>
      <c r="H3172" s="223">
        <f t="shared" si="199"/>
        <v>3.5538637228778076</v>
      </c>
    </row>
    <row r="3173" spans="2:8" x14ac:dyDescent="0.25">
      <c r="B3173" s="451">
        <v>39386</v>
      </c>
      <c r="C3173" s="363">
        <v>58.84</v>
      </c>
      <c r="D3173" s="363">
        <v>3.1349999999999998</v>
      </c>
      <c r="E3173" s="215">
        <f t="shared" si="196"/>
        <v>3.2190158758003795E-2</v>
      </c>
      <c r="F3173" s="215">
        <f t="shared" si="197"/>
        <v>-2.8933474128827963E-2</v>
      </c>
      <c r="G3173" s="223">
        <f t="shared" si="198"/>
        <v>13.259718309859156</v>
      </c>
      <c r="H3173" s="223">
        <f t="shared" si="199"/>
        <v>3.5005709935287399</v>
      </c>
    </row>
    <row r="3174" spans="2:8" x14ac:dyDescent="0.25">
      <c r="B3174" s="451">
        <v>39385</v>
      </c>
      <c r="C3174" s="363">
        <v>57.005000000000003</v>
      </c>
      <c r="D3174" s="363">
        <v>3.228409090909091</v>
      </c>
      <c r="E3174" s="215">
        <f t="shared" si="196"/>
        <v>-3.2665874766672265E-2</v>
      </c>
      <c r="F3174" s="215">
        <f t="shared" si="197"/>
        <v>3.1290837810367345E-2</v>
      </c>
      <c r="G3174" s="223">
        <f t="shared" si="198"/>
        <v>12.846197183098592</v>
      </c>
      <c r="H3174" s="223">
        <f t="shared" si="199"/>
        <v>3.6048724781119152</v>
      </c>
    </row>
    <row r="3175" spans="2:8" x14ac:dyDescent="0.25">
      <c r="B3175" s="451">
        <v>39384</v>
      </c>
      <c r="C3175" s="363">
        <v>58.93</v>
      </c>
      <c r="D3175" s="363">
        <v>3.1304545454545454</v>
      </c>
      <c r="E3175" s="215">
        <f t="shared" si="196"/>
        <v>4.4580342107595428E-2</v>
      </c>
      <c r="F3175" s="215">
        <f t="shared" si="197"/>
        <v>-1.6213127633740498E-2</v>
      </c>
      <c r="G3175" s="223">
        <f t="shared" si="198"/>
        <v>13.28</v>
      </c>
      <c r="H3175" s="223">
        <f t="shared" si="199"/>
        <v>3.4954954954954958</v>
      </c>
    </row>
    <row r="3176" spans="2:8" x14ac:dyDescent="0.25">
      <c r="B3176" s="451">
        <v>39380</v>
      </c>
      <c r="C3176" s="363">
        <v>56.414999999999999</v>
      </c>
      <c r="D3176" s="363">
        <v>3.1820454545454546</v>
      </c>
      <c r="E3176" s="215">
        <f t="shared" si="196"/>
        <v>8.8519313304720182E-3</v>
      </c>
      <c r="F3176" s="215">
        <f t="shared" si="197"/>
        <v>-2.5746294621111887E-2</v>
      </c>
      <c r="G3176" s="223">
        <f t="shared" si="198"/>
        <v>12.713239436619718</v>
      </c>
      <c r="H3176" s="223">
        <f t="shared" si="199"/>
        <v>3.5531023981728209</v>
      </c>
    </row>
    <row r="3177" spans="2:8" x14ac:dyDescent="0.25">
      <c r="B3177" s="451">
        <v>39379</v>
      </c>
      <c r="C3177" s="363">
        <v>55.92</v>
      </c>
      <c r="D3177" s="363">
        <v>3.2661363636363636</v>
      </c>
      <c r="E3177" s="215">
        <f t="shared" si="196"/>
        <v>6.2078272604588758E-3</v>
      </c>
      <c r="F3177" s="215">
        <f t="shared" si="197"/>
        <v>-1.6358658453114239E-2</v>
      </c>
      <c r="G3177" s="223">
        <f t="shared" si="198"/>
        <v>12.60169014084507</v>
      </c>
      <c r="H3177" s="223">
        <f t="shared" si="199"/>
        <v>3.6469991117878444</v>
      </c>
    </row>
    <row r="3178" spans="2:8" x14ac:dyDescent="0.25">
      <c r="B3178" s="451">
        <v>39378</v>
      </c>
      <c r="C3178" s="363">
        <v>55.575000000000003</v>
      </c>
      <c r="D3178" s="363">
        <v>3.3204545454545453</v>
      </c>
      <c r="E3178" s="215">
        <f t="shared" si="196"/>
        <v>4.1412911084043769E-2</v>
      </c>
      <c r="F3178" s="215">
        <f t="shared" si="197"/>
        <v>-2.3395721925133728E-2</v>
      </c>
      <c r="G3178" s="223">
        <f t="shared" si="198"/>
        <v>12.523943661971831</v>
      </c>
      <c r="H3178" s="223">
        <f t="shared" si="199"/>
        <v>3.7076513132851163</v>
      </c>
    </row>
    <row r="3179" spans="2:8" x14ac:dyDescent="0.25">
      <c r="B3179" s="451">
        <v>39377</v>
      </c>
      <c r="C3179" s="363">
        <v>53.365000000000002</v>
      </c>
      <c r="D3179" s="363">
        <v>3.4</v>
      </c>
      <c r="E3179" s="215">
        <f t="shared" si="196"/>
        <v>-6.1714285714285722E-2</v>
      </c>
      <c r="F3179" s="215">
        <f t="shared" si="197"/>
        <v>5.6466792148426315E-3</v>
      </c>
      <c r="G3179" s="223">
        <f t="shared" si="198"/>
        <v>12.025915492957747</v>
      </c>
      <c r="H3179" s="223">
        <f t="shared" si="199"/>
        <v>3.7964725288668952</v>
      </c>
    </row>
    <row r="3180" spans="2:8" x14ac:dyDescent="0.25">
      <c r="B3180" s="451">
        <v>39373</v>
      </c>
      <c r="C3180" s="363">
        <v>56.875</v>
      </c>
      <c r="D3180" s="363">
        <v>3.3809090909090909</v>
      </c>
      <c r="E3180" s="215">
        <f t="shared" si="196"/>
        <v>2.8202115158636909E-2</v>
      </c>
      <c r="F3180" s="215">
        <f t="shared" si="197"/>
        <v>-9.0594191313615458E-3</v>
      </c>
      <c r="G3180" s="223">
        <f t="shared" si="198"/>
        <v>12.816901408450704</v>
      </c>
      <c r="H3180" s="223">
        <f t="shared" si="199"/>
        <v>3.7751554371272684</v>
      </c>
    </row>
    <row r="3181" spans="2:8" x14ac:dyDescent="0.25">
      <c r="B3181" s="451">
        <v>39372</v>
      </c>
      <c r="C3181" s="363">
        <v>55.314999999999998</v>
      </c>
      <c r="D3181" s="363">
        <v>3.4118181818181816</v>
      </c>
      <c r="E3181" s="215">
        <f t="shared" si="196"/>
        <v>-2.7943032269696078E-3</v>
      </c>
      <c r="F3181" s="215">
        <f t="shared" si="197"/>
        <v>-2.8978007761966462E-2</v>
      </c>
      <c r="G3181" s="223">
        <f t="shared" si="198"/>
        <v>12.465352112676056</v>
      </c>
      <c r="H3181" s="223">
        <f t="shared" si="199"/>
        <v>3.8096688237533307</v>
      </c>
    </row>
    <row r="3182" spans="2:8" x14ac:dyDescent="0.25">
      <c r="B3182" s="451">
        <v>39371</v>
      </c>
      <c r="C3182" s="363">
        <v>55.47</v>
      </c>
      <c r="D3182" s="363">
        <v>3.5136363636363637</v>
      </c>
      <c r="E3182" s="215">
        <f t="shared" si="196"/>
        <v>-2.5987708516242436E-2</v>
      </c>
      <c r="F3182" s="215">
        <f t="shared" si="197"/>
        <v>-4.1226488018551999E-3</v>
      </c>
      <c r="G3182" s="223">
        <f t="shared" si="198"/>
        <v>12.500281690140845</v>
      </c>
      <c r="H3182" s="223">
        <f t="shared" si="199"/>
        <v>3.9233599796980081</v>
      </c>
    </row>
    <row r="3183" spans="2:8" x14ac:dyDescent="0.25">
      <c r="B3183" s="451">
        <v>39370</v>
      </c>
      <c r="C3183" s="363">
        <v>56.95</v>
      </c>
      <c r="D3183" s="363">
        <v>3.5281818181818183</v>
      </c>
      <c r="E3183" s="215">
        <f t="shared" si="196"/>
        <v>3.8780186849991516E-3</v>
      </c>
      <c r="F3183" s="215">
        <f t="shared" si="197"/>
        <v>-1.815191954968054E-2</v>
      </c>
      <c r="G3183" s="223">
        <f t="shared" si="198"/>
        <v>12.833802816901409</v>
      </c>
      <c r="H3183" s="223">
        <f t="shared" si="199"/>
        <v>3.9396015734043908</v>
      </c>
    </row>
    <row r="3184" spans="2:8" x14ac:dyDescent="0.25">
      <c r="B3184" s="451">
        <v>39366</v>
      </c>
      <c r="C3184" s="363">
        <v>56.73</v>
      </c>
      <c r="D3184" s="363">
        <v>3.5934090909090908</v>
      </c>
      <c r="E3184" s="215">
        <f t="shared" si="196"/>
        <v>-3.3560477001703726E-2</v>
      </c>
      <c r="F3184" s="215">
        <f t="shared" si="197"/>
        <v>1.3850593138826417E-2</v>
      </c>
      <c r="G3184" s="223">
        <f t="shared" si="198"/>
        <v>12.784225352112676</v>
      </c>
      <c r="H3184" s="223">
        <f t="shared" si="199"/>
        <v>4.0124349701814488</v>
      </c>
    </row>
    <row r="3185" spans="2:8" x14ac:dyDescent="0.25">
      <c r="B3185" s="451">
        <v>39365</v>
      </c>
      <c r="C3185" s="363">
        <v>58.7</v>
      </c>
      <c r="D3185" s="363">
        <v>3.5443181818181819</v>
      </c>
      <c r="E3185" s="215">
        <f t="shared" si="196"/>
        <v>3.8386697328852026E-2</v>
      </c>
      <c r="F3185" s="215">
        <f t="shared" si="197"/>
        <v>9.5157949249093932E-3</v>
      </c>
      <c r="G3185" s="223">
        <f t="shared" si="198"/>
        <v>13.228169014084507</v>
      </c>
      <c r="H3185" s="223">
        <f t="shared" si="199"/>
        <v>3.9576195914224086</v>
      </c>
    </row>
    <row r="3186" spans="2:8" x14ac:dyDescent="0.25">
      <c r="B3186" s="451">
        <v>39364</v>
      </c>
      <c r="C3186" s="363">
        <v>56.53</v>
      </c>
      <c r="D3186" s="363">
        <v>3.5109090909090908</v>
      </c>
      <c r="E3186" s="215">
        <f t="shared" si="196"/>
        <v>4.5593267363359002E-2</v>
      </c>
      <c r="F3186" s="215">
        <f t="shared" si="197"/>
        <v>-1.3915485765351732E-2</v>
      </c>
      <c r="G3186" s="223">
        <f t="shared" si="198"/>
        <v>12.739154929577465</v>
      </c>
      <c r="H3186" s="223">
        <f t="shared" si="199"/>
        <v>3.9203146808780613</v>
      </c>
    </row>
    <row r="3187" spans="2:8" x14ac:dyDescent="0.25">
      <c r="B3187" s="451">
        <v>39363</v>
      </c>
      <c r="C3187" s="363">
        <v>54.064999999999998</v>
      </c>
      <c r="D3187" s="363">
        <v>3.5604545454545455</v>
      </c>
      <c r="E3187" s="215">
        <f t="shared" si="196"/>
        <v>-1.2008128579347188E-3</v>
      </c>
      <c r="F3187" s="215">
        <f t="shared" si="197"/>
        <v>-1.004739336492888E-2</v>
      </c>
      <c r="G3187" s="223">
        <f t="shared" si="198"/>
        <v>12.183661971830986</v>
      </c>
      <c r="H3187" s="223">
        <f t="shared" si="199"/>
        <v>3.9756376094404269</v>
      </c>
    </row>
    <row r="3188" spans="2:8" x14ac:dyDescent="0.25">
      <c r="B3188" s="451">
        <v>39359</v>
      </c>
      <c r="C3188" s="363">
        <v>54.13</v>
      </c>
      <c r="D3188" s="363">
        <v>3.5965909090909092</v>
      </c>
      <c r="E3188" s="215">
        <f t="shared" si="196"/>
        <v>7.0697674418604972E-3</v>
      </c>
      <c r="F3188" s="215">
        <f t="shared" si="197"/>
        <v>1.3921407327721624E-3</v>
      </c>
      <c r="G3188" s="223">
        <f t="shared" si="198"/>
        <v>12.19830985915493</v>
      </c>
      <c r="H3188" s="223">
        <f t="shared" si="199"/>
        <v>4.0159878188047209</v>
      </c>
    </row>
    <row r="3189" spans="2:8" x14ac:dyDescent="0.25">
      <c r="B3189" s="451">
        <v>39358</v>
      </c>
      <c r="C3189" s="363">
        <v>53.75</v>
      </c>
      <c r="D3189" s="363">
        <v>3.5915909090909093</v>
      </c>
      <c r="E3189" s="215">
        <f t="shared" si="196"/>
        <v>-1.5116811726981316E-2</v>
      </c>
      <c r="F3189" s="215">
        <f t="shared" si="197"/>
        <v>-1.3607140627925784E-2</v>
      </c>
      <c r="G3189" s="223">
        <f t="shared" si="198"/>
        <v>12.112676056338028</v>
      </c>
      <c r="H3189" s="223">
        <f t="shared" si="199"/>
        <v>4.0104047709681518</v>
      </c>
    </row>
    <row r="3190" spans="2:8" x14ac:dyDescent="0.25">
      <c r="B3190" s="451">
        <v>39357</v>
      </c>
      <c r="C3190" s="363">
        <v>54.575000000000003</v>
      </c>
      <c r="D3190" s="363">
        <v>3.6411363636363636</v>
      </c>
      <c r="E3190" s="215">
        <f t="shared" si="196"/>
        <v>-1.8258679618636475E-2</v>
      </c>
      <c r="F3190" s="215">
        <f t="shared" si="197"/>
        <v>-1.0927274972218792E-2</v>
      </c>
      <c r="G3190" s="223">
        <f t="shared" si="198"/>
        <v>12.298591549295775</v>
      </c>
      <c r="H3190" s="223">
        <f t="shared" si="199"/>
        <v>4.0657276995305169</v>
      </c>
    </row>
    <row r="3191" spans="2:8" x14ac:dyDescent="0.25">
      <c r="B3191" s="451">
        <v>39356</v>
      </c>
      <c r="C3191" s="363">
        <v>55.59</v>
      </c>
      <c r="D3191" s="363">
        <v>3.6813636363636362</v>
      </c>
      <c r="E3191" s="215">
        <f t="shared" si="196"/>
        <v>4.1011235955056291E-2</v>
      </c>
      <c r="F3191" s="215">
        <f t="shared" si="197"/>
        <v>-1.6640986132512303E-3</v>
      </c>
      <c r="G3191" s="223">
        <f t="shared" si="198"/>
        <v>12.527323943661973</v>
      </c>
      <c r="H3191" s="223">
        <f t="shared" si="199"/>
        <v>4.1106458571247302</v>
      </c>
    </row>
    <row r="3192" spans="2:8" x14ac:dyDescent="0.25">
      <c r="B3192" s="451">
        <v>39352</v>
      </c>
      <c r="C3192" s="363">
        <v>53.4</v>
      </c>
      <c r="D3192" s="363">
        <v>3.6875</v>
      </c>
      <c r="E3192" s="215">
        <f t="shared" si="196"/>
        <v>2.7812530074102559E-2</v>
      </c>
      <c r="F3192" s="215">
        <f t="shared" si="197"/>
        <v>-2.5819143050347382E-3</v>
      </c>
      <c r="G3192" s="223">
        <f t="shared" si="198"/>
        <v>12.033802816901408</v>
      </c>
      <c r="H3192" s="223">
        <f t="shared" si="199"/>
        <v>4.1174977794696108</v>
      </c>
    </row>
    <row r="3193" spans="2:8" x14ac:dyDescent="0.25">
      <c r="B3193" s="451">
        <v>39351</v>
      </c>
      <c r="C3193" s="363">
        <v>51.954999999999998</v>
      </c>
      <c r="D3193" s="363">
        <v>3.6970454545454547</v>
      </c>
      <c r="E3193" s="215">
        <f t="shared" si="196"/>
        <v>-1.235623990115009E-2</v>
      </c>
      <c r="F3193" s="215">
        <f t="shared" si="197"/>
        <v>-1.2505311722212031E-2</v>
      </c>
      <c r="G3193" s="223">
        <f t="shared" si="198"/>
        <v>11.708169014084506</v>
      </c>
      <c r="H3193" s="223">
        <f t="shared" si="199"/>
        <v>4.1281563253394244</v>
      </c>
    </row>
    <row r="3194" spans="2:8" x14ac:dyDescent="0.25">
      <c r="B3194" s="451">
        <v>39350</v>
      </c>
      <c r="C3194" s="363">
        <v>52.604999999999997</v>
      </c>
      <c r="D3194" s="363">
        <v>3.7438636363636362</v>
      </c>
      <c r="E3194" s="215">
        <f t="shared" si="196"/>
        <v>-2.3210472565221463E-2</v>
      </c>
      <c r="F3194" s="215">
        <f t="shared" si="197"/>
        <v>1.5347633136094663E-2</v>
      </c>
      <c r="G3194" s="223">
        <f t="shared" si="198"/>
        <v>11.854647887323942</v>
      </c>
      <c r="H3194" s="223">
        <f t="shared" si="199"/>
        <v>4.1804339550818428</v>
      </c>
    </row>
    <row r="3195" spans="2:8" x14ac:dyDescent="0.25">
      <c r="B3195" s="451">
        <v>39349</v>
      </c>
      <c r="C3195" s="363">
        <v>53.854999999999997</v>
      </c>
      <c r="D3195" s="363">
        <v>3.6872727272727275</v>
      </c>
      <c r="E3195" s="215">
        <f t="shared" si="196"/>
        <v>1.3014781072790971E-3</v>
      </c>
      <c r="F3195" s="215">
        <f t="shared" si="197"/>
        <v>-1.8986576369573127E-2</v>
      </c>
      <c r="G3195" s="223">
        <f t="shared" si="198"/>
        <v>12.136338028169014</v>
      </c>
      <c r="H3195" s="223">
        <f t="shared" si="199"/>
        <v>4.117244004567949</v>
      </c>
    </row>
    <row r="3196" spans="2:8" x14ac:dyDescent="0.25">
      <c r="B3196" s="451">
        <v>39345</v>
      </c>
      <c r="C3196" s="363">
        <v>53.784999999999997</v>
      </c>
      <c r="D3196" s="363">
        <v>3.7586363636363638</v>
      </c>
      <c r="E3196" s="215">
        <f t="shared" si="196"/>
        <v>1.9620853080568601E-2</v>
      </c>
      <c r="F3196" s="215">
        <f t="shared" si="197"/>
        <v>1.2108003390240984E-3</v>
      </c>
      <c r="G3196" s="223">
        <f t="shared" si="198"/>
        <v>12.120563380281689</v>
      </c>
      <c r="H3196" s="223">
        <f t="shared" si="199"/>
        <v>4.1969293236898872</v>
      </c>
    </row>
    <row r="3197" spans="2:8" x14ac:dyDescent="0.25">
      <c r="B3197" s="451">
        <v>39344</v>
      </c>
      <c r="C3197" s="363">
        <v>52.75</v>
      </c>
      <c r="D3197" s="363">
        <v>3.7540909090909089</v>
      </c>
      <c r="E3197" s="215">
        <f t="shared" si="196"/>
        <v>2.1297192642788065E-2</v>
      </c>
      <c r="F3197" s="215">
        <f t="shared" si="197"/>
        <v>-1.3850746268656677E-2</v>
      </c>
      <c r="G3197" s="223">
        <f t="shared" si="198"/>
        <v>11.887323943661972</v>
      </c>
      <c r="H3197" s="223">
        <f t="shared" si="199"/>
        <v>4.1918538256566427</v>
      </c>
    </row>
    <row r="3198" spans="2:8" x14ac:dyDescent="0.25">
      <c r="B3198" s="451">
        <v>39343</v>
      </c>
      <c r="C3198" s="363">
        <v>51.65</v>
      </c>
      <c r="D3198" s="363">
        <v>3.8068181818181817</v>
      </c>
      <c r="E3198" s="215">
        <f t="shared" si="196"/>
        <v>6.418048830740708E-2</v>
      </c>
      <c r="F3198" s="215">
        <f t="shared" si="197"/>
        <v>1.6506857628352911E-2</v>
      </c>
      <c r="G3198" s="223">
        <f t="shared" si="198"/>
        <v>11.63943661971831</v>
      </c>
      <c r="H3198" s="223">
        <f t="shared" si="199"/>
        <v>4.250729602842279</v>
      </c>
    </row>
    <row r="3199" spans="2:8" x14ac:dyDescent="0.25">
      <c r="B3199" s="451">
        <v>39342</v>
      </c>
      <c r="C3199" s="363">
        <v>48.534999999999997</v>
      </c>
      <c r="D3199" s="363">
        <v>3.7450000000000001</v>
      </c>
      <c r="E3199" s="215">
        <f t="shared" si="196"/>
        <v>1.0093652445369417E-2</v>
      </c>
      <c r="F3199" s="215">
        <f t="shared" si="197"/>
        <v>1.8795597873129788E-2</v>
      </c>
      <c r="G3199" s="223">
        <f t="shared" si="198"/>
        <v>10.937464788732393</v>
      </c>
      <c r="H3199" s="223">
        <f t="shared" si="199"/>
        <v>4.1817028295901535</v>
      </c>
    </row>
    <row r="3200" spans="2:8" x14ac:dyDescent="0.25">
      <c r="B3200" s="451">
        <v>39338</v>
      </c>
      <c r="C3200" s="363">
        <v>48.05</v>
      </c>
      <c r="D3200" s="363">
        <v>3.6759090909090908</v>
      </c>
      <c r="E3200" s="215">
        <f t="shared" si="196"/>
        <v>5.0273224043715814E-2</v>
      </c>
      <c r="F3200" s="215">
        <f t="shared" si="197"/>
        <v>3.7110341415136361E-4</v>
      </c>
      <c r="G3200" s="223">
        <f t="shared" si="198"/>
        <v>10.828169014084507</v>
      </c>
      <c r="H3200" s="223">
        <f t="shared" si="199"/>
        <v>4.1045552594848367</v>
      </c>
    </row>
    <row r="3201" spans="2:8" x14ac:dyDescent="0.25">
      <c r="B3201" s="451">
        <v>39337</v>
      </c>
      <c r="C3201" s="363">
        <v>45.75</v>
      </c>
      <c r="D3201" s="363">
        <v>3.6745454545454543</v>
      </c>
      <c r="E3201" s="215">
        <f t="shared" si="196"/>
        <v>-5.1103620745894807E-3</v>
      </c>
      <c r="F3201" s="215">
        <f t="shared" si="197"/>
        <v>1.0121204548294349E-2</v>
      </c>
      <c r="G3201" s="223">
        <f t="shared" si="198"/>
        <v>10.309859154929578</v>
      </c>
      <c r="H3201" s="223">
        <f t="shared" si="199"/>
        <v>4.1030326100748633</v>
      </c>
    </row>
    <row r="3202" spans="2:8" x14ac:dyDescent="0.25">
      <c r="B3202" s="451">
        <v>39336</v>
      </c>
      <c r="C3202" s="363">
        <v>45.984999999999999</v>
      </c>
      <c r="D3202" s="363">
        <v>3.6377272727272727</v>
      </c>
      <c r="E3202" s="215">
        <f t="shared" si="196"/>
        <v>3.2558661726731941E-2</v>
      </c>
      <c r="F3202" s="215">
        <f t="shared" si="197"/>
        <v>-6.0854446100347959E-3</v>
      </c>
      <c r="G3202" s="223">
        <f t="shared" si="198"/>
        <v>10.362816901408451</v>
      </c>
      <c r="H3202" s="223">
        <f t="shared" si="199"/>
        <v>4.0619210760055831</v>
      </c>
    </row>
    <row r="3203" spans="2:8" x14ac:dyDescent="0.25">
      <c r="B3203" s="451">
        <v>39335</v>
      </c>
      <c r="C3203" s="363">
        <v>44.534999999999997</v>
      </c>
      <c r="D3203" s="363">
        <v>3.66</v>
      </c>
      <c r="E3203" s="215">
        <f t="shared" si="196"/>
        <v>-2.8680479825518135E-2</v>
      </c>
      <c r="F3203" s="215">
        <f t="shared" si="197"/>
        <v>1.5512674990541209E-2</v>
      </c>
      <c r="G3203" s="223">
        <f t="shared" si="198"/>
        <v>10.036056338028168</v>
      </c>
      <c r="H3203" s="223">
        <f t="shared" si="199"/>
        <v>4.0867910163684815</v>
      </c>
    </row>
    <row r="3204" spans="2:8" x14ac:dyDescent="0.25">
      <c r="B3204" s="451">
        <v>39331</v>
      </c>
      <c r="C3204" s="363">
        <v>45.85</v>
      </c>
      <c r="D3204" s="363">
        <v>3.604090909090909</v>
      </c>
      <c r="E3204" s="215">
        <f t="shared" ref="E3204:E3267" si="200">C3204/C3205-1</f>
        <v>2.5153717160424804E-2</v>
      </c>
      <c r="F3204" s="215">
        <f t="shared" ref="F3204:F3267" si="201">D3204/D3205-1</f>
        <v>-3.7821482602118373E-4</v>
      </c>
      <c r="G3204" s="223">
        <f t="shared" ref="G3204:G3267" si="202">C3204/$C$4675</f>
        <v>10.332394366197184</v>
      </c>
      <c r="H3204" s="223">
        <f t="shared" ref="H3204:H3267" si="203">D3204/$D$4675</f>
        <v>4.024362390559574</v>
      </c>
    </row>
    <row r="3205" spans="2:8" x14ac:dyDescent="0.25">
      <c r="B3205" s="451">
        <v>39330</v>
      </c>
      <c r="C3205" s="363">
        <v>44.725000000000001</v>
      </c>
      <c r="D3205" s="363">
        <v>3.6054545454545455</v>
      </c>
      <c r="E3205" s="215">
        <f t="shared" si="200"/>
        <v>-1.7572762218561189E-2</v>
      </c>
      <c r="F3205" s="215">
        <f t="shared" si="201"/>
        <v>-1.2605571662671622E-4</v>
      </c>
      <c r="G3205" s="223">
        <f t="shared" si="202"/>
        <v>10.07887323943662</v>
      </c>
      <c r="H3205" s="223">
        <f t="shared" si="203"/>
        <v>4.0258850399695474</v>
      </c>
    </row>
    <row r="3206" spans="2:8" x14ac:dyDescent="0.25">
      <c r="B3206" s="451">
        <v>39329</v>
      </c>
      <c r="C3206" s="363">
        <v>45.524999999999999</v>
      </c>
      <c r="D3206" s="363">
        <v>3.605909090909091</v>
      </c>
      <c r="E3206" s="215">
        <f t="shared" si="200"/>
        <v>4.1523678792038332E-2</v>
      </c>
      <c r="F3206" s="215">
        <f t="shared" si="201"/>
        <v>4.9199841290834545E-2</v>
      </c>
      <c r="G3206" s="223">
        <f t="shared" si="202"/>
        <v>10.259154929577464</v>
      </c>
      <c r="H3206" s="223">
        <f t="shared" si="203"/>
        <v>4.0263925897728718</v>
      </c>
    </row>
    <row r="3207" spans="2:8" x14ac:dyDescent="0.25">
      <c r="B3207" s="451">
        <v>39325</v>
      </c>
      <c r="C3207" s="363">
        <v>43.71</v>
      </c>
      <c r="D3207" s="363">
        <v>3.436818181818182</v>
      </c>
      <c r="E3207" s="215">
        <f t="shared" si="200"/>
        <v>2.7262044653349138E-2</v>
      </c>
      <c r="F3207" s="215">
        <f t="shared" si="201"/>
        <v>-6.8956458921650698E-3</v>
      </c>
      <c r="G3207" s="223">
        <f t="shared" si="202"/>
        <v>9.8501408450704222</v>
      </c>
      <c r="H3207" s="223">
        <f t="shared" si="203"/>
        <v>3.8375840629361759</v>
      </c>
    </row>
    <row r="3208" spans="2:8" x14ac:dyDescent="0.25">
      <c r="B3208" s="451">
        <v>39323</v>
      </c>
      <c r="C3208" s="363">
        <v>42.55</v>
      </c>
      <c r="D3208" s="363">
        <v>3.460681818181818</v>
      </c>
      <c r="E3208" s="215">
        <f t="shared" si="200"/>
        <v>3.7298878595806828E-2</v>
      </c>
      <c r="F3208" s="215">
        <f t="shared" si="201"/>
        <v>9.8606363397313324E-4</v>
      </c>
      <c r="G3208" s="223">
        <f t="shared" si="202"/>
        <v>9.5887323943661968</v>
      </c>
      <c r="H3208" s="223">
        <f t="shared" si="203"/>
        <v>3.8642304276107091</v>
      </c>
    </row>
    <row r="3209" spans="2:8" x14ac:dyDescent="0.25">
      <c r="B3209" s="451">
        <v>39322</v>
      </c>
      <c r="C3209" s="363">
        <v>41.02</v>
      </c>
      <c r="D3209" s="363">
        <v>3.4572727272727271</v>
      </c>
      <c r="E3209" s="215">
        <f t="shared" si="200"/>
        <v>-4.2930471301913076E-2</v>
      </c>
      <c r="F3209" s="215">
        <f t="shared" si="201"/>
        <v>1.6233549335292974E-2</v>
      </c>
      <c r="G3209" s="223">
        <f t="shared" si="202"/>
        <v>9.2439436619718318</v>
      </c>
      <c r="H3209" s="223">
        <f t="shared" si="203"/>
        <v>3.8604238040857761</v>
      </c>
    </row>
    <row r="3210" spans="2:8" x14ac:dyDescent="0.25">
      <c r="B3210" s="451">
        <v>39321</v>
      </c>
      <c r="C3210" s="363">
        <v>42.86</v>
      </c>
      <c r="D3210" s="363">
        <v>3.4020454545454544</v>
      </c>
      <c r="E3210" s="215">
        <f t="shared" si="200"/>
        <v>-1.6182715482612187E-2</v>
      </c>
      <c r="F3210" s="215">
        <f t="shared" si="201"/>
        <v>3.6347272223760774E-2</v>
      </c>
      <c r="G3210" s="223">
        <f t="shared" si="202"/>
        <v>9.6585915492957746</v>
      </c>
      <c r="H3210" s="223">
        <f t="shared" si="203"/>
        <v>3.7987565029818553</v>
      </c>
    </row>
    <row r="3211" spans="2:8" x14ac:dyDescent="0.25">
      <c r="B3211" s="451">
        <v>39318</v>
      </c>
      <c r="C3211" s="363">
        <v>43.564999999999998</v>
      </c>
      <c r="D3211" s="363">
        <v>3.2827272727272727</v>
      </c>
      <c r="E3211" s="215">
        <f t="shared" si="200"/>
        <v>1.799275616310303E-2</v>
      </c>
      <c r="F3211" s="215">
        <f t="shared" si="201"/>
        <v>-2.3483906616936778E-3</v>
      </c>
      <c r="G3211" s="223">
        <f t="shared" si="202"/>
        <v>9.8174647887323943</v>
      </c>
      <c r="H3211" s="223">
        <f t="shared" si="203"/>
        <v>3.6655246796091867</v>
      </c>
    </row>
    <row r="3212" spans="2:8" x14ac:dyDescent="0.25">
      <c r="B3212" s="451">
        <v>39316</v>
      </c>
      <c r="C3212" s="363">
        <v>42.795000000000002</v>
      </c>
      <c r="D3212" s="363">
        <v>3.2904545454545455</v>
      </c>
      <c r="E3212" s="215">
        <f t="shared" si="200"/>
        <v>5.2897035305695672E-2</v>
      </c>
      <c r="F3212" s="215">
        <f t="shared" si="201"/>
        <v>-1.737477942174559E-2</v>
      </c>
      <c r="G3212" s="223">
        <f t="shared" si="202"/>
        <v>9.6439436619718322</v>
      </c>
      <c r="H3212" s="223">
        <f t="shared" si="203"/>
        <v>3.6741530262657025</v>
      </c>
    </row>
    <row r="3213" spans="2:8" x14ac:dyDescent="0.25">
      <c r="B3213" s="451">
        <v>39315</v>
      </c>
      <c r="C3213" s="363">
        <v>40.645000000000003</v>
      </c>
      <c r="D3213" s="363">
        <v>3.3486363636363636</v>
      </c>
      <c r="E3213" s="215">
        <f t="shared" si="200"/>
        <v>1.6633316658329234E-2</v>
      </c>
      <c r="F3213" s="215">
        <f t="shared" si="201"/>
        <v>1.9936314550740741E-2</v>
      </c>
      <c r="G3213" s="223">
        <f t="shared" si="202"/>
        <v>9.1594366197183099</v>
      </c>
      <c r="H3213" s="223">
        <f t="shared" si="203"/>
        <v>3.7391194010912323</v>
      </c>
    </row>
    <row r="3214" spans="2:8" x14ac:dyDescent="0.25">
      <c r="B3214" s="451">
        <v>39314</v>
      </c>
      <c r="C3214" s="363">
        <v>39.979999999999997</v>
      </c>
      <c r="D3214" s="363">
        <v>3.2831818181818182</v>
      </c>
      <c r="E3214" s="215">
        <f t="shared" si="200"/>
        <v>3.9791937581274306E-2</v>
      </c>
      <c r="F3214" s="215">
        <f t="shared" si="201"/>
        <v>-3.1379911492557366E-2</v>
      </c>
      <c r="G3214" s="223">
        <f t="shared" si="202"/>
        <v>9.0095774647887321</v>
      </c>
      <c r="H3214" s="223">
        <f t="shared" si="203"/>
        <v>3.6660322294125112</v>
      </c>
    </row>
    <row r="3215" spans="2:8" x14ac:dyDescent="0.25">
      <c r="B3215" s="451">
        <v>39311</v>
      </c>
      <c r="C3215" s="363">
        <v>38.450000000000003</v>
      </c>
      <c r="D3215" s="363">
        <v>3.3895454545454546</v>
      </c>
      <c r="E3215" s="215">
        <f t="shared" si="200"/>
        <v>-1.2456658533453124E-2</v>
      </c>
      <c r="F3215" s="215">
        <f t="shared" si="201"/>
        <v>-1.0483014861995654E-2</v>
      </c>
      <c r="G3215" s="223">
        <f t="shared" si="202"/>
        <v>8.6647887323943671</v>
      </c>
      <c r="H3215" s="223">
        <f t="shared" si="203"/>
        <v>3.7847988833904331</v>
      </c>
    </row>
    <row r="3216" spans="2:8" x14ac:dyDescent="0.25">
      <c r="B3216" s="451">
        <v>39309</v>
      </c>
      <c r="C3216" s="363">
        <v>38.935000000000002</v>
      </c>
      <c r="D3216" s="363">
        <v>3.4254545454545453</v>
      </c>
      <c r="E3216" s="215">
        <f t="shared" si="200"/>
        <v>-6.5746850629873954E-2</v>
      </c>
      <c r="F3216" s="215">
        <f t="shared" si="201"/>
        <v>8.7003078570471182E-3</v>
      </c>
      <c r="G3216" s="223">
        <f t="shared" si="202"/>
        <v>8.7740845070422537</v>
      </c>
      <c r="H3216" s="223">
        <f t="shared" si="203"/>
        <v>3.8248953178530645</v>
      </c>
    </row>
    <row r="3217" spans="2:8" x14ac:dyDescent="0.25">
      <c r="B3217" s="451">
        <v>39308</v>
      </c>
      <c r="C3217" s="363">
        <v>41.674999999999997</v>
      </c>
      <c r="D3217" s="363">
        <v>3.395909090909091</v>
      </c>
      <c r="E3217" s="215">
        <f t="shared" si="200"/>
        <v>-5.06833712984055E-2</v>
      </c>
      <c r="F3217" s="215">
        <f t="shared" si="201"/>
        <v>4.1666666666666519E-3</v>
      </c>
      <c r="G3217" s="223">
        <f t="shared" si="202"/>
        <v>9.3915492957746469</v>
      </c>
      <c r="H3217" s="223">
        <f t="shared" si="203"/>
        <v>3.7919045806369751</v>
      </c>
    </row>
    <row r="3218" spans="2:8" x14ac:dyDescent="0.25">
      <c r="B3218" s="451">
        <v>39307</v>
      </c>
      <c r="C3218" s="363">
        <v>43.9</v>
      </c>
      <c r="D3218" s="363">
        <v>3.3818181818181818</v>
      </c>
      <c r="E3218" s="215">
        <f t="shared" si="200"/>
        <v>2.259492196599111E-2</v>
      </c>
      <c r="F3218" s="215">
        <f t="shared" si="201"/>
        <v>4.9979737944076952E-3</v>
      </c>
      <c r="G3218" s="223">
        <f t="shared" si="202"/>
        <v>9.8929577464788725</v>
      </c>
      <c r="H3218" s="223">
        <f t="shared" si="203"/>
        <v>3.7761705367339173</v>
      </c>
    </row>
    <row r="3219" spans="2:8" x14ac:dyDescent="0.25">
      <c r="B3219" s="451">
        <v>39303</v>
      </c>
      <c r="C3219" s="363">
        <v>42.93</v>
      </c>
      <c r="D3219" s="363">
        <v>3.3650000000000002</v>
      </c>
      <c r="E3219" s="215">
        <f t="shared" si="200"/>
        <v>-5.3467092933524363E-2</v>
      </c>
      <c r="F3219" s="215">
        <f t="shared" si="201"/>
        <v>8.1710472558900182E-3</v>
      </c>
      <c r="G3219" s="223">
        <f t="shared" si="202"/>
        <v>9.6743661971830992</v>
      </c>
      <c r="H3219" s="223">
        <f t="shared" si="203"/>
        <v>3.7573911940109128</v>
      </c>
    </row>
    <row r="3220" spans="2:8" x14ac:dyDescent="0.25">
      <c r="B3220" s="451">
        <v>39302</v>
      </c>
      <c r="C3220" s="363">
        <v>45.354999999999997</v>
      </c>
      <c r="D3220" s="363">
        <v>3.3377272727272729</v>
      </c>
      <c r="E3220" s="215">
        <f t="shared" si="200"/>
        <v>3.3378901799954397E-2</v>
      </c>
      <c r="F3220" s="215">
        <f t="shared" si="201"/>
        <v>1.5137900048385999E-2</v>
      </c>
      <c r="G3220" s="223">
        <f t="shared" si="202"/>
        <v>10.220845070422534</v>
      </c>
      <c r="H3220" s="223">
        <f t="shared" si="203"/>
        <v>3.7269382058114457</v>
      </c>
    </row>
    <row r="3221" spans="2:8" x14ac:dyDescent="0.25">
      <c r="B3221" s="451">
        <v>39301</v>
      </c>
      <c r="C3221" s="363">
        <v>43.89</v>
      </c>
      <c r="D3221" s="363">
        <v>3.2879545454545456</v>
      </c>
      <c r="E3221" s="215">
        <f t="shared" si="200"/>
        <v>2.7027027027026973E-2</v>
      </c>
      <c r="F3221" s="215">
        <f t="shared" si="201"/>
        <v>2.5737379466817867E-2</v>
      </c>
      <c r="G3221" s="223">
        <f t="shared" si="202"/>
        <v>9.8907042253521134</v>
      </c>
      <c r="H3221" s="223">
        <f t="shared" si="203"/>
        <v>3.671361502347418</v>
      </c>
    </row>
    <row r="3222" spans="2:8" x14ac:dyDescent="0.25">
      <c r="B3222" s="451">
        <v>39300</v>
      </c>
      <c r="C3222" s="363">
        <v>42.734999999999999</v>
      </c>
      <c r="D3222" s="363">
        <v>3.2054545454545456</v>
      </c>
      <c r="E3222" s="215">
        <f t="shared" si="200"/>
        <v>-5.6205830388692646E-2</v>
      </c>
      <c r="F3222" s="215">
        <f t="shared" si="201"/>
        <v>-7.8784468204839975E-3</v>
      </c>
      <c r="G3222" s="223">
        <f t="shared" si="202"/>
        <v>9.6304225352112667</v>
      </c>
      <c r="H3222" s="223">
        <f t="shared" si="203"/>
        <v>3.5792412130440301</v>
      </c>
    </row>
    <row r="3223" spans="2:8" x14ac:dyDescent="0.25">
      <c r="B3223" s="451">
        <v>39296</v>
      </c>
      <c r="C3223" s="363">
        <v>45.28</v>
      </c>
      <c r="D3223" s="363">
        <v>3.230909090909091</v>
      </c>
      <c r="E3223" s="215">
        <f t="shared" si="200"/>
        <v>8.9126559714793885E-3</v>
      </c>
      <c r="F3223" s="215">
        <f t="shared" si="201"/>
        <v>3.7664233576642392E-2</v>
      </c>
      <c r="G3223" s="223">
        <f t="shared" si="202"/>
        <v>10.203943661971831</v>
      </c>
      <c r="H3223" s="223">
        <f t="shared" si="203"/>
        <v>3.6076640020301993</v>
      </c>
    </row>
    <row r="3224" spans="2:8" x14ac:dyDescent="0.25">
      <c r="B3224" s="451">
        <v>39295</v>
      </c>
      <c r="C3224" s="363">
        <v>44.88</v>
      </c>
      <c r="D3224" s="363">
        <v>3.1136363636363638</v>
      </c>
      <c r="E3224" s="215">
        <f t="shared" si="200"/>
        <v>-4.4903170887422794E-2</v>
      </c>
      <c r="F3224" s="215">
        <f t="shared" si="201"/>
        <v>-7.9672175198172823E-2</v>
      </c>
      <c r="G3224" s="223">
        <f t="shared" si="202"/>
        <v>10.113802816901408</v>
      </c>
      <c r="H3224" s="223">
        <f t="shared" si="203"/>
        <v>3.4767161527724912</v>
      </c>
    </row>
    <row r="3225" spans="2:8" x14ac:dyDescent="0.25">
      <c r="B3225" s="451">
        <v>39294</v>
      </c>
      <c r="C3225" s="363">
        <v>46.99</v>
      </c>
      <c r="D3225" s="363">
        <v>3.3831818181818183</v>
      </c>
      <c r="E3225" s="215">
        <f t="shared" si="200"/>
        <v>2.2395222352564748E-3</v>
      </c>
      <c r="F3225" s="215">
        <f t="shared" si="201"/>
        <v>-1.5996827075621334E-2</v>
      </c>
      <c r="G3225" s="223">
        <f t="shared" si="202"/>
        <v>10.589295774647887</v>
      </c>
      <c r="H3225" s="223">
        <f t="shared" si="203"/>
        <v>3.7776931861438907</v>
      </c>
    </row>
    <row r="3226" spans="2:8" x14ac:dyDescent="0.25">
      <c r="B3226" s="451">
        <v>39293</v>
      </c>
      <c r="C3226" s="363">
        <v>46.884999999999998</v>
      </c>
      <c r="D3226" s="363">
        <v>3.438181818181818</v>
      </c>
      <c r="E3226" s="215">
        <f t="shared" si="200"/>
        <v>4.4907510586137844E-2</v>
      </c>
      <c r="F3226" s="215">
        <f t="shared" si="201"/>
        <v>-3.6880927291885746E-3</v>
      </c>
      <c r="G3226" s="223">
        <f t="shared" si="202"/>
        <v>10.565633802816901</v>
      </c>
      <c r="H3226" s="223">
        <f t="shared" si="203"/>
        <v>3.8391067123461489</v>
      </c>
    </row>
    <row r="3227" spans="2:8" x14ac:dyDescent="0.25">
      <c r="B3227" s="451">
        <v>39289</v>
      </c>
      <c r="C3227" s="363">
        <v>44.87</v>
      </c>
      <c r="D3227" s="363">
        <v>3.4509090909090907</v>
      </c>
      <c r="E3227" s="215">
        <f t="shared" si="200"/>
        <v>-4.6333687566418646E-2</v>
      </c>
      <c r="F3227" s="215">
        <f t="shared" si="201"/>
        <v>-1.5124613664759812E-3</v>
      </c>
      <c r="G3227" s="223">
        <f t="shared" si="202"/>
        <v>10.111549295774648</v>
      </c>
      <c r="H3227" s="223">
        <f t="shared" si="203"/>
        <v>3.8533181068392337</v>
      </c>
    </row>
    <row r="3228" spans="2:8" x14ac:dyDescent="0.25">
      <c r="B3228" s="451">
        <v>39288</v>
      </c>
      <c r="C3228" s="363">
        <v>47.05</v>
      </c>
      <c r="D3228" s="363">
        <v>3.4561363636363636</v>
      </c>
      <c r="E3228" s="215">
        <f t="shared" si="200"/>
        <v>-9.4736842105264119E-3</v>
      </c>
      <c r="F3228" s="215">
        <f t="shared" si="201"/>
        <v>-1.3173264114211602E-2</v>
      </c>
      <c r="G3228" s="223">
        <f t="shared" si="202"/>
        <v>10.602816901408451</v>
      </c>
      <c r="H3228" s="223">
        <f t="shared" si="203"/>
        <v>3.859154929577465</v>
      </c>
    </row>
    <row r="3229" spans="2:8" x14ac:dyDescent="0.25">
      <c r="B3229" s="451">
        <v>39287</v>
      </c>
      <c r="C3229" s="363">
        <v>47.5</v>
      </c>
      <c r="D3229" s="363">
        <v>3.5022727272727274</v>
      </c>
      <c r="E3229" s="215">
        <f t="shared" si="200"/>
        <v>-4.0307101727447114E-2</v>
      </c>
      <c r="F3229" s="215">
        <f t="shared" si="201"/>
        <v>-2.1276595744680882E-2</v>
      </c>
      <c r="G3229" s="223">
        <f t="shared" si="202"/>
        <v>10.704225352112676</v>
      </c>
      <c r="H3229" s="223">
        <f t="shared" si="203"/>
        <v>3.9106712346148971</v>
      </c>
    </row>
    <row r="3230" spans="2:8" x14ac:dyDescent="0.25">
      <c r="B3230" s="451">
        <v>39286</v>
      </c>
      <c r="C3230" s="363">
        <v>49.494999999999997</v>
      </c>
      <c r="D3230" s="363">
        <v>3.5784090909090911</v>
      </c>
      <c r="E3230" s="215">
        <f t="shared" si="200"/>
        <v>1.3618677042801508E-2</v>
      </c>
      <c r="F3230" s="215">
        <f t="shared" si="201"/>
        <v>8.7775499743720786E-3</v>
      </c>
      <c r="G3230" s="223">
        <f t="shared" si="202"/>
        <v>11.153802816901408</v>
      </c>
      <c r="H3230" s="223">
        <f t="shared" si="203"/>
        <v>3.9956858266717425</v>
      </c>
    </row>
    <row r="3231" spans="2:8" x14ac:dyDescent="0.25">
      <c r="B3231" s="451">
        <v>39282</v>
      </c>
      <c r="C3231" s="363">
        <v>48.83</v>
      </c>
      <c r="D3231" s="363">
        <v>3.5472727272727274</v>
      </c>
      <c r="E3231" s="215">
        <f t="shared" si="200"/>
        <v>4.8979591836734615E-2</v>
      </c>
      <c r="F3231" s="215">
        <f t="shared" si="201"/>
        <v>-2.4621922259717488E-2</v>
      </c>
      <c r="G3231" s="223">
        <f t="shared" si="202"/>
        <v>11.00394366197183</v>
      </c>
      <c r="H3231" s="223">
        <f t="shared" si="203"/>
        <v>3.9609186651440176</v>
      </c>
    </row>
    <row r="3232" spans="2:8" x14ac:dyDescent="0.25">
      <c r="B3232" s="451">
        <v>39281</v>
      </c>
      <c r="C3232" s="363">
        <v>46.55</v>
      </c>
      <c r="D3232" s="363">
        <v>3.6368181818181817</v>
      </c>
      <c r="E3232" s="215">
        <f t="shared" si="200"/>
        <v>1.3057671381936808E-2</v>
      </c>
      <c r="F3232" s="215">
        <f t="shared" si="201"/>
        <v>1.3767209011263937E-3</v>
      </c>
      <c r="G3232" s="223">
        <f t="shared" si="202"/>
        <v>10.490140845070423</v>
      </c>
      <c r="H3232" s="223">
        <f t="shared" si="203"/>
        <v>4.0609059763989341</v>
      </c>
    </row>
    <row r="3233" spans="2:8" x14ac:dyDescent="0.25">
      <c r="B3233" s="451">
        <v>39280</v>
      </c>
      <c r="C3233" s="363">
        <v>45.95</v>
      </c>
      <c r="D3233" s="363">
        <v>3.6318181818181818</v>
      </c>
      <c r="E3233" s="215">
        <f t="shared" si="200"/>
        <v>-1.1190015063481717E-2</v>
      </c>
      <c r="F3233" s="215">
        <f t="shared" si="201"/>
        <v>-2.1073266356285258E-2</v>
      </c>
      <c r="G3233" s="223">
        <f t="shared" si="202"/>
        <v>10.354929577464789</v>
      </c>
      <c r="H3233" s="223">
        <f t="shared" si="203"/>
        <v>4.0553229285623651</v>
      </c>
    </row>
    <row r="3234" spans="2:8" x14ac:dyDescent="0.25">
      <c r="B3234" s="451">
        <v>39279</v>
      </c>
      <c r="C3234" s="363">
        <v>46.47</v>
      </c>
      <c r="D3234" s="363">
        <v>3.71</v>
      </c>
      <c r="E3234" s="215">
        <f t="shared" si="200"/>
        <v>-1.7131979695431565E-2</v>
      </c>
      <c r="F3234" s="215">
        <f t="shared" si="201"/>
        <v>3.7630307653190975E-2</v>
      </c>
      <c r="G3234" s="223">
        <f t="shared" si="202"/>
        <v>10.472112676056337</v>
      </c>
      <c r="H3234" s="223">
        <f t="shared" si="203"/>
        <v>4.1426214947341711</v>
      </c>
    </row>
    <row r="3235" spans="2:8" x14ac:dyDescent="0.25">
      <c r="B3235" s="451">
        <v>39275</v>
      </c>
      <c r="C3235" s="363">
        <v>47.28</v>
      </c>
      <c r="D3235" s="363">
        <v>3.5754545454545457</v>
      </c>
      <c r="E3235" s="215">
        <f t="shared" si="200"/>
        <v>3.9120879120879248E-2</v>
      </c>
      <c r="F3235" s="215">
        <f t="shared" si="201"/>
        <v>-8.8911469579566749E-4</v>
      </c>
      <c r="G3235" s="223">
        <f t="shared" si="202"/>
        <v>10.654647887323945</v>
      </c>
      <c r="H3235" s="223">
        <f t="shared" si="203"/>
        <v>3.9923867529501336</v>
      </c>
    </row>
    <row r="3236" spans="2:8" x14ac:dyDescent="0.25">
      <c r="B3236" s="451">
        <v>39274</v>
      </c>
      <c r="C3236" s="363">
        <v>45.5</v>
      </c>
      <c r="D3236" s="363">
        <v>3.5786363636363636</v>
      </c>
      <c r="E3236" s="215">
        <f t="shared" si="200"/>
        <v>2.6972125042320272E-2</v>
      </c>
      <c r="F3236" s="215">
        <f t="shared" si="201"/>
        <v>-7.6151795913192988E-4</v>
      </c>
      <c r="G3236" s="223">
        <f t="shared" si="202"/>
        <v>10.253521126760564</v>
      </c>
      <c r="H3236" s="223">
        <f t="shared" si="203"/>
        <v>3.9959396015734048</v>
      </c>
    </row>
    <row r="3237" spans="2:8" x14ac:dyDescent="0.25">
      <c r="B3237" s="451">
        <v>39273</v>
      </c>
      <c r="C3237" s="363">
        <v>44.305</v>
      </c>
      <c r="D3237" s="363">
        <v>3.5813636363636365</v>
      </c>
      <c r="E3237" s="215">
        <f t="shared" si="200"/>
        <v>-3.1499606254922208E-3</v>
      </c>
      <c r="F3237" s="215">
        <f t="shared" si="201"/>
        <v>-2.288088299125679E-2</v>
      </c>
      <c r="G3237" s="223">
        <f t="shared" si="202"/>
        <v>9.9842253521126754</v>
      </c>
      <c r="H3237" s="223">
        <f t="shared" si="203"/>
        <v>3.9989849003933515</v>
      </c>
    </row>
    <row r="3238" spans="2:8" x14ac:dyDescent="0.25">
      <c r="B3238" s="451">
        <v>39272</v>
      </c>
      <c r="C3238" s="363">
        <v>44.445</v>
      </c>
      <c r="D3238" s="363">
        <v>3.6652272727272726</v>
      </c>
      <c r="E3238" s="215">
        <f t="shared" si="200"/>
        <v>3.770721456922721E-2</v>
      </c>
      <c r="F3238" s="215">
        <f t="shared" si="201"/>
        <v>-1.7365342432366648E-2</v>
      </c>
      <c r="G3238" s="223">
        <f t="shared" si="202"/>
        <v>10.015774647887325</v>
      </c>
      <c r="H3238" s="223">
        <f t="shared" si="203"/>
        <v>4.0926278391067124</v>
      </c>
    </row>
    <row r="3239" spans="2:8" x14ac:dyDescent="0.25">
      <c r="B3239" s="451">
        <v>39268</v>
      </c>
      <c r="C3239" s="363">
        <v>42.83</v>
      </c>
      <c r="D3239" s="363">
        <v>3.73</v>
      </c>
      <c r="E3239" s="215">
        <f t="shared" si="200"/>
        <v>6.5804935370152862E-3</v>
      </c>
      <c r="F3239" s="215">
        <f t="shared" si="201"/>
        <v>1.7104610808130749E-2</v>
      </c>
      <c r="G3239" s="223">
        <f t="shared" si="202"/>
        <v>9.6518309859154918</v>
      </c>
      <c r="H3239" s="223">
        <f t="shared" si="203"/>
        <v>4.1649536860804472</v>
      </c>
    </row>
    <row r="3240" spans="2:8" x14ac:dyDescent="0.25">
      <c r="B3240" s="451">
        <v>39266</v>
      </c>
      <c r="C3240" s="363">
        <v>42.55</v>
      </c>
      <c r="D3240" s="363">
        <v>3.6672727272727275</v>
      </c>
      <c r="E3240" s="215">
        <f t="shared" si="200"/>
        <v>4.9598488427018417E-3</v>
      </c>
      <c r="F3240" s="215">
        <f t="shared" si="201"/>
        <v>1.6633064516129004E-2</v>
      </c>
      <c r="G3240" s="223">
        <f t="shared" si="202"/>
        <v>9.5887323943661968</v>
      </c>
      <c r="H3240" s="223">
        <f t="shared" si="203"/>
        <v>4.0949118132216729</v>
      </c>
    </row>
    <row r="3241" spans="2:8" x14ac:dyDescent="0.25">
      <c r="B3241" s="451">
        <v>39265</v>
      </c>
      <c r="C3241" s="363">
        <v>42.34</v>
      </c>
      <c r="D3241" s="363">
        <v>3.6072727272727274</v>
      </c>
      <c r="E3241" s="215">
        <f t="shared" si="200"/>
        <v>2.2458343395315383E-2</v>
      </c>
      <c r="F3241" s="215">
        <f t="shared" si="201"/>
        <v>3.160156743774678E-3</v>
      </c>
      <c r="G3241" s="223">
        <f t="shared" si="202"/>
        <v>9.5414084507042265</v>
      </c>
      <c r="H3241" s="223">
        <f t="shared" si="203"/>
        <v>4.0279152391828452</v>
      </c>
    </row>
    <row r="3242" spans="2:8" x14ac:dyDescent="0.25">
      <c r="B3242" s="451">
        <v>39262</v>
      </c>
      <c r="C3242" s="363">
        <v>41.41</v>
      </c>
      <c r="D3242" s="363">
        <v>3.5959090909090907</v>
      </c>
      <c r="E3242" s="215">
        <f t="shared" si="200"/>
        <v>9.1385402705008723E-3</v>
      </c>
      <c r="F3242" s="215">
        <f t="shared" si="201"/>
        <v>-9.0812300369512711E-3</v>
      </c>
      <c r="G3242" s="223">
        <f t="shared" si="202"/>
        <v>9.3318309859154915</v>
      </c>
      <c r="H3242" s="223">
        <f t="shared" si="203"/>
        <v>4.0152264940997338</v>
      </c>
    </row>
    <row r="3243" spans="2:8" x14ac:dyDescent="0.25">
      <c r="B3243" s="451">
        <v>39260</v>
      </c>
      <c r="C3243" s="363">
        <v>41.034999999999997</v>
      </c>
      <c r="D3243" s="363">
        <v>3.6288636363636364</v>
      </c>
      <c r="E3243" s="215">
        <f t="shared" si="200"/>
        <v>4.7612969109011916E-2</v>
      </c>
      <c r="F3243" s="215">
        <f t="shared" si="201"/>
        <v>5.8586367645205861E-3</v>
      </c>
      <c r="G3243" s="223">
        <f t="shared" si="202"/>
        <v>9.2473239436619714</v>
      </c>
      <c r="H3243" s="223">
        <f t="shared" si="203"/>
        <v>4.0520238548407566</v>
      </c>
    </row>
    <row r="3244" spans="2:8" x14ac:dyDescent="0.25">
      <c r="B3244" s="451">
        <v>39259</v>
      </c>
      <c r="C3244" s="363">
        <v>39.17</v>
      </c>
      <c r="D3244" s="363">
        <v>3.6077272727272729</v>
      </c>
      <c r="E3244" s="215">
        <f t="shared" si="200"/>
        <v>-3.5815384615384582E-2</v>
      </c>
      <c r="F3244" s="215">
        <f t="shared" si="201"/>
        <v>-1.4404569725568139E-2</v>
      </c>
      <c r="G3244" s="223">
        <f t="shared" si="202"/>
        <v>8.8270422535211264</v>
      </c>
      <c r="H3244" s="223">
        <f t="shared" si="203"/>
        <v>4.0284227889861697</v>
      </c>
    </row>
    <row r="3245" spans="2:8" x14ac:dyDescent="0.25">
      <c r="B3245" s="451">
        <v>39258</v>
      </c>
      <c r="C3245" s="363">
        <v>40.625</v>
      </c>
      <c r="D3245" s="363">
        <v>3.6604545454545456</v>
      </c>
      <c r="E3245" s="215">
        <f t="shared" si="200"/>
        <v>-1.9312009656004769E-2</v>
      </c>
      <c r="F3245" s="215">
        <f t="shared" si="201"/>
        <v>-5.5569276364534348E-3</v>
      </c>
      <c r="G3245" s="223">
        <f t="shared" si="202"/>
        <v>9.1549295774647881</v>
      </c>
      <c r="H3245" s="223">
        <f t="shared" si="203"/>
        <v>4.087298566171806</v>
      </c>
    </row>
    <row r="3246" spans="2:8" x14ac:dyDescent="0.25">
      <c r="B3246" s="451">
        <v>39255</v>
      </c>
      <c r="C3246" s="363">
        <v>41.424999999999997</v>
      </c>
      <c r="D3246" s="363">
        <v>3.6809090909090911</v>
      </c>
      <c r="E3246" s="215">
        <f t="shared" si="200"/>
        <v>1.8939859795843006E-2</v>
      </c>
      <c r="F3246" s="215">
        <f t="shared" si="201"/>
        <v>1.6570424303288922E-2</v>
      </c>
      <c r="G3246" s="223">
        <f t="shared" si="202"/>
        <v>9.3352112676056329</v>
      </c>
      <c r="H3246" s="223">
        <f t="shared" si="203"/>
        <v>4.1101383073214066</v>
      </c>
    </row>
    <row r="3247" spans="2:8" x14ac:dyDescent="0.25">
      <c r="B3247" s="451">
        <v>39253</v>
      </c>
      <c r="C3247" s="363">
        <v>40.655000000000001</v>
      </c>
      <c r="D3247" s="363">
        <v>3.6209090909090911</v>
      </c>
      <c r="E3247" s="215">
        <f t="shared" si="200"/>
        <v>-1.8706251508568639E-2</v>
      </c>
      <c r="F3247" s="215">
        <f t="shared" si="201"/>
        <v>-1.2537612838514622E-3</v>
      </c>
      <c r="G3247" s="223">
        <f t="shared" si="202"/>
        <v>9.1616901408450708</v>
      </c>
      <c r="H3247" s="223">
        <f t="shared" si="203"/>
        <v>4.043141733282579</v>
      </c>
    </row>
    <row r="3248" spans="2:8" x14ac:dyDescent="0.25">
      <c r="B3248" s="451">
        <v>39252</v>
      </c>
      <c r="C3248" s="363">
        <v>41.43</v>
      </c>
      <c r="D3248" s="363">
        <v>3.6254545454545455</v>
      </c>
      <c r="E3248" s="215">
        <f t="shared" si="200"/>
        <v>-7.9022988505746961E-3</v>
      </c>
      <c r="F3248" s="215">
        <f t="shared" si="201"/>
        <v>2.7659039476992664E-3</v>
      </c>
      <c r="G3248" s="223">
        <f t="shared" si="202"/>
        <v>9.3363380281690134</v>
      </c>
      <c r="H3248" s="223">
        <f t="shared" si="203"/>
        <v>4.0482172313158236</v>
      </c>
    </row>
    <row r="3249" spans="2:8" x14ac:dyDescent="0.25">
      <c r="B3249" s="451">
        <v>39251</v>
      </c>
      <c r="C3249" s="363">
        <v>41.76</v>
      </c>
      <c r="D3249" s="363">
        <v>3.6154545454545453</v>
      </c>
      <c r="E3249" s="215">
        <f t="shared" si="200"/>
        <v>-1.0660980810234588E-2</v>
      </c>
      <c r="F3249" s="215">
        <f t="shared" si="201"/>
        <v>1.4540816326530592E-2</v>
      </c>
      <c r="G3249" s="223">
        <f t="shared" si="202"/>
        <v>9.4107042253521129</v>
      </c>
      <c r="H3249" s="223">
        <f t="shared" si="203"/>
        <v>4.0370511356426846</v>
      </c>
    </row>
    <row r="3250" spans="2:8" x14ac:dyDescent="0.25">
      <c r="B3250" s="451">
        <v>39248</v>
      </c>
      <c r="C3250" s="363">
        <v>42.21</v>
      </c>
      <c r="D3250" s="363">
        <v>3.5636363636363635</v>
      </c>
      <c r="E3250" s="215">
        <f t="shared" si="200"/>
        <v>3.2660550458715631E-2</v>
      </c>
      <c r="F3250" s="215">
        <f t="shared" si="201"/>
        <v>2.1099244594946498E-2</v>
      </c>
      <c r="G3250" s="223">
        <f t="shared" si="202"/>
        <v>9.5121126760563381</v>
      </c>
      <c r="H3250" s="223">
        <f t="shared" si="203"/>
        <v>3.9791904580636976</v>
      </c>
    </row>
    <row r="3251" spans="2:8" x14ac:dyDescent="0.25">
      <c r="B3251" s="451">
        <v>39246</v>
      </c>
      <c r="C3251" s="363">
        <v>40.875</v>
      </c>
      <c r="D3251" s="363">
        <v>3.49</v>
      </c>
      <c r="E3251" s="215">
        <f t="shared" si="200"/>
        <v>3.5203241737368662E-2</v>
      </c>
      <c r="F3251" s="215">
        <f t="shared" si="201"/>
        <v>3.9225941422593724E-3</v>
      </c>
      <c r="G3251" s="223">
        <f t="shared" si="202"/>
        <v>9.2112676056338021</v>
      </c>
      <c r="H3251" s="223">
        <f t="shared" si="203"/>
        <v>3.8969673899251367</v>
      </c>
    </row>
    <row r="3252" spans="2:8" x14ac:dyDescent="0.25">
      <c r="B3252" s="451">
        <v>39245</v>
      </c>
      <c r="C3252" s="363">
        <v>39.484999999999999</v>
      </c>
      <c r="D3252" s="363">
        <v>3.4763636363636365</v>
      </c>
      <c r="E3252" s="215">
        <f t="shared" si="200"/>
        <v>1.9757231404958775E-2</v>
      </c>
      <c r="F3252" s="215">
        <f t="shared" si="201"/>
        <v>2.3965724996652948E-2</v>
      </c>
      <c r="G3252" s="223">
        <f t="shared" si="202"/>
        <v>8.8980281690140846</v>
      </c>
      <c r="H3252" s="223">
        <f t="shared" si="203"/>
        <v>3.8817408958254034</v>
      </c>
    </row>
    <row r="3253" spans="2:8" x14ac:dyDescent="0.25">
      <c r="B3253" s="451">
        <v>39244</v>
      </c>
      <c r="C3253" s="363">
        <v>38.72</v>
      </c>
      <c r="D3253" s="363">
        <v>3.395</v>
      </c>
      <c r="E3253" s="215">
        <f t="shared" si="200"/>
        <v>1.6539774218955028E-2</v>
      </c>
      <c r="F3253" s="215">
        <f t="shared" si="201"/>
        <v>-1.0072895957587868E-2</v>
      </c>
      <c r="G3253" s="223">
        <f t="shared" si="202"/>
        <v>8.7256338028169012</v>
      </c>
      <c r="H3253" s="223">
        <f t="shared" si="203"/>
        <v>3.7908894810303262</v>
      </c>
    </row>
    <row r="3254" spans="2:8" x14ac:dyDescent="0.25">
      <c r="B3254" s="451">
        <v>39241</v>
      </c>
      <c r="C3254" s="363">
        <v>38.090000000000003</v>
      </c>
      <c r="D3254" s="363">
        <v>3.4295454545454547</v>
      </c>
      <c r="E3254" s="215">
        <f t="shared" si="200"/>
        <v>5.9368383446223305E-4</v>
      </c>
      <c r="F3254" s="215">
        <f t="shared" si="201"/>
        <v>6.2683382235262375E-3</v>
      </c>
      <c r="G3254" s="223">
        <f t="shared" si="202"/>
        <v>8.5836619718309866</v>
      </c>
      <c r="H3254" s="223">
        <f t="shared" si="203"/>
        <v>3.8294632660829846</v>
      </c>
    </row>
    <row r="3255" spans="2:8" x14ac:dyDescent="0.25">
      <c r="B3255" s="451">
        <v>39239</v>
      </c>
      <c r="C3255" s="363">
        <v>38.067399999999999</v>
      </c>
      <c r="D3255" s="363">
        <v>3.4081818181818182</v>
      </c>
      <c r="E3255" s="215">
        <f t="shared" si="200"/>
        <v>-2.6160143259145618E-2</v>
      </c>
      <c r="F3255" s="215">
        <f t="shared" si="201"/>
        <v>-2.666666666666373E-4</v>
      </c>
      <c r="G3255" s="223">
        <f t="shared" si="202"/>
        <v>8.5785690140845077</v>
      </c>
      <c r="H3255" s="223">
        <f t="shared" si="203"/>
        <v>3.8056084253267355</v>
      </c>
    </row>
    <row r="3256" spans="2:8" x14ac:dyDescent="0.25">
      <c r="B3256" s="451">
        <v>39238</v>
      </c>
      <c r="C3256" s="363">
        <v>39.090000000000003</v>
      </c>
      <c r="D3256" s="363">
        <v>3.4090909090909092</v>
      </c>
      <c r="E3256" s="215">
        <f t="shared" si="200"/>
        <v>-1.4123581336696001E-2</v>
      </c>
      <c r="F3256" s="215">
        <f t="shared" si="201"/>
        <v>-1.1336672818349602E-2</v>
      </c>
      <c r="G3256" s="223">
        <f t="shared" si="202"/>
        <v>8.8090140845070426</v>
      </c>
      <c r="H3256" s="223">
        <f t="shared" si="203"/>
        <v>3.8066235249333844</v>
      </c>
    </row>
    <row r="3257" spans="2:8" x14ac:dyDescent="0.25">
      <c r="B3257" s="451">
        <v>39237</v>
      </c>
      <c r="C3257" s="363">
        <v>39.65</v>
      </c>
      <c r="D3257" s="363">
        <v>3.4481818181818182</v>
      </c>
      <c r="E3257" s="215">
        <f t="shared" si="200"/>
        <v>-2.515723270440251E-3</v>
      </c>
      <c r="F3257" s="215">
        <f t="shared" si="201"/>
        <v>-4.200577579417164E-3</v>
      </c>
      <c r="G3257" s="223">
        <f t="shared" si="202"/>
        <v>8.9352112676056343</v>
      </c>
      <c r="H3257" s="223">
        <f t="shared" si="203"/>
        <v>3.8502728080192874</v>
      </c>
    </row>
    <row r="3258" spans="2:8" x14ac:dyDescent="0.25">
      <c r="B3258" s="451">
        <v>39234</v>
      </c>
      <c r="C3258" s="363">
        <v>39.75</v>
      </c>
      <c r="D3258" s="363">
        <v>3.4627272727272729</v>
      </c>
      <c r="E3258" s="215">
        <f t="shared" si="200"/>
        <v>2.2245081651022236E-2</v>
      </c>
      <c r="F3258" s="215">
        <f t="shared" si="201"/>
        <v>4.7480875758376673E-3</v>
      </c>
      <c r="G3258" s="223">
        <f t="shared" si="202"/>
        <v>8.9577464788732399</v>
      </c>
      <c r="H3258" s="223">
        <f t="shared" si="203"/>
        <v>3.8665144017256696</v>
      </c>
    </row>
    <row r="3259" spans="2:8" x14ac:dyDescent="0.25">
      <c r="B3259" s="451">
        <v>39232</v>
      </c>
      <c r="C3259" s="363">
        <v>38.884999999999998</v>
      </c>
      <c r="D3259" s="363">
        <v>3.4463636363636363</v>
      </c>
      <c r="E3259" s="215">
        <f t="shared" si="200"/>
        <v>2.5448312236286741E-2</v>
      </c>
      <c r="F3259" s="215">
        <f t="shared" si="201"/>
        <v>5.5702917771882632E-3</v>
      </c>
      <c r="G3259" s="223">
        <f t="shared" si="202"/>
        <v>8.7628169014084509</v>
      </c>
      <c r="H3259" s="223">
        <f t="shared" si="203"/>
        <v>3.8482426088059891</v>
      </c>
    </row>
    <row r="3260" spans="2:8" x14ac:dyDescent="0.25">
      <c r="B3260" s="451">
        <v>39231</v>
      </c>
      <c r="C3260" s="363">
        <v>37.92</v>
      </c>
      <c r="D3260" s="363">
        <v>3.4272727272727272</v>
      </c>
      <c r="E3260" s="215">
        <f t="shared" si="200"/>
        <v>1.6485725774024962E-2</v>
      </c>
      <c r="F3260" s="215">
        <f t="shared" si="201"/>
        <v>3.8996830646272462E-2</v>
      </c>
      <c r="G3260" s="223">
        <f t="shared" si="202"/>
        <v>8.5453521126760563</v>
      </c>
      <c r="H3260" s="223">
        <f t="shared" si="203"/>
        <v>3.8269255170663623</v>
      </c>
    </row>
    <row r="3261" spans="2:8" x14ac:dyDescent="0.25">
      <c r="B3261" s="451">
        <v>39227</v>
      </c>
      <c r="C3261" s="363">
        <v>37.305</v>
      </c>
      <c r="D3261" s="363">
        <v>3.2986363636363638</v>
      </c>
      <c r="E3261" s="215">
        <f t="shared" si="200"/>
        <v>3.2092958915479253E-2</v>
      </c>
      <c r="F3261" s="215">
        <f t="shared" si="201"/>
        <v>-2.5317305755154007E-2</v>
      </c>
      <c r="G3261" s="223">
        <f t="shared" si="202"/>
        <v>8.4067605633802813</v>
      </c>
      <c r="H3261" s="223">
        <f t="shared" si="203"/>
        <v>3.6832889227255428</v>
      </c>
    </row>
    <row r="3262" spans="2:8" x14ac:dyDescent="0.25">
      <c r="B3262" s="451">
        <v>39226</v>
      </c>
      <c r="C3262" s="363">
        <v>36.145000000000003</v>
      </c>
      <c r="D3262" s="363">
        <v>3.3843181818181818</v>
      </c>
      <c r="E3262" s="215">
        <f t="shared" si="200"/>
        <v>1.3174491941135402E-2</v>
      </c>
      <c r="F3262" s="215">
        <f t="shared" si="201"/>
        <v>3.1232686980609436E-2</v>
      </c>
      <c r="G3262" s="223">
        <f t="shared" si="202"/>
        <v>8.1453521126760577</v>
      </c>
      <c r="H3262" s="223">
        <f t="shared" si="203"/>
        <v>3.7789620606522019</v>
      </c>
    </row>
    <row r="3263" spans="2:8" x14ac:dyDescent="0.25">
      <c r="B3263" s="451">
        <v>39224</v>
      </c>
      <c r="C3263" s="363">
        <v>35.674999999999997</v>
      </c>
      <c r="D3263" s="363">
        <v>3.2818181818181817</v>
      </c>
      <c r="E3263" s="215">
        <f t="shared" si="200"/>
        <v>-1.4230450400663175E-2</v>
      </c>
      <c r="F3263" s="215">
        <f t="shared" si="201"/>
        <v>-3.8102851052491338E-2</v>
      </c>
      <c r="G3263" s="223">
        <f t="shared" si="202"/>
        <v>8.0394366197183089</v>
      </c>
      <c r="H3263" s="223">
        <f t="shared" si="203"/>
        <v>3.6645095800025378</v>
      </c>
    </row>
    <row r="3264" spans="2:8" x14ac:dyDescent="0.25">
      <c r="B3264" s="451">
        <v>39223</v>
      </c>
      <c r="C3264" s="363">
        <v>36.19</v>
      </c>
      <c r="D3264" s="363">
        <v>3.4118181818181816</v>
      </c>
      <c r="E3264" s="215">
        <f t="shared" si="200"/>
        <v>1.728742094167246E-2</v>
      </c>
      <c r="F3264" s="215">
        <f t="shared" si="201"/>
        <v>-1.6444997706872799E-2</v>
      </c>
      <c r="G3264" s="223">
        <f t="shared" si="202"/>
        <v>8.1554929577464783</v>
      </c>
      <c r="H3264" s="223">
        <f t="shared" si="203"/>
        <v>3.8096688237533307</v>
      </c>
    </row>
    <row r="3265" spans="2:8" x14ac:dyDescent="0.25">
      <c r="B3265" s="451">
        <v>39220</v>
      </c>
      <c r="C3265" s="363">
        <v>35.575000000000003</v>
      </c>
      <c r="D3265" s="363">
        <v>3.4688636363636363</v>
      </c>
      <c r="E3265" s="215">
        <f t="shared" si="200"/>
        <v>2.9602480969834755E-3</v>
      </c>
      <c r="F3265" s="215">
        <f t="shared" si="201"/>
        <v>-1.2103559870550118E-2</v>
      </c>
      <c r="G3265" s="223">
        <f t="shared" si="202"/>
        <v>8.0169014084507051</v>
      </c>
      <c r="H3265" s="223">
        <f t="shared" si="203"/>
        <v>3.8733663240705494</v>
      </c>
    </row>
    <row r="3266" spans="2:8" x14ac:dyDescent="0.25">
      <c r="B3266" s="451">
        <v>39219</v>
      </c>
      <c r="C3266" s="363">
        <v>35.47</v>
      </c>
      <c r="D3266" s="363">
        <v>3.5113636363636362</v>
      </c>
      <c r="E3266" s="215">
        <f t="shared" si="200"/>
        <v>-1.4311518688342351E-2</v>
      </c>
      <c r="F3266" s="215">
        <f t="shared" si="201"/>
        <v>2.4535809018567667E-2</v>
      </c>
      <c r="G3266" s="223">
        <f t="shared" si="202"/>
        <v>7.9932394366197181</v>
      </c>
      <c r="H3266" s="223">
        <f t="shared" si="203"/>
        <v>3.9208222306813858</v>
      </c>
    </row>
    <row r="3267" spans="2:8" x14ac:dyDescent="0.25">
      <c r="B3267" s="451">
        <v>39217</v>
      </c>
      <c r="C3267" s="363">
        <v>35.984999999999999</v>
      </c>
      <c r="D3267" s="363">
        <v>3.4272727272727272</v>
      </c>
      <c r="E3267" s="215">
        <f t="shared" si="200"/>
        <v>4.1858518208455209E-3</v>
      </c>
      <c r="F3267" s="215">
        <f t="shared" si="201"/>
        <v>1.0046885465505806E-2</v>
      </c>
      <c r="G3267" s="223">
        <f t="shared" si="202"/>
        <v>8.1092957746478866</v>
      </c>
      <c r="H3267" s="223">
        <f t="shared" si="203"/>
        <v>3.8269255170663623</v>
      </c>
    </row>
    <row r="3268" spans="2:8" x14ac:dyDescent="0.25">
      <c r="B3268" s="451">
        <v>39216</v>
      </c>
      <c r="C3268" s="363">
        <v>35.835000000000001</v>
      </c>
      <c r="D3268" s="363">
        <v>3.3931818181818181</v>
      </c>
      <c r="E3268" s="215">
        <f t="shared" ref="E3268:E3331" si="204">C3268/C3269-1</f>
        <v>-1.7142073505211242E-2</v>
      </c>
      <c r="F3268" s="215">
        <f t="shared" ref="F3268:F3331" si="205">D3268/D3269-1</f>
        <v>1.6337644656228667E-2</v>
      </c>
      <c r="G3268" s="223">
        <f t="shared" ref="G3268:G3331" si="206">C3268/$C$4675</f>
        <v>8.0754929577464782</v>
      </c>
      <c r="H3268" s="223">
        <f t="shared" ref="H3268:H3331" si="207">D3268/$D$4675</f>
        <v>3.7888592818170284</v>
      </c>
    </row>
    <row r="3269" spans="2:8" x14ac:dyDescent="0.25">
      <c r="B3269" s="451">
        <v>39213</v>
      </c>
      <c r="C3269" s="363">
        <v>36.46</v>
      </c>
      <c r="D3269" s="363">
        <v>3.3386363636363638</v>
      </c>
      <c r="E3269" s="215">
        <f t="shared" si="204"/>
        <v>-1.0958904109589218E-3</v>
      </c>
      <c r="F3269" s="215">
        <f t="shared" si="205"/>
        <v>1.0316368638239259E-2</v>
      </c>
      <c r="G3269" s="223">
        <f t="shared" si="206"/>
        <v>8.2163380281690142</v>
      </c>
      <c r="H3269" s="223">
        <f t="shared" si="207"/>
        <v>3.7279533054180947</v>
      </c>
    </row>
    <row r="3270" spans="2:8" x14ac:dyDescent="0.25">
      <c r="B3270" s="451">
        <v>39211</v>
      </c>
      <c r="C3270" s="363">
        <v>36.5</v>
      </c>
      <c r="D3270" s="363">
        <v>3.3045454545454547</v>
      </c>
      <c r="E3270" s="215">
        <f t="shared" si="204"/>
        <v>2.0550817838669078E-2</v>
      </c>
      <c r="F3270" s="215">
        <f t="shared" si="205"/>
        <v>3.0182797222615854E-2</v>
      </c>
      <c r="G3270" s="223">
        <f t="shared" si="206"/>
        <v>8.225352112676056</v>
      </c>
      <c r="H3270" s="223">
        <f t="shared" si="207"/>
        <v>3.6898870701687607</v>
      </c>
    </row>
    <row r="3271" spans="2:8" x14ac:dyDescent="0.25">
      <c r="B3271" s="451">
        <v>39210</v>
      </c>
      <c r="C3271" s="363">
        <v>35.765000000000001</v>
      </c>
      <c r="D3271" s="363">
        <v>3.2077272727272725</v>
      </c>
      <c r="E3271" s="215">
        <f t="shared" si="204"/>
        <v>-8.5932085932086677E-3</v>
      </c>
      <c r="F3271" s="215">
        <f t="shared" si="205"/>
        <v>-2.8229137978518337E-2</v>
      </c>
      <c r="G3271" s="223">
        <f t="shared" si="206"/>
        <v>8.0597183098591554</v>
      </c>
      <c r="H3271" s="223">
        <f t="shared" si="207"/>
        <v>3.5817789620606524</v>
      </c>
    </row>
    <row r="3272" spans="2:8" x14ac:dyDescent="0.25">
      <c r="B3272" s="451">
        <v>39209</v>
      </c>
      <c r="C3272" s="363">
        <v>36.075000000000003</v>
      </c>
      <c r="D3272" s="363">
        <v>3.3009090909090908</v>
      </c>
      <c r="E3272" s="215">
        <f t="shared" si="204"/>
        <v>7.2595281306715442E-3</v>
      </c>
      <c r="F3272" s="215">
        <f t="shared" si="205"/>
        <v>-2.8754848201150152E-2</v>
      </c>
      <c r="G3272" s="223">
        <f t="shared" si="206"/>
        <v>8.1295774647887331</v>
      </c>
      <c r="H3272" s="223">
        <f t="shared" si="207"/>
        <v>3.6858266717421646</v>
      </c>
    </row>
    <row r="3273" spans="2:8" x14ac:dyDescent="0.25">
      <c r="B3273" s="451">
        <v>39206</v>
      </c>
      <c r="C3273" s="363">
        <v>35.814999999999998</v>
      </c>
      <c r="D3273" s="363">
        <v>3.3986363636363635</v>
      </c>
      <c r="E3273" s="215">
        <f t="shared" si="204"/>
        <v>4.3104703655162169E-2</v>
      </c>
      <c r="F3273" s="215">
        <f t="shared" si="205"/>
        <v>1.9220283533260663E-2</v>
      </c>
      <c r="G3273" s="223">
        <f t="shared" si="206"/>
        <v>8.0709859154929564</v>
      </c>
      <c r="H3273" s="223">
        <f t="shared" si="207"/>
        <v>3.7949498794569219</v>
      </c>
    </row>
    <row r="3274" spans="2:8" x14ac:dyDescent="0.25">
      <c r="B3274" s="451">
        <v>39204</v>
      </c>
      <c r="C3274" s="363">
        <v>34.335000000000001</v>
      </c>
      <c r="D3274" s="363">
        <v>3.3345454545454545</v>
      </c>
      <c r="E3274" s="215">
        <f t="shared" si="204"/>
        <v>1.9447743467933432E-2</v>
      </c>
      <c r="F3274" s="215">
        <f t="shared" si="205"/>
        <v>3.8314176245211051E-3</v>
      </c>
      <c r="G3274" s="223">
        <f t="shared" si="206"/>
        <v>7.7374647887323942</v>
      </c>
      <c r="H3274" s="223">
        <f t="shared" si="207"/>
        <v>3.7233853571881741</v>
      </c>
    </row>
    <row r="3275" spans="2:8" x14ac:dyDescent="0.25">
      <c r="B3275" s="451">
        <v>39203</v>
      </c>
      <c r="C3275" s="363">
        <v>33.68</v>
      </c>
      <c r="D3275" s="363">
        <v>3.3218181818181818</v>
      </c>
      <c r="E3275" s="215">
        <f t="shared" si="204"/>
        <v>2.9779630732580387E-3</v>
      </c>
      <c r="F3275" s="215">
        <f t="shared" si="205"/>
        <v>-4.6575342465753344E-2</v>
      </c>
      <c r="G3275" s="223">
        <f t="shared" si="206"/>
        <v>7.5898591549295773</v>
      </c>
      <c r="H3275" s="223">
        <f t="shared" si="207"/>
        <v>3.7091739626950897</v>
      </c>
    </row>
    <row r="3276" spans="2:8" x14ac:dyDescent="0.25">
      <c r="B3276" s="451">
        <v>39202</v>
      </c>
      <c r="C3276" s="363">
        <v>33.58</v>
      </c>
      <c r="D3276" s="363">
        <v>3.4840909090909089</v>
      </c>
      <c r="E3276" s="215">
        <f t="shared" si="204"/>
        <v>-1.2498162034994986E-2</v>
      </c>
      <c r="F3276" s="215">
        <f t="shared" si="205"/>
        <v>-5.1914341336795067E-3</v>
      </c>
      <c r="G3276" s="223">
        <f t="shared" si="206"/>
        <v>7.5673239436619717</v>
      </c>
      <c r="H3276" s="223">
        <f t="shared" si="207"/>
        <v>3.8903692424819187</v>
      </c>
    </row>
    <row r="3277" spans="2:8" x14ac:dyDescent="0.25">
      <c r="B3277" s="451">
        <v>39199</v>
      </c>
      <c r="C3277" s="363">
        <v>34.005000000000003</v>
      </c>
      <c r="D3277" s="363">
        <v>3.5022727272727274</v>
      </c>
      <c r="E3277" s="215">
        <f t="shared" si="204"/>
        <v>-2.8428571428571359E-2</v>
      </c>
      <c r="F3277" s="215">
        <f t="shared" si="205"/>
        <v>-3.1426775612822033E-2</v>
      </c>
      <c r="G3277" s="223">
        <f t="shared" si="206"/>
        <v>7.6630985915492964</v>
      </c>
      <c r="H3277" s="223">
        <f t="shared" si="207"/>
        <v>3.9106712346148971</v>
      </c>
    </row>
    <row r="3278" spans="2:8" x14ac:dyDescent="0.25">
      <c r="B3278" s="451">
        <v>39197</v>
      </c>
      <c r="C3278" s="363">
        <v>35</v>
      </c>
      <c r="D3278" s="363">
        <v>3.6159090909090907</v>
      </c>
      <c r="E3278" s="215">
        <f t="shared" si="204"/>
        <v>9.2272202998846531E-3</v>
      </c>
      <c r="F3278" s="215">
        <f t="shared" si="205"/>
        <v>1.0066691833394703E-3</v>
      </c>
      <c r="G3278" s="223">
        <f t="shared" si="206"/>
        <v>7.887323943661972</v>
      </c>
      <c r="H3278" s="223">
        <f t="shared" si="207"/>
        <v>4.037558685446009</v>
      </c>
    </row>
    <row r="3279" spans="2:8" x14ac:dyDescent="0.25">
      <c r="B3279" s="451">
        <v>39196</v>
      </c>
      <c r="C3279" s="363">
        <v>34.68</v>
      </c>
      <c r="D3279" s="363">
        <v>3.6122727272727273</v>
      </c>
      <c r="E3279" s="215">
        <f t="shared" si="204"/>
        <v>-1.421262080727681E-2</v>
      </c>
      <c r="F3279" s="215">
        <f t="shared" si="205"/>
        <v>-1.9615099925980761E-2</v>
      </c>
      <c r="G3279" s="223">
        <f t="shared" si="206"/>
        <v>7.8152112676056333</v>
      </c>
      <c r="H3279" s="223">
        <f t="shared" si="207"/>
        <v>4.0334982870194143</v>
      </c>
    </row>
    <row r="3280" spans="2:8" x14ac:dyDescent="0.25">
      <c r="B3280" s="451">
        <v>39195</v>
      </c>
      <c r="C3280" s="363">
        <v>35.18</v>
      </c>
      <c r="D3280" s="363">
        <v>3.6845454545454546</v>
      </c>
      <c r="E3280" s="215">
        <f t="shared" si="204"/>
        <v>1.7645357246167226E-2</v>
      </c>
      <c r="F3280" s="215">
        <f t="shared" si="205"/>
        <v>-3.2119402985074541E-2</v>
      </c>
      <c r="G3280" s="223">
        <f t="shared" si="206"/>
        <v>7.9278873239436622</v>
      </c>
      <c r="H3280" s="223">
        <f t="shared" si="207"/>
        <v>4.1141987057480014</v>
      </c>
    </row>
    <row r="3281" spans="2:8" x14ac:dyDescent="0.25">
      <c r="B3281" s="451">
        <v>39191</v>
      </c>
      <c r="C3281" s="363">
        <v>34.57</v>
      </c>
      <c r="D3281" s="363">
        <v>3.8068181818181817</v>
      </c>
      <c r="E3281" s="215">
        <f t="shared" si="204"/>
        <v>-1.4397719173200318E-2</v>
      </c>
      <c r="F3281" s="215">
        <f t="shared" si="205"/>
        <v>1.6506857628352911E-2</v>
      </c>
      <c r="G3281" s="223">
        <f t="shared" si="206"/>
        <v>7.7904225352112677</v>
      </c>
      <c r="H3281" s="223">
        <f t="shared" si="207"/>
        <v>4.250729602842279</v>
      </c>
    </row>
    <row r="3282" spans="2:8" x14ac:dyDescent="0.25">
      <c r="B3282" s="451">
        <v>39190</v>
      </c>
      <c r="C3282" s="363">
        <v>35.075000000000003</v>
      </c>
      <c r="D3282" s="363">
        <v>3.7450000000000001</v>
      </c>
      <c r="E3282" s="215">
        <f t="shared" si="204"/>
        <v>-1.6680684048219763E-2</v>
      </c>
      <c r="F3282" s="215">
        <f t="shared" si="205"/>
        <v>2.7691156292877661E-2</v>
      </c>
      <c r="G3282" s="223">
        <f t="shared" si="206"/>
        <v>7.9042253521126771</v>
      </c>
      <c r="H3282" s="223">
        <f t="shared" si="207"/>
        <v>4.1817028295901535</v>
      </c>
    </row>
    <row r="3283" spans="2:8" x14ac:dyDescent="0.25">
      <c r="B3283" s="451">
        <v>39189</v>
      </c>
      <c r="C3283" s="363">
        <v>35.67</v>
      </c>
      <c r="D3283" s="363">
        <v>3.644090909090909</v>
      </c>
      <c r="E3283" s="215">
        <f t="shared" si="204"/>
        <v>3.2344255378990994E-3</v>
      </c>
      <c r="F3283" s="215">
        <f t="shared" si="205"/>
        <v>-5.5817415033491136E-3</v>
      </c>
      <c r="G3283" s="223">
        <f t="shared" si="206"/>
        <v>8.0383098591549302</v>
      </c>
      <c r="H3283" s="223">
        <f t="shared" si="207"/>
        <v>4.0690267732521255</v>
      </c>
    </row>
    <row r="3284" spans="2:8" x14ac:dyDescent="0.25">
      <c r="B3284" s="451">
        <v>39188</v>
      </c>
      <c r="C3284" s="363">
        <v>35.555</v>
      </c>
      <c r="D3284" s="363">
        <v>3.6645454545454546</v>
      </c>
      <c r="E3284" s="215">
        <f t="shared" si="204"/>
        <v>1.8038654259126874E-2</v>
      </c>
      <c r="F3284" s="215">
        <f t="shared" si="205"/>
        <v>3.3457249070631967E-2</v>
      </c>
      <c r="G3284" s="223">
        <f t="shared" si="206"/>
        <v>8.0123943661971833</v>
      </c>
      <c r="H3284" s="223">
        <f t="shared" si="207"/>
        <v>4.0918665144017261</v>
      </c>
    </row>
    <row r="3285" spans="2:8" x14ac:dyDescent="0.25">
      <c r="B3285" s="451">
        <v>39184</v>
      </c>
      <c r="C3285" s="363">
        <v>34.924999999999997</v>
      </c>
      <c r="D3285" s="363">
        <v>3.5459090909090909</v>
      </c>
      <c r="E3285" s="215">
        <f t="shared" si="204"/>
        <v>-1.144001144001372E-3</v>
      </c>
      <c r="F3285" s="215">
        <f t="shared" si="205"/>
        <v>1.3906940473096041E-2</v>
      </c>
      <c r="G3285" s="223">
        <f t="shared" si="206"/>
        <v>7.8704225352112669</v>
      </c>
      <c r="H3285" s="223">
        <f t="shared" si="207"/>
        <v>3.9593960157340442</v>
      </c>
    </row>
    <row r="3286" spans="2:8" x14ac:dyDescent="0.25">
      <c r="B3286" s="451">
        <v>39183</v>
      </c>
      <c r="C3286" s="363">
        <v>34.965000000000003</v>
      </c>
      <c r="D3286" s="363">
        <v>3.4972727272727271</v>
      </c>
      <c r="E3286" s="215">
        <f t="shared" si="204"/>
        <v>-7.5219982969058075E-3</v>
      </c>
      <c r="F3286" s="215">
        <f t="shared" si="205"/>
        <v>-2.496515017108103E-2</v>
      </c>
      <c r="G3286" s="223">
        <f t="shared" si="206"/>
        <v>7.8794366197183106</v>
      </c>
      <c r="H3286" s="223">
        <f t="shared" si="207"/>
        <v>3.9050881867783276</v>
      </c>
    </row>
    <row r="3287" spans="2:8" x14ac:dyDescent="0.25">
      <c r="B3287" s="451">
        <v>39182</v>
      </c>
      <c r="C3287" s="363">
        <v>35.229999999999997</v>
      </c>
      <c r="D3287" s="363">
        <v>3.5868181818181819</v>
      </c>
      <c r="E3287" s="215">
        <f t="shared" si="204"/>
        <v>2.1455494346187098E-2</v>
      </c>
      <c r="F3287" s="215">
        <f t="shared" si="205"/>
        <v>3.1782354436815652E-3</v>
      </c>
      <c r="G3287" s="223">
        <f t="shared" si="206"/>
        <v>7.9391549295774642</v>
      </c>
      <c r="H3287" s="223">
        <f t="shared" si="207"/>
        <v>4.0050754980332446</v>
      </c>
    </row>
    <row r="3288" spans="2:8" x14ac:dyDescent="0.25">
      <c r="B3288" s="451">
        <v>39181</v>
      </c>
      <c r="C3288" s="363">
        <v>34.49</v>
      </c>
      <c r="D3288" s="363">
        <v>3.5754545454545457</v>
      </c>
      <c r="E3288" s="215">
        <f t="shared" si="204"/>
        <v>2.0414201183432068E-2</v>
      </c>
      <c r="F3288" s="215">
        <f t="shared" si="205"/>
        <v>-1.7364147407870067E-2</v>
      </c>
      <c r="G3288" s="223">
        <f t="shared" si="206"/>
        <v>7.7723943661971839</v>
      </c>
      <c r="H3288" s="223">
        <f t="shared" si="207"/>
        <v>3.9923867529501336</v>
      </c>
    </row>
    <row r="3289" spans="2:8" x14ac:dyDescent="0.25">
      <c r="B3289" s="451">
        <v>39176</v>
      </c>
      <c r="C3289" s="363">
        <v>33.799999999999997</v>
      </c>
      <c r="D3289" s="363">
        <v>3.6386363636363637</v>
      </c>
      <c r="E3289" s="215">
        <f t="shared" si="204"/>
        <v>2.9673590504448732E-3</v>
      </c>
      <c r="F3289" s="215">
        <f t="shared" si="205"/>
        <v>1.7670989066870035E-2</v>
      </c>
      <c r="G3289" s="223">
        <f t="shared" si="206"/>
        <v>7.6169014084507038</v>
      </c>
      <c r="H3289" s="223">
        <f t="shared" si="207"/>
        <v>4.062936175612232</v>
      </c>
    </row>
    <row r="3290" spans="2:8" x14ac:dyDescent="0.25">
      <c r="B3290" s="451">
        <v>39175</v>
      </c>
      <c r="C3290" s="363">
        <v>33.700000000000003</v>
      </c>
      <c r="D3290" s="363">
        <v>3.5754545454545457</v>
      </c>
      <c r="E3290" s="215">
        <f t="shared" si="204"/>
        <v>1.0040461561516612E-2</v>
      </c>
      <c r="F3290" s="215">
        <f t="shared" si="205"/>
        <v>-2.1885103208157064E-2</v>
      </c>
      <c r="G3290" s="223">
        <f t="shared" si="206"/>
        <v>7.5943661971830991</v>
      </c>
      <c r="H3290" s="223">
        <f t="shared" si="207"/>
        <v>3.9923867529501336</v>
      </c>
    </row>
    <row r="3291" spans="2:8" x14ac:dyDescent="0.25">
      <c r="B3291" s="451">
        <v>39174</v>
      </c>
      <c r="C3291" s="363">
        <v>33.365000000000002</v>
      </c>
      <c r="D3291" s="363">
        <v>3.6554545454545453</v>
      </c>
      <c r="E3291" s="215">
        <f t="shared" si="204"/>
        <v>8.1583320743314758E-3</v>
      </c>
      <c r="F3291" s="215">
        <f t="shared" si="205"/>
        <v>3.1753159278978815E-2</v>
      </c>
      <c r="G3291" s="223">
        <f t="shared" si="206"/>
        <v>7.51887323943662</v>
      </c>
      <c r="H3291" s="223">
        <f t="shared" si="207"/>
        <v>4.0817155183352369</v>
      </c>
    </row>
    <row r="3292" spans="2:8" x14ac:dyDescent="0.25">
      <c r="B3292" s="451">
        <v>39171</v>
      </c>
      <c r="C3292" s="363">
        <v>33.094999999999999</v>
      </c>
      <c r="D3292" s="363">
        <v>3.5429545454545455</v>
      </c>
      <c r="E3292" s="215">
        <f t="shared" si="204"/>
        <v>3.0836318330478285E-2</v>
      </c>
      <c r="F3292" s="215">
        <f t="shared" si="205"/>
        <v>5.3527666709660693E-3</v>
      </c>
      <c r="G3292" s="223">
        <f t="shared" si="206"/>
        <v>7.4580281690140842</v>
      </c>
      <c r="H3292" s="223">
        <f t="shared" si="207"/>
        <v>3.9560969420124352</v>
      </c>
    </row>
    <row r="3293" spans="2:8" x14ac:dyDescent="0.25">
      <c r="B3293" s="451">
        <v>39169</v>
      </c>
      <c r="C3293" s="363">
        <v>32.104999999999997</v>
      </c>
      <c r="D3293" s="363">
        <v>3.5240909090909089</v>
      </c>
      <c r="E3293" s="215">
        <f t="shared" si="204"/>
        <v>-7.8800988875155076E-3</v>
      </c>
      <c r="F3293" s="215">
        <f t="shared" si="205"/>
        <v>2.8456861984218484E-3</v>
      </c>
      <c r="G3293" s="223">
        <f t="shared" si="206"/>
        <v>7.2349295774647882</v>
      </c>
      <c r="H3293" s="223">
        <f t="shared" si="207"/>
        <v>3.9350336251744702</v>
      </c>
    </row>
    <row r="3294" spans="2:8" x14ac:dyDescent="0.25">
      <c r="B3294" s="451">
        <v>39168</v>
      </c>
      <c r="C3294" s="363">
        <v>32.36</v>
      </c>
      <c r="D3294" s="363">
        <v>3.5140909090909092</v>
      </c>
      <c r="E3294" s="215">
        <f t="shared" si="204"/>
        <v>3.0911901081909221E-4</v>
      </c>
      <c r="F3294" s="215">
        <f t="shared" si="205"/>
        <v>-1.9033117624666862E-2</v>
      </c>
      <c r="G3294" s="223">
        <f t="shared" si="206"/>
        <v>7.2923943661971826</v>
      </c>
      <c r="H3294" s="223">
        <f t="shared" si="207"/>
        <v>3.9238675295013326</v>
      </c>
    </row>
    <row r="3295" spans="2:8" x14ac:dyDescent="0.25">
      <c r="B3295" s="451">
        <v>39167</v>
      </c>
      <c r="C3295" s="363">
        <v>32.35</v>
      </c>
      <c r="D3295" s="363">
        <v>3.5822727272727271</v>
      </c>
      <c r="E3295" s="215">
        <f t="shared" si="204"/>
        <v>4.5065417541592767E-2</v>
      </c>
      <c r="F3295" s="215">
        <f t="shared" si="205"/>
        <v>6.615259740259738E-2</v>
      </c>
      <c r="G3295" s="223">
        <f t="shared" si="206"/>
        <v>7.2901408450704226</v>
      </c>
      <c r="H3295" s="223">
        <f t="shared" si="207"/>
        <v>4</v>
      </c>
    </row>
    <row r="3296" spans="2:8" x14ac:dyDescent="0.25">
      <c r="B3296" s="451">
        <v>39163</v>
      </c>
      <c r="C3296" s="363">
        <v>30.954999999999998</v>
      </c>
      <c r="D3296" s="363">
        <v>3.36</v>
      </c>
      <c r="E3296" s="215">
        <f t="shared" si="204"/>
        <v>-1.0548186031644646E-2</v>
      </c>
      <c r="F3296" s="215">
        <f t="shared" si="205"/>
        <v>-1.229289150187074E-2</v>
      </c>
      <c r="G3296" s="223">
        <f t="shared" si="206"/>
        <v>6.9757746478873237</v>
      </c>
      <c r="H3296" s="223">
        <f t="shared" si="207"/>
        <v>3.7518081461743433</v>
      </c>
    </row>
    <row r="3297" spans="2:8" x14ac:dyDescent="0.25">
      <c r="B3297" s="451">
        <v>39162</v>
      </c>
      <c r="C3297" s="363">
        <v>31.285</v>
      </c>
      <c r="D3297" s="363">
        <v>3.4018181818181819</v>
      </c>
      <c r="E3297" s="215">
        <f t="shared" si="204"/>
        <v>3.3675432969852981E-3</v>
      </c>
      <c r="F3297" s="215">
        <f t="shared" si="205"/>
        <v>2.3243095433415295E-2</v>
      </c>
      <c r="G3297" s="223">
        <f t="shared" si="206"/>
        <v>7.0501408450704224</v>
      </c>
      <c r="H3297" s="223">
        <f t="shared" si="207"/>
        <v>3.7985027280801931</v>
      </c>
    </row>
    <row r="3298" spans="2:8" x14ac:dyDescent="0.25">
      <c r="B3298" s="451">
        <v>39161</v>
      </c>
      <c r="C3298" s="363">
        <v>31.18</v>
      </c>
      <c r="D3298" s="363">
        <v>3.3245454545454547</v>
      </c>
      <c r="E3298" s="215">
        <f t="shared" si="204"/>
        <v>-1.2812299807815064E-3</v>
      </c>
      <c r="F3298" s="215">
        <f t="shared" si="205"/>
        <v>3.8920454545454453E-2</v>
      </c>
      <c r="G3298" s="223">
        <f t="shared" si="206"/>
        <v>7.0264788732394363</v>
      </c>
      <c r="H3298" s="223">
        <f t="shared" si="207"/>
        <v>3.7122192615150365</v>
      </c>
    </row>
    <row r="3299" spans="2:8" x14ac:dyDescent="0.25">
      <c r="B3299" s="451">
        <v>39160</v>
      </c>
      <c r="C3299" s="363">
        <v>31.22</v>
      </c>
      <c r="D3299" s="363">
        <v>3.2</v>
      </c>
      <c r="E3299" s="215">
        <f t="shared" si="204"/>
        <v>2.8496129138527282E-2</v>
      </c>
      <c r="F3299" s="215">
        <f t="shared" si="205"/>
        <v>1.7929438982070556E-2</v>
      </c>
      <c r="G3299" s="223">
        <f t="shared" si="206"/>
        <v>7.0354929577464782</v>
      </c>
      <c r="H3299" s="223">
        <f t="shared" si="207"/>
        <v>3.573150615404137</v>
      </c>
    </row>
    <row r="3300" spans="2:8" x14ac:dyDescent="0.25">
      <c r="B3300" s="451">
        <v>39157</v>
      </c>
      <c r="C3300" s="363">
        <v>30.355</v>
      </c>
      <c r="D3300" s="363">
        <v>3.1436363636363636</v>
      </c>
      <c r="E3300" s="215">
        <f t="shared" si="204"/>
        <v>9.1422872340425343E-3</v>
      </c>
      <c r="F3300" s="215">
        <f t="shared" si="205"/>
        <v>1.7807211184694527E-2</v>
      </c>
      <c r="G3300" s="223">
        <f t="shared" si="206"/>
        <v>6.8405633802816901</v>
      </c>
      <c r="H3300" s="223">
        <f t="shared" si="207"/>
        <v>3.5102144397919046</v>
      </c>
    </row>
    <row r="3301" spans="2:8" x14ac:dyDescent="0.25">
      <c r="B3301" s="451">
        <v>39156</v>
      </c>
      <c r="C3301" s="363">
        <v>30.08</v>
      </c>
      <c r="D3301" s="363">
        <v>3.0886363636363638</v>
      </c>
      <c r="E3301" s="215">
        <f t="shared" si="204"/>
        <v>6.7045051436679604E-2</v>
      </c>
      <c r="F3301" s="215">
        <f t="shared" si="205"/>
        <v>1.5695067264573925E-2</v>
      </c>
      <c r="G3301" s="223">
        <f t="shared" si="206"/>
        <v>6.7785915492957747</v>
      </c>
      <c r="H3301" s="223">
        <f t="shared" si="207"/>
        <v>3.4488009135896465</v>
      </c>
    </row>
    <row r="3302" spans="2:8" x14ac:dyDescent="0.25">
      <c r="B3302" s="451">
        <v>39155</v>
      </c>
      <c r="C3302" s="363">
        <v>28.19</v>
      </c>
      <c r="D3302" s="363">
        <v>3.040909090909091</v>
      </c>
      <c r="E3302" s="215">
        <f t="shared" si="204"/>
        <v>6.4262763298821302E-3</v>
      </c>
      <c r="F3302" s="215">
        <f t="shared" si="205"/>
        <v>-5.9435364041604544E-3</v>
      </c>
      <c r="G3302" s="223">
        <f t="shared" si="206"/>
        <v>6.3526760563380282</v>
      </c>
      <c r="H3302" s="223">
        <f t="shared" si="207"/>
        <v>3.3955081842405788</v>
      </c>
    </row>
    <row r="3303" spans="2:8" x14ac:dyDescent="0.25">
      <c r="B3303" s="451">
        <v>39154</v>
      </c>
      <c r="C3303" s="363">
        <v>28.01</v>
      </c>
      <c r="D3303" s="363">
        <v>3.0590909090909091</v>
      </c>
      <c r="E3303" s="215">
        <f t="shared" si="204"/>
        <v>-3.3137728684846324E-2</v>
      </c>
      <c r="F3303" s="215">
        <f t="shared" si="205"/>
        <v>-2.6542272365661423E-2</v>
      </c>
      <c r="G3303" s="223">
        <f t="shared" si="206"/>
        <v>6.312112676056338</v>
      </c>
      <c r="H3303" s="223">
        <f t="shared" si="207"/>
        <v>3.4158101763735567</v>
      </c>
    </row>
    <row r="3304" spans="2:8" x14ac:dyDescent="0.25">
      <c r="B3304" s="451">
        <v>39153</v>
      </c>
      <c r="C3304" s="363">
        <v>28.97</v>
      </c>
      <c r="D3304" s="363">
        <v>3.1425000000000001</v>
      </c>
      <c r="E3304" s="215">
        <f t="shared" si="204"/>
        <v>2.1149101163200568E-2</v>
      </c>
      <c r="F3304" s="215">
        <f t="shared" si="205"/>
        <v>1.8638573743922304E-2</v>
      </c>
      <c r="G3304" s="223">
        <f t="shared" si="206"/>
        <v>6.5284507042253521</v>
      </c>
      <c r="H3304" s="223">
        <f t="shared" si="207"/>
        <v>3.5089455652835939</v>
      </c>
    </row>
    <row r="3305" spans="2:8" x14ac:dyDescent="0.25">
      <c r="B3305" s="451">
        <v>39150</v>
      </c>
      <c r="C3305" s="363">
        <v>28.37</v>
      </c>
      <c r="D3305" s="363">
        <v>3.085</v>
      </c>
      <c r="E3305" s="215">
        <f t="shared" si="204"/>
        <v>-1.5784908933217601E-2</v>
      </c>
      <c r="F3305" s="215">
        <f t="shared" si="205"/>
        <v>-1.3243084167157138E-3</v>
      </c>
      <c r="G3305" s="223">
        <f t="shared" si="206"/>
        <v>6.3932394366197185</v>
      </c>
      <c r="H3305" s="223">
        <f t="shared" si="207"/>
        <v>3.4447405151630504</v>
      </c>
    </row>
    <row r="3306" spans="2:8" x14ac:dyDescent="0.25">
      <c r="B3306" s="451">
        <v>39149</v>
      </c>
      <c r="C3306" s="363">
        <v>28.824999999999999</v>
      </c>
      <c r="D3306" s="363">
        <v>3.0890909090909089</v>
      </c>
      <c r="E3306" s="215">
        <f t="shared" si="204"/>
        <v>2.5983271044669909E-2</v>
      </c>
      <c r="F3306" s="215">
        <f t="shared" si="205"/>
        <v>1.7365269461077748E-2</v>
      </c>
      <c r="G3306" s="223">
        <f t="shared" si="206"/>
        <v>6.4957746478873242</v>
      </c>
      <c r="H3306" s="223">
        <f t="shared" si="207"/>
        <v>3.4493084633929705</v>
      </c>
    </row>
    <row r="3307" spans="2:8" x14ac:dyDescent="0.25">
      <c r="B3307" s="451">
        <v>39148</v>
      </c>
      <c r="C3307" s="363">
        <v>28.094999999999999</v>
      </c>
      <c r="D3307" s="363">
        <v>3.0363636363636362</v>
      </c>
      <c r="E3307" s="215">
        <f t="shared" si="204"/>
        <v>1.35281385281385E-2</v>
      </c>
      <c r="F3307" s="215">
        <f t="shared" si="205"/>
        <v>-6.8391317276241814E-3</v>
      </c>
      <c r="G3307" s="223">
        <f t="shared" si="206"/>
        <v>6.3312676056338022</v>
      </c>
      <c r="H3307" s="223">
        <f t="shared" si="207"/>
        <v>3.3904326862073342</v>
      </c>
    </row>
    <row r="3308" spans="2:8" x14ac:dyDescent="0.25">
      <c r="B3308" s="451">
        <v>39147</v>
      </c>
      <c r="C3308" s="363">
        <v>27.72</v>
      </c>
      <c r="D3308" s="363">
        <v>3.0572727272727271</v>
      </c>
      <c r="E3308" s="215">
        <f t="shared" si="204"/>
        <v>4.4264456583160472E-2</v>
      </c>
      <c r="F3308" s="215">
        <f t="shared" si="205"/>
        <v>3.7307864497835297E-3</v>
      </c>
      <c r="G3308" s="223">
        <f t="shared" si="206"/>
        <v>6.2467605633802812</v>
      </c>
      <c r="H3308" s="223">
        <f t="shared" si="207"/>
        <v>3.4137799771602588</v>
      </c>
    </row>
    <row r="3309" spans="2:8" x14ac:dyDescent="0.25">
      <c r="B3309" s="451">
        <v>39146</v>
      </c>
      <c r="C3309" s="363">
        <v>26.545000000000002</v>
      </c>
      <c r="D3309" s="363">
        <v>3.0459090909090909</v>
      </c>
      <c r="E3309" s="215">
        <f t="shared" si="204"/>
        <v>-2.8189639392275256E-2</v>
      </c>
      <c r="F3309" s="215">
        <f t="shared" si="205"/>
        <v>4.6476761619189677E-3</v>
      </c>
      <c r="G3309" s="223">
        <f t="shared" si="206"/>
        <v>5.9819718309859162</v>
      </c>
      <c r="H3309" s="223">
        <f t="shared" si="207"/>
        <v>3.4010912320771478</v>
      </c>
    </row>
    <row r="3310" spans="2:8" x14ac:dyDescent="0.25">
      <c r="B3310" s="451">
        <v>39143</v>
      </c>
      <c r="C3310" s="363">
        <v>27.315000000000001</v>
      </c>
      <c r="D3310" s="363">
        <v>3.0318181818181817</v>
      </c>
      <c r="E3310" s="215">
        <f t="shared" si="204"/>
        <v>-2.8281750266808903E-2</v>
      </c>
      <c r="F3310" s="215">
        <f t="shared" si="205"/>
        <v>9.688162276717982E-3</v>
      </c>
      <c r="G3310" s="223">
        <f t="shared" si="206"/>
        <v>6.1554929577464792</v>
      </c>
      <c r="H3310" s="223">
        <f t="shared" si="207"/>
        <v>3.3853571881740896</v>
      </c>
    </row>
    <row r="3311" spans="2:8" x14ac:dyDescent="0.25">
      <c r="B3311" s="451">
        <v>39142</v>
      </c>
      <c r="C3311" s="363">
        <v>28.11</v>
      </c>
      <c r="D3311" s="363">
        <v>3.0027272727272729</v>
      </c>
      <c r="E3311" s="215">
        <f t="shared" si="204"/>
        <v>-2.0728096150496422E-2</v>
      </c>
      <c r="F3311" s="215">
        <f t="shared" si="205"/>
        <v>5.2749003984063902E-2</v>
      </c>
      <c r="G3311" s="223">
        <f t="shared" si="206"/>
        <v>6.3346478873239436</v>
      </c>
      <c r="H3311" s="223">
        <f t="shared" si="207"/>
        <v>3.3528740007613251</v>
      </c>
    </row>
    <row r="3312" spans="2:8" x14ac:dyDescent="0.25">
      <c r="B3312" s="451">
        <v>39141</v>
      </c>
      <c r="C3312" s="363">
        <v>28.704999999999998</v>
      </c>
      <c r="D3312" s="363">
        <v>2.8522727272727271</v>
      </c>
      <c r="E3312" s="215">
        <f t="shared" si="204"/>
        <v>2.9775784753363066E-2</v>
      </c>
      <c r="F3312" s="215">
        <f t="shared" si="205"/>
        <v>5.608974358974228E-3</v>
      </c>
      <c r="G3312" s="223">
        <f t="shared" si="206"/>
        <v>6.4687323943661967</v>
      </c>
      <c r="H3312" s="223">
        <f t="shared" si="207"/>
        <v>3.1848750158609311</v>
      </c>
    </row>
    <row r="3313" spans="2:8" x14ac:dyDescent="0.25">
      <c r="B3313" s="451">
        <v>39140</v>
      </c>
      <c r="C3313" s="363">
        <v>27.875</v>
      </c>
      <c r="D3313" s="363">
        <v>2.8363636363636364</v>
      </c>
      <c r="E3313" s="215">
        <f t="shared" si="204"/>
        <v>-9.9644702842377253E-2</v>
      </c>
      <c r="F3313" s="215">
        <f t="shared" si="205"/>
        <v>-4.943390208898113E-3</v>
      </c>
      <c r="G3313" s="223">
        <f t="shared" si="206"/>
        <v>6.28169014084507</v>
      </c>
      <c r="H3313" s="223">
        <f t="shared" si="207"/>
        <v>3.167110772744576</v>
      </c>
    </row>
    <row r="3314" spans="2:8" x14ac:dyDescent="0.25">
      <c r="B3314" s="451">
        <v>39139</v>
      </c>
      <c r="C3314" s="363">
        <v>30.96</v>
      </c>
      <c r="D3314" s="363">
        <v>2.8504545454545456</v>
      </c>
      <c r="E3314" s="215">
        <f t="shared" si="204"/>
        <v>3.3550325488232335E-2</v>
      </c>
      <c r="F3314" s="215">
        <f t="shared" si="205"/>
        <v>2.4673202614379219E-2</v>
      </c>
      <c r="G3314" s="223">
        <f t="shared" si="206"/>
        <v>6.9769014084507042</v>
      </c>
      <c r="H3314" s="223">
        <f t="shared" si="207"/>
        <v>3.1828448166476337</v>
      </c>
    </row>
    <row r="3315" spans="2:8" x14ac:dyDescent="0.25">
      <c r="B3315" s="451">
        <v>39136</v>
      </c>
      <c r="C3315" s="363">
        <v>29.954999999999998</v>
      </c>
      <c r="D3315" s="363">
        <v>2.7818181818181817</v>
      </c>
      <c r="E3315" s="215">
        <f t="shared" si="204"/>
        <v>5.8764271323035189E-3</v>
      </c>
      <c r="F3315" s="215">
        <f t="shared" si="205"/>
        <v>-2.400127581532574E-2</v>
      </c>
      <c r="G3315" s="223">
        <f t="shared" si="206"/>
        <v>6.7504225352112668</v>
      </c>
      <c r="H3315" s="223">
        <f t="shared" si="207"/>
        <v>3.1062047963456414</v>
      </c>
    </row>
    <row r="3316" spans="2:8" x14ac:dyDescent="0.25">
      <c r="B3316" s="451">
        <v>39135</v>
      </c>
      <c r="C3316" s="363">
        <v>29.78</v>
      </c>
      <c r="D3316" s="363">
        <v>2.8502272727272726</v>
      </c>
      <c r="E3316" s="215">
        <f t="shared" si="204"/>
        <v>1.8467852257181949E-2</v>
      </c>
      <c r="F3316" s="215">
        <f t="shared" si="205"/>
        <v>2.3420923779990055E-2</v>
      </c>
      <c r="G3316" s="223">
        <f t="shared" si="206"/>
        <v>6.7109859154929579</v>
      </c>
      <c r="H3316" s="223">
        <f t="shared" si="207"/>
        <v>3.1825910417459715</v>
      </c>
    </row>
    <row r="3317" spans="2:8" x14ac:dyDescent="0.25">
      <c r="B3317" s="451">
        <v>39134</v>
      </c>
      <c r="C3317" s="363">
        <v>29.24</v>
      </c>
      <c r="D3317" s="363">
        <v>2.7850000000000001</v>
      </c>
      <c r="E3317" s="215">
        <f t="shared" si="204"/>
        <v>3.5227473889183791E-2</v>
      </c>
      <c r="F3317" s="215">
        <f t="shared" si="205"/>
        <v>2.7847676564334956E-2</v>
      </c>
      <c r="G3317" s="223">
        <f t="shared" si="206"/>
        <v>6.5892957746478871</v>
      </c>
      <c r="H3317" s="223">
        <f t="shared" si="207"/>
        <v>3.109757644968913</v>
      </c>
    </row>
    <row r="3318" spans="2:8" x14ac:dyDescent="0.25">
      <c r="B3318" s="451">
        <v>39133</v>
      </c>
      <c r="C3318" s="363">
        <v>28.245000000000001</v>
      </c>
      <c r="D3318" s="363">
        <v>2.7095454545454545</v>
      </c>
      <c r="E3318" s="215">
        <f t="shared" si="204"/>
        <v>-2.334024896265563E-2</v>
      </c>
      <c r="F3318" s="215">
        <f t="shared" si="205"/>
        <v>-6.9965017491254722E-3</v>
      </c>
      <c r="G3318" s="223">
        <f t="shared" si="206"/>
        <v>6.3650704225352115</v>
      </c>
      <c r="H3318" s="223">
        <f t="shared" si="207"/>
        <v>3.0255043776170538</v>
      </c>
    </row>
    <row r="3319" spans="2:8" x14ac:dyDescent="0.25">
      <c r="B3319" s="451">
        <v>39128</v>
      </c>
      <c r="C3319" s="363">
        <v>28.92</v>
      </c>
      <c r="D3319" s="363">
        <v>2.7286363636363635</v>
      </c>
      <c r="E3319" s="215">
        <f t="shared" si="204"/>
        <v>2.1366766731414355E-2</v>
      </c>
      <c r="F3319" s="215">
        <f t="shared" si="205"/>
        <v>-1.3961892247043362E-2</v>
      </c>
      <c r="G3319" s="223">
        <f t="shared" si="206"/>
        <v>6.5171830985915493</v>
      </c>
      <c r="H3319" s="223">
        <f t="shared" si="207"/>
        <v>3.0468214693566806</v>
      </c>
    </row>
    <row r="3320" spans="2:8" x14ac:dyDescent="0.25">
      <c r="B3320" s="451">
        <v>39127</v>
      </c>
      <c r="C3320" s="363">
        <v>28.315000000000001</v>
      </c>
      <c r="D3320" s="363">
        <v>2.7672727272727271</v>
      </c>
      <c r="E3320" s="215">
        <f t="shared" si="204"/>
        <v>7.8305748353799665E-3</v>
      </c>
      <c r="F3320" s="215">
        <f t="shared" si="205"/>
        <v>1.8741633199464536E-2</v>
      </c>
      <c r="G3320" s="223">
        <f t="shared" si="206"/>
        <v>6.3808450704225352</v>
      </c>
      <c r="H3320" s="223">
        <f t="shared" si="207"/>
        <v>3.0899632026392592</v>
      </c>
    </row>
    <row r="3321" spans="2:8" x14ac:dyDescent="0.25">
      <c r="B3321" s="451">
        <v>39126</v>
      </c>
      <c r="C3321" s="363">
        <v>28.094999999999999</v>
      </c>
      <c r="D3321" s="363">
        <v>2.7163636363636363</v>
      </c>
      <c r="E3321" s="215">
        <f t="shared" si="204"/>
        <v>5.5211267605633774E-2</v>
      </c>
      <c r="F3321" s="215">
        <f t="shared" si="205"/>
        <v>-3.5195350339037756E-2</v>
      </c>
      <c r="G3321" s="223">
        <f t="shared" si="206"/>
        <v>6.3312676056338022</v>
      </c>
      <c r="H3321" s="223">
        <f t="shared" si="207"/>
        <v>3.0331176246669207</v>
      </c>
    </row>
    <row r="3322" spans="2:8" x14ac:dyDescent="0.25">
      <c r="B3322" s="451">
        <v>39125</v>
      </c>
      <c r="C3322" s="363">
        <v>26.625</v>
      </c>
      <c r="D3322" s="363">
        <v>2.8154545454545454</v>
      </c>
      <c r="E3322" s="215">
        <f t="shared" si="204"/>
        <v>-3.3688938798427381E-3</v>
      </c>
      <c r="F3322" s="215">
        <f t="shared" si="205"/>
        <v>-1.3065646908859141E-2</v>
      </c>
      <c r="G3322" s="223">
        <f t="shared" si="206"/>
        <v>6</v>
      </c>
      <c r="H3322" s="223">
        <f t="shared" si="207"/>
        <v>3.1437634817916509</v>
      </c>
    </row>
    <row r="3323" spans="2:8" x14ac:dyDescent="0.25">
      <c r="B3323" s="451">
        <v>39121</v>
      </c>
      <c r="C3323" s="363">
        <v>26.715</v>
      </c>
      <c r="D3323" s="363">
        <v>2.8527272727272726</v>
      </c>
      <c r="E3323" s="215">
        <f t="shared" si="204"/>
        <v>-9.8220904373610418E-3</v>
      </c>
      <c r="F3323" s="215">
        <f t="shared" si="205"/>
        <v>2.8852459016393217E-2</v>
      </c>
      <c r="G3323" s="223">
        <f t="shared" si="206"/>
        <v>6.0202816901408447</v>
      </c>
      <c r="H3323" s="223">
        <f t="shared" si="207"/>
        <v>3.1853825656642556</v>
      </c>
    </row>
    <row r="3324" spans="2:8" x14ac:dyDescent="0.25">
      <c r="B3324" s="451">
        <v>39120</v>
      </c>
      <c r="C3324" s="363">
        <v>26.98</v>
      </c>
      <c r="D3324" s="363">
        <v>2.7727272727272729</v>
      </c>
      <c r="E3324" s="215">
        <f t="shared" si="204"/>
        <v>-8.2705385039514301E-3</v>
      </c>
      <c r="F3324" s="215">
        <f t="shared" si="205"/>
        <v>6.1792863359443118E-2</v>
      </c>
      <c r="G3324" s="223">
        <f t="shared" si="206"/>
        <v>6.08</v>
      </c>
      <c r="H3324" s="223">
        <f t="shared" si="207"/>
        <v>3.0960538002791527</v>
      </c>
    </row>
    <row r="3325" spans="2:8" x14ac:dyDescent="0.25">
      <c r="B3325" s="451">
        <v>39119</v>
      </c>
      <c r="C3325" s="363">
        <v>27.204999999999998</v>
      </c>
      <c r="D3325" s="363">
        <v>2.6113636363636363</v>
      </c>
      <c r="E3325" s="215">
        <f t="shared" si="204"/>
        <v>-2.749266862170141E-3</v>
      </c>
      <c r="F3325" s="215">
        <f t="shared" si="205"/>
        <v>1.1799929552659405E-2</v>
      </c>
      <c r="G3325" s="223">
        <f t="shared" si="206"/>
        <v>6.1307042253521127</v>
      </c>
      <c r="H3325" s="223">
        <f t="shared" si="207"/>
        <v>2.9158736200989726</v>
      </c>
    </row>
    <row r="3326" spans="2:8" x14ac:dyDescent="0.25">
      <c r="B3326" s="451">
        <v>39118</v>
      </c>
      <c r="C3326" s="363">
        <v>27.28</v>
      </c>
      <c r="D3326" s="363">
        <v>2.580909090909091</v>
      </c>
      <c r="E3326" s="215">
        <f t="shared" si="204"/>
        <v>-3.892901180200814E-2</v>
      </c>
      <c r="F3326" s="215">
        <f t="shared" si="205"/>
        <v>-1.8326417704011E-2</v>
      </c>
      <c r="G3326" s="223">
        <f t="shared" si="206"/>
        <v>6.1476056338028169</v>
      </c>
      <c r="H3326" s="223">
        <f t="shared" si="207"/>
        <v>2.8818677832762343</v>
      </c>
    </row>
    <row r="3327" spans="2:8" x14ac:dyDescent="0.25">
      <c r="B3327" s="451">
        <v>39114</v>
      </c>
      <c r="C3327" s="363">
        <v>28.385000000000002</v>
      </c>
      <c r="D3327" s="363">
        <v>2.6290909090909089</v>
      </c>
      <c r="E3327" s="215">
        <f t="shared" si="204"/>
        <v>-1.2867327421317909E-2</v>
      </c>
      <c r="F3327" s="215">
        <f t="shared" si="205"/>
        <v>-7.5497597803706462E-3</v>
      </c>
      <c r="G3327" s="223">
        <f t="shared" si="206"/>
        <v>6.3966197183098599</v>
      </c>
      <c r="H3327" s="223">
        <f t="shared" si="207"/>
        <v>2.935668062428626</v>
      </c>
    </row>
    <row r="3328" spans="2:8" x14ac:dyDescent="0.25">
      <c r="B3328" s="451">
        <v>39113</v>
      </c>
      <c r="C3328" s="363">
        <v>28.754999999999999</v>
      </c>
      <c r="D3328" s="363">
        <v>2.6490909090909089</v>
      </c>
      <c r="E3328" s="215">
        <f t="shared" si="204"/>
        <v>1.7876106194690156E-2</v>
      </c>
      <c r="F3328" s="215">
        <f t="shared" si="205"/>
        <v>2.281502281502279E-2</v>
      </c>
      <c r="G3328" s="223">
        <f t="shared" si="206"/>
        <v>6.4799999999999995</v>
      </c>
      <c r="H3328" s="223">
        <f t="shared" si="207"/>
        <v>2.9580002537749017</v>
      </c>
    </row>
    <row r="3329" spans="2:8" x14ac:dyDescent="0.25">
      <c r="B3329" s="451">
        <v>39112</v>
      </c>
      <c r="C3329" s="363">
        <v>28.25</v>
      </c>
      <c r="D3329" s="363">
        <v>2.59</v>
      </c>
      <c r="E3329" s="215">
        <f t="shared" si="204"/>
        <v>2.5594481757124532E-2</v>
      </c>
      <c r="F3329" s="215">
        <f t="shared" si="205"/>
        <v>-3.4977264777894534E-3</v>
      </c>
      <c r="G3329" s="223">
        <f t="shared" si="206"/>
        <v>6.3661971830985919</v>
      </c>
      <c r="H3329" s="223">
        <f t="shared" si="207"/>
        <v>2.892018779342723</v>
      </c>
    </row>
    <row r="3330" spans="2:8" x14ac:dyDescent="0.25">
      <c r="B3330" s="451">
        <v>39111</v>
      </c>
      <c r="C3330" s="363">
        <v>27.545000000000002</v>
      </c>
      <c r="D3330" s="363">
        <v>2.5990909090909091</v>
      </c>
      <c r="E3330" s="215">
        <f t="shared" si="204"/>
        <v>-5.6354916067146266E-2</v>
      </c>
      <c r="F3330" s="215">
        <f t="shared" si="205"/>
        <v>3.212996389891698E-2</v>
      </c>
      <c r="G3330" s="223">
        <f t="shared" si="206"/>
        <v>6.2073239436619723</v>
      </c>
      <c r="H3330" s="223">
        <f t="shared" si="207"/>
        <v>2.9021697754092122</v>
      </c>
    </row>
    <row r="3331" spans="2:8" x14ac:dyDescent="0.25">
      <c r="B3331" s="451">
        <v>39107</v>
      </c>
      <c r="C3331" s="363">
        <v>29.19</v>
      </c>
      <c r="D3331" s="363">
        <v>2.5181818181818181</v>
      </c>
      <c r="E3331" s="215">
        <f t="shared" si="204"/>
        <v>3.620873269435565E-2</v>
      </c>
      <c r="F3331" s="215">
        <f t="shared" si="205"/>
        <v>3.0889467807964088E-2</v>
      </c>
      <c r="G3331" s="223">
        <f t="shared" si="206"/>
        <v>6.5780281690140852</v>
      </c>
      <c r="H3331" s="223">
        <f t="shared" si="207"/>
        <v>2.8118259104174599</v>
      </c>
    </row>
    <row r="3332" spans="2:8" x14ac:dyDescent="0.25">
      <c r="B3332" s="451">
        <v>39106</v>
      </c>
      <c r="C3332" s="363">
        <v>28.17</v>
      </c>
      <c r="D3332" s="363">
        <v>2.4427272727272729</v>
      </c>
      <c r="E3332" s="215">
        <f t="shared" ref="E3332:E3395" si="208">C3332/C3333-1</f>
        <v>2.4922685100964292E-2</v>
      </c>
      <c r="F3332" s="215">
        <f t="shared" ref="F3332:F3395" si="209">D3332/D3333-1</f>
        <v>-3.1534038211834536E-3</v>
      </c>
      <c r="G3332" s="223">
        <f t="shared" ref="G3332:G3395" si="210">C3332/$C$4675</f>
        <v>6.3481690140845073</v>
      </c>
      <c r="H3332" s="223">
        <f t="shared" ref="H3332:H3395" si="211">D3332/$D$4675</f>
        <v>2.7275726430656011</v>
      </c>
    </row>
    <row r="3333" spans="2:8" x14ac:dyDescent="0.25">
      <c r="B3333" s="451">
        <v>39105</v>
      </c>
      <c r="C3333" s="363">
        <v>27.484999999999999</v>
      </c>
      <c r="D3333" s="363">
        <v>2.4504545454545457</v>
      </c>
      <c r="E3333" s="215">
        <f t="shared" si="208"/>
        <v>4.208530805687194E-2</v>
      </c>
      <c r="F3333" s="215">
        <f t="shared" si="209"/>
        <v>-7.8218459556453901E-3</v>
      </c>
      <c r="G3333" s="223">
        <f t="shared" si="210"/>
        <v>6.1938028169014085</v>
      </c>
      <c r="H3333" s="223">
        <f t="shared" si="211"/>
        <v>2.7362009897221169</v>
      </c>
    </row>
    <row r="3334" spans="2:8" x14ac:dyDescent="0.25">
      <c r="B3334" s="451">
        <v>39104</v>
      </c>
      <c r="C3334" s="363">
        <v>26.375</v>
      </c>
      <c r="D3334" s="363">
        <v>2.4697727272727272</v>
      </c>
      <c r="E3334" s="215">
        <f t="shared" si="208"/>
        <v>3.2331685051349979E-3</v>
      </c>
      <c r="F3334" s="215">
        <f t="shared" si="209"/>
        <v>2.4029400678477364E-2</v>
      </c>
      <c r="G3334" s="223">
        <f t="shared" si="210"/>
        <v>5.943661971830986</v>
      </c>
      <c r="H3334" s="223">
        <f t="shared" si="211"/>
        <v>2.7577718563634059</v>
      </c>
    </row>
    <row r="3335" spans="2:8" x14ac:dyDescent="0.25">
      <c r="B3335" s="451">
        <v>39100</v>
      </c>
      <c r="C3335" s="363">
        <v>26.29</v>
      </c>
      <c r="D3335" s="363">
        <v>2.4118181818181816</v>
      </c>
      <c r="E3335" s="215">
        <f t="shared" si="208"/>
        <v>-1.7012525705739412E-2</v>
      </c>
      <c r="F3335" s="215">
        <f t="shared" si="209"/>
        <v>-4.5855062039201644E-2</v>
      </c>
      <c r="G3335" s="223">
        <f t="shared" si="210"/>
        <v>5.9245070422535209</v>
      </c>
      <c r="H3335" s="223">
        <f t="shared" si="211"/>
        <v>2.6930592564395379</v>
      </c>
    </row>
    <row r="3336" spans="2:8" x14ac:dyDescent="0.25">
      <c r="B3336" s="451">
        <v>39099</v>
      </c>
      <c r="C3336" s="363">
        <v>26.745000000000001</v>
      </c>
      <c r="D3336" s="363">
        <v>2.5277272727272728</v>
      </c>
      <c r="E3336" s="215">
        <f t="shared" si="208"/>
        <v>1.6853932584270925E-3</v>
      </c>
      <c r="F3336" s="215">
        <f t="shared" si="209"/>
        <v>-2.3700842696629087E-2</v>
      </c>
      <c r="G3336" s="223">
        <f t="shared" si="210"/>
        <v>6.0270422535211265</v>
      </c>
      <c r="H3336" s="223">
        <f t="shared" si="211"/>
        <v>2.8224844562872735</v>
      </c>
    </row>
    <row r="3337" spans="2:8" x14ac:dyDescent="0.25">
      <c r="B3337" s="451">
        <v>39098</v>
      </c>
      <c r="C3337" s="363">
        <v>26.7</v>
      </c>
      <c r="D3337" s="363">
        <v>2.5890909090909089</v>
      </c>
      <c r="E3337" s="215">
        <f t="shared" si="208"/>
        <v>-2.9267405926195256E-2</v>
      </c>
      <c r="F3337" s="215">
        <f t="shared" si="209"/>
        <v>2.8066059019943967E-2</v>
      </c>
      <c r="G3337" s="223">
        <f t="shared" si="210"/>
        <v>6.0169014084507042</v>
      </c>
      <c r="H3337" s="223">
        <f t="shared" si="211"/>
        <v>2.8910036797360741</v>
      </c>
    </row>
    <row r="3338" spans="2:8" x14ac:dyDescent="0.25">
      <c r="B3338" s="451">
        <v>39094</v>
      </c>
      <c r="C3338" s="363">
        <v>27.504999999999999</v>
      </c>
      <c r="D3338" s="363">
        <v>2.518409090909091</v>
      </c>
      <c r="E3338" s="215">
        <f t="shared" si="208"/>
        <v>3.4216958074826165E-2</v>
      </c>
      <c r="F3338" s="215">
        <f t="shared" si="209"/>
        <v>-4.0439903013508749E-2</v>
      </c>
      <c r="G3338" s="223">
        <f t="shared" si="210"/>
        <v>6.1983098591549295</v>
      </c>
      <c r="H3338" s="223">
        <f t="shared" si="211"/>
        <v>2.8120796853191221</v>
      </c>
    </row>
    <row r="3339" spans="2:8" x14ac:dyDescent="0.25">
      <c r="B3339" s="451">
        <v>39092</v>
      </c>
      <c r="C3339" s="363">
        <v>26.594999999999999</v>
      </c>
      <c r="D3339" s="363">
        <v>2.6245454545454545</v>
      </c>
      <c r="E3339" s="215">
        <f t="shared" si="208"/>
        <v>2.485549132947984E-2</v>
      </c>
      <c r="F3339" s="215">
        <f t="shared" si="209"/>
        <v>-9.2656142759093285E-3</v>
      </c>
      <c r="G3339" s="223">
        <f t="shared" si="210"/>
        <v>5.9932394366197181</v>
      </c>
      <c r="H3339" s="223">
        <f t="shared" si="211"/>
        <v>2.9305925643953814</v>
      </c>
    </row>
    <row r="3340" spans="2:8" x14ac:dyDescent="0.25">
      <c r="B3340" s="451">
        <v>39091</v>
      </c>
      <c r="C3340" s="363">
        <v>25.95</v>
      </c>
      <c r="D3340" s="363">
        <v>2.6490909090909089</v>
      </c>
      <c r="E3340" s="215">
        <f t="shared" si="208"/>
        <v>-6.698564593301426E-3</v>
      </c>
      <c r="F3340" s="215">
        <f t="shared" si="209"/>
        <v>2.6146667840478921E-2</v>
      </c>
      <c r="G3340" s="223">
        <f t="shared" si="210"/>
        <v>5.8478873239436622</v>
      </c>
      <c r="H3340" s="223">
        <f t="shared" si="211"/>
        <v>2.9580002537749017</v>
      </c>
    </row>
    <row r="3341" spans="2:8" x14ac:dyDescent="0.25">
      <c r="B3341" s="451">
        <v>39090</v>
      </c>
      <c r="C3341" s="363">
        <v>26.125</v>
      </c>
      <c r="D3341" s="363">
        <v>2.581590909090909</v>
      </c>
      <c r="E3341" s="215">
        <f t="shared" si="208"/>
        <v>1.4957264957265126E-2</v>
      </c>
      <c r="F3341" s="215">
        <f t="shared" si="209"/>
        <v>1.9109994616902881E-2</v>
      </c>
      <c r="G3341" s="223">
        <f t="shared" si="210"/>
        <v>5.887323943661972</v>
      </c>
      <c r="H3341" s="223">
        <f t="shared" si="211"/>
        <v>2.882629107981221</v>
      </c>
    </row>
    <row r="3342" spans="2:8" x14ac:dyDescent="0.25">
      <c r="B3342" s="451">
        <v>39087</v>
      </c>
      <c r="C3342" s="363">
        <v>25.74</v>
      </c>
      <c r="D3342" s="363">
        <v>2.5331818181818182</v>
      </c>
      <c r="E3342" s="215">
        <f t="shared" si="208"/>
        <v>1.9607843137254832E-2</v>
      </c>
      <c r="F3342" s="215">
        <f t="shared" si="209"/>
        <v>1.4375561545372229E-3</v>
      </c>
      <c r="G3342" s="223">
        <f t="shared" si="210"/>
        <v>5.8005633802816901</v>
      </c>
      <c r="H3342" s="223">
        <f t="shared" si="211"/>
        <v>2.828575053927167</v>
      </c>
    </row>
    <row r="3343" spans="2:8" x14ac:dyDescent="0.25">
      <c r="B3343" s="451">
        <v>39085</v>
      </c>
      <c r="C3343" s="363">
        <v>25.245000000000001</v>
      </c>
      <c r="D3343" s="363">
        <v>2.5295454545454548</v>
      </c>
      <c r="E3343" s="215">
        <f t="shared" si="208"/>
        <v>-9.4024762246545768E-2</v>
      </c>
      <c r="F3343" s="215">
        <f t="shared" si="209"/>
        <v>-8.1981821422204559E-3</v>
      </c>
      <c r="G3343" s="223">
        <f t="shared" si="210"/>
        <v>5.6890140845070425</v>
      </c>
      <c r="H3343" s="223">
        <f t="shared" si="211"/>
        <v>2.8245146555005713</v>
      </c>
    </row>
    <row r="3344" spans="2:8" x14ac:dyDescent="0.25">
      <c r="B3344" s="451">
        <v>39080</v>
      </c>
      <c r="C3344" s="363">
        <v>27.864999999999998</v>
      </c>
      <c r="D3344" s="363">
        <v>2.5504545454545453</v>
      </c>
      <c r="E3344" s="215">
        <f t="shared" si="208"/>
        <v>-4.1100786275911627E-3</v>
      </c>
      <c r="F3344" s="215">
        <f t="shared" si="209"/>
        <v>-1.2843068261787494E-2</v>
      </c>
      <c r="G3344" s="223">
        <f t="shared" si="210"/>
        <v>6.2794366197183091</v>
      </c>
      <c r="H3344" s="223">
        <f t="shared" si="211"/>
        <v>2.8478619464534956</v>
      </c>
    </row>
    <row r="3345" spans="2:8" x14ac:dyDescent="0.25">
      <c r="B3345" s="451">
        <v>39079</v>
      </c>
      <c r="C3345" s="363">
        <v>27.98</v>
      </c>
      <c r="D3345" s="363">
        <v>2.5836363636363635</v>
      </c>
      <c r="E3345" s="215">
        <f t="shared" si="208"/>
        <v>-3.0286834135043739E-3</v>
      </c>
      <c r="F3345" s="215">
        <f t="shared" si="209"/>
        <v>1.2649207197577006E-2</v>
      </c>
      <c r="G3345" s="223">
        <f t="shared" si="210"/>
        <v>6.3053521126760561</v>
      </c>
      <c r="H3345" s="223">
        <f t="shared" si="211"/>
        <v>2.8849130820961806</v>
      </c>
    </row>
    <row r="3346" spans="2:8" x14ac:dyDescent="0.25">
      <c r="B3346" s="451">
        <v>39078</v>
      </c>
      <c r="C3346" s="363">
        <v>28.065000000000001</v>
      </c>
      <c r="D3346" s="363">
        <v>2.5513636363636363</v>
      </c>
      <c r="E3346" s="215">
        <f t="shared" si="208"/>
        <v>4.2533432392273474E-2</v>
      </c>
      <c r="F3346" s="215">
        <f t="shared" si="209"/>
        <v>-4.719062977423194E-2</v>
      </c>
      <c r="G3346" s="223">
        <f t="shared" si="210"/>
        <v>6.3245070422535212</v>
      </c>
      <c r="H3346" s="223">
        <f t="shared" si="211"/>
        <v>2.8488770460601449</v>
      </c>
    </row>
    <row r="3347" spans="2:8" x14ac:dyDescent="0.25">
      <c r="B3347" s="451">
        <v>39073</v>
      </c>
      <c r="C3347" s="363">
        <v>26.92</v>
      </c>
      <c r="D3347" s="363">
        <v>2.6777272727272727</v>
      </c>
      <c r="E3347" s="215">
        <f t="shared" si="208"/>
        <v>-1.8413855970829451E-2</v>
      </c>
      <c r="F3347" s="215">
        <f t="shared" si="209"/>
        <v>4.6900315511213542E-3</v>
      </c>
      <c r="G3347" s="223">
        <f t="shared" si="210"/>
        <v>6.0664788732394372</v>
      </c>
      <c r="H3347" s="223">
        <f t="shared" si="211"/>
        <v>2.9899758913843422</v>
      </c>
    </row>
    <row r="3348" spans="2:8" x14ac:dyDescent="0.25">
      <c r="B3348" s="451">
        <v>39072</v>
      </c>
      <c r="C3348" s="363">
        <v>27.425000000000001</v>
      </c>
      <c r="D3348" s="363">
        <v>2.6652272727272726</v>
      </c>
      <c r="E3348" s="215">
        <f t="shared" si="208"/>
        <v>-6.0465912983898584E-2</v>
      </c>
      <c r="F3348" s="215">
        <f t="shared" si="209"/>
        <v>4.5932929004637746E-2</v>
      </c>
      <c r="G3348" s="223">
        <f t="shared" si="210"/>
        <v>6.1802816901408448</v>
      </c>
      <c r="H3348" s="223">
        <f t="shared" si="211"/>
        <v>2.9760182717929196</v>
      </c>
    </row>
    <row r="3349" spans="2:8" x14ac:dyDescent="0.25">
      <c r="B3349" s="451">
        <v>39071</v>
      </c>
      <c r="C3349" s="363">
        <v>29.19</v>
      </c>
      <c r="D3349" s="363">
        <v>2.5481818181818183</v>
      </c>
      <c r="E3349" s="215">
        <f t="shared" si="208"/>
        <v>-2.8780568956912278E-2</v>
      </c>
      <c r="F3349" s="215">
        <f t="shared" si="209"/>
        <v>2.5035765379113339E-3</v>
      </c>
      <c r="G3349" s="223">
        <f t="shared" si="210"/>
        <v>6.5780281690140852</v>
      </c>
      <c r="H3349" s="223">
        <f t="shared" si="211"/>
        <v>2.8453241974368737</v>
      </c>
    </row>
    <row r="3350" spans="2:8" x14ac:dyDescent="0.25">
      <c r="B3350" s="451">
        <v>39070</v>
      </c>
      <c r="C3350" s="363">
        <v>30.055</v>
      </c>
      <c r="D3350" s="363">
        <v>2.541818181818182</v>
      </c>
      <c r="E3350" s="215">
        <f t="shared" si="208"/>
        <v>4.9933422103864977E-4</v>
      </c>
      <c r="F3350" s="215">
        <f t="shared" si="209"/>
        <v>-1.8430753027909308E-2</v>
      </c>
      <c r="G3350" s="223">
        <f t="shared" si="210"/>
        <v>6.7729577464788733</v>
      </c>
      <c r="H3350" s="223">
        <f t="shared" si="211"/>
        <v>2.8382185001903317</v>
      </c>
    </row>
    <row r="3351" spans="2:8" x14ac:dyDescent="0.25">
      <c r="B3351" s="451">
        <v>39066</v>
      </c>
      <c r="C3351" s="363">
        <v>30.04</v>
      </c>
      <c r="D3351" s="363">
        <v>2.5895454545454544</v>
      </c>
      <c r="E3351" s="215">
        <f t="shared" si="208"/>
        <v>5.8597019922987936E-3</v>
      </c>
      <c r="F3351" s="215">
        <f t="shared" si="209"/>
        <v>-2.1638330757341673E-2</v>
      </c>
      <c r="G3351" s="223">
        <f t="shared" si="210"/>
        <v>6.7695774647887319</v>
      </c>
      <c r="H3351" s="223">
        <f t="shared" si="211"/>
        <v>2.8915112295393985</v>
      </c>
    </row>
    <row r="3352" spans="2:8" x14ac:dyDescent="0.25">
      <c r="B3352" s="451">
        <v>39065</v>
      </c>
      <c r="C3352" s="363">
        <v>29.864999999999998</v>
      </c>
      <c r="D3352" s="363">
        <v>2.646818181818182</v>
      </c>
      <c r="E3352" s="215">
        <f t="shared" si="208"/>
        <v>1.5298317185109545E-2</v>
      </c>
      <c r="F3352" s="215">
        <f t="shared" si="209"/>
        <v>-4.2269736842105221E-2</v>
      </c>
      <c r="G3352" s="223">
        <f t="shared" si="210"/>
        <v>6.7301408450704221</v>
      </c>
      <c r="H3352" s="223">
        <f t="shared" si="211"/>
        <v>2.9554625047582799</v>
      </c>
    </row>
    <row r="3353" spans="2:8" x14ac:dyDescent="0.25">
      <c r="B3353" s="451">
        <v>39064</v>
      </c>
      <c r="C3353" s="363">
        <v>29.414999999999999</v>
      </c>
      <c r="D3353" s="363">
        <v>2.7636363636363637</v>
      </c>
      <c r="E3353" s="215">
        <f t="shared" si="208"/>
        <v>-4.1075794621026951E-2</v>
      </c>
      <c r="F3353" s="215">
        <f t="shared" si="209"/>
        <v>-3.6144578313253017E-2</v>
      </c>
      <c r="G3353" s="223">
        <f t="shared" si="210"/>
        <v>6.6287323943661969</v>
      </c>
      <c r="H3353" s="223">
        <f t="shared" si="211"/>
        <v>3.0859028042126635</v>
      </c>
    </row>
    <row r="3354" spans="2:8" x14ac:dyDescent="0.25">
      <c r="B3354" s="451">
        <v>39062</v>
      </c>
      <c r="C3354" s="363">
        <v>30.675000000000001</v>
      </c>
      <c r="D3354" s="363">
        <v>2.8672727272727272</v>
      </c>
      <c r="E3354" s="215">
        <f t="shared" si="208"/>
        <v>-7.4421614625465038E-3</v>
      </c>
      <c r="F3354" s="215">
        <f t="shared" si="209"/>
        <v>-9.1109016650958718E-3</v>
      </c>
      <c r="G3354" s="223">
        <f t="shared" si="210"/>
        <v>6.9126760563380287</v>
      </c>
      <c r="H3354" s="223">
        <f t="shared" si="211"/>
        <v>3.2016241593706383</v>
      </c>
    </row>
    <row r="3355" spans="2:8" x14ac:dyDescent="0.25">
      <c r="B3355" s="451">
        <v>39059</v>
      </c>
      <c r="C3355" s="363">
        <v>30.905000000000001</v>
      </c>
      <c r="D3355" s="363">
        <v>2.8936363636363636</v>
      </c>
      <c r="E3355" s="215">
        <f t="shared" si="208"/>
        <v>-3.0645161290322465E-3</v>
      </c>
      <c r="F3355" s="215">
        <f t="shared" si="209"/>
        <v>8.8748019017432789E-3</v>
      </c>
      <c r="G3355" s="223">
        <f t="shared" si="210"/>
        <v>6.9645070422535218</v>
      </c>
      <c r="H3355" s="223">
        <f t="shared" si="211"/>
        <v>3.2310620479634564</v>
      </c>
    </row>
    <row r="3356" spans="2:8" x14ac:dyDescent="0.25">
      <c r="B3356" s="451">
        <v>39057</v>
      </c>
      <c r="C3356" s="363">
        <v>31</v>
      </c>
      <c r="D3356" s="363">
        <v>2.8681818181818182</v>
      </c>
      <c r="E3356" s="215">
        <f t="shared" si="208"/>
        <v>4.21120829284094E-3</v>
      </c>
      <c r="F3356" s="215">
        <f t="shared" si="209"/>
        <v>7.9302141157810979E-4</v>
      </c>
      <c r="G3356" s="223">
        <f t="shared" si="210"/>
        <v>6.9859154929577461</v>
      </c>
      <c r="H3356" s="223">
        <f t="shared" si="211"/>
        <v>3.2026392589772872</v>
      </c>
    </row>
    <row r="3357" spans="2:8" x14ac:dyDescent="0.25">
      <c r="B3357" s="451">
        <v>39056</v>
      </c>
      <c r="C3357" s="363">
        <v>30.87</v>
      </c>
      <c r="D3357" s="363">
        <v>2.8659090909090907</v>
      </c>
      <c r="E3357" s="215">
        <f t="shared" si="208"/>
        <v>1.3293943870014813E-2</v>
      </c>
      <c r="F3357" s="215">
        <f t="shared" si="209"/>
        <v>-2.9701446598953574E-2</v>
      </c>
      <c r="G3357" s="223">
        <f t="shared" si="210"/>
        <v>6.9566197183098595</v>
      </c>
      <c r="H3357" s="223">
        <f t="shared" si="211"/>
        <v>3.2001015099606649</v>
      </c>
    </row>
    <row r="3358" spans="2:8" x14ac:dyDescent="0.25">
      <c r="B3358" s="451">
        <v>39055</v>
      </c>
      <c r="C3358" s="363">
        <v>30.465</v>
      </c>
      <c r="D3358" s="363">
        <v>2.9536363636363636</v>
      </c>
      <c r="E3358" s="215">
        <f t="shared" si="208"/>
        <v>-9.2682926829268375E-3</v>
      </c>
      <c r="F3358" s="215">
        <f t="shared" si="209"/>
        <v>-2.3737980769230727E-2</v>
      </c>
      <c r="G3358" s="223">
        <f t="shared" si="210"/>
        <v>6.8653521126760566</v>
      </c>
      <c r="H3358" s="223">
        <f t="shared" si="211"/>
        <v>3.2980586220022841</v>
      </c>
    </row>
    <row r="3359" spans="2:8" x14ac:dyDescent="0.25">
      <c r="B3359" s="451">
        <v>39052</v>
      </c>
      <c r="C3359" s="363">
        <v>30.75</v>
      </c>
      <c r="D3359" s="363">
        <v>3.0254545454545454</v>
      </c>
      <c r="E3359" s="215">
        <f t="shared" si="208"/>
        <v>-2.271252433484805E-3</v>
      </c>
      <c r="F3359" s="215">
        <f t="shared" si="209"/>
        <v>4.6034261565164325E-3</v>
      </c>
      <c r="G3359" s="223">
        <f t="shared" si="210"/>
        <v>6.929577464788732</v>
      </c>
      <c r="H3359" s="223">
        <f t="shared" si="211"/>
        <v>3.3782514909275476</v>
      </c>
    </row>
    <row r="3360" spans="2:8" x14ac:dyDescent="0.25">
      <c r="B3360" s="451">
        <v>39050</v>
      </c>
      <c r="C3360" s="363">
        <v>30.82</v>
      </c>
      <c r="D3360" s="363">
        <v>3.0115909090909092</v>
      </c>
      <c r="E3360" s="215">
        <f t="shared" si="208"/>
        <v>1.3815789473684337E-2</v>
      </c>
      <c r="F3360" s="215">
        <f t="shared" si="209"/>
        <v>-1.8953135411268196E-2</v>
      </c>
      <c r="G3360" s="223">
        <f t="shared" si="210"/>
        <v>6.9453521126760567</v>
      </c>
      <c r="H3360" s="223">
        <f t="shared" si="211"/>
        <v>3.3627712219261516</v>
      </c>
    </row>
    <row r="3361" spans="2:8" x14ac:dyDescent="0.25">
      <c r="B3361" s="451">
        <v>39049</v>
      </c>
      <c r="C3361" s="363">
        <v>30.4</v>
      </c>
      <c r="D3361" s="363">
        <v>3.0697727272727273</v>
      </c>
      <c r="E3361" s="215">
        <f t="shared" si="208"/>
        <v>-1.0577705451586761E-2</v>
      </c>
      <c r="F3361" s="215">
        <f t="shared" si="209"/>
        <v>9.9446687602811057E-3</v>
      </c>
      <c r="G3361" s="223">
        <f t="shared" si="210"/>
        <v>6.8507042253521124</v>
      </c>
      <c r="H3361" s="223">
        <f t="shared" si="211"/>
        <v>3.4277375967516814</v>
      </c>
    </row>
    <row r="3362" spans="2:8" x14ac:dyDescent="0.25">
      <c r="B3362" s="451">
        <v>39048</v>
      </c>
      <c r="C3362" s="363">
        <v>30.725000000000001</v>
      </c>
      <c r="D3362" s="363">
        <v>3.0395454545454546</v>
      </c>
      <c r="E3362" s="215">
        <f t="shared" si="208"/>
        <v>-6.6278693824765034E-3</v>
      </c>
      <c r="F3362" s="215">
        <f t="shared" si="209"/>
        <v>-3.0448020878642845E-2</v>
      </c>
      <c r="G3362" s="223">
        <f t="shared" si="210"/>
        <v>6.9239436619718315</v>
      </c>
      <c r="H3362" s="223">
        <f t="shared" si="211"/>
        <v>3.3939855348306054</v>
      </c>
    </row>
    <row r="3363" spans="2:8" x14ac:dyDescent="0.25">
      <c r="B3363" s="451">
        <v>39045</v>
      </c>
      <c r="C3363" s="363">
        <v>30.93</v>
      </c>
      <c r="D3363" s="363">
        <v>3.1349999999999998</v>
      </c>
      <c r="E3363" s="215">
        <f t="shared" si="208"/>
        <v>5.9065228556754112E-2</v>
      </c>
      <c r="F3363" s="215">
        <f t="shared" si="209"/>
        <v>6.6408815587826187E-3</v>
      </c>
      <c r="G3363" s="223">
        <f t="shared" si="210"/>
        <v>6.9701408450704223</v>
      </c>
      <c r="H3363" s="223">
        <f t="shared" si="211"/>
        <v>3.5005709935287399</v>
      </c>
    </row>
    <row r="3364" spans="2:8" x14ac:dyDescent="0.25">
      <c r="B3364" s="451">
        <v>39042</v>
      </c>
      <c r="C3364" s="363">
        <v>29.204999999999998</v>
      </c>
      <c r="D3364" s="363">
        <v>3.1143181818181818</v>
      </c>
      <c r="E3364" s="215">
        <f t="shared" si="208"/>
        <v>4.9973036131583548E-2</v>
      </c>
      <c r="F3364" s="215">
        <f t="shared" si="209"/>
        <v>-5.1057622173589223E-4</v>
      </c>
      <c r="G3364" s="223">
        <f t="shared" si="210"/>
        <v>6.5814084507042248</v>
      </c>
      <c r="H3364" s="223">
        <f t="shared" si="211"/>
        <v>3.4774774774774775</v>
      </c>
    </row>
    <row r="3365" spans="2:8" x14ac:dyDescent="0.25">
      <c r="B3365" s="451">
        <v>39041</v>
      </c>
      <c r="C3365" s="363">
        <v>27.815000000000001</v>
      </c>
      <c r="D3365" s="363">
        <v>3.1159090909090907</v>
      </c>
      <c r="E3365" s="215">
        <f t="shared" si="208"/>
        <v>-3.0836236933797889E-2</v>
      </c>
      <c r="F3365" s="215">
        <f t="shared" si="209"/>
        <v>-3.9915966386554702E-2</v>
      </c>
      <c r="G3365" s="223">
        <f t="shared" si="210"/>
        <v>6.2681690140845072</v>
      </c>
      <c r="H3365" s="223">
        <f t="shared" si="211"/>
        <v>3.4792539017891131</v>
      </c>
    </row>
    <row r="3366" spans="2:8" x14ac:dyDescent="0.25">
      <c r="B3366" s="451">
        <v>39038</v>
      </c>
      <c r="C3366" s="363">
        <v>28.7</v>
      </c>
      <c r="D3366" s="363">
        <v>3.2454545454545456</v>
      </c>
      <c r="E3366" s="215">
        <f t="shared" si="208"/>
        <v>2.2079772079772075E-2</v>
      </c>
      <c r="F3366" s="215">
        <f t="shared" si="209"/>
        <v>2.4978466838931901E-2</v>
      </c>
      <c r="G3366" s="223">
        <f t="shared" si="210"/>
        <v>6.4676056338028172</v>
      </c>
      <c r="H3366" s="223">
        <f t="shared" si="211"/>
        <v>3.623905595736582</v>
      </c>
    </row>
    <row r="3367" spans="2:8" x14ac:dyDescent="0.25">
      <c r="B3367" s="451">
        <v>39037</v>
      </c>
      <c r="C3367" s="363">
        <v>28.08</v>
      </c>
      <c r="D3367" s="363">
        <v>3.1663636363636365</v>
      </c>
      <c r="E3367" s="215">
        <f t="shared" si="208"/>
        <v>-1.4563958589226322E-2</v>
      </c>
      <c r="F3367" s="215">
        <f t="shared" si="209"/>
        <v>-2.8702640642941368E-4</v>
      </c>
      <c r="G3367" s="223">
        <f t="shared" si="210"/>
        <v>6.3278873239436617</v>
      </c>
      <c r="H3367" s="223">
        <f t="shared" si="211"/>
        <v>3.5355919299581275</v>
      </c>
    </row>
    <row r="3368" spans="2:8" x14ac:dyDescent="0.25">
      <c r="B3368" s="451">
        <v>39035</v>
      </c>
      <c r="C3368" s="363">
        <v>28.495000000000001</v>
      </c>
      <c r="D3368" s="363">
        <v>3.1672727272727275</v>
      </c>
      <c r="E3368" s="215">
        <f t="shared" si="208"/>
        <v>-1.6226480234766028E-2</v>
      </c>
      <c r="F3368" s="215">
        <f t="shared" si="209"/>
        <v>-1.0789324247586496E-2</v>
      </c>
      <c r="G3368" s="223">
        <f t="shared" si="210"/>
        <v>6.4214084507042255</v>
      </c>
      <c r="H3368" s="223">
        <f t="shared" si="211"/>
        <v>3.5366070295647765</v>
      </c>
    </row>
    <row r="3369" spans="2:8" x14ac:dyDescent="0.25">
      <c r="B3369" s="451">
        <v>39034</v>
      </c>
      <c r="C3369" s="363">
        <v>28.965</v>
      </c>
      <c r="D3369" s="363">
        <v>3.2018181818181817</v>
      </c>
      <c r="E3369" s="215">
        <f t="shared" si="208"/>
        <v>-1.5130907854471243E-2</v>
      </c>
      <c r="F3369" s="215">
        <f t="shared" si="209"/>
        <v>1.5424535101628889E-2</v>
      </c>
      <c r="G3369" s="223">
        <f t="shared" si="210"/>
        <v>6.5273239436619717</v>
      </c>
      <c r="H3369" s="223">
        <f t="shared" si="211"/>
        <v>3.5751808146174344</v>
      </c>
    </row>
    <row r="3370" spans="2:8" x14ac:dyDescent="0.25">
      <c r="B3370" s="451">
        <v>39031</v>
      </c>
      <c r="C3370" s="363">
        <v>29.41</v>
      </c>
      <c r="D3370" s="363">
        <v>3.1531818181818183</v>
      </c>
      <c r="E3370" s="215">
        <f t="shared" si="208"/>
        <v>-3.3042906460627908E-2</v>
      </c>
      <c r="F3370" s="215">
        <f t="shared" si="209"/>
        <v>-1.6725726435152355E-2</v>
      </c>
      <c r="G3370" s="223">
        <f t="shared" si="210"/>
        <v>6.6276056338028173</v>
      </c>
      <c r="H3370" s="223">
        <f t="shared" si="211"/>
        <v>3.5208729856617182</v>
      </c>
    </row>
    <row r="3371" spans="2:8" x14ac:dyDescent="0.25">
      <c r="B3371" s="451">
        <v>39030</v>
      </c>
      <c r="C3371" s="363">
        <v>30.414999999999999</v>
      </c>
      <c r="D3371" s="363">
        <v>3.206818181818182</v>
      </c>
      <c r="E3371" s="215">
        <f t="shared" si="208"/>
        <v>1.6466326362589712E-3</v>
      </c>
      <c r="F3371" s="215">
        <f t="shared" si="209"/>
        <v>-9.4074698118505884E-3</v>
      </c>
      <c r="G3371" s="223">
        <f t="shared" si="210"/>
        <v>6.8540845070422529</v>
      </c>
      <c r="H3371" s="223">
        <f t="shared" si="211"/>
        <v>3.5807638624540039</v>
      </c>
    </row>
    <row r="3372" spans="2:8" x14ac:dyDescent="0.25">
      <c r="B3372" s="451">
        <v>39028</v>
      </c>
      <c r="C3372" s="363">
        <v>30.364999999999998</v>
      </c>
      <c r="D3372" s="363">
        <v>3.2372727272727273</v>
      </c>
      <c r="E3372" s="215">
        <f t="shared" si="208"/>
        <v>-9.783140388064604E-3</v>
      </c>
      <c r="F3372" s="215">
        <f t="shared" si="209"/>
        <v>2.4306054940313571E-2</v>
      </c>
      <c r="G3372" s="223">
        <f t="shared" si="210"/>
        <v>6.8428169014084501</v>
      </c>
      <c r="H3372" s="223">
        <f t="shared" si="211"/>
        <v>3.6147696992767417</v>
      </c>
    </row>
    <row r="3373" spans="2:8" x14ac:dyDescent="0.25">
      <c r="B3373" s="451">
        <v>39027</v>
      </c>
      <c r="C3373" s="363">
        <v>30.664999999999999</v>
      </c>
      <c r="D3373" s="363">
        <v>3.1604545454545456</v>
      </c>
      <c r="E3373" s="215">
        <f t="shared" si="208"/>
        <v>2.9435813573179814E-3</v>
      </c>
      <c r="F3373" s="215">
        <f t="shared" si="209"/>
        <v>-1.2927319735707155E-3</v>
      </c>
      <c r="G3373" s="223">
        <f t="shared" si="210"/>
        <v>6.9104225352112678</v>
      </c>
      <c r="H3373" s="223">
        <f t="shared" si="211"/>
        <v>3.5289937825149096</v>
      </c>
    </row>
    <row r="3374" spans="2:8" x14ac:dyDescent="0.25">
      <c r="B3374" s="451">
        <v>39024</v>
      </c>
      <c r="C3374" s="363">
        <v>30.574999999999999</v>
      </c>
      <c r="D3374" s="363">
        <v>3.1645454545454546</v>
      </c>
      <c r="E3374" s="215">
        <f t="shared" si="208"/>
        <v>1.4937759336099532E-2</v>
      </c>
      <c r="F3374" s="215">
        <f t="shared" si="209"/>
        <v>2.2019964768056344E-2</v>
      </c>
      <c r="G3374" s="223">
        <f t="shared" si="210"/>
        <v>6.8901408450704222</v>
      </c>
      <c r="H3374" s="223">
        <f t="shared" si="211"/>
        <v>3.5335617307448297</v>
      </c>
    </row>
    <row r="3375" spans="2:8" x14ac:dyDescent="0.25">
      <c r="B3375" s="451">
        <v>39023</v>
      </c>
      <c r="C3375" s="363">
        <v>30.125</v>
      </c>
      <c r="D3375" s="363">
        <v>3.0963636363636362</v>
      </c>
      <c r="E3375" s="215">
        <f t="shared" si="208"/>
        <v>-3.8029100529100024E-3</v>
      </c>
      <c r="F3375" s="215">
        <f t="shared" si="209"/>
        <v>6.9475240206946509E-3</v>
      </c>
      <c r="G3375" s="223">
        <f t="shared" si="210"/>
        <v>6.788732394366197</v>
      </c>
      <c r="H3375" s="223">
        <f t="shared" si="211"/>
        <v>3.4574292602461618</v>
      </c>
    </row>
    <row r="3376" spans="2:8" x14ac:dyDescent="0.25">
      <c r="B3376" s="451">
        <v>39021</v>
      </c>
      <c r="C3376" s="363">
        <v>30.24</v>
      </c>
      <c r="D3376" s="363">
        <v>3.0750000000000002</v>
      </c>
      <c r="E3376" s="215">
        <f t="shared" si="208"/>
        <v>2.1621621621621623E-2</v>
      </c>
      <c r="F3376" s="215">
        <f t="shared" si="209"/>
        <v>-2.2123893805310324E-3</v>
      </c>
      <c r="G3376" s="223">
        <f t="shared" si="210"/>
        <v>6.8146478873239431</v>
      </c>
      <c r="H3376" s="223">
        <f t="shared" si="211"/>
        <v>3.4335744194899127</v>
      </c>
    </row>
    <row r="3377" spans="2:8" x14ac:dyDescent="0.25">
      <c r="B3377" s="451">
        <v>39020</v>
      </c>
      <c r="C3377" s="363">
        <v>29.6</v>
      </c>
      <c r="D3377" s="363">
        <v>3.081818181818182</v>
      </c>
      <c r="E3377" s="215">
        <f t="shared" si="208"/>
        <v>2.5402201524133972E-3</v>
      </c>
      <c r="F3377" s="215">
        <f t="shared" si="209"/>
        <v>-4.9897270325799381E-3</v>
      </c>
      <c r="G3377" s="223">
        <f t="shared" si="210"/>
        <v>6.6704225352112676</v>
      </c>
      <c r="H3377" s="223">
        <f t="shared" si="211"/>
        <v>3.4411876665397796</v>
      </c>
    </row>
    <row r="3378" spans="2:8" x14ac:dyDescent="0.25">
      <c r="B3378" s="451">
        <v>39017</v>
      </c>
      <c r="C3378" s="363">
        <v>29.524999999999999</v>
      </c>
      <c r="D3378" s="363">
        <v>3.0972727272727272</v>
      </c>
      <c r="E3378" s="215">
        <f t="shared" si="208"/>
        <v>-5.8922558922559487E-3</v>
      </c>
      <c r="F3378" s="215">
        <f t="shared" si="209"/>
        <v>-1.4463407578825582E-2</v>
      </c>
      <c r="G3378" s="223">
        <f t="shared" si="210"/>
        <v>6.6535211267605634</v>
      </c>
      <c r="H3378" s="223">
        <f t="shared" si="211"/>
        <v>3.4584443598528107</v>
      </c>
    </row>
    <row r="3379" spans="2:8" x14ac:dyDescent="0.25">
      <c r="B3379" s="451">
        <v>39016</v>
      </c>
      <c r="C3379" s="363">
        <v>29.7</v>
      </c>
      <c r="D3379" s="363">
        <v>3.1427272727272726</v>
      </c>
      <c r="E3379" s="215">
        <f t="shared" si="208"/>
        <v>-7.0210631895687436E-3</v>
      </c>
      <c r="F3379" s="215">
        <f t="shared" si="209"/>
        <v>2.1016015653307907E-3</v>
      </c>
      <c r="G3379" s="223">
        <f t="shared" si="210"/>
        <v>6.6929577464788732</v>
      </c>
      <c r="H3379" s="223">
        <f t="shared" si="211"/>
        <v>3.5091993401852557</v>
      </c>
    </row>
    <row r="3380" spans="2:8" x14ac:dyDescent="0.25">
      <c r="B3380" s="451">
        <v>39014</v>
      </c>
      <c r="C3380" s="363">
        <v>29.91</v>
      </c>
      <c r="D3380" s="363">
        <v>3.1361363636363637</v>
      </c>
      <c r="E3380" s="215">
        <f t="shared" si="208"/>
        <v>2.1690862510674647E-2</v>
      </c>
      <c r="F3380" s="215">
        <f t="shared" si="209"/>
        <v>-5.5639200656994237E-2</v>
      </c>
      <c r="G3380" s="223">
        <f t="shared" si="210"/>
        <v>6.7402816901408453</v>
      </c>
      <c r="H3380" s="223">
        <f t="shared" si="211"/>
        <v>3.5018398680370515</v>
      </c>
    </row>
    <row r="3381" spans="2:8" x14ac:dyDescent="0.25">
      <c r="B3381" s="451">
        <v>39013</v>
      </c>
      <c r="C3381" s="363">
        <v>29.274999999999999</v>
      </c>
      <c r="D3381" s="363">
        <v>3.3209090909090908</v>
      </c>
      <c r="E3381" s="215">
        <f t="shared" si="208"/>
        <v>3.6466631262170202E-2</v>
      </c>
      <c r="F3381" s="215">
        <f t="shared" si="209"/>
        <v>-1.3169446883230962E-2</v>
      </c>
      <c r="G3381" s="223">
        <f t="shared" si="210"/>
        <v>6.5971830985915494</v>
      </c>
      <c r="H3381" s="223">
        <f t="shared" si="211"/>
        <v>3.7081588630884408</v>
      </c>
    </row>
    <row r="3382" spans="2:8" x14ac:dyDescent="0.25">
      <c r="B3382" s="451">
        <v>39010</v>
      </c>
      <c r="C3382" s="363">
        <v>28.245000000000001</v>
      </c>
      <c r="D3382" s="363">
        <v>3.3652272727272727</v>
      </c>
      <c r="E3382" s="215">
        <f t="shared" si="208"/>
        <v>-2.804542326221604E-2</v>
      </c>
      <c r="F3382" s="215">
        <f t="shared" si="209"/>
        <v>6.9364161849709838E-3</v>
      </c>
      <c r="G3382" s="223">
        <f t="shared" si="210"/>
        <v>6.3650704225352115</v>
      </c>
      <c r="H3382" s="223">
        <f t="shared" si="211"/>
        <v>3.7576449689125746</v>
      </c>
    </row>
    <row r="3383" spans="2:8" x14ac:dyDescent="0.25">
      <c r="B3383" s="451">
        <v>39009</v>
      </c>
      <c r="C3383" s="363">
        <v>29.06</v>
      </c>
      <c r="D3383" s="363">
        <v>3.3420454545454548</v>
      </c>
      <c r="E3383" s="215">
        <f t="shared" si="208"/>
        <v>2.2417658216933312E-3</v>
      </c>
      <c r="F3383" s="215">
        <f t="shared" si="209"/>
        <v>3.6857552385503034E-3</v>
      </c>
      <c r="G3383" s="223">
        <f t="shared" si="210"/>
        <v>6.5487323943661968</v>
      </c>
      <c r="H3383" s="223">
        <f t="shared" si="211"/>
        <v>3.7317599289430281</v>
      </c>
    </row>
    <row r="3384" spans="2:8" x14ac:dyDescent="0.25">
      <c r="B3384" s="451">
        <v>39007</v>
      </c>
      <c r="C3384" s="363">
        <v>28.995000000000001</v>
      </c>
      <c r="D3384" s="363">
        <v>3.3297727272727271</v>
      </c>
      <c r="E3384" s="215">
        <f t="shared" si="208"/>
        <v>0</v>
      </c>
      <c r="F3384" s="215">
        <f t="shared" si="209"/>
        <v>1.2298763214260822E-2</v>
      </c>
      <c r="G3384" s="223">
        <f t="shared" si="210"/>
        <v>6.5340845070422535</v>
      </c>
      <c r="H3384" s="223">
        <f t="shared" si="211"/>
        <v>3.7180560842532673</v>
      </c>
    </row>
    <row r="3385" spans="2:8" x14ac:dyDescent="0.25">
      <c r="B3385" s="451">
        <v>39006</v>
      </c>
      <c r="C3385" s="363">
        <v>28.995000000000001</v>
      </c>
      <c r="D3385" s="363">
        <v>3.289318181818182</v>
      </c>
      <c r="E3385" s="215">
        <f t="shared" si="208"/>
        <v>2.637168141592916E-2</v>
      </c>
      <c r="F3385" s="215">
        <f t="shared" si="209"/>
        <v>-1.8446931163106028E-2</v>
      </c>
      <c r="G3385" s="223">
        <f t="shared" si="210"/>
        <v>6.5340845070422535</v>
      </c>
      <c r="H3385" s="223">
        <f t="shared" si="211"/>
        <v>3.6728841517573918</v>
      </c>
    </row>
    <row r="3386" spans="2:8" x14ac:dyDescent="0.25">
      <c r="B3386" s="451">
        <v>39003</v>
      </c>
      <c r="C3386" s="363">
        <v>28.25</v>
      </c>
      <c r="D3386" s="363">
        <v>3.3511363636363636</v>
      </c>
      <c r="E3386" s="215">
        <f t="shared" si="208"/>
        <v>2.7272727272727337E-2</v>
      </c>
      <c r="F3386" s="215">
        <f t="shared" si="209"/>
        <v>4.7496268150348797E-4</v>
      </c>
      <c r="G3386" s="223">
        <f t="shared" si="210"/>
        <v>6.3661971830985919</v>
      </c>
      <c r="H3386" s="223">
        <f t="shared" si="211"/>
        <v>3.7419109250095168</v>
      </c>
    </row>
    <row r="3387" spans="2:8" x14ac:dyDescent="0.25">
      <c r="B3387" s="451">
        <v>39002</v>
      </c>
      <c r="C3387" s="363">
        <v>27.5</v>
      </c>
      <c r="D3387" s="363">
        <v>3.3495454545454546</v>
      </c>
      <c r="E3387" s="215">
        <f t="shared" si="208"/>
        <v>1.1215296929582674E-2</v>
      </c>
      <c r="F3387" s="215">
        <f t="shared" si="209"/>
        <v>-1.4576089863599817E-2</v>
      </c>
      <c r="G3387" s="223">
        <f t="shared" si="210"/>
        <v>6.197183098591549</v>
      </c>
      <c r="H3387" s="223">
        <f t="shared" si="211"/>
        <v>3.7401345006978812</v>
      </c>
    </row>
    <row r="3388" spans="2:8" x14ac:dyDescent="0.25">
      <c r="B3388" s="451">
        <v>39000</v>
      </c>
      <c r="C3388" s="363">
        <v>27.195</v>
      </c>
      <c r="D3388" s="363">
        <v>3.3990909090909089</v>
      </c>
      <c r="E3388" s="215">
        <f t="shared" si="208"/>
        <v>1.1906976744185949E-2</v>
      </c>
      <c r="F3388" s="215">
        <f t="shared" si="209"/>
        <v>3.4889962426194465E-3</v>
      </c>
      <c r="G3388" s="223">
        <f t="shared" si="210"/>
        <v>6.1284507042253518</v>
      </c>
      <c r="H3388" s="223">
        <f t="shared" si="211"/>
        <v>3.7954574292602463</v>
      </c>
    </row>
    <row r="3389" spans="2:8" x14ac:dyDescent="0.25">
      <c r="B3389" s="451">
        <v>38999</v>
      </c>
      <c r="C3389" s="363">
        <v>26.875</v>
      </c>
      <c r="D3389" s="363">
        <v>3.3872727272727272</v>
      </c>
      <c r="E3389" s="215">
        <f t="shared" si="208"/>
        <v>1.8185262360295606E-2</v>
      </c>
      <c r="F3389" s="215">
        <f t="shared" si="209"/>
        <v>-6.7972810875650547E-3</v>
      </c>
      <c r="G3389" s="223">
        <f t="shared" si="210"/>
        <v>6.056338028169014</v>
      </c>
      <c r="H3389" s="223">
        <f t="shared" si="211"/>
        <v>3.7822611343738104</v>
      </c>
    </row>
    <row r="3390" spans="2:8" x14ac:dyDescent="0.25">
      <c r="B3390" s="451">
        <v>38996</v>
      </c>
      <c r="C3390" s="363">
        <v>26.395</v>
      </c>
      <c r="D3390" s="363">
        <v>3.4104545454545456</v>
      </c>
      <c r="E3390" s="215">
        <f t="shared" si="208"/>
        <v>2.2269558481797125E-2</v>
      </c>
      <c r="F3390" s="215">
        <f t="shared" si="209"/>
        <v>-7.6709429969580301E-3</v>
      </c>
      <c r="G3390" s="223">
        <f t="shared" si="210"/>
        <v>5.9481690140845069</v>
      </c>
      <c r="H3390" s="223">
        <f t="shared" si="211"/>
        <v>3.8081461743433578</v>
      </c>
    </row>
    <row r="3391" spans="2:8" x14ac:dyDescent="0.25">
      <c r="B3391" s="451">
        <v>38995</v>
      </c>
      <c r="C3391" s="363">
        <v>25.82</v>
      </c>
      <c r="D3391" s="363">
        <v>3.436818181818182</v>
      </c>
      <c r="E3391" s="215">
        <f t="shared" si="208"/>
        <v>4.3232323232323289E-2</v>
      </c>
      <c r="F3391" s="215">
        <f t="shared" si="209"/>
        <v>-3.0327004219409259E-3</v>
      </c>
      <c r="G3391" s="223">
        <f t="shared" si="210"/>
        <v>5.8185915492957747</v>
      </c>
      <c r="H3391" s="223">
        <f t="shared" si="211"/>
        <v>3.8375840629361759</v>
      </c>
    </row>
    <row r="3392" spans="2:8" x14ac:dyDescent="0.25">
      <c r="B3392" s="451">
        <v>38993</v>
      </c>
      <c r="C3392" s="363">
        <v>24.75</v>
      </c>
      <c r="D3392" s="363">
        <v>3.4472727272727273</v>
      </c>
      <c r="E3392" s="215">
        <f t="shared" si="208"/>
        <v>-7.4247241443800238E-2</v>
      </c>
      <c r="F3392" s="215">
        <f t="shared" si="209"/>
        <v>-1.2499999999999956E-2</v>
      </c>
      <c r="G3392" s="223">
        <f t="shared" si="210"/>
        <v>5.577464788732394</v>
      </c>
      <c r="H3392" s="223">
        <f t="shared" si="211"/>
        <v>3.849257708412638</v>
      </c>
    </row>
    <row r="3393" spans="2:8" x14ac:dyDescent="0.25">
      <c r="B3393" s="451">
        <v>38992</v>
      </c>
      <c r="C3393" s="363">
        <v>26.734999999999999</v>
      </c>
      <c r="D3393" s="363">
        <v>3.4909090909090907</v>
      </c>
      <c r="E3393" s="215">
        <f t="shared" si="208"/>
        <v>3.9429215170860843E-3</v>
      </c>
      <c r="F3393" s="215">
        <f t="shared" si="209"/>
        <v>1.5649452269170805E-3</v>
      </c>
      <c r="G3393" s="223">
        <f t="shared" si="210"/>
        <v>6.0247887323943656</v>
      </c>
      <c r="H3393" s="223">
        <f t="shared" si="211"/>
        <v>3.8979824895317852</v>
      </c>
    </row>
    <row r="3394" spans="2:8" x14ac:dyDescent="0.25">
      <c r="B3394" s="451">
        <v>38989</v>
      </c>
      <c r="C3394" s="363">
        <v>26.63</v>
      </c>
      <c r="D3394" s="363">
        <v>3.4854545454545454</v>
      </c>
      <c r="E3394" s="215">
        <f t="shared" si="208"/>
        <v>-4.4859813084112687E-3</v>
      </c>
      <c r="F3394" s="215">
        <f t="shared" si="209"/>
        <v>-1.8684412592782196E-2</v>
      </c>
      <c r="G3394" s="223">
        <f t="shared" si="210"/>
        <v>6.0011267605633805</v>
      </c>
      <c r="H3394" s="223">
        <f t="shared" si="211"/>
        <v>3.8918918918918921</v>
      </c>
    </row>
    <row r="3395" spans="2:8" x14ac:dyDescent="0.25">
      <c r="B3395" s="451">
        <v>38988</v>
      </c>
      <c r="C3395" s="363">
        <v>26.75</v>
      </c>
      <c r="D3395" s="363">
        <v>3.5518181818181818</v>
      </c>
      <c r="E3395" s="215">
        <f t="shared" si="208"/>
        <v>0</v>
      </c>
      <c r="F3395" s="215">
        <f t="shared" si="209"/>
        <v>4.0756526371870105E-2</v>
      </c>
      <c r="G3395" s="223">
        <f t="shared" si="210"/>
        <v>6.028169014084507</v>
      </c>
      <c r="H3395" s="223">
        <f t="shared" si="211"/>
        <v>3.9659941631772622</v>
      </c>
    </row>
    <row r="3396" spans="2:8" x14ac:dyDescent="0.25">
      <c r="B3396" s="451">
        <v>38986</v>
      </c>
      <c r="C3396" s="363">
        <v>26.75</v>
      </c>
      <c r="D3396" s="363">
        <v>3.4127272727272726</v>
      </c>
      <c r="E3396" s="215">
        <f t="shared" ref="E3396:E3459" si="212">C3396/C3397-1</f>
        <v>4.004665629860038E-2</v>
      </c>
      <c r="F3396" s="215">
        <f t="shared" ref="F3396:F3459" si="213">D3396/D3397-1</f>
        <v>-2.5242460475621842E-3</v>
      </c>
      <c r="G3396" s="223">
        <f t="shared" ref="G3396:G3459" si="214">C3396/$C$4675</f>
        <v>6.028169014084507</v>
      </c>
      <c r="H3396" s="223">
        <f t="shared" ref="H3396:H3459" si="215">D3396/$D$4675</f>
        <v>3.8106839233599796</v>
      </c>
    </row>
    <row r="3397" spans="2:8" x14ac:dyDescent="0.25">
      <c r="B3397" s="451">
        <v>38985</v>
      </c>
      <c r="C3397" s="363">
        <v>25.72</v>
      </c>
      <c r="D3397" s="363">
        <v>3.4213636363636364</v>
      </c>
      <c r="E3397" s="215">
        <f t="shared" si="212"/>
        <v>1.2797794841504118E-2</v>
      </c>
      <c r="F3397" s="215">
        <f t="shared" si="213"/>
        <v>7.2260136491368865E-3</v>
      </c>
      <c r="G3397" s="223">
        <f t="shared" si="214"/>
        <v>5.7960563380281691</v>
      </c>
      <c r="H3397" s="223">
        <f t="shared" si="215"/>
        <v>3.8203273696231443</v>
      </c>
    </row>
    <row r="3398" spans="2:8" x14ac:dyDescent="0.25">
      <c r="B3398" s="451">
        <v>38982</v>
      </c>
      <c r="C3398" s="363">
        <v>25.395</v>
      </c>
      <c r="D3398" s="363">
        <v>3.396818181818182</v>
      </c>
      <c r="E3398" s="215">
        <f t="shared" si="212"/>
        <v>-1.5888393722146898E-2</v>
      </c>
      <c r="F3398" s="215">
        <f t="shared" si="213"/>
        <v>-2.136466817999727E-3</v>
      </c>
      <c r="G3398" s="223">
        <f t="shared" si="214"/>
        <v>5.7228169014084509</v>
      </c>
      <c r="H3398" s="223">
        <f t="shared" si="215"/>
        <v>3.7929196802436245</v>
      </c>
    </row>
    <row r="3399" spans="2:8" x14ac:dyDescent="0.25">
      <c r="B3399" s="451">
        <v>38981</v>
      </c>
      <c r="C3399" s="363">
        <v>25.805</v>
      </c>
      <c r="D3399" s="363">
        <v>3.4040909090909093</v>
      </c>
      <c r="E3399" s="215">
        <f t="shared" si="212"/>
        <v>6.827936012485436E-3</v>
      </c>
      <c r="F3399" s="215">
        <f t="shared" si="213"/>
        <v>-6.6720042700818549E-4</v>
      </c>
      <c r="G3399" s="223">
        <f t="shared" si="214"/>
        <v>5.8152112676056333</v>
      </c>
      <c r="H3399" s="223">
        <f t="shared" si="215"/>
        <v>3.8010404770968154</v>
      </c>
    </row>
    <row r="3400" spans="2:8" x14ac:dyDescent="0.25">
      <c r="B3400" s="451">
        <v>38979</v>
      </c>
      <c r="C3400" s="363">
        <v>25.63</v>
      </c>
      <c r="D3400" s="363">
        <v>3.4063636363636363</v>
      </c>
      <c r="E3400" s="215">
        <f t="shared" si="212"/>
        <v>-4.0793413173652704E-2</v>
      </c>
      <c r="F3400" s="215">
        <f t="shared" si="213"/>
        <v>2.2234347292320322E-2</v>
      </c>
      <c r="G3400" s="223">
        <f t="shared" si="214"/>
        <v>5.7757746478873235</v>
      </c>
      <c r="H3400" s="223">
        <f t="shared" si="215"/>
        <v>3.8035782261134377</v>
      </c>
    </row>
    <row r="3401" spans="2:8" x14ac:dyDescent="0.25">
      <c r="B3401" s="451">
        <v>38978</v>
      </c>
      <c r="C3401" s="363">
        <v>26.72</v>
      </c>
      <c r="D3401" s="363">
        <v>3.3322727272727271</v>
      </c>
      <c r="E3401" s="215">
        <f t="shared" si="212"/>
        <v>2.5719769673704374E-2</v>
      </c>
      <c r="F3401" s="215">
        <f t="shared" si="213"/>
        <v>-2.1777596297808399E-3</v>
      </c>
      <c r="G3401" s="223">
        <f t="shared" si="214"/>
        <v>6.0214084507042251</v>
      </c>
      <c r="H3401" s="223">
        <f t="shared" si="215"/>
        <v>3.7208476081715518</v>
      </c>
    </row>
    <row r="3402" spans="2:8" x14ac:dyDescent="0.25">
      <c r="B3402" s="451">
        <v>38975</v>
      </c>
      <c r="C3402" s="363">
        <v>26.05</v>
      </c>
      <c r="D3402" s="363">
        <v>3.3395454545454544</v>
      </c>
      <c r="E3402" s="215">
        <f t="shared" si="212"/>
        <v>1.9230769230769162E-3</v>
      </c>
      <c r="F3402" s="215">
        <f t="shared" si="213"/>
        <v>-2.3394922238468729E-2</v>
      </c>
      <c r="G3402" s="223">
        <f t="shared" si="214"/>
        <v>5.8704225352112678</v>
      </c>
      <c r="H3402" s="223">
        <f t="shared" si="215"/>
        <v>3.7289684050247431</v>
      </c>
    </row>
    <row r="3403" spans="2:8" x14ac:dyDescent="0.25">
      <c r="B3403" s="451">
        <v>38974</v>
      </c>
      <c r="C3403" s="363">
        <v>26</v>
      </c>
      <c r="D3403" s="363">
        <v>3.4195454545454544</v>
      </c>
      <c r="E3403" s="215">
        <f t="shared" si="212"/>
        <v>-2.6034837984641346E-2</v>
      </c>
      <c r="F3403" s="215">
        <f t="shared" si="213"/>
        <v>-5.9460887949259744E-3</v>
      </c>
      <c r="G3403" s="223">
        <f t="shared" si="214"/>
        <v>5.859154929577465</v>
      </c>
      <c r="H3403" s="223">
        <f t="shared" si="215"/>
        <v>3.8182971704098465</v>
      </c>
    </row>
    <row r="3404" spans="2:8" x14ac:dyDescent="0.25">
      <c r="B3404" s="451">
        <v>38972</v>
      </c>
      <c r="C3404" s="363">
        <v>26.695</v>
      </c>
      <c r="D3404" s="363">
        <v>3.44</v>
      </c>
      <c r="E3404" s="215">
        <f t="shared" si="212"/>
        <v>-1.0379981464318844E-2</v>
      </c>
      <c r="F3404" s="215">
        <f t="shared" si="213"/>
        <v>9.0666666666665563E-3</v>
      </c>
      <c r="G3404" s="223">
        <f t="shared" si="214"/>
        <v>6.0157746478873237</v>
      </c>
      <c r="H3404" s="223">
        <f t="shared" si="215"/>
        <v>3.8411369115594471</v>
      </c>
    </row>
    <row r="3405" spans="2:8" x14ac:dyDescent="0.25">
      <c r="B3405" s="451">
        <v>38971</v>
      </c>
      <c r="C3405" s="363">
        <v>26.975000000000001</v>
      </c>
      <c r="D3405" s="363">
        <v>3.4090909090909092</v>
      </c>
      <c r="E3405" s="215">
        <f t="shared" si="212"/>
        <v>-7.4772766249356915E-2</v>
      </c>
      <c r="F3405" s="215">
        <f t="shared" si="213"/>
        <v>-2.698495070057072E-2</v>
      </c>
      <c r="G3405" s="223">
        <f t="shared" si="214"/>
        <v>6.0788732394366196</v>
      </c>
      <c r="H3405" s="223">
        <f t="shared" si="215"/>
        <v>3.8066235249333844</v>
      </c>
    </row>
    <row r="3406" spans="2:8" x14ac:dyDescent="0.25">
      <c r="B3406" s="451">
        <v>38968</v>
      </c>
      <c r="C3406" s="363">
        <v>29.155000000000001</v>
      </c>
      <c r="D3406" s="363">
        <v>3.5036363636363634</v>
      </c>
      <c r="E3406" s="215">
        <f t="shared" si="212"/>
        <v>-1.6860563142808926E-2</v>
      </c>
      <c r="F3406" s="215">
        <f t="shared" si="213"/>
        <v>1.9576719576719581E-2</v>
      </c>
      <c r="G3406" s="223">
        <f t="shared" si="214"/>
        <v>6.5701408450704228</v>
      </c>
      <c r="H3406" s="223">
        <f t="shared" si="215"/>
        <v>3.91219388402487</v>
      </c>
    </row>
    <row r="3407" spans="2:8" x14ac:dyDescent="0.25">
      <c r="B3407" s="451">
        <v>38967</v>
      </c>
      <c r="C3407" s="363">
        <v>29.655000000000001</v>
      </c>
      <c r="D3407" s="363">
        <v>3.4363636363636365</v>
      </c>
      <c r="E3407" s="215">
        <f t="shared" si="212"/>
        <v>-3.7018996590355568E-2</v>
      </c>
      <c r="F3407" s="215">
        <f t="shared" si="213"/>
        <v>-5.3940271016971186E-3</v>
      </c>
      <c r="G3407" s="223">
        <f t="shared" si="214"/>
        <v>6.6828169014084509</v>
      </c>
      <c r="H3407" s="223">
        <f t="shared" si="215"/>
        <v>3.8370765131328515</v>
      </c>
    </row>
    <row r="3408" spans="2:8" x14ac:dyDescent="0.25">
      <c r="B3408" s="451">
        <v>38965</v>
      </c>
      <c r="C3408" s="363">
        <v>30.795000000000002</v>
      </c>
      <c r="D3408" s="363">
        <v>3.4550000000000001</v>
      </c>
      <c r="E3408" s="215">
        <f t="shared" si="212"/>
        <v>3.7567385444744028E-2</v>
      </c>
      <c r="F3408" s="215">
        <f t="shared" si="213"/>
        <v>1.6992239764517025E-2</v>
      </c>
      <c r="G3408" s="223">
        <f t="shared" si="214"/>
        <v>6.9397183098591553</v>
      </c>
      <c r="H3408" s="223">
        <f t="shared" si="215"/>
        <v>3.8578860550691538</v>
      </c>
    </row>
    <row r="3409" spans="2:8" x14ac:dyDescent="0.25">
      <c r="B3409" s="451">
        <v>38961</v>
      </c>
      <c r="C3409" s="363">
        <v>29.68</v>
      </c>
      <c r="D3409" s="363">
        <v>3.3972727272727274</v>
      </c>
      <c r="E3409" s="215">
        <f t="shared" si="212"/>
        <v>1.9756055660539396E-2</v>
      </c>
      <c r="F3409" s="215">
        <f t="shared" si="213"/>
        <v>-5.5880787653006525E-3</v>
      </c>
      <c r="G3409" s="223">
        <f t="shared" si="214"/>
        <v>6.6884507042253523</v>
      </c>
      <c r="H3409" s="223">
        <f t="shared" si="215"/>
        <v>3.7934272300469489</v>
      </c>
    </row>
    <row r="3410" spans="2:8" x14ac:dyDescent="0.25">
      <c r="B3410" s="451">
        <v>38960</v>
      </c>
      <c r="C3410" s="363">
        <v>29.105</v>
      </c>
      <c r="D3410" s="363">
        <v>3.4163636363636365</v>
      </c>
      <c r="E3410" s="215">
        <f t="shared" si="212"/>
        <v>1.9796776454099607E-2</v>
      </c>
      <c r="F3410" s="215">
        <f t="shared" si="213"/>
        <v>7.641775036868248E-3</v>
      </c>
      <c r="G3410" s="223">
        <f t="shared" si="214"/>
        <v>6.55887323943662</v>
      </c>
      <c r="H3410" s="223">
        <f t="shared" si="215"/>
        <v>3.8147443217865757</v>
      </c>
    </row>
    <row r="3411" spans="2:8" x14ac:dyDescent="0.25">
      <c r="B3411" s="451">
        <v>38959</v>
      </c>
      <c r="C3411" s="363">
        <v>28.54</v>
      </c>
      <c r="D3411" s="363">
        <v>3.3904545454545456</v>
      </c>
      <c r="E3411" s="215">
        <f t="shared" si="212"/>
        <v>8.658773634917738E-3</v>
      </c>
      <c r="F3411" s="215">
        <f t="shared" si="213"/>
        <v>2.4447191319873607E-2</v>
      </c>
      <c r="G3411" s="223">
        <f t="shared" si="214"/>
        <v>6.4315492957746478</v>
      </c>
      <c r="H3411" s="223">
        <f t="shared" si="215"/>
        <v>3.7858139829970821</v>
      </c>
    </row>
    <row r="3412" spans="2:8" x14ac:dyDescent="0.25">
      <c r="B3412" s="451">
        <v>38957</v>
      </c>
      <c r="C3412" s="363">
        <v>28.295000000000002</v>
      </c>
      <c r="D3412" s="363">
        <v>3.3095454545454546</v>
      </c>
      <c r="E3412" s="215">
        <f t="shared" si="212"/>
        <v>-1.4111498257839639E-2</v>
      </c>
      <c r="F3412" s="215">
        <f t="shared" si="213"/>
        <v>-2.7189525018371241E-2</v>
      </c>
      <c r="G3412" s="223">
        <f t="shared" si="214"/>
        <v>6.3763380281690143</v>
      </c>
      <c r="H3412" s="223">
        <f t="shared" si="215"/>
        <v>3.6954701180053293</v>
      </c>
    </row>
    <row r="3413" spans="2:8" x14ac:dyDescent="0.25">
      <c r="B3413" s="451">
        <v>38954</v>
      </c>
      <c r="C3413" s="363">
        <v>28.7</v>
      </c>
      <c r="D3413" s="363">
        <v>3.4020454545454544</v>
      </c>
      <c r="E3413" s="215">
        <f t="shared" si="212"/>
        <v>1.3418079096045199E-2</v>
      </c>
      <c r="F3413" s="215">
        <f t="shared" si="213"/>
        <v>-1.3509951232371198E-2</v>
      </c>
      <c r="G3413" s="223">
        <f t="shared" si="214"/>
        <v>6.4676056338028172</v>
      </c>
      <c r="H3413" s="223">
        <f t="shared" si="215"/>
        <v>3.7987565029818553</v>
      </c>
    </row>
    <row r="3414" spans="2:8" x14ac:dyDescent="0.25">
      <c r="B3414" s="451">
        <v>38953</v>
      </c>
      <c r="C3414" s="363">
        <v>28.32</v>
      </c>
      <c r="D3414" s="363">
        <v>3.4486363636363637</v>
      </c>
      <c r="E3414" s="215">
        <f t="shared" si="212"/>
        <v>-5.2938062466911795E-4</v>
      </c>
      <c r="F3414" s="215">
        <f t="shared" si="213"/>
        <v>1.4847512038523414E-2</v>
      </c>
      <c r="G3414" s="223">
        <f t="shared" si="214"/>
        <v>6.3819718309859157</v>
      </c>
      <c r="H3414" s="223">
        <f t="shared" si="215"/>
        <v>3.8507803578226119</v>
      </c>
    </row>
    <row r="3415" spans="2:8" x14ac:dyDescent="0.25">
      <c r="B3415" s="451">
        <v>38952</v>
      </c>
      <c r="C3415" s="363">
        <v>28.335000000000001</v>
      </c>
      <c r="D3415" s="363">
        <v>3.398181818181818</v>
      </c>
      <c r="E3415" s="215">
        <f t="shared" si="212"/>
        <v>-8.3989501312335957E-3</v>
      </c>
      <c r="F3415" s="215">
        <f t="shared" si="213"/>
        <v>-4.5576407506702443E-2</v>
      </c>
      <c r="G3415" s="223">
        <f t="shared" si="214"/>
        <v>6.3853521126760562</v>
      </c>
      <c r="H3415" s="223">
        <f t="shared" si="215"/>
        <v>3.7944423296535974</v>
      </c>
    </row>
    <row r="3416" spans="2:8" x14ac:dyDescent="0.25">
      <c r="B3416" s="451">
        <v>38950</v>
      </c>
      <c r="C3416" s="363">
        <v>28.574999999999999</v>
      </c>
      <c r="D3416" s="363">
        <v>3.5604545454545455</v>
      </c>
      <c r="E3416" s="215">
        <f t="shared" si="212"/>
        <v>4.7278724573941666E-2</v>
      </c>
      <c r="F3416" s="215">
        <f t="shared" si="213"/>
        <v>-2.8886684849987576E-2</v>
      </c>
      <c r="G3416" s="223">
        <f t="shared" si="214"/>
        <v>6.4394366197183093</v>
      </c>
      <c r="H3416" s="223">
        <f t="shared" si="215"/>
        <v>3.9756376094404269</v>
      </c>
    </row>
    <row r="3417" spans="2:8" x14ac:dyDescent="0.25">
      <c r="B3417" s="451">
        <v>38947</v>
      </c>
      <c r="C3417" s="363">
        <v>27.285</v>
      </c>
      <c r="D3417" s="363">
        <v>3.6663636363636365</v>
      </c>
      <c r="E3417" s="215">
        <f t="shared" si="212"/>
        <v>1.8477043673012394E-2</v>
      </c>
      <c r="F3417" s="215">
        <f t="shared" si="213"/>
        <v>1.5101938082053845E-2</v>
      </c>
      <c r="G3417" s="223">
        <f t="shared" si="214"/>
        <v>6.1487323943661973</v>
      </c>
      <c r="H3417" s="223">
        <f t="shared" si="215"/>
        <v>4.0938967136150239</v>
      </c>
    </row>
    <row r="3418" spans="2:8" x14ac:dyDescent="0.25">
      <c r="B3418" s="451">
        <v>38946</v>
      </c>
      <c r="C3418" s="363">
        <v>26.79</v>
      </c>
      <c r="D3418" s="363">
        <v>3.6118181818181818</v>
      </c>
      <c r="E3418" s="215">
        <f t="shared" si="212"/>
        <v>-2.083333333333337E-2</v>
      </c>
      <c r="F3418" s="215">
        <f t="shared" si="213"/>
        <v>3.6119441908984307E-2</v>
      </c>
      <c r="G3418" s="223">
        <f t="shared" si="214"/>
        <v>6.0371830985915489</v>
      </c>
      <c r="H3418" s="223">
        <f t="shared" si="215"/>
        <v>4.0329907372160898</v>
      </c>
    </row>
    <row r="3419" spans="2:8" x14ac:dyDescent="0.25">
      <c r="B3419" s="451">
        <v>38945</v>
      </c>
      <c r="C3419" s="363">
        <v>27.36</v>
      </c>
      <c r="D3419" s="363">
        <v>3.4859090909090908</v>
      </c>
      <c r="E3419" s="215">
        <f t="shared" si="212"/>
        <v>3.0314441724722307E-2</v>
      </c>
      <c r="F3419" s="215">
        <f t="shared" si="213"/>
        <v>8.1503878007098685E-3</v>
      </c>
      <c r="G3419" s="223">
        <f t="shared" si="214"/>
        <v>6.1656338028169015</v>
      </c>
      <c r="H3419" s="223">
        <f t="shared" si="215"/>
        <v>3.8923994416952166</v>
      </c>
    </row>
    <row r="3420" spans="2:8" x14ac:dyDescent="0.25">
      <c r="B3420" s="451">
        <v>38943</v>
      </c>
      <c r="C3420" s="363">
        <v>26.555</v>
      </c>
      <c r="D3420" s="363">
        <v>3.4577272727272725</v>
      </c>
      <c r="E3420" s="215">
        <f t="shared" si="212"/>
        <v>-7.2897196261682007E-3</v>
      </c>
      <c r="F3420" s="215">
        <f t="shared" si="213"/>
        <v>1.9022103148023994E-2</v>
      </c>
      <c r="G3420" s="223">
        <f t="shared" si="214"/>
        <v>5.9842253521126763</v>
      </c>
      <c r="H3420" s="223">
        <f t="shared" si="215"/>
        <v>3.8609313538891006</v>
      </c>
    </row>
    <row r="3421" spans="2:8" x14ac:dyDescent="0.25">
      <c r="B3421" s="451">
        <v>38940</v>
      </c>
      <c r="C3421" s="363">
        <v>26.75</v>
      </c>
      <c r="D3421" s="363">
        <v>3.3931818181818181</v>
      </c>
      <c r="E3421" s="215">
        <f t="shared" si="212"/>
        <v>-1.346118384657935E-2</v>
      </c>
      <c r="F3421" s="215">
        <f t="shared" si="213"/>
        <v>7.422402159244168E-3</v>
      </c>
      <c r="G3421" s="223">
        <f t="shared" si="214"/>
        <v>6.028169014084507</v>
      </c>
      <c r="H3421" s="223">
        <f t="shared" si="215"/>
        <v>3.7888592818170284</v>
      </c>
    </row>
    <row r="3422" spans="2:8" x14ac:dyDescent="0.25">
      <c r="B3422" s="451">
        <v>38939</v>
      </c>
      <c r="C3422" s="363">
        <v>27.114999999999998</v>
      </c>
      <c r="D3422" s="363">
        <v>3.3681818181818182</v>
      </c>
      <c r="E3422" s="215">
        <f t="shared" si="212"/>
        <v>-2.9417172274315284E-3</v>
      </c>
      <c r="F3422" s="215">
        <f t="shared" si="213"/>
        <v>-2.100673801030517E-2</v>
      </c>
      <c r="G3422" s="223">
        <f t="shared" si="214"/>
        <v>6.1104225352112671</v>
      </c>
      <c r="H3422" s="223">
        <f t="shared" si="215"/>
        <v>3.7609440426341836</v>
      </c>
    </row>
    <row r="3423" spans="2:8" x14ac:dyDescent="0.25">
      <c r="B3423" s="451">
        <v>38937</v>
      </c>
      <c r="C3423" s="363">
        <v>27.195</v>
      </c>
      <c r="D3423" s="363">
        <v>3.4404545454545454</v>
      </c>
      <c r="E3423" s="215">
        <f t="shared" si="212"/>
        <v>-2.8749999999999942E-2</v>
      </c>
      <c r="F3423" s="215">
        <f t="shared" si="213"/>
        <v>1.7201988979975713E-2</v>
      </c>
      <c r="G3423" s="223">
        <f t="shared" si="214"/>
        <v>6.1284507042253518</v>
      </c>
      <c r="H3423" s="223">
        <f t="shared" si="215"/>
        <v>3.8416444613627716</v>
      </c>
    </row>
    <row r="3424" spans="2:8" x14ac:dyDescent="0.25">
      <c r="B3424" s="451">
        <v>38936</v>
      </c>
      <c r="C3424" s="363">
        <v>28</v>
      </c>
      <c r="D3424" s="363">
        <v>3.3822727272727273</v>
      </c>
      <c r="E3424" s="215">
        <f t="shared" si="212"/>
        <v>1.5780881552693637E-2</v>
      </c>
      <c r="F3424" s="215">
        <f t="shared" si="213"/>
        <v>-2.617458447847143E-2</v>
      </c>
      <c r="G3424" s="223">
        <f t="shared" si="214"/>
        <v>6.3098591549295771</v>
      </c>
      <c r="H3424" s="223">
        <f t="shared" si="215"/>
        <v>3.7766780865372418</v>
      </c>
    </row>
    <row r="3425" spans="2:8" x14ac:dyDescent="0.25">
      <c r="B3425" s="451">
        <v>38933</v>
      </c>
      <c r="C3425" s="363">
        <v>27.565000000000001</v>
      </c>
      <c r="D3425" s="363">
        <v>3.4731818181818181</v>
      </c>
      <c r="E3425" s="215">
        <f t="shared" si="212"/>
        <v>-1.1652922194334892E-2</v>
      </c>
      <c r="F3425" s="215">
        <f t="shared" si="213"/>
        <v>-5.8548009367681564E-3</v>
      </c>
      <c r="G3425" s="223">
        <f t="shared" si="214"/>
        <v>6.2118309859154932</v>
      </c>
      <c r="H3425" s="223">
        <f t="shared" si="215"/>
        <v>3.8781880472021317</v>
      </c>
    </row>
    <row r="3426" spans="2:8" x14ac:dyDescent="0.25">
      <c r="B3426" s="451">
        <v>38932</v>
      </c>
      <c r="C3426" s="363">
        <v>27.89</v>
      </c>
      <c r="D3426" s="363">
        <v>3.4936363636363637</v>
      </c>
      <c r="E3426" s="215">
        <f t="shared" si="212"/>
        <v>1.1790313803736518E-2</v>
      </c>
      <c r="F3426" s="215">
        <f t="shared" si="213"/>
        <v>2.2210400319191415E-2</v>
      </c>
      <c r="G3426" s="223">
        <f t="shared" si="214"/>
        <v>6.2850704225352114</v>
      </c>
      <c r="H3426" s="223">
        <f t="shared" si="215"/>
        <v>3.9010277883517324</v>
      </c>
    </row>
    <row r="3427" spans="2:8" x14ac:dyDescent="0.25">
      <c r="B3427" s="451">
        <v>38930</v>
      </c>
      <c r="C3427" s="363">
        <v>27.565000000000001</v>
      </c>
      <c r="D3427" s="363">
        <v>3.4177272727272729</v>
      </c>
      <c r="E3427" s="215">
        <f t="shared" si="212"/>
        <v>1.0447214076246381E-2</v>
      </c>
      <c r="F3427" s="215">
        <f t="shared" si="213"/>
        <v>2.6905217153783134E-2</v>
      </c>
      <c r="G3427" s="223">
        <f t="shared" si="214"/>
        <v>6.2118309859154932</v>
      </c>
      <c r="H3427" s="223">
        <f t="shared" si="215"/>
        <v>3.8162669711965491</v>
      </c>
    </row>
    <row r="3428" spans="2:8" x14ac:dyDescent="0.25">
      <c r="B3428" s="451">
        <v>38929</v>
      </c>
      <c r="C3428" s="363">
        <v>27.28</v>
      </c>
      <c r="D3428" s="363">
        <v>3.3281818181818181</v>
      </c>
      <c r="E3428" s="215">
        <f t="shared" si="212"/>
        <v>3.1379962192816802E-2</v>
      </c>
      <c r="F3428" s="215">
        <f t="shared" si="213"/>
        <v>-4.5247098709088496E-2</v>
      </c>
      <c r="G3428" s="223">
        <f t="shared" si="214"/>
        <v>6.1476056338028169</v>
      </c>
      <c r="H3428" s="223">
        <f t="shared" si="215"/>
        <v>3.7162796599416321</v>
      </c>
    </row>
    <row r="3429" spans="2:8" x14ac:dyDescent="0.25">
      <c r="B3429" s="451">
        <v>38926</v>
      </c>
      <c r="C3429" s="363">
        <v>26.45</v>
      </c>
      <c r="D3429" s="363">
        <v>3.4859090909090908</v>
      </c>
      <c r="E3429" s="215">
        <f t="shared" si="212"/>
        <v>2.7982899339292544E-2</v>
      </c>
      <c r="F3429" s="215">
        <f t="shared" si="213"/>
        <v>-2.2118136872235628E-3</v>
      </c>
      <c r="G3429" s="223">
        <f t="shared" si="214"/>
        <v>5.9605633802816902</v>
      </c>
      <c r="H3429" s="223">
        <f t="shared" si="215"/>
        <v>3.8923994416952166</v>
      </c>
    </row>
    <row r="3430" spans="2:8" x14ac:dyDescent="0.25">
      <c r="B3430" s="451">
        <v>38925</v>
      </c>
      <c r="C3430" s="363">
        <v>25.73</v>
      </c>
      <c r="D3430" s="363">
        <v>3.4936363636363637</v>
      </c>
      <c r="E3430" s="215">
        <f t="shared" si="212"/>
        <v>-1.2284069097888706E-2</v>
      </c>
      <c r="F3430" s="215">
        <f t="shared" si="213"/>
        <v>9.1249261471804122E-3</v>
      </c>
      <c r="G3430" s="223">
        <f t="shared" si="214"/>
        <v>5.79830985915493</v>
      </c>
      <c r="H3430" s="223">
        <f t="shared" si="215"/>
        <v>3.9010277883517324</v>
      </c>
    </row>
    <row r="3431" spans="2:8" x14ac:dyDescent="0.25">
      <c r="B3431" s="451">
        <v>38923</v>
      </c>
      <c r="C3431" s="363">
        <v>26.05</v>
      </c>
      <c r="D3431" s="363">
        <v>3.4620454545454544</v>
      </c>
      <c r="E3431" s="215">
        <f t="shared" si="212"/>
        <v>2.1568627450980316E-2</v>
      </c>
      <c r="F3431" s="215">
        <f t="shared" si="213"/>
        <v>-4.0743073047858958E-2</v>
      </c>
      <c r="G3431" s="223">
        <f t="shared" si="214"/>
        <v>5.8704225352112678</v>
      </c>
      <c r="H3431" s="223">
        <f t="shared" si="215"/>
        <v>3.8657530770206829</v>
      </c>
    </row>
    <row r="3432" spans="2:8" x14ac:dyDescent="0.25">
      <c r="B3432" s="451">
        <v>38922</v>
      </c>
      <c r="C3432" s="363">
        <v>25.5</v>
      </c>
      <c r="D3432" s="363">
        <v>3.6090909090909089</v>
      </c>
      <c r="E3432" s="215">
        <f t="shared" si="212"/>
        <v>9.9009900990099098E-3</v>
      </c>
      <c r="F3432" s="215">
        <f t="shared" si="213"/>
        <v>-1.2578616352202365E-3</v>
      </c>
      <c r="G3432" s="223">
        <f t="shared" si="214"/>
        <v>5.746478873239437</v>
      </c>
      <c r="H3432" s="223">
        <f t="shared" si="215"/>
        <v>4.0299454383961431</v>
      </c>
    </row>
    <row r="3433" spans="2:8" x14ac:dyDescent="0.25">
      <c r="B3433" s="451">
        <v>38919</v>
      </c>
      <c r="C3433" s="363">
        <v>25.25</v>
      </c>
      <c r="D3433" s="363">
        <v>3.6136363636363638</v>
      </c>
      <c r="E3433" s="215">
        <f t="shared" si="212"/>
        <v>-1.3864479593829304E-2</v>
      </c>
      <c r="F3433" s="215">
        <f t="shared" si="213"/>
        <v>-5.0289162685435151E-4</v>
      </c>
      <c r="G3433" s="223">
        <f t="shared" si="214"/>
        <v>5.6901408450704229</v>
      </c>
      <c r="H3433" s="223">
        <f t="shared" si="215"/>
        <v>4.0350209364293876</v>
      </c>
    </row>
    <row r="3434" spans="2:8" x14ac:dyDescent="0.25">
      <c r="B3434" s="451">
        <v>38918</v>
      </c>
      <c r="C3434" s="363">
        <v>25.605</v>
      </c>
      <c r="D3434" s="363">
        <v>3.6154545454545453</v>
      </c>
      <c r="E3434" s="215">
        <f t="shared" si="212"/>
        <v>-1.215277777777779E-2</v>
      </c>
      <c r="F3434" s="215">
        <f t="shared" si="213"/>
        <v>6.1986084756482374E-3</v>
      </c>
      <c r="G3434" s="223">
        <f t="shared" si="214"/>
        <v>5.770140845070423</v>
      </c>
      <c r="H3434" s="223">
        <f t="shared" si="215"/>
        <v>4.0370511356426846</v>
      </c>
    </row>
    <row r="3435" spans="2:8" x14ac:dyDescent="0.25">
      <c r="B3435" s="451">
        <v>38916</v>
      </c>
      <c r="C3435" s="363">
        <v>25.92</v>
      </c>
      <c r="D3435" s="363">
        <v>3.5931818181818183</v>
      </c>
      <c r="E3435" s="215">
        <f t="shared" si="212"/>
        <v>5.2356020942407877E-3</v>
      </c>
      <c r="F3435" s="215">
        <f t="shared" si="213"/>
        <v>4.8130469371519435E-2</v>
      </c>
      <c r="G3435" s="223">
        <f t="shared" si="214"/>
        <v>5.8411267605633803</v>
      </c>
      <c r="H3435" s="223">
        <f t="shared" si="215"/>
        <v>4.012181195279787</v>
      </c>
    </row>
    <row r="3436" spans="2:8" x14ac:dyDescent="0.25">
      <c r="B3436" s="451">
        <v>38915</v>
      </c>
      <c r="C3436" s="363">
        <v>25.785</v>
      </c>
      <c r="D3436" s="363">
        <v>3.4281818181818182</v>
      </c>
      <c r="E3436" s="215">
        <f t="shared" si="212"/>
        <v>-5.2022058823529393E-2</v>
      </c>
      <c r="F3436" s="215">
        <f t="shared" si="213"/>
        <v>-3.7641954829654267E-2</v>
      </c>
      <c r="G3436" s="223">
        <f t="shared" si="214"/>
        <v>5.8107042253521124</v>
      </c>
      <c r="H3436" s="223">
        <f t="shared" si="215"/>
        <v>3.8279406166730112</v>
      </c>
    </row>
    <row r="3437" spans="2:8" x14ac:dyDescent="0.25">
      <c r="B3437" s="451">
        <v>38912</v>
      </c>
      <c r="C3437" s="363">
        <v>27.2</v>
      </c>
      <c r="D3437" s="363">
        <v>3.5622727272727275</v>
      </c>
      <c r="E3437" s="215">
        <f t="shared" si="212"/>
        <v>2.2940955246333106E-2</v>
      </c>
      <c r="F3437" s="215">
        <f t="shared" si="213"/>
        <v>-2.3061580653203628E-2</v>
      </c>
      <c r="G3437" s="223">
        <f t="shared" si="214"/>
        <v>6.1295774647887322</v>
      </c>
      <c r="H3437" s="223">
        <f t="shared" si="215"/>
        <v>3.9776678086537247</v>
      </c>
    </row>
    <row r="3438" spans="2:8" x14ac:dyDescent="0.25">
      <c r="B3438" s="451">
        <v>38911</v>
      </c>
      <c r="C3438" s="363">
        <v>26.59</v>
      </c>
      <c r="D3438" s="363">
        <v>3.6463636363636365</v>
      </c>
      <c r="E3438" s="215">
        <f t="shared" si="212"/>
        <v>-6.5213570047459979E-2</v>
      </c>
      <c r="F3438" s="215">
        <f t="shared" si="213"/>
        <v>3.6970010341261572E-2</v>
      </c>
      <c r="G3438" s="223">
        <f t="shared" si="214"/>
        <v>5.9921126760563377</v>
      </c>
      <c r="H3438" s="223">
        <f t="shared" si="215"/>
        <v>4.0715645222687478</v>
      </c>
    </row>
    <row r="3439" spans="2:8" x14ac:dyDescent="0.25">
      <c r="B3439" s="451">
        <v>38909</v>
      </c>
      <c r="C3439" s="363">
        <v>28.445</v>
      </c>
      <c r="D3439" s="363">
        <v>3.5163636363636366</v>
      </c>
      <c r="E3439" s="215">
        <f t="shared" si="212"/>
        <v>4.2365401588702056E-3</v>
      </c>
      <c r="F3439" s="215">
        <f t="shared" si="213"/>
        <v>1.843075302790953E-2</v>
      </c>
      <c r="G3439" s="223">
        <f t="shared" si="214"/>
        <v>6.4101408450704227</v>
      </c>
      <c r="H3439" s="223">
        <f t="shared" si="215"/>
        <v>3.9264052785179548</v>
      </c>
    </row>
    <row r="3440" spans="2:8" x14ac:dyDescent="0.25">
      <c r="B3440" s="451">
        <v>38908</v>
      </c>
      <c r="C3440" s="363">
        <v>28.324999999999999</v>
      </c>
      <c r="D3440" s="363">
        <v>3.4527272727272726</v>
      </c>
      <c r="E3440" s="215">
        <f t="shared" si="212"/>
        <v>9.0844317776985761E-3</v>
      </c>
      <c r="F3440" s="215">
        <f t="shared" si="213"/>
        <v>1.0240723500465343E-2</v>
      </c>
      <c r="G3440" s="223">
        <f t="shared" si="214"/>
        <v>6.3830985915492953</v>
      </c>
      <c r="H3440" s="223">
        <f t="shared" si="215"/>
        <v>3.8553483060525315</v>
      </c>
    </row>
    <row r="3441" spans="2:8" x14ac:dyDescent="0.25">
      <c r="B3441" s="451">
        <v>38905</v>
      </c>
      <c r="C3441" s="363">
        <v>28.07</v>
      </c>
      <c r="D3441" s="363">
        <v>3.4177272727272729</v>
      </c>
      <c r="E3441" s="215">
        <f t="shared" si="212"/>
        <v>-2.4669909659485789E-2</v>
      </c>
      <c r="F3441" s="215">
        <f t="shared" si="213"/>
        <v>3.9972337482711007E-2</v>
      </c>
      <c r="G3441" s="223">
        <f t="shared" si="214"/>
        <v>6.3256338028169017</v>
      </c>
      <c r="H3441" s="223">
        <f t="shared" si="215"/>
        <v>3.8162669711965491</v>
      </c>
    </row>
    <row r="3442" spans="2:8" x14ac:dyDescent="0.25">
      <c r="B3442" s="451">
        <v>38904</v>
      </c>
      <c r="C3442" s="363">
        <v>28.78</v>
      </c>
      <c r="D3442" s="363">
        <v>3.2863636363636362</v>
      </c>
      <c r="E3442" s="215">
        <f t="shared" si="212"/>
        <v>-1.6572697761831567E-2</v>
      </c>
      <c r="F3442" s="215">
        <f t="shared" si="213"/>
        <v>1.6591676040494718E-2</v>
      </c>
      <c r="G3442" s="223">
        <f t="shared" si="214"/>
        <v>6.4856338028169018</v>
      </c>
      <c r="H3442" s="223">
        <f t="shared" si="215"/>
        <v>3.6695850780357824</v>
      </c>
    </row>
    <row r="3443" spans="2:8" x14ac:dyDescent="0.25">
      <c r="B3443" s="451">
        <v>38901</v>
      </c>
      <c r="C3443" s="363">
        <v>29.265000000000001</v>
      </c>
      <c r="D3443" s="363">
        <v>3.2327272727272729</v>
      </c>
      <c r="E3443" s="215">
        <f t="shared" si="212"/>
        <v>5.6307525717379514E-2</v>
      </c>
      <c r="F3443" s="215">
        <f t="shared" si="213"/>
        <v>-9.8034242232086122E-2</v>
      </c>
      <c r="G3443" s="223">
        <f t="shared" si="214"/>
        <v>6.5949295774647885</v>
      </c>
      <c r="H3443" s="223">
        <f t="shared" si="215"/>
        <v>3.6096942012434976</v>
      </c>
    </row>
    <row r="3444" spans="2:8" x14ac:dyDescent="0.25">
      <c r="B3444" s="451">
        <v>38898</v>
      </c>
      <c r="C3444" s="363">
        <v>27.704999999999998</v>
      </c>
      <c r="D3444" s="363">
        <v>3.584090909090909</v>
      </c>
      <c r="E3444" s="215">
        <f t="shared" si="212"/>
        <v>2.7144408251900121E-3</v>
      </c>
      <c r="F3444" s="215">
        <f t="shared" si="213"/>
        <v>-3.4755134281201361E-3</v>
      </c>
      <c r="G3444" s="223">
        <f t="shared" si="214"/>
        <v>6.2433802816901407</v>
      </c>
      <c r="H3444" s="223">
        <f t="shared" si="215"/>
        <v>4.0020301992132978</v>
      </c>
    </row>
    <row r="3445" spans="2:8" x14ac:dyDescent="0.25">
      <c r="B3445" s="451">
        <v>38897</v>
      </c>
      <c r="C3445" s="363">
        <v>27.63</v>
      </c>
      <c r="D3445" s="363">
        <v>3.5965909090909092</v>
      </c>
      <c r="E3445" s="215">
        <f t="shared" si="212"/>
        <v>0.10211408057439164</v>
      </c>
      <c r="F3445" s="215">
        <f t="shared" si="213"/>
        <v>9.5049757591223472E-3</v>
      </c>
      <c r="G3445" s="223">
        <f t="shared" si="214"/>
        <v>6.2264788732394365</v>
      </c>
      <c r="H3445" s="223">
        <f t="shared" si="215"/>
        <v>4.0159878188047209</v>
      </c>
    </row>
    <row r="3446" spans="2:8" x14ac:dyDescent="0.25">
      <c r="B3446" s="451">
        <v>38896</v>
      </c>
      <c r="C3446" s="363">
        <v>25.07</v>
      </c>
      <c r="D3446" s="363">
        <v>3.5627272727272725</v>
      </c>
      <c r="E3446" s="215">
        <f t="shared" si="212"/>
        <v>-1.2992125984251923E-2</v>
      </c>
      <c r="F3446" s="215">
        <f t="shared" si="213"/>
        <v>-4.3796510918628906E-2</v>
      </c>
      <c r="G3446" s="223">
        <f t="shared" si="214"/>
        <v>5.6495774647887327</v>
      </c>
      <c r="H3446" s="223">
        <f t="shared" si="215"/>
        <v>3.9781753584570487</v>
      </c>
    </row>
    <row r="3447" spans="2:8" x14ac:dyDescent="0.25">
      <c r="B3447" s="451">
        <v>38894</v>
      </c>
      <c r="C3447" s="363">
        <v>25.4</v>
      </c>
      <c r="D3447" s="363">
        <v>3.7259090909090911</v>
      </c>
      <c r="E3447" s="215">
        <f t="shared" si="212"/>
        <v>2.008032128514059E-2</v>
      </c>
      <c r="F3447" s="215">
        <f t="shared" si="213"/>
        <v>4.1651353668994417E-3</v>
      </c>
      <c r="G3447" s="223">
        <f t="shared" si="214"/>
        <v>5.7239436619718305</v>
      </c>
      <c r="H3447" s="223">
        <f t="shared" si="215"/>
        <v>4.1603857378505271</v>
      </c>
    </row>
    <row r="3448" spans="2:8" x14ac:dyDescent="0.25">
      <c r="B3448" s="451">
        <v>38891</v>
      </c>
      <c r="C3448" s="363">
        <v>24.9</v>
      </c>
      <c r="D3448" s="363">
        <v>3.7104545454545454</v>
      </c>
      <c r="E3448" s="215">
        <f t="shared" si="212"/>
        <v>1.2400894490750103E-2</v>
      </c>
      <c r="F3448" s="215">
        <f t="shared" si="213"/>
        <v>1.6942817989286318E-2</v>
      </c>
      <c r="G3448" s="223">
        <f t="shared" si="214"/>
        <v>5.6112676056338024</v>
      </c>
      <c r="H3448" s="223">
        <f t="shared" si="215"/>
        <v>4.1431290445374955</v>
      </c>
    </row>
    <row r="3449" spans="2:8" x14ac:dyDescent="0.25">
      <c r="B3449" s="451">
        <v>38890</v>
      </c>
      <c r="C3449" s="363">
        <v>24.594999999999999</v>
      </c>
      <c r="D3449" s="363">
        <v>3.6486363636363635</v>
      </c>
      <c r="E3449" s="215">
        <f t="shared" si="212"/>
        <v>-8.1251269551085858E-4</v>
      </c>
      <c r="F3449" s="215">
        <f t="shared" si="213"/>
        <v>2.2547770700636738E-2</v>
      </c>
      <c r="G3449" s="223">
        <f t="shared" si="214"/>
        <v>5.5425352112676052</v>
      </c>
      <c r="H3449" s="223">
        <f t="shared" si="215"/>
        <v>4.0741022712853701</v>
      </c>
    </row>
    <row r="3450" spans="2:8" x14ac:dyDescent="0.25">
      <c r="B3450" s="451">
        <v>38889</v>
      </c>
      <c r="C3450" s="363">
        <v>24.614999999999998</v>
      </c>
      <c r="D3450" s="363">
        <v>3.5681818181818183</v>
      </c>
      <c r="E3450" s="215">
        <f t="shared" si="212"/>
        <v>4.8115818607621819E-2</v>
      </c>
      <c r="F3450" s="215">
        <f t="shared" si="213"/>
        <v>1.4032402092103435E-3</v>
      </c>
      <c r="G3450" s="223">
        <f t="shared" si="214"/>
        <v>5.5470422535211261</v>
      </c>
      <c r="H3450" s="223">
        <f t="shared" si="215"/>
        <v>3.9842659560969422</v>
      </c>
    </row>
    <row r="3451" spans="2:8" x14ac:dyDescent="0.25">
      <c r="B3451" s="451">
        <v>38887</v>
      </c>
      <c r="C3451" s="363">
        <v>23.484999999999999</v>
      </c>
      <c r="D3451" s="363">
        <v>3.563181818181818</v>
      </c>
      <c r="E3451" s="215">
        <f t="shared" si="212"/>
        <v>-2.753623188405796E-2</v>
      </c>
      <c r="F3451" s="215">
        <f t="shared" si="213"/>
        <v>4.8835964677548693E-2</v>
      </c>
      <c r="G3451" s="223">
        <f t="shared" si="214"/>
        <v>5.2923943661971826</v>
      </c>
      <c r="H3451" s="223">
        <f t="shared" si="215"/>
        <v>3.9786829082603732</v>
      </c>
    </row>
    <row r="3452" spans="2:8" x14ac:dyDescent="0.25">
      <c r="B3452" s="451">
        <v>38884</v>
      </c>
      <c r="C3452" s="363">
        <v>24.15</v>
      </c>
      <c r="D3452" s="363">
        <v>3.3972727272727274</v>
      </c>
      <c r="E3452" s="215">
        <f t="shared" si="212"/>
        <v>-1.5089722675367123E-2</v>
      </c>
      <c r="F3452" s="215">
        <f t="shared" si="213"/>
        <v>-5.4557551563539919E-3</v>
      </c>
      <c r="G3452" s="223">
        <f t="shared" si="214"/>
        <v>5.4422535211267604</v>
      </c>
      <c r="H3452" s="223">
        <f t="shared" si="215"/>
        <v>3.7934272300469489</v>
      </c>
    </row>
    <row r="3453" spans="2:8" x14ac:dyDescent="0.25">
      <c r="B3453" s="451">
        <v>38883</v>
      </c>
      <c r="C3453" s="363">
        <v>24.52</v>
      </c>
      <c r="D3453" s="363">
        <v>3.415909090909091</v>
      </c>
      <c r="E3453" s="215">
        <f t="shared" si="212"/>
        <v>7.3085339168490027E-2</v>
      </c>
      <c r="F3453" s="215">
        <f t="shared" si="213"/>
        <v>1.8568717809704482E-2</v>
      </c>
      <c r="G3453" s="223">
        <f t="shared" si="214"/>
        <v>5.525633802816901</v>
      </c>
      <c r="H3453" s="223">
        <f t="shared" si="215"/>
        <v>3.8142367719832513</v>
      </c>
    </row>
    <row r="3454" spans="2:8" x14ac:dyDescent="0.25">
      <c r="B3454" s="451">
        <v>38882</v>
      </c>
      <c r="C3454" s="363">
        <v>22.85</v>
      </c>
      <c r="D3454" s="363">
        <v>3.3536363636363635</v>
      </c>
      <c r="E3454" s="215">
        <f t="shared" si="212"/>
        <v>-3.7083860092709586E-2</v>
      </c>
      <c r="F3454" s="215">
        <f t="shared" si="213"/>
        <v>-6.0622389869324778E-3</v>
      </c>
      <c r="G3454" s="223">
        <f t="shared" si="214"/>
        <v>5.1492957746478876</v>
      </c>
      <c r="H3454" s="223">
        <f t="shared" si="215"/>
        <v>3.7447024489278014</v>
      </c>
    </row>
    <row r="3455" spans="2:8" x14ac:dyDescent="0.25">
      <c r="B3455" s="451">
        <v>38880</v>
      </c>
      <c r="C3455" s="363">
        <v>23.73</v>
      </c>
      <c r="D3455" s="363">
        <v>3.374090909090909</v>
      </c>
      <c r="E3455" s="215">
        <f t="shared" si="212"/>
        <v>-3.2021211503161284E-2</v>
      </c>
      <c r="F3455" s="215">
        <f t="shared" si="213"/>
        <v>5.9369202226345008E-2</v>
      </c>
      <c r="G3455" s="223">
        <f t="shared" si="214"/>
        <v>5.3476056338028171</v>
      </c>
      <c r="H3455" s="223">
        <f t="shared" si="215"/>
        <v>3.7675421900774015</v>
      </c>
    </row>
    <row r="3456" spans="2:8" x14ac:dyDescent="0.25">
      <c r="B3456" s="451">
        <v>38877</v>
      </c>
      <c r="C3456" s="363">
        <v>24.515000000000001</v>
      </c>
      <c r="D3456" s="363">
        <v>3.1850000000000001</v>
      </c>
      <c r="E3456" s="215">
        <f t="shared" si="212"/>
        <v>-1.8025235329461209E-2</v>
      </c>
      <c r="F3456" s="215">
        <f t="shared" si="213"/>
        <v>2.2024504084014129E-2</v>
      </c>
      <c r="G3456" s="223">
        <f t="shared" si="214"/>
        <v>5.5245070422535214</v>
      </c>
      <c r="H3456" s="223">
        <f t="shared" si="215"/>
        <v>3.5564014718944299</v>
      </c>
    </row>
    <row r="3457" spans="2:8" x14ac:dyDescent="0.25">
      <c r="B3457" s="451">
        <v>38876</v>
      </c>
      <c r="C3457" s="363">
        <v>24.965</v>
      </c>
      <c r="D3457" s="363">
        <v>3.1163636363636362</v>
      </c>
      <c r="E3457" s="215">
        <f t="shared" si="212"/>
        <v>-2.5756097560975633E-2</v>
      </c>
      <c r="F3457" s="215">
        <f t="shared" si="213"/>
        <v>-3.6401967673928337E-2</v>
      </c>
      <c r="G3457" s="223">
        <f t="shared" si="214"/>
        <v>5.6259154929577466</v>
      </c>
      <c r="H3457" s="223">
        <f t="shared" si="215"/>
        <v>3.4797614515924375</v>
      </c>
    </row>
    <row r="3458" spans="2:8" x14ac:dyDescent="0.25">
      <c r="B3458" s="451">
        <v>38875</v>
      </c>
      <c r="C3458" s="363">
        <v>25.625</v>
      </c>
      <c r="D3458" s="363">
        <v>3.2340909090909089</v>
      </c>
      <c r="E3458" s="215">
        <f t="shared" si="212"/>
        <v>-1.2714313234444163E-2</v>
      </c>
      <c r="F3458" s="215">
        <f t="shared" si="213"/>
        <v>3.1308885345702198E-2</v>
      </c>
      <c r="G3458" s="223">
        <f t="shared" si="214"/>
        <v>5.774647887323944</v>
      </c>
      <c r="H3458" s="223">
        <f t="shared" si="215"/>
        <v>3.6112168506534705</v>
      </c>
    </row>
    <row r="3459" spans="2:8" x14ac:dyDescent="0.25">
      <c r="B3459" s="451">
        <v>38873</v>
      </c>
      <c r="C3459" s="363">
        <v>25.954999999999998</v>
      </c>
      <c r="D3459" s="363">
        <v>3.1359090909090908</v>
      </c>
      <c r="E3459" s="215">
        <f t="shared" si="212"/>
        <v>-8.5125132181882335E-2</v>
      </c>
      <c r="F3459" s="215">
        <f t="shared" si="213"/>
        <v>-4.3465662126918048E-4</v>
      </c>
      <c r="G3459" s="223">
        <f t="shared" si="214"/>
        <v>5.8490140845070417</v>
      </c>
      <c r="H3459" s="223">
        <f t="shared" si="215"/>
        <v>3.5015860931353888</v>
      </c>
    </row>
    <row r="3460" spans="2:8" x14ac:dyDescent="0.25">
      <c r="B3460" s="451">
        <v>38870</v>
      </c>
      <c r="C3460" s="363">
        <v>28.37</v>
      </c>
      <c r="D3460" s="363">
        <v>3.1372727272727272</v>
      </c>
      <c r="E3460" s="215">
        <f t="shared" ref="E3460:E3523" si="216">C3460/C3461-1</f>
        <v>1.9403521379806055E-2</v>
      </c>
      <c r="F3460" s="215">
        <f t="shared" ref="F3460:F3523" si="217">D3460/D3461-1</f>
        <v>8.9905708647028959E-3</v>
      </c>
      <c r="G3460" s="223">
        <f t="shared" ref="G3460:G3523" si="218">C3460/$C$4675</f>
        <v>6.3932394366197185</v>
      </c>
      <c r="H3460" s="223">
        <f t="shared" ref="H3460:H3523" si="219">D3460/$D$4675</f>
        <v>3.5031087425453622</v>
      </c>
    </row>
    <row r="3461" spans="2:8" x14ac:dyDescent="0.25">
      <c r="B3461" s="451">
        <v>38869</v>
      </c>
      <c r="C3461" s="363">
        <v>27.83</v>
      </c>
      <c r="D3461" s="363">
        <v>3.1093181818181819</v>
      </c>
      <c r="E3461" s="215">
        <f t="shared" si="216"/>
        <v>-5.893909626719207E-3</v>
      </c>
      <c r="F3461" s="215">
        <f t="shared" si="217"/>
        <v>-7.6164224575656636E-3</v>
      </c>
      <c r="G3461" s="223">
        <f t="shared" si="218"/>
        <v>6.2715492957746477</v>
      </c>
      <c r="H3461" s="223">
        <f t="shared" si="219"/>
        <v>3.4718944296409089</v>
      </c>
    </row>
    <row r="3462" spans="2:8" x14ac:dyDescent="0.25">
      <c r="B3462" s="451">
        <v>38868</v>
      </c>
      <c r="C3462" s="363">
        <v>27.995000000000001</v>
      </c>
      <c r="D3462" s="363">
        <v>3.1331818181818183</v>
      </c>
      <c r="E3462" s="215">
        <f t="shared" si="216"/>
        <v>-1.2347856764861498E-2</v>
      </c>
      <c r="F3462" s="215">
        <f t="shared" si="217"/>
        <v>-3.4864183702044249E-2</v>
      </c>
      <c r="G3462" s="223">
        <f t="shared" si="218"/>
        <v>6.3087323943661975</v>
      </c>
      <c r="H3462" s="223">
        <f t="shared" si="219"/>
        <v>3.4985407943154425</v>
      </c>
    </row>
    <row r="3463" spans="2:8" x14ac:dyDescent="0.25">
      <c r="B3463" s="451">
        <v>38863</v>
      </c>
      <c r="C3463" s="363">
        <v>28.344999999999999</v>
      </c>
      <c r="D3463" s="363">
        <v>3.2463636363636366</v>
      </c>
      <c r="E3463" s="215">
        <f t="shared" si="216"/>
        <v>1.2140689162649432E-2</v>
      </c>
      <c r="F3463" s="215">
        <f t="shared" si="217"/>
        <v>5.4014167650531242E-2</v>
      </c>
      <c r="G3463" s="223">
        <f t="shared" si="218"/>
        <v>6.3876056338028162</v>
      </c>
      <c r="H3463" s="223">
        <f t="shared" si="219"/>
        <v>3.6249206953432309</v>
      </c>
    </row>
    <row r="3464" spans="2:8" x14ac:dyDescent="0.25">
      <c r="B3464" s="451">
        <v>38862</v>
      </c>
      <c r="C3464" s="363">
        <v>28.004999999999999</v>
      </c>
      <c r="D3464" s="363">
        <v>3.08</v>
      </c>
      <c r="E3464" s="215">
        <f t="shared" si="216"/>
        <v>5.5199698568198841E-2</v>
      </c>
      <c r="F3464" s="215">
        <f t="shared" si="217"/>
        <v>1.384005386399334E-2</v>
      </c>
      <c r="G3464" s="223">
        <f t="shared" si="218"/>
        <v>6.3109859154929575</v>
      </c>
      <c r="H3464" s="223">
        <f t="shared" si="219"/>
        <v>3.4391574673264818</v>
      </c>
    </row>
    <row r="3465" spans="2:8" x14ac:dyDescent="0.25">
      <c r="B3465" s="451">
        <v>38861</v>
      </c>
      <c r="C3465" s="363">
        <v>26.54</v>
      </c>
      <c r="D3465" s="363">
        <v>3.0379545454545456</v>
      </c>
      <c r="E3465" s="215">
        <f t="shared" si="216"/>
        <v>-4.4120295335854598E-2</v>
      </c>
      <c r="F3465" s="215">
        <f t="shared" si="217"/>
        <v>-6.4328713425731432E-2</v>
      </c>
      <c r="G3465" s="223">
        <f t="shared" si="218"/>
        <v>5.9808450704225349</v>
      </c>
      <c r="H3465" s="223">
        <f t="shared" si="219"/>
        <v>3.3922091105189702</v>
      </c>
    </row>
    <row r="3466" spans="2:8" x14ac:dyDescent="0.25">
      <c r="B3466" s="451">
        <v>38860</v>
      </c>
      <c r="C3466" s="363">
        <v>27.765000000000001</v>
      </c>
      <c r="D3466" s="363">
        <v>3.2468181818181816</v>
      </c>
      <c r="E3466" s="215">
        <f t="shared" si="216"/>
        <v>1.4246575342465873E-2</v>
      </c>
      <c r="F3466" s="215">
        <f t="shared" si="217"/>
        <v>-3.5902281009583037E-2</v>
      </c>
      <c r="G3466" s="223">
        <f t="shared" si="218"/>
        <v>6.2569014084507044</v>
      </c>
      <c r="H3466" s="223">
        <f t="shared" si="219"/>
        <v>3.6254282451465549</v>
      </c>
    </row>
    <row r="3467" spans="2:8" x14ac:dyDescent="0.25">
      <c r="B3467" s="451">
        <v>38856</v>
      </c>
      <c r="C3467" s="363">
        <v>27.375</v>
      </c>
      <c r="D3467" s="363">
        <v>3.3677272727272727</v>
      </c>
      <c r="E3467" s="215">
        <f t="shared" si="216"/>
        <v>-3.6396724294813776E-3</v>
      </c>
      <c r="F3467" s="215">
        <f t="shared" si="217"/>
        <v>-6.1439067646313683E-2</v>
      </c>
      <c r="G3467" s="223">
        <f t="shared" si="218"/>
        <v>6.169014084507042</v>
      </c>
      <c r="H3467" s="223">
        <f t="shared" si="219"/>
        <v>3.7604364928308591</v>
      </c>
    </row>
    <row r="3468" spans="2:8" x14ac:dyDescent="0.25">
      <c r="B3468" s="451">
        <v>38855</v>
      </c>
      <c r="C3468" s="363">
        <v>27.475000000000001</v>
      </c>
      <c r="D3468" s="363">
        <v>3.5881818181818184</v>
      </c>
      <c r="E3468" s="215">
        <f t="shared" si="216"/>
        <v>-3.4949069195644444E-2</v>
      </c>
      <c r="F3468" s="215">
        <f t="shared" si="217"/>
        <v>3.7455644631357643E-2</v>
      </c>
      <c r="G3468" s="223">
        <f t="shared" si="218"/>
        <v>6.1915492957746485</v>
      </c>
      <c r="H3468" s="223">
        <f t="shared" si="219"/>
        <v>4.006598147443218</v>
      </c>
    </row>
    <row r="3469" spans="2:8" x14ac:dyDescent="0.25">
      <c r="B3469" s="451">
        <v>38854</v>
      </c>
      <c r="C3469" s="363">
        <v>28.47</v>
      </c>
      <c r="D3469" s="363">
        <v>3.4586363636363635</v>
      </c>
      <c r="E3469" s="215">
        <f t="shared" si="216"/>
        <v>-6.0860959920831403E-2</v>
      </c>
      <c r="F3469" s="215">
        <f t="shared" si="217"/>
        <v>-3.23031921658401E-2</v>
      </c>
      <c r="G3469" s="223">
        <f t="shared" si="218"/>
        <v>6.4157746478873241</v>
      </c>
      <c r="H3469" s="223">
        <f t="shared" si="219"/>
        <v>3.8619464534957495</v>
      </c>
    </row>
    <row r="3470" spans="2:8" x14ac:dyDescent="0.25">
      <c r="B3470" s="451">
        <v>38853</v>
      </c>
      <c r="C3470" s="363">
        <v>30.315000000000001</v>
      </c>
      <c r="D3470" s="363">
        <v>3.5740909090909092</v>
      </c>
      <c r="E3470" s="215">
        <f t="shared" si="216"/>
        <v>-7.3219199021705927E-2</v>
      </c>
      <c r="F3470" s="215">
        <f t="shared" si="217"/>
        <v>6.5284178187403619E-3</v>
      </c>
      <c r="G3470" s="223">
        <f t="shared" si="218"/>
        <v>6.8315492957746482</v>
      </c>
      <c r="H3470" s="223">
        <f t="shared" si="219"/>
        <v>3.9908641035401602</v>
      </c>
    </row>
    <row r="3471" spans="2:8" x14ac:dyDescent="0.25">
      <c r="B3471" s="451">
        <v>38849</v>
      </c>
      <c r="C3471" s="363">
        <v>32.71</v>
      </c>
      <c r="D3471" s="363">
        <v>3.5509090909090908</v>
      </c>
      <c r="E3471" s="215">
        <f t="shared" si="216"/>
        <v>-4.1043682204632059E-2</v>
      </c>
      <c r="F3471" s="215">
        <f t="shared" si="217"/>
        <v>-2.4597328005993346E-2</v>
      </c>
      <c r="G3471" s="223">
        <f t="shared" si="218"/>
        <v>7.3712676056338031</v>
      </c>
      <c r="H3471" s="223">
        <f t="shared" si="219"/>
        <v>3.9649790635706128</v>
      </c>
    </row>
    <row r="3472" spans="2:8" x14ac:dyDescent="0.25">
      <c r="B3472" s="451">
        <v>38848</v>
      </c>
      <c r="C3472" s="363">
        <v>34.11</v>
      </c>
      <c r="D3472" s="363">
        <v>3.6404545454545456</v>
      </c>
      <c r="E3472" s="215">
        <f t="shared" si="216"/>
        <v>-2.2916069894013069E-2</v>
      </c>
      <c r="F3472" s="215">
        <f t="shared" si="217"/>
        <v>-7.3128408527516342E-3</v>
      </c>
      <c r="G3472" s="223">
        <f t="shared" si="218"/>
        <v>7.6867605633802816</v>
      </c>
      <c r="H3472" s="223">
        <f t="shared" si="219"/>
        <v>4.0649663748255298</v>
      </c>
    </row>
    <row r="3473" spans="2:8" x14ac:dyDescent="0.25">
      <c r="B3473" s="451">
        <v>38847</v>
      </c>
      <c r="C3473" s="363">
        <v>34.909999999999997</v>
      </c>
      <c r="D3473" s="363">
        <v>3.6672727272727275</v>
      </c>
      <c r="E3473" s="215">
        <f t="shared" si="216"/>
        <v>4.8190962317970154E-2</v>
      </c>
      <c r="F3473" s="215">
        <f t="shared" si="217"/>
        <v>-3.5389765662362405E-2</v>
      </c>
      <c r="G3473" s="223">
        <f t="shared" si="218"/>
        <v>7.8670422535211264</v>
      </c>
      <c r="H3473" s="223">
        <f t="shared" si="219"/>
        <v>4.0949118132216729</v>
      </c>
    </row>
    <row r="3474" spans="2:8" x14ac:dyDescent="0.25">
      <c r="B3474" s="451">
        <v>38845</v>
      </c>
      <c r="C3474" s="363">
        <v>33.305</v>
      </c>
      <c r="D3474" s="363">
        <v>3.8018181818181818</v>
      </c>
      <c r="E3474" s="215">
        <f t="shared" si="216"/>
        <v>2.1062133293214824E-3</v>
      </c>
      <c r="F3474" s="215">
        <f t="shared" si="217"/>
        <v>5.0357905312068185E-2</v>
      </c>
      <c r="G3474" s="223">
        <f t="shared" si="218"/>
        <v>7.5053521126760563</v>
      </c>
      <c r="H3474" s="223">
        <f t="shared" si="219"/>
        <v>4.2451465550057099</v>
      </c>
    </row>
    <row r="3475" spans="2:8" x14ac:dyDescent="0.25">
      <c r="B3475" s="451">
        <v>38842</v>
      </c>
      <c r="C3475" s="363">
        <v>33.234999999999999</v>
      </c>
      <c r="D3475" s="363">
        <v>3.6195454545454546</v>
      </c>
      <c r="E3475" s="215">
        <f t="shared" si="216"/>
        <v>4.0785498489426253E-3</v>
      </c>
      <c r="F3475" s="215">
        <f t="shared" si="217"/>
        <v>-7.4715314896583673E-2</v>
      </c>
      <c r="G3475" s="223">
        <f t="shared" si="218"/>
        <v>7.4895774647887325</v>
      </c>
      <c r="H3475" s="223">
        <f t="shared" si="219"/>
        <v>4.0416190838726056</v>
      </c>
    </row>
    <row r="3476" spans="2:8" x14ac:dyDescent="0.25">
      <c r="B3476" s="451">
        <v>38841</v>
      </c>
      <c r="C3476" s="363">
        <v>33.1</v>
      </c>
      <c r="D3476" s="363">
        <v>3.9118181818181816</v>
      </c>
      <c r="E3476" s="215">
        <f t="shared" si="216"/>
        <v>4.8629811500079168E-2</v>
      </c>
      <c r="F3476" s="215">
        <f t="shared" si="217"/>
        <v>0.1224729359593062</v>
      </c>
      <c r="G3476" s="223">
        <f t="shared" si="218"/>
        <v>7.4591549295774655</v>
      </c>
      <c r="H3476" s="223">
        <f t="shared" si="219"/>
        <v>4.3679736074102271</v>
      </c>
    </row>
    <row r="3477" spans="2:8" x14ac:dyDescent="0.25">
      <c r="B3477" s="451">
        <v>38840</v>
      </c>
      <c r="C3477" s="363">
        <v>31.565000000000001</v>
      </c>
      <c r="D3477" s="363">
        <v>3.4849999999999999</v>
      </c>
      <c r="E3477" s="215">
        <f t="shared" si="216"/>
        <v>-3.4266483096221489E-2</v>
      </c>
      <c r="F3477" s="215">
        <f t="shared" si="217"/>
        <v>3.0088958660385856E-3</v>
      </c>
      <c r="G3477" s="223">
        <f t="shared" si="218"/>
        <v>7.1132394366197182</v>
      </c>
      <c r="H3477" s="223">
        <f t="shared" si="219"/>
        <v>3.8913843420885676</v>
      </c>
    </row>
    <row r="3478" spans="2:8" x14ac:dyDescent="0.25">
      <c r="B3478" s="451">
        <v>38838</v>
      </c>
      <c r="C3478" s="363">
        <v>32.685000000000002</v>
      </c>
      <c r="D3478" s="363">
        <v>3.4745454545454546</v>
      </c>
      <c r="E3478" s="215">
        <f t="shared" si="216"/>
        <v>1.2232889439454997E-2</v>
      </c>
      <c r="F3478" s="215">
        <f t="shared" si="217"/>
        <v>-7.3679108095007217E-2</v>
      </c>
      <c r="G3478" s="223">
        <f t="shared" si="218"/>
        <v>7.3656338028169017</v>
      </c>
      <c r="H3478" s="223">
        <f t="shared" si="219"/>
        <v>3.8797106966121055</v>
      </c>
    </row>
    <row r="3479" spans="2:8" x14ac:dyDescent="0.25">
      <c r="B3479" s="451">
        <v>38835</v>
      </c>
      <c r="C3479" s="363">
        <v>32.29</v>
      </c>
      <c r="D3479" s="363">
        <v>3.750909090909091</v>
      </c>
      <c r="E3479" s="215">
        <f t="shared" si="216"/>
        <v>2.0543615676358984E-2</v>
      </c>
      <c r="F3479" s="215">
        <f t="shared" si="217"/>
        <v>-2.6082851410362373E-2</v>
      </c>
      <c r="G3479" s="223">
        <f t="shared" si="218"/>
        <v>7.2766197183098589</v>
      </c>
      <c r="H3479" s="223">
        <f t="shared" si="219"/>
        <v>4.1883009770333715</v>
      </c>
    </row>
    <row r="3480" spans="2:8" x14ac:dyDescent="0.25">
      <c r="B3480" s="451">
        <v>38834</v>
      </c>
      <c r="C3480" s="363">
        <v>31.64</v>
      </c>
      <c r="D3480" s="363">
        <v>3.8513636363636365</v>
      </c>
      <c r="E3480" s="215">
        <f t="shared" si="216"/>
        <v>-3.4924508159218992E-2</v>
      </c>
      <c r="F3480" s="215">
        <f t="shared" si="217"/>
        <v>1.5338526063511271E-2</v>
      </c>
      <c r="G3480" s="223">
        <f t="shared" si="218"/>
        <v>7.1301408450704225</v>
      </c>
      <c r="H3480" s="223">
        <f t="shared" si="219"/>
        <v>4.3004694835680759</v>
      </c>
    </row>
    <row r="3481" spans="2:8" x14ac:dyDescent="0.25">
      <c r="B3481" s="451">
        <v>38833</v>
      </c>
      <c r="C3481" s="363">
        <v>32.784999999999997</v>
      </c>
      <c r="D3481" s="363">
        <v>3.793181818181818</v>
      </c>
      <c r="E3481" s="215">
        <f t="shared" si="216"/>
        <v>-5.0075872534144361E-3</v>
      </c>
      <c r="F3481" s="215">
        <f t="shared" si="217"/>
        <v>-3.347231873986567E-2</v>
      </c>
      <c r="G3481" s="223">
        <f t="shared" si="218"/>
        <v>7.3881690140845064</v>
      </c>
      <c r="H3481" s="223">
        <f t="shared" si="219"/>
        <v>4.2355031087425452</v>
      </c>
    </row>
    <row r="3482" spans="2:8" x14ac:dyDescent="0.25">
      <c r="B3482" s="451">
        <v>38831</v>
      </c>
      <c r="C3482" s="363">
        <v>32.950000000000003</v>
      </c>
      <c r="D3482" s="363">
        <v>3.9245454545454543</v>
      </c>
      <c r="E3482" s="215">
        <f t="shared" si="216"/>
        <v>-9.0225563909773765E-3</v>
      </c>
      <c r="F3482" s="215">
        <f t="shared" si="217"/>
        <v>4.7688387331634496E-2</v>
      </c>
      <c r="G3482" s="223">
        <f t="shared" si="218"/>
        <v>7.4253521126760571</v>
      </c>
      <c r="H3482" s="223">
        <f t="shared" si="219"/>
        <v>4.3821850019033119</v>
      </c>
    </row>
    <row r="3483" spans="2:8" x14ac:dyDescent="0.25">
      <c r="B3483" s="451">
        <v>38828</v>
      </c>
      <c r="C3483" s="363">
        <v>33.25</v>
      </c>
      <c r="D3483" s="363">
        <v>3.7459090909090911</v>
      </c>
      <c r="E3483" s="215">
        <f t="shared" si="216"/>
        <v>-1.7434988179669153E-2</v>
      </c>
      <c r="F3483" s="215">
        <f t="shared" si="217"/>
        <v>3.7778617302606898E-2</v>
      </c>
      <c r="G3483" s="223">
        <f t="shared" si="218"/>
        <v>7.492957746478873</v>
      </c>
      <c r="H3483" s="223">
        <f t="shared" si="219"/>
        <v>4.1827179291968033</v>
      </c>
    </row>
    <row r="3484" spans="2:8" x14ac:dyDescent="0.25">
      <c r="B3484" s="451">
        <v>38827</v>
      </c>
      <c r="C3484" s="363">
        <v>33.840000000000003</v>
      </c>
      <c r="D3484" s="363">
        <v>3.6095454545454544</v>
      </c>
      <c r="E3484" s="215">
        <f t="shared" si="216"/>
        <v>-6.1173533083645371E-2</v>
      </c>
      <c r="F3484" s="215">
        <f t="shared" si="217"/>
        <v>2.4909654104284806E-2</v>
      </c>
      <c r="G3484" s="223">
        <f t="shared" si="218"/>
        <v>7.6259154929577475</v>
      </c>
      <c r="H3484" s="223">
        <f t="shared" si="219"/>
        <v>4.0304529881994675</v>
      </c>
    </row>
    <row r="3485" spans="2:8" x14ac:dyDescent="0.25">
      <c r="B3485" s="451">
        <v>38826</v>
      </c>
      <c r="C3485" s="363">
        <v>36.045000000000002</v>
      </c>
      <c r="D3485" s="363">
        <v>3.521818181818182</v>
      </c>
      <c r="E3485" s="215">
        <f t="shared" si="216"/>
        <v>0.10584445467096182</v>
      </c>
      <c r="F3485" s="215">
        <f t="shared" si="217"/>
        <v>-2.9597220434950389E-3</v>
      </c>
      <c r="G3485" s="223">
        <f t="shared" si="218"/>
        <v>8.1228169014084504</v>
      </c>
      <c r="H3485" s="223">
        <f t="shared" si="219"/>
        <v>3.9324958761578483</v>
      </c>
    </row>
    <row r="3486" spans="2:8" x14ac:dyDescent="0.25">
      <c r="B3486" s="451">
        <v>38824</v>
      </c>
      <c r="C3486" s="363">
        <v>32.594999999999999</v>
      </c>
      <c r="D3486" s="363">
        <v>3.5322727272727272</v>
      </c>
      <c r="E3486" s="215">
        <f t="shared" si="216"/>
        <v>2.5806451612903292E-2</v>
      </c>
      <c r="F3486" s="215">
        <f t="shared" si="217"/>
        <v>7.5719822812845949E-2</v>
      </c>
      <c r="G3486" s="223">
        <f t="shared" si="218"/>
        <v>7.3453521126760561</v>
      </c>
      <c r="H3486" s="223">
        <f t="shared" si="219"/>
        <v>3.9441695216343104</v>
      </c>
    </row>
    <row r="3487" spans="2:8" x14ac:dyDescent="0.25">
      <c r="B3487" s="451">
        <v>38820</v>
      </c>
      <c r="C3487" s="363">
        <v>31.774999999999999</v>
      </c>
      <c r="D3487" s="363">
        <v>3.2836363636363637</v>
      </c>
      <c r="E3487" s="215">
        <f t="shared" si="216"/>
        <v>1.4365522745410919E-2</v>
      </c>
      <c r="F3487" s="215">
        <f t="shared" si="217"/>
        <v>-6.3273727647867872E-3</v>
      </c>
      <c r="G3487" s="223">
        <f t="shared" si="218"/>
        <v>7.1605633802816895</v>
      </c>
      <c r="H3487" s="223">
        <f t="shared" si="219"/>
        <v>3.6665397792158356</v>
      </c>
    </row>
    <row r="3488" spans="2:8" x14ac:dyDescent="0.25">
      <c r="B3488" s="451">
        <v>38819</v>
      </c>
      <c r="C3488" s="363">
        <v>31.324999999999999</v>
      </c>
      <c r="D3488" s="363">
        <v>3.3045454545454547</v>
      </c>
      <c r="E3488" s="215">
        <f t="shared" si="216"/>
        <v>9.1817010309278579E-3</v>
      </c>
      <c r="F3488" s="215">
        <f t="shared" si="217"/>
        <v>1.963534361851349E-2</v>
      </c>
      <c r="G3488" s="223">
        <f t="shared" si="218"/>
        <v>7.0591549295774643</v>
      </c>
      <c r="H3488" s="223">
        <f t="shared" si="219"/>
        <v>3.6898870701687607</v>
      </c>
    </row>
    <row r="3489" spans="2:8" x14ac:dyDescent="0.25">
      <c r="B3489" s="451">
        <v>38817</v>
      </c>
      <c r="C3489" s="363">
        <v>31.04</v>
      </c>
      <c r="D3489" s="363">
        <v>3.2409090909090907</v>
      </c>
      <c r="E3489" s="215">
        <f t="shared" si="216"/>
        <v>1.7704918032786843E-2</v>
      </c>
      <c r="F3489" s="215">
        <f t="shared" si="217"/>
        <v>-4.4364026269937074E-2</v>
      </c>
      <c r="G3489" s="223">
        <f t="shared" si="218"/>
        <v>6.9949295774647888</v>
      </c>
      <c r="H3489" s="223">
        <f t="shared" si="219"/>
        <v>3.618830097703337</v>
      </c>
    </row>
    <row r="3490" spans="2:8" x14ac:dyDescent="0.25">
      <c r="B3490" s="451">
        <v>38814</v>
      </c>
      <c r="C3490" s="363">
        <v>30.5</v>
      </c>
      <c r="D3490" s="363">
        <v>3.3913636363636366</v>
      </c>
      <c r="E3490" s="215">
        <f t="shared" si="216"/>
        <v>-5.1469444876380055E-2</v>
      </c>
      <c r="F3490" s="215">
        <f t="shared" si="217"/>
        <v>1.372282608695663E-2</v>
      </c>
      <c r="G3490" s="223">
        <f t="shared" si="218"/>
        <v>6.873239436619718</v>
      </c>
      <c r="H3490" s="223">
        <f t="shared" si="219"/>
        <v>3.786829082603731</v>
      </c>
    </row>
    <row r="3491" spans="2:8" x14ac:dyDescent="0.25">
      <c r="B3491" s="451">
        <v>38813</v>
      </c>
      <c r="C3491" s="363">
        <v>32.155000000000001</v>
      </c>
      <c r="D3491" s="363">
        <v>3.3454545454545452</v>
      </c>
      <c r="E3491" s="215">
        <f t="shared" si="216"/>
        <v>3.2761310452418257E-3</v>
      </c>
      <c r="F3491" s="215">
        <f t="shared" si="217"/>
        <v>6.5277174699666984E-2</v>
      </c>
      <c r="G3491" s="223">
        <f t="shared" si="218"/>
        <v>7.2461971830985918</v>
      </c>
      <c r="H3491" s="223">
        <f t="shared" si="219"/>
        <v>3.7355665524679611</v>
      </c>
    </row>
    <row r="3492" spans="2:8" x14ac:dyDescent="0.25">
      <c r="B3492" s="451">
        <v>38812</v>
      </c>
      <c r="C3492" s="363">
        <v>32.049999999999997</v>
      </c>
      <c r="D3492" s="363">
        <v>3.1404545454545456</v>
      </c>
      <c r="E3492" s="215">
        <f t="shared" si="216"/>
        <v>4.2615484710474938E-2</v>
      </c>
      <c r="F3492" s="215">
        <f t="shared" si="217"/>
        <v>5.3841676367869518E-3</v>
      </c>
      <c r="G3492" s="223">
        <f t="shared" si="218"/>
        <v>7.2225352112676049</v>
      </c>
      <c r="H3492" s="223">
        <f t="shared" si="219"/>
        <v>3.5066615911686339</v>
      </c>
    </row>
    <row r="3493" spans="2:8" x14ac:dyDescent="0.25">
      <c r="B3493" s="451">
        <v>38810</v>
      </c>
      <c r="C3493" s="363">
        <v>30.74</v>
      </c>
      <c r="D3493" s="363">
        <v>3.1236363636363635</v>
      </c>
      <c r="E3493" s="215">
        <f t="shared" si="216"/>
        <v>2.8609670403212162E-2</v>
      </c>
      <c r="F3493" s="215">
        <f t="shared" si="217"/>
        <v>5.788177339901468E-2</v>
      </c>
      <c r="G3493" s="223">
        <f t="shared" si="218"/>
        <v>6.9273239436619711</v>
      </c>
      <c r="H3493" s="223">
        <f t="shared" si="219"/>
        <v>3.4878822484456289</v>
      </c>
    </row>
    <row r="3494" spans="2:8" x14ac:dyDescent="0.25">
      <c r="B3494" s="451">
        <v>38807</v>
      </c>
      <c r="C3494" s="363">
        <v>29.885000000000002</v>
      </c>
      <c r="D3494" s="363">
        <v>2.9527272727272726</v>
      </c>
      <c r="E3494" s="215">
        <f t="shared" si="216"/>
        <v>-2.2567457072771746E-2</v>
      </c>
      <c r="F3494" s="215">
        <f t="shared" si="217"/>
        <v>-1.4114433146152794E-2</v>
      </c>
      <c r="G3494" s="223">
        <f t="shared" si="218"/>
        <v>6.7346478873239439</v>
      </c>
      <c r="H3494" s="223">
        <f t="shared" si="219"/>
        <v>3.2970435223956351</v>
      </c>
    </row>
    <row r="3495" spans="2:8" x14ac:dyDescent="0.25">
      <c r="B3495" s="451">
        <v>38806</v>
      </c>
      <c r="C3495" s="363">
        <v>30.574999999999999</v>
      </c>
      <c r="D3495" s="363">
        <v>2.9950000000000001</v>
      </c>
      <c r="E3495" s="215">
        <f t="shared" si="216"/>
        <v>7.8483245149911784E-2</v>
      </c>
      <c r="F3495" s="215">
        <f t="shared" si="217"/>
        <v>5.2724077328646812E-2</v>
      </c>
      <c r="G3495" s="223">
        <f t="shared" si="218"/>
        <v>6.8901408450704222</v>
      </c>
      <c r="H3495" s="223">
        <f t="shared" si="219"/>
        <v>3.3442456541048093</v>
      </c>
    </row>
    <row r="3496" spans="2:8" x14ac:dyDescent="0.25">
      <c r="B3496" s="451">
        <v>38804</v>
      </c>
      <c r="C3496" s="363">
        <v>28.35</v>
      </c>
      <c r="D3496" s="363">
        <v>2.8450000000000002</v>
      </c>
      <c r="E3496" s="215">
        <f t="shared" si="216"/>
        <v>9.0763481046449712E-3</v>
      </c>
      <c r="F3496" s="215">
        <f t="shared" si="217"/>
        <v>1.47535667963683E-2</v>
      </c>
      <c r="G3496" s="223">
        <f t="shared" si="218"/>
        <v>6.3887323943661976</v>
      </c>
      <c r="H3496" s="223">
        <f t="shared" si="219"/>
        <v>3.1767542190077407</v>
      </c>
    </row>
    <row r="3497" spans="2:8" x14ac:dyDescent="0.25">
      <c r="B3497" s="451">
        <v>38803</v>
      </c>
      <c r="C3497" s="363">
        <v>28.094999999999999</v>
      </c>
      <c r="D3497" s="363">
        <v>2.8036363636363637</v>
      </c>
      <c r="E3497" s="215">
        <f t="shared" si="216"/>
        <v>4.6563605885639792E-2</v>
      </c>
      <c r="F3497" s="215">
        <f t="shared" si="217"/>
        <v>3.9608966795887435E-2</v>
      </c>
      <c r="G3497" s="223">
        <f t="shared" si="218"/>
        <v>6.3312676056338022</v>
      </c>
      <c r="H3497" s="223">
        <f t="shared" si="219"/>
        <v>3.1305671869052154</v>
      </c>
    </row>
    <row r="3498" spans="2:8" x14ac:dyDescent="0.25">
      <c r="B3498" s="451">
        <v>38800</v>
      </c>
      <c r="C3498" s="363">
        <v>26.844999999999999</v>
      </c>
      <c r="D3498" s="363">
        <v>2.6968181818181818</v>
      </c>
      <c r="E3498" s="215">
        <f t="shared" si="216"/>
        <v>3.8893188854489225E-2</v>
      </c>
      <c r="F3498" s="215">
        <f t="shared" si="217"/>
        <v>3.2454537544592377E-2</v>
      </c>
      <c r="G3498" s="223">
        <f t="shared" si="218"/>
        <v>6.0495774647887322</v>
      </c>
      <c r="H3498" s="223">
        <f t="shared" si="219"/>
        <v>3.011292983123969</v>
      </c>
    </row>
    <row r="3499" spans="2:8" x14ac:dyDescent="0.25">
      <c r="B3499" s="451">
        <v>38798</v>
      </c>
      <c r="C3499" s="363">
        <v>25.84</v>
      </c>
      <c r="D3499" s="363">
        <v>2.6120454545454543</v>
      </c>
      <c r="E3499" s="215">
        <f t="shared" si="216"/>
        <v>1.3333333333333419E-2</v>
      </c>
      <c r="F3499" s="215">
        <f t="shared" si="217"/>
        <v>-8.79689521345417E-3</v>
      </c>
      <c r="G3499" s="223">
        <f t="shared" si="218"/>
        <v>5.8230985915492957</v>
      </c>
      <c r="H3499" s="223">
        <f t="shared" si="219"/>
        <v>2.9166349448039588</v>
      </c>
    </row>
    <row r="3500" spans="2:8" x14ac:dyDescent="0.25">
      <c r="B3500" s="451">
        <v>38797</v>
      </c>
      <c r="C3500" s="363">
        <v>25.5</v>
      </c>
      <c r="D3500" s="363">
        <v>2.6352272727272728</v>
      </c>
      <c r="E3500" s="215">
        <f t="shared" si="216"/>
        <v>-3.0970929127873914E-2</v>
      </c>
      <c r="F3500" s="215">
        <f t="shared" si="217"/>
        <v>1.0809868363699904E-2</v>
      </c>
      <c r="G3500" s="223">
        <f t="shared" si="218"/>
        <v>5.746478873239437</v>
      </c>
      <c r="H3500" s="223">
        <f t="shared" si="219"/>
        <v>2.9425199847735062</v>
      </c>
    </row>
    <row r="3501" spans="2:8" x14ac:dyDescent="0.25">
      <c r="B3501" s="451">
        <v>38796</v>
      </c>
      <c r="C3501" s="363">
        <v>26.315000000000001</v>
      </c>
      <c r="D3501" s="363">
        <v>2.6070454545454544</v>
      </c>
      <c r="E3501" s="215">
        <f t="shared" si="216"/>
        <v>-1.1086057872980004E-2</v>
      </c>
      <c r="F3501" s="215">
        <f t="shared" si="217"/>
        <v>1.369741958289139E-2</v>
      </c>
      <c r="G3501" s="223">
        <f t="shared" si="218"/>
        <v>5.9301408450704232</v>
      </c>
      <c r="H3501" s="223">
        <f t="shared" si="219"/>
        <v>2.9110518969673902</v>
      </c>
    </row>
    <row r="3502" spans="2:8" x14ac:dyDescent="0.25">
      <c r="B3502" s="451">
        <v>38793</v>
      </c>
      <c r="C3502" s="363">
        <v>26.61</v>
      </c>
      <c r="D3502" s="363">
        <v>2.5718181818181818</v>
      </c>
      <c r="E3502" s="215">
        <f t="shared" si="216"/>
        <v>-1.5009380863039157E-3</v>
      </c>
      <c r="F3502" s="215">
        <f t="shared" si="217"/>
        <v>4.0456050018389256E-2</v>
      </c>
      <c r="G3502" s="223">
        <f t="shared" si="218"/>
        <v>5.9966197183098586</v>
      </c>
      <c r="H3502" s="223">
        <f t="shared" si="219"/>
        <v>2.8717167872097451</v>
      </c>
    </row>
    <row r="3503" spans="2:8" x14ac:dyDescent="0.25">
      <c r="B3503" s="451">
        <v>38791</v>
      </c>
      <c r="C3503" s="363">
        <v>26.65</v>
      </c>
      <c r="D3503" s="363">
        <v>2.4718181818181817</v>
      </c>
      <c r="E3503" s="215">
        <f t="shared" si="216"/>
        <v>2.657935285053914E-2</v>
      </c>
      <c r="F3503" s="215">
        <f t="shared" si="217"/>
        <v>-4.667337787132797E-3</v>
      </c>
      <c r="G3503" s="223">
        <f t="shared" si="218"/>
        <v>6.0056338028169014</v>
      </c>
      <c r="H3503" s="223">
        <f t="shared" si="219"/>
        <v>2.7600558304783656</v>
      </c>
    </row>
    <row r="3504" spans="2:8" x14ac:dyDescent="0.25">
      <c r="B3504" s="451">
        <v>38790</v>
      </c>
      <c r="C3504" s="363">
        <v>25.96</v>
      </c>
      <c r="D3504" s="363">
        <v>2.4834090909090909</v>
      </c>
      <c r="E3504" s="215">
        <f t="shared" si="216"/>
        <v>4.3198714084790035E-2</v>
      </c>
      <c r="F3504" s="215">
        <f t="shared" si="217"/>
        <v>1.4012620638455875E-2</v>
      </c>
      <c r="G3504" s="223">
        <f t="shared" si="218"/>
        <v>5.8501408450704231</v>
      </c>
      <c r="H3504" s="223">
        <f t="shared" si="219"/>
        <v>2.7729983504631392</v>
      </c>
    </row>
    <row r="3505" spans="2:8" x14ac:dyDescent="0.25">
      <c r="B3505" s="451">
        <v>38789</v>
      </c>
      <c r="C3505" s="363">
        <v>24.885000000000002</v>
      </c>
      <c r="D3505" s="363">
        <v>2.4490909090909092</v>
      </c>
      <c r="E3505" s="215">
        <f t="shared" si="216"/>
        <v>-6.7850728397524929E-3</v>
      </c>
      <c r="F3505" s="215">
        <f t="shared" si="217"/>
        <v>4.0063356004844675E-3</v>
      </c>
      <c r="G3505" s="223">
        <f t="shared" si="218"/>
        <v>5.607887323943662</v>
      </c>
      <c r="H3505" s="223">
        <f t="shared" si="219"/>
        <v>2.7346783403121435</v>
      </c>
    </row>
    <row r="3506" spans="2:8" x14ac:dyDescent="0.25">
      <c r="B3506" s="451">
        <v>38786</v>
      </c>
      <c r="C3506" s="363">
        <v>25.055</v>
      </c>
      <c r="D3506" s="363">
        <v>2.4393181818181819</v>
      </c>
      <c r="E3506" s="215">
        <f t="shared" si="216"/>
        <v>3.3408950299030682E-2</v>
      </c>
      <c r="F3506" s="215">
        <f t="shared" si="217"/>
        <v>9.1199699135013912E-3</v>
      </c>
      <c r="G3506" s="223">
        <f t="shared" si="218"/>
        <v>5.6461971830985913</v>
      </c>
      <c r="H3506" s="223">
        <f t="shared" si="219"/>
        <v>2.7237660195406677</v>
      </c>
    </row>
    <row r="3507" spans="2:8" x14ac:dyDescent="0.25">
      <c r="B3507" s="451">
        <v>38784</v>
      </c>
      <c r="C3507" s="363">
        <v>24.245000000000001</v>
      </c>
      <c r="D3507" s="363">
        <v>2.4172727272727275</v>
      </c>
      <c r="E3507" s="215">
        <f t="shared" si="216"/>
        <v>-3.444842692154515E-2</v>
      </c>
      <c r="F3507" s="215">
        <f t="shared" si="217"/>
        <v>1.8839487565940338E-3</v>
      </c>
      <c r="G3507" s="223">
        <f t="shared" si="218"/>
        <v>5.4636619718309865</v>
      </c>
      <c r="H3507" s="223">
        <f t="shared" si="219"/>
        <v>2.6991498540794319</v>
      </c>
    </row>
    <row r="3508" spans="2:8" x14ac:dyDescent="0.25">
      <c r="B3508" s="451">
        <v>38783</v>
      </c>
      <c r="C3508" s="363">
        <v>25.11</v>
      </c>
      <c r="D3508" s="363">
        <v>2.4127272727272726</v>
      </c>
      <c r="E3508" s="215">
        <f t="shared" si="216"/>
        <v>-3.1996915959907501E-2</v>
      </c>
      <c r="F3508" s="215">
        <f t="shared" si="217"/>
        <v>2.3722275795563963E-2</v>
      </c>
      <c r="G3508" s="223">
        <f t="shared" si="218"/>
        <v>5.6585915492957746</v>
      </c>
      <c r="H3508" s="223">
        <f t="shared" si="219"/>
        <v>2.6940743560461873</v>
      </c>
    </row>
    <row r="3509" spans="2:8" x14ac:dyDescent="0.25">
      <c r="B3509" s="451">
        <v>38782</v>
      </c>
      <c r="C3509" s="363">
        <v>25.94</v>
      </c>
      <c r="D3509" s="363">
        <v>2.3568181818181819</v>
      </c>
      <c r="E3509" s="215">
        <f t="shared" si="216"/>
        <v>-3.1185807656395781E-2</v>
      </c>
      <c r="F3509" s="215">
        <f t="shared" si="217"/>
        <v>-9.6339113680143917E-4</v>
      </c>
      <c r="G3509" s="223">
        <f t="shared" si="218"/>
        <v>5.8456338028169013</v>
      </c>
      <c r="H3509" s="223">
        <f t="shared" si="219"/>
        <v>2.6316457302372798</v>
      </c>
    </row>
    <row r="3510" spans="2:8" x14ac:dyDescent="0.25">
      <c r="B3510" s="451">
        <v>38779</v>
      </c>
      <c r="C3510" s="363">
        <v>26.774999999999999</v>
      </c>
      <c r="D3510" s="363">
        <v>2.3590909090909089</v>
      </c>
      <c r="E3510" s="215">
        <f t="shared" si="216"/>
        <v>2.9411764705882248E-2</v>
      </c>
      <c r="F3510" s="215">
        <f t="shared" si="217"/>
        <v>-4.7938638542667222E-3</v>
      </c>
      <c r="G3510" s="223">
        <f t="shared" si="218"/>
        <v>6.0338028169014084</v>
      </c>
      <c r="H3510" s="223">
        <f t="shared" si="219"/>
        <v>2.6341834792539016</v>
      </c>
    </row>
    <row r="3511" spans="2:8" x14ac:dyDescent="0.25">
      <c r="B3511" s="451">
        <v>38777</v>
      </c>
      <c r="C3511" s="363">
        <v>26.01</v>
      </c>
      <c r="D3511" s="363">
        <v>2.3704545454545456</v>
      </c>
      <c r="E3511" s="215">
        <f t="shared" si="216"/>
        <v>2.7454078609520094E-2</v>
      </c>
      <c r="F3511" s="215">
        <f t="shared" si="217"/>
        <v>4.2999999999999927E-2</v>
      </c>
      <c r="G3511" s="223">
        <f t="shared" si="218"/>
        <v>5.8614084507042259</v>
      </c>
      <c r="H3511" s="223">
        <f t="shared" si="219"/>
        <v>2.6468722243370135</v>
      </c>
    </row>
    <row r="3512" spans="2:8" x14ac:dyDescent="0.25">
      <c r="B3512" s="451">
        <v>38776</v>
      </c>
      <c r="C3512" s="363">
        <v>25.315000000000001</v>
      </c>
      <c r="D3512" s="363">
        <v>2.2727272727272729</v>
      </c>
      <c r="E3512" s="215">
        <f t="shared" si="216"/>
        <v>-1.6129032258064502E-2</v>
      </c>
      <c r="F3512" s="215">
        <f t="shared" si="217"/>
        <v>-5.0741219779124602E-3</v>
      </c>
      <c r="G3512" s="223">
        <f t="shared" si="218"/>
        <v>5.7047887323943662</v>
      </c>
      <c r="H3512" s="223">
        <f t="shared" si="219"/>
        <v>2.5377490166222563</v>
      </c>
    </row>
    <row r="3513" spans="2:8" x14ac:dyDescent="0.25">
      <c r="B3513" s="451">
        <v>38775</v>
      </c>
      <c r="C3513" s="363">
        <v>25.73</v>
      </c>
      <c r="D3513" s="363">
        <v>2.2843181818181817</v>
      </c>
      <c r="E3513" s="215">
        <f t="shared" si="216"/>
        <v>-2.6669188575751734E-2</v>
      </c>
      <c r="F3513" s="215">
        <f t="shared" si="217"/>
        <v>1.2797259169689656E-2</v>
      </c>
      <c r="G3513" s="223">
        <f t="shared" si="218"/>
        <v>5.79830985915493</v>
      </c>
      <c r="H3513" s="223">
        <f t="shared" si="219"/>
        <v>2.5506915366070295</v>
      </c>
    </row>
    <row r="3514" spans="2:8" x14ac:dyDescent="0.25">
      <c r="B3514" s="451">
        <v>38772</v>
      </c>
      <c r="C3514" s="363">
        <v>26.434999999999999</v>
      </c>
      <c r="D3514" s="363">
        <v>2.2554545454545454</v>
      </c>
      <c r="E3514" s="215">
        <f t="shared" si="216"/>
        <v>-3.9425872093023284E-2</v>
      </c>
      <c r="F3514" s="215">
        <f t="shared" si="217"/>
        <v>1.1620795107033732E-2</v>
      </c>
      <c r="G3514" s="223">
        <f t="shared" si="218"/>
        <v>5.9571830985915488</v>
      </c>
      <c r="H3514" s="223">
        <f t="shared" si="219"/>
        <v>2.5184621240959268</v>
      </c>
    </row>
    <row r="3515" spans="2:8" x14ac:dyDescent="0.25">
      <c r="B3515" s="451">
        <v>38770</v>
      </c>
      <c r="C3515" s="363">
        <v>27.52</v>
      </c>
      <c r="D3515" s="363">
        <v>2.2295454545454545</v>
      </c>
      <c r="E3515" s="215">
        <f t="shared" si="216"/>
        <v>1.1207054932941274E-2</v>
      </c>
      <c r="F3515" s="215">
        <f t="shared" si="217"/>
        <v>2.6573998364676221E-3</v>
      </c>
      <c r="G3515" s="223">
        <f t="shared" si="218"/>
        <v>6.20169014084507</v>
      </c>
      <c r="H3515" s="223">
        <f t="shared" si="219"/>
        <v>2.4895317853064332</v>
      </c>
    </row>
    <row r="3516" spans="2:8" x14ac:dyDescent="0.25">
      <c r="B3516" s="451">
        <v>38769</v>
      </c>
      <c r="C3516" s="363">
        <v>27.215</v>
      </c>
      <c r="D3516" s="363">
        <v>2.2236363636363636</v>
      </c>
      <c r="E3516" s="215">
        <f t="shared" si="216"/>
        <v>2.7950897072710035E-2</v>
      </c>
      <c r="F3516" s="215">
        <f t="shared" si="217"/>
        <v>1.0326311441553271E-2</v>
      </c>
      <c r="G3516" s="223">
        <f t="shared" si="218"/>
        <v>6.1329577464788736</v>
      </c>
      <c r="H3516" s="223">
        <f t="shared" si="219"/>
        <v>2.4829336378632156</v>
      </c>
    </row>
    <row r="3517" spans="2:8" x14ac:dyDescent="0.25">
      <c r="B3517" s="451">
        <v>38765</v>
      </c>
      <c r="C3517" s="363">
        <v>26.475000000000001</v>
      </c>
      <c r="D3517" s="363">
        <v>2.2009090909090907</v>
      </c>
      <c r="E3517" s="215">
        <f t="shared" si="216"/>
        <v>1.2815608263198275E-2</v>
      </c>
      <c r="F3517" s="215">
        <f t="shared" si="217"/>
        <v>-2.2213247172859552E-2</v>
      </c>
      <c r="G3517" s="223">
        <f t="shared" si="218"/>
        <v>5.9661971830985916</v>
      </c>
      <c r="H3517" s="223">
        <f t="shared" si="219"/>
        <v>2.4575561476969927</v>
      </c>
    </row>
    <row r="3518" spans="2:8" x14ac:dyDescent="0.25">
      <c r="B3518" s="451">
        <v>38764</v>
      </c>
      <c r="C3518" s="363">
        <v>26.14</v>
      </c>
      <c r="D3518" s="363">
        <v>2.250909090909091</v>
      </c>
      <c r="E3518" s="215">
        <f t="shared" si="216"/>
        <v>-3.8109756097559622E-3</v>
      </c>
      <c r="F3518" s="215">
        <f t="shared" si="217"/>
        <v>-1.8628616726119596E-2</v>
      </c>
      <c r="G3518" s="223">
        <f t="shared" si="218"/>
        <v>5.8907042253521125</v>
      </c>
      <c r="H3518" s="223">
        <f t="shared" si="219"/>
        <v>2.5133866260626827</v>
      </c>
    </row>
    <row r="3519" spans="2:8" x14ac:dyDescent="0.25">
      <c r="B3519" s="451">
        <v>38762</v>
      </c>
      <c r="C3519" s="363">
        <v>26.24</v>
      </c>
      <c r="D3519" s="363">
        <v>2.2936363636363635</v>
      </c>
      <c r="E3519" s="215">
        <f t="shared" si="216"/>
        <v>3.0029440628066562E-2</v>
      </c>
      <c r="F3519" s="215">
        <f t="shared" si="217"/>
        <v>-2.3724792408068573E-3</v>
      </c>
      <c r="G3519" s="223">
        <f t="shared" si="218"/>
        <v>5.9132394366197181</v>
      </c>
      <c r="H3519" s="223">
        <f t="shared" si="219"/>
        <v>2.5610963075751809</v>
      </c>
    </row>
    <row r="3520" spans="2:8" x14ac:dyDescent="0.25">
      <c r="B3520" s="451">
        <v>38761</v>
      </c>
      <c r="C3520" s="363">
        <v>25.475000000000001</v>
      </c>
      <c r="D3520" s="363">
        <v>2.2990909090909093</v>
      </c>
      <c r="E3520" s="215">
        <f t="shared" si="216"/>
        <v>-1.8871557866358524E-2</v>
      </c>
      <c r="F3520" s="215">
        <f t="shared" si="217"/>
        <v>3.5202619729840512E-2</v>
      </c>
      <c r="G3520" s="223">
        <f t="shared" si="218"/>
        <v>5.7408450704225356</v>
      </c>
      <c r="H3520" s="223">
        <f t="shared" si="219"/>
        <v>2.5671869052150744</v>
      </c>
    </row>
    <row r="3521" spans="2:8" x14ac:dyDescent="0.25">
      <c r="B3521" s="451">
        <v>38758</v>
      </c>
      <c r="C3521" s="363">
        <v>25.965</v>
      </c>
      <c r="D3521" s="363">
        <v>2.2209090909090907</v>
      </c>
      <c r="E3521" s="215">
        <f t="shared" si="216"/>
        <v>-8.6222065810311443E-2</v>
      </c>
      <c r="F3521" s="215">
        <f t="shared" si="217"/>
        <v>3.0801687763712948E-2</v>
      </c>
      <c r="G3521" s="223">
        <f t="shared" si="218"/>
        <v>5.8512676056338027</v>
      </c>
      <c r="H3521" s="223">
        <f t="shared" si="219"/>
        <v>2.4798883390432684</v>
      </c>
    </row>
    <row r="3522" spans="2:8" x14ac:dyDescent="0.25">
      <c r="B3522" s="451">
        <v>38757</v>
      </c>
      <c r="C3522" s="363">
        <v>28.414999999999999</v>
      </c>
      <c r="D3522" s="363">
        <v>2.1545454545454548</v>
      </c>
      <c r="E3522" s="215">
        <f t="shared" si="216"/>
        <v>-2.0510168907273418E-2</v>
      </c>
      <c r="F3522" s="215">
        <f t="shared" si="217"/>
        <v>-3.8344491783322998E-2</v>
      </c>
      <c r="G3522" s="223">
        <f t="shared" si="218"/>
        <v>6.4033802816901408</v>
      </c>
      <c r="H3522" s="223">
        <f t="shared" si="219"/>
        <v>2.4057860677578993</v>
      </c>
    </row>
    <row r="3523" spans="2:8" x14ac:dyDescent="0.25">
      <c r="B3523" s="451">
        <v>38755</v>
      </c>
      <c r="C3523" s="363">
        <v>29.01</v>
      </c>
      <c r="D3523" s="363">
        <v>2.2404545454545453</v>
      </c>
      <c r="E3523" s="215">
        <f t="shared" si="216"/>
        <v>-7.3162939297124585E-2</v>
      </c>
      <c r="F3523" s="215">
        <f t="shared" si="217"/>
        <v>-7.0507655116841539E-3</v>
      </c>
      <c r="G3523" s="223">
        <f t="shared" si="218"/>
        <v>6.5374647887323949</v>
      </c>
      <c r="H3523" s="223">
        <f t="shared" si="219"/>
        <v>2.5017129805862202</v>
      </c>
    </row>
    <row r="3524" spans="2:8" x14ac:dyDescent="0.25">
      <c r="B3524" s="451">
        <v>38754</v>
      </c>
      <c r="C3524" s="363">
        <v>31.3</v>
      </c>
      <c r="D3524" s="363">
        <v>2.2563636363636363</v>
      </c>
      <c r="E3524" s="215">
        <f t="shared" ref="E3524:E3587" si="220">C3524/C3525-1</f>
        <v>1.5244891339604383E-2</v>
      </c>
      <c r="F3524" s="215">
        <f t="shared" ref="F3524:F3587" si="221">D3524/D3525-1</f>
        <v>-1.4492753623188359E-2</v>
      </c>
      <c r="G3524" s="223">
        <f t="shared" ref="G3524:G3587" si="222">C3524/$C$4675</f>
        <v>7.0535211267605638</v>
      </c>
      <c r="H3524" s="223">
        <f t="shared" ref="H3524:H3587" si="223">D3524/$D$4675</f>
        <v>2.5194772237025758</v>
      </c>
    </row>
    <row r="3525" spans="2:8" x14ac:dyDescent="0.25">
      <c r="B3525" s="451">
        <v>38751</v>
      </c>
      <c r="C3525" s="363">
        <v>30.83</v>
      </c>
      <c r="D3525" s="363">
        <v>2.2895454545454546</v>
      </c>
      <c r="E3525" s="215">
        <f t="shared" si="220"/>
        <v>-1.2491992312620104E-2</v>
      </c>
      <c r="F3525" s="215">
        <f t="shared" si="221"/>
        <v>9.8235765838012856E-3</v>
      </c>
      <c r="G3525" s="223">
        <f t="shared" si="222"/>
        <v>6.9476056338028167</v>
      </c>
      <c r="H3525" s="223">
        <f t="shared" si="223"/>
        <v>2.5565283593452608</v>
      </c>
    </row>
    <row r="3526" spans="2:8" x14ac:dyDescent="0.25">
      <c r="B3526" s="451">
        <v>38750</v>
      </c>
      <c r="C3526" s="363">
        <v>31.22</v>
      </c>
      <c r="D3526" s="363">
        <v>2.2672727272727271</v>
      </c>
      <c r="E3526" s="215">
        <f t="shared" si="220"/>
        <v>-2.8171206225680923E-2</v>
      </c>
      <c r="F3526" s="215">
        <f t="shared" si="221"/>
        <v>2.1084953940634588E-2</v>
      </c>
      <c r="G3526" s="223">
        <f t="shared" si="222"/>
        <v>7.0354929577464782</v>
      </c>
      <c r="H3526" s="223">
        <f t="shared" si="223"/>
        <v>2.5316584189823628</v>
      </c>
    </row>
    <row r="3527" spans="2:8" x14ac:dyDescent="0.25">
      <c r="B3527" s="451">
        <v>38748</v>
      </c>
      <c r="C3527" s="363">
        <v>32.125</v>
      </c>
      <c r="D3527" s="363">
        <v>2.2204545454545452</v>
      </c>
      <c r="E3527" s="215">
        <f t="shared" si="220"/>
        <v>1.5007898894154881E-2</v>
      </c>
      <c r="F3527" s="215">
        <f t="shared" si="221"/>
        <v>3.6983768235050452E-3</v>
      </c>
      <c r="G3527" s="223">
        <f t="shared" si="222"/>
        <v>7.23943661971831</v>
      </c>
      <c r="H3527" s="223">
        <f t="shared" si="223"/>
        <v>2.479380789239944</v>
      </c>
    </row>
    <row r="3528" spans="2:8" x14ac:dyDescent="0.25">
      <c r="B3528" s="451">
        <v>38747</v>
      </c>
      <c r="C3528" s="363">
        <v>31.65</v>
      </c>
      <c r="D3528" s="363">
        <v>2.2122727272727274</v>
      </c>
      <c r="E3528" s="215">
        <f t="shared" si="220"/>
        <v>5.2405907575034938E-3</v>
      </c>
      <c r="F3528" s="215">
        <f t="shared" si="221"/>
        <v>-2.8542914171656664E-2</v>
      </c>
      <c r="G3528" s="223">
        <f t="shared" si="222"/>
        <v>7.1323943661971825</v>
      </c>
      <c r="H3528" s="223">
        <f t="shared" si="223"/>
        <v>2.4702448927801042</v>
      </c>
    </row>
    <row r="3529" spans="2:8" x14ac:dyDescent="0.25">
      <c r="B3529" s="451">
        <v>38744</v>
      </c>
      <c r="C3529" s="363">
        <v>31.484999999999999</v>
      </c>
      <c r="D3529" s="363">
        <v>2.2772727272727273</v>
      </c>
      <c r="E3529" s="215">
        <f t="shared" si="220"/>
        <v>1.8932038834951426E-2</v>
      </c>
      <c r="F3529" s="215">
        <f t="shared" si="221"/>
        <v>1.5403323875152086E-2</v>
      </c>
      <c r="G3529" s="223">
        <f t="shared" si="222"/>
        <v>7.0952112676056336</v>
      </c>
      <c r="H3529" s="223">
        <f t="shared" si="223"/>
        <v>2.5428245146555009</v>
      </c>
    </row>
    <row r="3530" spans="2:8" x14ac:dyDescent="0.25">
      <c r="B3530" s="451">
        <v>38743</v>
      </c>
      <c r="C3530" s="363">
        <v>30.9</v>
      </c>
      <c r="D3530" s="363">
        <v>2.2427272727272727</v>
      </c>
      <c r="E3530" s="215">
        <f t="shared" si="220"/>
        <v>2.6237130521421514E-2</v>
      </c>
      <c r="F3530" s="215">
        <f t="shared" si="221"/>
        <v>7.5556463140697971E-3</v>
      </c>
      <c r="G3530" s="223">
        <f t="shared" si="222"/>
        <v>6.9633802816901404</v>
      </c>
      <c r="H3530" s="223">
        <f t="shared" si="223"/>
        <v>2.5042507296028425</v>
      </c>
    </row>
    <row r="3531" spans="2:8" x14ac:dyDescent="0.25">
      <c r="B3531" s="451">
        <v>38741</v>
      </c>
      <c r="C3531" s="363">
        <v>30.11</v>
      </c>
      <c r="D3531" s="363">
        <v>2.2259090909090911</v>
      </c>
      <c r="E3531" s="215">
        <f t="shared" si="220"/>
        <v>3.2933104631217791E-2</v>
      </c>
      <c r="F3531" s="215">
        <f t="shared" si="221"/>
        <v>-3.7350108118734071E-2</v>
      </c>
      <c r="G3531" s="223">
        <f t="shared" si="222"/>
        <v>6.7853521126760565</v>
      </c>
      <c r="H3531" s="223">
        <f t="shared" si="223"/>
        <v>2.4854713868798379</v>
      </c>
    </row>
    <row r="3532" spans="2:8" x14ac:dyDescent="0.25">
      <c r="B3532" s="451">
        <v>38740</v>
      </c>
      <c r="C3532" s="363">
        <v>29.15</v>
      </c>
      <c r="D3532" s="363">
        <v>2.3122727272727275</v>
      </c>
      <c r="E3532" s="215">
        <f t="shared" si="220"/>
        <v>1.6033461136284233E-2</v>
      </c>
      <c r="F3532" s="215">
        <f t="shared" si="221"/>
        <v>8.7249652984335846E-3</v>
      </c>
      <c r="G3532" s="223">
        <f t="shared" si="222"/>
        <v>6.5690140845070415</v>
      </c>
      <c r="H3532" s="223">
        <f t="shared" si="223"/>
        <v>2.5819058495114837</v>
      </c>
    </row>
    <row r="3533" spans="2:8" x14ac:dyDescent="0.25">
      <c r="B3533" s="451">
        <v>38737</v>
      </c>
      <c r="C3533" s="363">
        <v>28.69</v>
      </c>
      <c r="D3533" s="363">
        <v>2.2922727272727275</v>
      </c>
      <c r="E3533" s="215">
        <f t="shared" si="220"/>
        <v>-2.6302392669268593E-2</v>
      </c>
      <c r="F3533" s="215">
        <f t="shared" si="221"/>
        <v>-1.8776145539449174E-2</v>
      </c>
      <c r="G3533" s="223">
        <f t="shared" si="222"/>
        <v>6.4653521126760563</v>
      </c>
      <c r="H3533" s="223">
        <f t="shared" si="223"/>
        <v>2.559573658165208</v>
      </c>
    </row>
    <row r="3534" spans="2:8" x14ac:dyDescent="0.25">
      <c r="B3534" s="451">
        <v>38736</v>
      </c>
      <c r="C3534" s="363">
        <v>29.465</v>
      </c>
      <c r="D3534" s="363">
        <v>2.3361363636363635</v>
      </c>
      <c r="E3534" s="215">
        <f t="shared" si="220"/>
        <v>-4.5977011494252928E-2</v>
      </c>
      <c r="F3534" s="215">
        <f t="shared" si="221"/>
        <v>6.7580803134181799E-3</v>
      </c>
      <c r="G3534" s="223">
        <f t="shared" si="222"/>
        <v>6.64</v>
      </c>
      <c r="H3534" s="223">
        <f t="shared" si="223"/>
        <v>2.6085522141860169</v>
      </c>
    </row>
    <row r="3535" spans="2:8" x14ac:dyDescent="0.25">
      <c r="B3535" s="451">
        <v>38734</v>
      </c>
      <c r="C3535" s="363">
        <v>30.885000000000002</v>
      </c>
      <c r="D3535" s="363">
        <v>2.3204545454545453</v>
      </c>
      <c r="E3535" s="215">
        <f t="shared" si="220"/>
        <v>1.6790123456790207E-2</v>
      </c>
      <c r="F3535" s="215">
        <f t="shared" si="221"/>
        <v>3.1104827307614658E-2</v>
      </c>
      <c r="G3535" s="223">
        <f t="shared" si="222"/>
        <v>6.96</v>
      </c>
      <c r="H3535" s="223">
        <f t="shared" si="223"/>
        <v>2.5910417459713235</v>
      </c>
    </row>
    <row r="3536" spans="2:8" x14ac:dyDescent="0.25">
      <c r="B3536" s="451">
        <v>38730</v>
      </c>
      <c r="C3536" s="363">
        <v>30.375</v>
      </c>
      <c r="D3536" s="363">
        <v>2.2504545454545455</v>
      </c>
      <c r="E3536" s="215">
        <f t="shared" si="220"/>
        <v>2.7049873203719432E-2</v>
      </c>
      <c r="F3536" s="215">
        <f t="shared" si="221"/>
        <v>4.8711183275826908E-3</v>
      </c>
      <c r="G3536" s="223">
        <f t="shared" si="222"/>
        <v>6.845070422535211</v>
      </c>
      <c r="H3536" s="223">
        <f t="shared" si="223"/>
        <v>2.5128790762593582</v>
      </c>
    </row>
    <row r="3537" spans="2:8" x14ac:dyDescent="0.25">
      <c r="B3537" s="451">
        <v>38729</v>
      </c>
      <c r="C3537" s="363">
        <v>29.574999999999999</v>
      </c>
      <c r="D3537" s="363">
        <v>2.2395454545454547</v>
      </c>
      <c r="E3537" s="215">
        <f t="shared" si="220"/>
        <v>-1.9396551724138011E-2</v>
      </c>
      <c r="F3537" s="215">
        <f t="shared" si="221"/>
        <v>-1.2162983985403164E-3</v>
      </c>
      <c r="G3537" s="223">
        <f t="shared" si="222"/>
        <v>6.6647887323943662</v>
      </c>
      <c r="H3537" s="223">
        <f t="shared" si="223"/>
        <v>2.5006978809795717</v>
      </c>
    </row>
    <row r="3538" spans="2:8" x14ac:dyDescent="0.25">
      <c r="B3538" s="451">
        <v>38728</v>
      </c>
      <c r="C3538" s="363">
        <v>30.16</v>
      </c>
      <c r="D3538" s="363">
        <v>2.2422727272727272</v>
      </c>
      <c r="E3538" s="215">
        <f t="shared" si="220"/>
        <v>2.9527223075610065E-2</v>
      </c>
      <c r="F3538" s="215">
        <f t="shared" si="221"/>
        <v>-3.2329763588604399E-3</v>
      </c>
      <c r="G3538" s="223">
        <f t="shared" si="222"/>
        <v>6.7966197183098593</v>
      </c>
      <c r="H3538" s="223">
        <f t="shared" si="223"/>
        <v>2.503743179799518</v>
      </c>
    </row>
    <row r="3539" spans="2:8" x14ac:dyDescent="0.25">
      <c r="B3539" s="451">
        <v>38726</v>
      </c>
      <c r="C3539" s="363">
        <v>29.295000000000002</v>
      </c>
      <c r="D3539" s="363">
        <v>2.2495454545454545</v>
      </c>
      <c r="E3539" s="215">
        <f t="shared" si="220"/>
        <v>-7.6219512195121464E-3</v>
      </c>
      <c r="F3539" s="215">
        <f t="shared" si="221"/>
        <v>1.1444921316166035E-2</v>
      </c>
      <c r="G3539" s="223">
        <f t="shared" si="222"/>
        <v>6.6016901408450712</v>
      </c>
      <c r="H3539" s="223">
        <f t="shared" si="223"/>
        <v>2.5118639766527093</v>
      </c>
    </row>
    <row r="3540" spans="2:8" x14ac:dyDescent="0.25">
      <c r="B3540" s="451">
        <v>38723</v>
      </c>
      <c r="C3540" s="363">
        <v>29.52</v>
      </c>
      <c r="D3540" s="363">
        <v>2.2240909090909091</v>
      </c>
      <c r="E3540" s="215">
        <f t="shared" si="220"/>
        <v>2.1453287197231941E-2</v>
      </c>
      <c r="F3540" s="215">
        <f t="shared" si="221"/>
        <v>2.6216442953020058E-2</v>
      </c>
      <c r="G3540" s="223">
        <f t="shared" si="222"/>
        <v>6.6523943661971829</v>
      </c>
      <c r="H3540" s="223">
        <f t="shared" si="223"/>
        <v>2.4834411876665401</v>
      </c>
    </row>
    <row r="3541" spans="2:8" x14ac:dyDescent="0.25">
      <c r="B3541" s="451">
        <v>38722</v>
      </c>
      <c r="C3541" s="363">
        <v>28.9</v>
      </c>
      <c r="D3541" s="363">
        <v>2.1672727272727275</v>
      </c>
      <c r="E3541" s="215">
        <f t="shared" si="220"/>
        <v>-3.26359832635984E-2</v>
      </c>
      <c r="F3541" s="215">
        <f t="shared" si="221"/>
        <v>6.9693769799366034E-3</v>
      </c>
      <c r="G3541" s="223">
        <f t="shared" si="222"/>
        <v>6.5126760563380275</v>
      </c>
      <c r="H3541" s="223">
        <f t="shared" si="223"/>
        <v>2.4199974622509837</v>
      </c>
    </row>
    <row r="3542" spans="2:8" x14ac:dyDescent="0.25">
      <c r="B3542" s="451">
        <v>38721</v>
      </c>
      <c r="C3542" s="363">
        <v>29.875</v>
      </c>
      <c r="D3542" s="363">
        <v>2.1522727272727273</v>
      </c>
      <c r="E3542" s="215">
        <f t="shared" si="220"/>
        <v>0.11059479553903362</v>
      </c>
      <c r="F3542" s="215">
        <f t="shared" si="221"/>
        <v>4.2256496936410315E-4</v>
      </c>
      <c r="G3542" s="223">
        <f t="shared" si="222"/>
        <v>6.732394366197183</v>
      </c>
      <c r="H3542" s="223">
        <f t="shared" si="223"/>
        <v>2.4032483187412765</v>
      </c>
    </row>
    <row r="3543" spans="2:8" x14ac:dyDescent="0.25">
      <c r="B3543" s="451">
        <v>38716</v>
      </c>
      <c r="C3543" s="363">
        <v>26.9</v>
      </c>
      <c r="D3543" s="363">
        <v>2.1513636363636364</v>
      </c>
      <c r="E3543" s="215">
        <f t="shared" si="220"/>
        <v>-2.4301777294160387E-2</v>
      </c>
      <c r="F3543" s="215">
        <f t="shared" si="221"/>
        <v>-1.0552975939215337E-3</v>
      </c>
      <c r="G3543" s="223">
        <f t="shared" si="222"/>
        <v>6.0619718309859154</v>
      </c>
      <c r="H3543" s="223">
        <f t="shared" si="223"/>
        <v>2.4022332191346276</v>
      </c>
    </row>
    <row r="3544" spans="2:8" x14ac:dyDescent="0.25">
      <c r="B3544" s="451">
        <v>38715</v>
      </c>
      <c r="C3544" s="363">
        <v>27.57</v>
      </c>
      <c r="D3544" s="363">
        <v>2.1536363636363638</v>
      </c>
      <c r="E3544" s="215">
        <f t="shared" si="220"/>
        <v>4.737609329446002E-3</v>
      </c>
      <c r="F3544" s="215">
        <f t="shared" si="221"/>
        <v>8.2996382208981867E-3</v>
      </c>
      <c r="G3544" s="223">
        <f t="shared" si="222"/>
        <v>6.2129577464788737</v>
      </c>
      <c r="H3544" s="223">
        <f t="shared" si="223"/>
        <v>2.4047709681512504</v>
      </c>
    </row>
    <row r="3545" spans="2:8" x14ac:dyDescent="0.25">
      <c r="B3545" s="451">
        <v>38714</v>
      </c>
      <c r="C3545" s="363">
        <v>27.44</v>
      </c>
      <c r="D3545" s="363">
        <v>2.1359090909090908</v>
      </c>
      <c r="E3545" s="215">
        <f t="shared" si="220"/>
        <v>2.5986165638437031E-2</v>
      </c>
      <c r="F3545" s="215">
        <f t="shared" si="221"/>
        <v>-2.5472298874975596E-3</v>
      </c>
      <c r="G3545" s="223">
        <f t="shared" si="222"/>
        <v>6.1836619718309862</v>
      </c>
      <c r="H3545" s="223">
        <f t="shared" si="223"/>
        <v>2.384976525821596</v>
      </c>
    </row>
    <row r="3546" spans="2:8" x14ac:dyDescent="0.25">
      <c r="B3546" s="451">
        <v>38713</v>
      </c>
      <c r="C3546" s="363">
        <v>26.745000000000001</v>
      </c>
      <c r="D3546" s="363">
        <v>2.1413636363636366</v>
      </c>
      <c r="E3546" s="215">
        <f t="shared" si="220"/>
        <v>-2.9395753946652059E-2</v>
      </c>
      <c r="F3546" s="215">
        <f t="shared" si="221"/>
        <v>-7.5314688997735191E-3</v>
      </c>
      <c r="G3546" s="223">
        <f t="shared" si="222"/>
        <v>6.0270422535211265</v>
      </c>
      <c r="H3546" s="223">
        <f t="shared" si="223"/>
        <v>2.39106712346149</v>
      </c>
    </row>
    <row r="3547" spans="2:8" x14ac:dyDescent="0.25">
      <c r="B3547" s="451">
        <v>38709</v>
      </c>
      <c r="C3547" s="363">
        <v>27.555</v>
      </c>
      <c r="D3547" s="363">
        <v>2.1576136363636365</v>
      </c>
      <c r="E3547" s="215">
        <f t="shared" si="220"/>
        <v>-7.2529465095194645E-4</v>
      </c>
      <c r="F3547" s="215">
        <f t="shared" si="221"/>
        <v>1.8889187013684028E-2</v>
      </c>
      <c r="G3547" s="223">
        <f t="shared" si="222"/>
        <v>6.2095774647887323</v>
      </c>
      <c r="H3547" s="223">
        <f t="shared" si="223"/>
        <v>2.4092120289303391</v>
      </c>
    </row>
    <row r="3548" spans="2:8" x14ac:dyDescent="0.25">
      <c r="B3548" s="451">
        <v>38708</v>
      </c>
      <c r="C3548" s="363">
        <v>27.574999999999999</v>
      </c>
      <c r="D3548" s="363">
        <v>2.1176136363636364</v>
      </c>
      <c r="E3548" s="215">
        <f t="shared" si="220"/>
        <v>2.5664868885995729E-2</v>
      </c>
      <c r="F3548" s="215">
        <f t="shared" si="221"/>
        <v>-4.4342344267549461E-3</v>
      </c>
      <c r="G3548" s="223">
        <f t="shared" si="222"/>
        <v>6.2140845070422532</v>
      </c>
      <c r="H3548" s="223">
        <f t="shared" si="223"/>
        <v>2.3645476462377872</v>
      </c>
    </row>
    <row r="3549" spans="2:8" x14ac:dyDescent="0.25">
      <c r="B3549" s="451">
        <v>38707</v>
      </c>
      <c r="C3549" s="363">
        <v>26.885000000000002</v>
      </c>
      <c r="D3549" s="363">
        <v>2.1270454545454545</v>
      </c>
      <c r="E3549" s="215">
        <f t="shared" si="220"/>
        <v>2.3800456968773753E-2</v>
      </c>
      <c r="F3549" s="215">
        <f t="shared" si="221"/>
        <v>-1.600170684873059E-3</v>
      </c>
      <c r="G3549" s="223">
        <f t="shared" si="222"/>
        <v>6.0585915492957749</v>
      </c>
      <c r="H3549" s="223">
        <f t="shared" si="223"/>
        <v>2.3750793046567695</v>
      </c>
    </row>
    <row r="3550" spans="2:8" x14ac:dyDescent="0.25">
      <c r="B3550" s="451">
        <v>38706</v>
      </c>
      <c r="C3550" s="363">
        <v>26.26</v>
      </c>
      <c r="D3550" s="363">
        <v>2.1304545454545454</v>
      </c>
      <c r="E3550" s="215">
        <f t="shared" si="220"/>
        <v>-9.0566037735848592E-3</v>
      </c>
      <c r="F3550" s="215">
        <f t="shared" si="221"/>
        <v>-7.4618910563895025E-4</v>
      </c>
      <c r="G3550" s="223">
        <f t="shared" si="222"/>
        <v>5.9177464788732399</v>
      </c>
      <c r="H3550" s="223">
        <f t="shared" si="223"/>
        <v>2.378885928181703</v>
      </c>
    </row>
    <row r="3551" spans="2:8" x14ac:dyDescent="0.25">
      <c r="B3551" s="451">
        <v>38705</v>
      </c>
      <c r="C3551" s="363">
        <v>26.5</v>
      </c>
      <c r="D3551" s="363">
        <v>2.1320454545454544</v>
      </c>
      <c r="E3551" s="215">
        <f t="shared" si="220"/>
        <v>-1.4869888475836368E-2</v>
      </c>
      <c r="F3551" s="215">
        <f t="shared" si="221"/>
        <v>1.2738853503184489E-2</v>
      </c>
      <c r="G3551" s="223">
        <f t="shared" si="222"/>
        <v>5.971830985915493</v>
      </c>
      <c r="H3551" s="223">
        <f t="shared" si="223"/>
        <v>2.3806623524933381</v>
      </c>
    </row>
    <row r="3552" spans="2:8" x14ac:dyDescent="0.25">
      <c r="B3552" s="451">
        <v>38702</v>
      </c>
      <c r="C3552" s="363">
        <v>26.9</v>
      </c>
      <c r="D3552" s="363">
        <v>2.1052272727272729</v>
      </c>
      <c r="E3552" s="215">
        <f t="shared" si="220"/>
        <v>6.5481758652945476E-3</v>
      </c>
      <c r="F3552" s="215">
        <f t="shared" si="221"/>
        <v>-9.7066436583259641E-4</v>
      </c>
      <c r="G3552" s="223">
        <f t="shared" si="222"/>
        <v>6.0619718309859154</v>
      </c>
      <c r="H3552" s="223">
        <f t="shared" si="223"/>
        <v>2.350716914097196</v>
      </c>
    </row>
    <row r="3553" spans="2:8" x14ac:dyDescent="0.25">
      <c r="B3553" s="451">
        <v>38701</v>
      </c>
      <c r="C3553" s="363">
        <v>26.725000000000001</v>
      </c>
      <c r="D3553" s="363">
        <v>2.1072727272727274</v>
      </c>
      <c r="E3553" s="215">
        <f t="shared" si="220"/>
        <v>5.644402634054746E-3</v>
      </c>
      <c r="F3553" s="215">
        <f t="shared" si="221"/>
        <v>-8.3422459893047751E-3</v>
      </c>
      <c r="G3553" s="223">
        <f t="shared" si="222"/>
        <v>6.0225352112676056</v>
      </c>
      <c r="H3553" s="223">
        <f t="shared" si="223"/>
        <v>2.353000888212156</v>
      </c>
    </row>
    <row r="3554" spans="2:8" x14ac:dyDescent="0.25">
      <c r="B3554" s="451">
        <v>38700</v>
      </c>
      <c r="C3554" s="363">
        <v>26.574999999999999</v>
      </c>
      <c r="D3554" s="363">
        <v>2.125</v>
      </c>
      <c r="E3554" s="215">
        <f t="shared" si="220"/>
        <v>-3.3812034175604411E-2</v>
      </c>
      <c r="F3554" s="215">
        <f t="shared" si="221"/>
        <v>1.9629225736095934E-2</v>
      </c>
      <c r="G3554" s="223">
        <f t="shared" si="222"/>
        <v>5.9887323943661972</v>
      </c>
      <c r="H3554" s="223">
        <f t="shared" si="223"/>
        <v>2.3727953305418095</v>
      </c>
    </row>
    <row r="3555" spans="2:8" x14ac:dyDescent="0.25">
      <c r="B3555" s="451">
        <v>38699</v>
      </c>
      <c r="C3555" s="363">
        <v>27.504999999999999</v>
      </c>
      <c r="D3555" s="363">
        <v>2.084090909090909</v>
      </c>
      <c r="E3555" s="215">
        <f t="shared" si="220"/>
        <v>-9.0810025426812935E-4</v>
      </c>
      <c r="F3555" s="215">
        <f t="shared" si="221"/>
        <v>-1.9590770570310223E-3</v>
      </c>
      <c r="G3555" s="223">
        <f t="shared" si="222"/>
        <v>6.1983098591549295</v>
      </c>
      <c r="H3555" s="223">
        <f t="shared" si="223"/>
        <v>2.3271158482426086</v>
      </c>
    </row>
    <row r="3556" spans="2:8" x14ac:dyDescent="0.25">
      <c r="B3556" s="451">
        <v>38695</v>
      </c>
      <c r="C3556" s="363">
        <v>27.53</v>
      </c>
      <c r="D3556" s="363">
        <v>2.0881818181818184</v>
      </c>
      <c r="E3556" s="215">
        <f t="shared" si="220"/>
        <v>-5.4190751445085672E-3</v>
      </c>
      <c r="F3556" s="215">
        <f t="shared" si="221"/>
        <v>-9.2732370066853642E-3</v>
      </c>
      <c r="G3556" s="223">
        <f t="shared" si="222"/>
        <v>6.2039436619718309</v>
      </c>
      <c r="H3556" s="223">
        <f t="shared" si="223"/>
        <v>2.3316837964725292</v>
      </c>
    </row>
    <row r="3557" spans="2:8" x14ac:dyDescent="0.25">
      <c r="B3557" s="451">
        <v>38694</v>
      </c>
      <c r="C3557" s="363">
        <v>27.68</v>
      </c>
      <c r="D3557" s="363">
        <v>2.1077272727272729</v>
      </c>
      <c r="E3557" s="215">
        <f t="shared" si="220"/>
        <v>6.9116042197163718E-3</v>
      </c>
      <c r="F3557" s="215">
        <f t="shared" si="221"/>
        <v>6.8396482466617226E-3</v>
      </c>
      <c r="G3557" s="223">
        <f t="shared" si="222"/>
        <v>6.2377464788732393</v>
      </c>
      <c r="H3557" s="223">
        <f t="shared" si="223"/>
        <v>2.3535084380154805</v>
      </c>
    </row>
    <row r="3558" spans="2:8" x14ac:dyDescent="0.25">
      <c r="B3558" s="451">
        <v>38692</v>
      </c>
      <c r="C3558" s="363">
        <v>27.49</v>
      </c>
      <c r="D3558" s="363">
        <v>2.0934090909090908</v>
      </c>
      <c r="E3558" s="215">
        <f t="shared" si="220"/>
        <v>9.919177075679686E-3</v>
      </c>
      <c r="F3558" s="215">
        <f t="shared" si="221"/>
        <v>3.4862185423250036E-3</v>
      </c>
      <c r="G3558" s="223">
        <f t="shared" si="222"/>
        <v>6.1949295774647881</v>
      </c>
      <c r="H3558" s="223">
        <f t="shared" si="223"/>
        <v>2.33752061921076</v>
      </c>
    </row>
    <row r="3559" spans="2:8" x14ac:dyDescent="0.25">
      <c r="B3559" s="451">
        <v>38691</v>
      </c>
      <c r="C3559" s="363">
        <v>27.22</v>
      </c>
      <c r="D3559" s="363">
        <v>2.0861363636363635</v>
      </c>
      <c r="E3559" s="215">
        <f t="shared" si="220"/>
        <v>1.3780260707634939E-2</v>
      </c>
      <c r="F3559" s="215">
        <f t="shared" si="221"/>
        <v>3.6081347036955869E-3</v>
      </c>
      <c r="G3559" s="223">
        <f t="shared" si="222"/>
        <v>6.1340845070422532</v>
      </c>
      <c r="H3559" s="223">
        <f t="shared" si="223"/>
        <v>2.3293998223575687</v>
      </c>
    </row>
    <row r="3560" spans="2:8" x14ac:dyDescent="0.25">
      <c r="B3560" s="451">
        <v>38688</v>
      </c>
      <c r="C3560" s="363">
        <v>26.85</v>
      </c>
      <c r="D3560" s="363">
        <v>2.0786363636363636</v>
      </c>
      <c r="E3560" s="215">
        <f t="shared" si="220"/>
        <v>-1.1777695988222314E-2</v>
      </c>
      <c r="F3560" s="215">
        <f t="shared" si="221"/>
        <v>-3.0521037715282029E-3</v>
      </c>
      <c r="G3560" s="223">
        <f t="shared" si="222"/>
        <v>6.0507042253521126</v>
      </c>
      <c r="H3560" s="223">
        <f t="shared" si="223"/>
        <v>2.3210252506027156</v>
      </c>
    </row>
    <row r="3561" spans="2:8" x14ac:dyDescent="0.25">
      <c r="B3561" s="451">
        <v>38687</v>
      </c>
      <c r="C3561" s="363">
        <v>27.17</v>
      </c>
      <c r="D3561" s="363">
        <v>2.085</v>
      </c>
      <c r="E3561" s="215">
        <f t="shared" si="220"/>
        <v>4.3795620437956151E-2</v>
      </c>
      <c r="F3561" s="215">
        <f t="shared" si="221"/>
        <v>-8.1089847551086836E-3</v>
      </c>
      <c r="G3561" s="223">
        <f t="shared" si="222"/>
        <v>6.1228169014084513</v>
      </c>
      <c r="H3561" s="223">
        <f t="shared" si="223"/>
        <v>2.328130947849258</v>
      </c>
    </row>
    <row r="3562" spans="2:8" x14ac:dyDescent="0.25">
      <c r="B3562" s="451">
        <v>38685</v>
      </c>
      <c r="C3562" s="363">
        <v>26.03</v>
      </c>
      <c r="D3562" s="363">
        <v>2.1020454545454546</v>
      </c>
      <c r="E3562" s="215">
        <f t="shared" si="220"/>
        <v>-7.2463768115941241E-3</v>
      </c>
      <c r="F3562" s="215">
        <f t="shared" si="221"/>
        <v>2.584294587400171E-2</v>
      </c>
      <c r="G3562" s="223">
        <f t="shared" si="222"/>
        <v>5.8659154929577468</v>
      </c>
      <c r="H3562" s="223">
        <f t="shared" si="223"/>
        <v>2.3471640654739248</v>
      </c>
    </row>
    <row r="3563" spans="2:8" x14ac:dyDescent="0.25">
      <c r="B3563" s="451">
        <v>38684</v>
      </c>
      <c r="C3563" s="363">
        <v>26.22</v>
      </c>
      <c r="D3563" s="363">
        <v>2.0490909090909093</v>
      </c>
      <c r="E3563" s="215">
        <f t="shared" si="220"/>
        <v>-1.4841254931429626E-2</v>
      </c>
      <c r="F3563" s="215">
        <f t="shared" si="221"/>
        <v>-2.0745085261214102E-2</v>
      </c>
      <c r="G3563" s="223">
        <f t="shared" si="222"/>
        <v>5.9087323943661971</v>
      </c>
      <c r="H3563" s="223">
        <f t="shared" si="223"/>
        <v>2.2880345133866262</v>
      </c>
    </row>
    <row r="3564" spans="2:8" x14ac:dyDescent="0.25">
      <c r="B3564" s="451">
        <v>38681</v>
      </c>
      <c r="C3564" s="363">
        <v>26.614999999999998</v>
      </c>
      <c r="D3564" s="363">
        <v>2.0924999999999998</v>
      </c>
      <c r="E3564" s="215">
        <f t="shared" si="220"/>
        <v>2.8996713705780053E-2</v>
      </c>
      <c r="F3564" s="215">
        <f t="shared" si="221"/>
        <v>1.7123287671232834E-2</v>
      </c>
      <c r="G3564" s="223">
        <f t="shared" si="222"/>
        <v>5.9977464788732391</v>
      </c>
      <c r="H3564" s="223">
        <f t="shared" si="223"/>
        <v>2.3365055196041111</v>
      </c>
    </row>
    <row r="3565" spans="2:8" x14ac:dyDescent="0.25">
      <c r="B3565" s="451">
        <v>38679</v>
      </c>
      <c r="C3565" s="363">
        <v>25.864999999999998</v>
      </c>
      <c r="D3565" s="363">
        <v>2.0572727272727271</v>
      </c>
      <c r="E3565" s="215">
        <f t="shared" si="220"/>
        <v>-5.7659042859888876E-3</v>
      </c>
      <c r="F3565" s="215">
        <f t="shared" si="221"/>
        <v>-1.7368649587494733E-2</v>
      </c>
      <c r="G3565" s="223">
        <f t="shared" si="222"/>
        <v>5.8287323943661971</v>
      </c>
      <c r="H3565" s="223">
        <f t="shared" si="223"/>
        <v>2.297170409846466</v>
      </c>
    </row>
    <row r="3566" spans="2:8" x14ac:dyDescent="0.25">
      <c r="B3566" s="451">
        <v>38677</v>
      </c>
      <c r="C3566" s="363">
        <v>26.015000000000001</v>
      </c>
      <c r="D3566" s="363">
        <v>2.0936363636363637</v>
      </c>
      <c r="E3566" s="215">
        <f t="shared" si="220"/>
        <v>1.2847965738758127E-2</v>
      </c>
      <c r="F3566" s="215">
        <f t="shared" si="221"/>
        <v>-2.5985275010826925E-3</v>
      </c>
      <c r="G3566" s="223">
        <f t="shared" si="222"/>
        <v>5.8625352112676055</v>
      </c>
      <c r="H3566" s="223">
        <f t="shared" si="223"/>
        <v>2.3377743941124227</v>
      </c>
    </row>
    <row r="3567" spans="2:8" x14ac:dyDescent="0.25">
      <c r="B3567" s="451">
        <v>38674</v>
      </c>
      <c r="C3567" s="363">
        <v>25.684999999999999</v>
      </c>
      <c r="D3567" s="363">
        <v>2.0990909090909091</v>
      </c>
      <c r="E3567" s="215">
        <f t="shared" si="220"/>
        <v>-1.0593220338983134E-2</v>
      </c>
      <c r="F3567" s="215">
        <f t="shared" si="221"/>
        <v>1.4499121265378001E-2</v>
      </c>
      <c r="G3567" s="223">
        <f t="shared" si="222"/>
        <v>5.7881690140845068</v>
      </c>
      <c r="H3567" s="223">
        <f t="shared" si="223"/>
        <v>2.3438649917523158</v>
      </c>
    </row>
    <row r="3568" spans="2:8" x14ac:dyDescent="0.25">
      <c r="B3568" s="451">
        <v>38673</v>
      </c>
      <c r="C3568" s="363">
        <v>25.96</v>
      </c>
      <c r="D3568" s="363">
        <v>2.0690909090909089</v>
      </c>
      <c r="E3568" s="215">
        <f t="shared" si="220"/>
        <v>2.3166023166023564E-3</v>
      </c>
      <c r="F3568" s="215">
        <f t="shared" si="221"/>
        <v>-5.027322404371759E-3</v>
      </c>
      <c r="G3568" s="223">
        <f t="shared" si="222"/>
        <v>5.8501408450704231</v>
      </c>
      <c r="H3568" s="223">
        <f t="shared" si="223"/>
        <v>2.310366704732902</v>
      </c>
    </row>
    <row r="3569" spans="2:8" x14ac:dyDescent="0.25">
      <c r="B3569" s="451">
        <v>38672</v>
      </c>
      <c r="C3569" s="363">
        <v>25.9</v>
      </c>
      <c r="D3569" s="363">
        <v>2.0795454545454546</v>
      </c>
      <c r="E3569" s="215">
        <f t="shared" si="220"/>
        <v>2.3715415019762709E-2</v>
      </c>
      <c r="F3569" s="215">
        <f t="shared" si="221"/>
        <v>2.629848783694877E-3</v>
      </c>
      <c r="G3569" s="223">
        <f t="shared" si="222"/>
        <v>5.8366197183098585</v>
      </c>
      <c r="H3569" s="223">
        <f t="shared" si="223"/>
        <v>2.3220403502093645</v>
      </c>
    </row>
    <row r="3570" spans="2:8" x14ac:dyDescent="0.25">
      <c r="B3570" s="451">
        <v>38670</v>
      </c>
      <c r="C3570" s="363">
        <v>25.3</v>
      </c>
      <c r="D3570" s="363">
        <v>2.0740909090909092</v>
      </c>
      <c r="E3570" s="215">
        <f t="shared" si="220"/>
        <v>-7.2591720619972211E-3</v>
      </c>
      <c r="F3570" s="215">
        <f t="shared" si="221"/>
        <v>3.4459306279755353E-2</v>
      </c>
      <c r="G3570" s="223">
        <f t="shared" si="222"/>
        <v>5.7014084507042257</v>
      </c>
      <c r="H3570" s="223">
        <f t="shared" si="223"/>
        <v>2.315949752569471</v>
      </c>
    </row>
    <row r="3571" spans="2:8" x14ac:dyDescent="0.25">
      <c r="B3571" s="451">
        <v>38667</v>
      </c>
      <c r="C3571" s="363">
        <v>25.484999999999999</v>
      </c>
      <c r="D3571" s="363">
        <v>2.0049999999999999</v>
      </c>
      <c r="E3571" s="215">
        <f t="shared" si="220"/>
        <v>1.8381618381618336E-2</v>
      </c>
      <c r="F3571" s="215">
        <f t="shared" si="221"/>
        <v>2.4999999999999467E-3</v>
      </c>
      <c r="G3571" s="223">
        <f t="shared" si="222"/>
        <v>5.7430985915492956</v>
      </c>
      <c r="H3571" s="223">
        <f t="shared" si="223"/>
        <v>2.2388021824641542</v>
      </c>
    </row>
    <row r="3572" spans="2:8" x14ac:dyDescent="0.25">
      <c r="B3572" s="451">
        <v>38666</v>
      </c>
      <c r="C3572" s="363">
        <v>25.024999999999999</v>
      </c>
      <c r="D3572" s="363">
        <v>2</v>
      </c>
      <c r="E3572" s="215">
        <f t="shared" si="220"/>
        <v>-2.5906735751295429E-3</v>
      </c>
      <c r="F3572" s="215">
        <f t="shared" si="221"/>
        <v>2.04964700523802E-3</v>
      </c>
      <c r="G3572" s="223">
        <f t="shared" si="222"/>
        <v>5.6394366197183095</v>
      </c>
      <c r="H3572" s="223">
        <f t="shared" si="223"/>
        <v>2.2332191346275856</v>
      </c>
    </row>
    <row r="3573" spans="2:8" x14ac:dyDescent="0.25">
      <c r="B3573" s="451">
        <v>38665</v>
      </c>
      <c r="C3573" s="363">
        <v>25.09</v>
      </c>
      <c r="D3573" s="363">
        <v>1.9959090909090909</v>
      </c>
      <c r="E3573" s="215">
        <f t="shared" si="220"/>
        <v>6.2161620212553004E-3</v>
      </c>
      <c r="F3573" s="215">
        <f t="shared" si="221"/>
        <v>-3.6305877013842469E-3</v>
      </c>
      <c r="G3573" s="223">
        <f t="shared" si="222"/>
        <v>5.6540845070422536</v>
      </c>
      <c r="H3573" s="223">
        <f t="shared" si="223"/>
        <v>2.2286511863976655</v>
      </c>
    </row>
    <row r="3574" spans="2:8" x14ac:dyDescent="0.25">
      <c r="B3574" s="451">
        <v>38663</v>
      </c>
      <c r="C3574" s="363">
        <v>24.934999999999999</v>
      </c>
      <c r="D3574" s="363">
        <v>2.0031818181818184</v>
      </c>
      <c r="E3574" s="215">
        <f t="shared" si="220"/>
        <v>-8.1543357199682642E-3</v>
      </c>
      <c r="F3574" s="215">
        <f t="shared" si="221"/>
        <v>3.4992954438703761E-2</v>
      </c>
      <c r="G3574" s="223">
        <f t="shared" si="222"/>
        <v>5.6191549295774648</v>
      </c>
      <c r="H3574" s="223">
        <f t="shared" si="223"/>
        <v>2.2367719832508568</v>
      </c>
    </row>
    <row r="3575" spans="2:8" x14ac:dyDescent="0.25">
      <c r="B3575" s="451">
        <v>38660</v>
      </c>
      <c r="C3575" s="363">
        <v>25.14</v>
      </c>
      <c r="D3575" s="363">
        <v>1.9354545454545455</v>
      </c>
      <c r="E3575" s="215">
        <f t="shared" si="220"/>
        <v>-1.777690955264688E-2</v>
      </c>
      <c r="F3575" s="215">
        <f t="shared" si="221"/>
        <v>-5.1401869158878011E-3</v>
      </c>
      <c r="G3575" s="223">
        <f t="shared" si="222"/>
        <v>5.6653521126760564</v>
      </c>
      <c r="H3575" s="223">
        <f t="shared" si="223"/>
        <v>2.1611470625555134</v>
      </c>
    </row>
    <row r="3576" spans="2:8" x14ac:dyDescent="0.25">
      <c r="B3576" s="451">
        <v>38659</v>
      </c>
      <c r="C3576" s="363">
        <v>25.594999999999999</v>
      </c>
      <c r="D3576" s="363">
        <v>1.9454545454545455</v>
      </c>
      <c r="E3576" s="215">
        <f t="shared" si="220"/>
        <v>4.7105004906771164E-3</v>
      </c>
      <c r="F3576" s="215">
        <f t="shared" si="221"/>
        <v>-2.8376844494892195E-2</v>
      </c>
      <c r="G3576" s="223">
        <f t="shared" si="222"/>
        <v>5.7678873239436621</v>
      </c>
      <c r="H3576" s="223">
        <f t="shared" si="223"/>
        <v>2.1723131582286515</v>
      </c>
    </row>
    <row r="3577" spans="2:8" x14ac:dyDescent="0.25">
      <c r="B3577" s="451">
        <v>38658</v>
      </c>
      <c r="C3577" s="363">
        <v>25.475000000000001</v>
      </c>
      <c r="D3577" s="363">
        <v>2.0022727272727274</v>
      </c>
      <c r="E3577" s="215">
        <f t="shared" si="220"/>
        <v>3.0959125859975734E-2</v>
      </c>
      <c r="F3577" s="215">
        <f t="shared" si="221"/>
        <v>0</v>
      </c>
      <c r="G3577" s="223">
        <f t="shared" si="222"/>
        <v>5.7408450704225356</v>
      </c>
      <c r="H3577" s="223">
        <f t="shared" si="223"/>
        <v>2.2357568836442079</v>
      </c>
    </row>
    <row r="3578" spans="2:8" x14ac:dyDescent="0.25">
      <c r="B3578" s="451">
        <v>38656</v>
      </c>
      <c r="C3578" s="363">
        <v>24.71</v>
      </c>
      <c r="D3578" s="363">
        <v>2.0022727272727274</v>
      </c>
      <c r="E3578" s="215">
        <f t="shared" si="220"/>
        <v>1.2155591572122759E-3</v>
      </c>
      <c r="F3578" s="215">
        <f t="shared" si="221"/>
        <v>1.2643678160919603E-2</v>
      </c>
      <c r="G3578" s="223">
        <f t="shared" si="222"/>
        <v>5.5684507042253522</v>
      </c>
      <c r="H3578" s="223">
        <f t="shared" si="223"/>
        <v>2.2357568836442079</v>
      </c>
    </row>
    <row r="3579" spans="2:8" x14ac:dyDescent="0.25">
      <c r="B3579" s="451">
        <v>38653</v>
      </c>
      <c r="C3579" s="363">
        <v>24.68</v>
      </c>
      <c r="D3579" s="363">
        <v>1.9772727272727273</v>
      </c>
      <c r="E3579" s="215">
        <f t="shared" si="220"/>
        <v>3.2204098703471296E-2</v>
      </c>
      <c r="F3579" s="215">
        <f t="shared" si="221"/>
        <v>1.8424689083371693E-3</v>
      </c>
      <c r="G3579" s="223">
        <f t="shared" si="222"/>
        <v>5.5616901408450703</v>
      </c>
      <c r="H3579" s="223">
        <f t="shared" si="223"/>
        <v>2.2078416444613631</v>
      </c>
    </row>
    <row r="3580" spans="2:8" x14ac:dyDescent="0.25">
      <c r="B3580" s="451">
        <v>38652</v>
      </c>
      <c r="C3580" s="363">
        <v>23.91</v>
      </c>
      <c r="D3580" s="363">
        <v>1.9736363636363636</v>
      </c>
      <c r="E3580" s="215">
        <f t="shared" si="220"/>
        <v>-1.6454134101192897E-2</v>
      </c>
      <c r="F3580" s="215">
        <f t="shared" si="221"/>
        <v>1.6147635524799142E-3</v>
      </c>
      <c r="G3580" s="223">
        <f t="shared" si="222"/>
        <v>5.3881690140845073</v>
      </c>
      <c r="H3580" s="223">
        <f t="shared" si="223"/>
        <v>2.2037812460347674</v>
      </c>
    </row>
    <row r="3581" spans="2:8" x14ac:dyDescent="0.25">
      <c r="B3581" s="451">
        <v>38651</v>
      </c>
      <c r="C3581" s="363">
        <v>24.31</v>
      </c>
      <c r="D3581" s="363">
        <v>1.9704545454545455</v>
      </c>
      <c r="E3581" s="215">
        <f t="shared" si="220"/>
        <v>1.0180760440473557E-2</v>
      </c>
      <c r="F3581" s="215">
        <f t="shared" si="221"/>
        <v>5.8004640371229765E-3</v>
      </c>
      <c r="G3581" s="223">
        <f t="shared" si="222"/>
        <v>5.4783098591549289</v>
      </c>
      <c r="H3581" s="223">
        <f t="shared" si="223"/>
        <v>2.2002283974114962</v>
      </c>
    </row>
    <row r="3582" spans="2:8" x14ac:dyDescent="0.25">
      <c r="B3582" s="451">
        <v>38649</v>
      </c>
      <c r="C3582" s="363">
        <v>24.065000000000001</v>
      </c>
      <c r="D3582" s="363">
        <v>1.959090909090909</v>
      </c>
      <c r="E3582" s="215">
        <f t="shared" si="220"/>
        <v>4.1774891774891687E-2</v>
      </c>
      <c r="F3582" s="215">
        <f t="shared" si="221"/>
        <v>4.0560115886045356E-2</v>
      </c>
      <c r="G3582" s="223">
        <f t="shared" si="222"/>
        <v>5.4230985915492962</v>
      </c>
      <c r="H3582" s="223">
        <f t="shared" si="223"/>
        <v>2.1875396523283848</v>
      </c>
    </row>
    <row r="3583" spans="2:8" x14ac:dyDescent="0.25">
      <c r="B3583" s="451">
        <v>38646</v>
      </c>
      <c r="C3583" s="363">
        <v>23.1</v>
      </c>
      <c r="D3583" s="363">
        <v>1.8827272727272728</v>
      </c>
      <c r="E3583" s="215">
        <f t="shared" si="220"/>
        <v>2.6210573078631727E-2</v>
      </c>
      <c r="F3583" s="215">
        <f t="shared" si="221"/>
        <v>2.1775949673361605E-3</v>
      </c>
      <c r="G3583" s="223">
        <f t="shared" si="222"/>
        <v>5.2056338028169016</v>
      </c>
      <c r="H3583" s="223">
        <f t="shared" si="223"/>
        <v>2.1022712853698771</v>
      </c>
    </row>
    <row r="3584" spans="2:8" x14ac:dyDescent="0.25">
      <c r="B3584" s="451">
        <v>38645</v>
      </c>
      <c r="C3584" s="363">
        <v>22.51</v>
      </c>
      <c r="D3584" s="363">
        <v>1.8786363636363637</v>
      </c>
      <c r="E3584" s="215">
        <f t="shared" si="220"/>
        <v>-4.0494458653026366E-2</v>
      </c>
      <c r="F3584" s="215">
        <f t="shared" si="221"/>
        <v>-2.8950542822677727E-3</v>
      </c>
      <c r="G3584" s="223">
        <f t="shared" si="222"/>
        <v>5.0726760563380289</v>
      </c>
      <c r="H3584" s="223">
        <f t="shared" si="223"/>
        <v>2.0977033371399569</v>
      </c>
    </row>
    <row r="3585" spans="2:8" x14ac:dyDescent="0.25">
      <c r="B3585" s="451">
        <v>38644</v>
      </c>
      <c r="C3585" s="363">
        <v>23.46</v>
      </c>
      <c r="D3585" s="363">
        <v>1.884090909090909</v>
      </c>
      <c r="E3585" s="215">
        <f t="shared" si="220"/>
        <v>-2.1276595744680771E-2</v>
      </c>
      <c r="F3585" s="215">
        <f t="shared" si="221"/>
        <v>-1.5656991448873558E-3</v>
      </c>
      <c r="G3585" s="223">
        <f t="shared" si="222"/>
        <v>5.2867605633802821</v>
      </c>
      <c r="H3585" s="223">
        <f t="shared" si="223"/>
        <v>2.1037939347798504</v>
      </c>
    </row>
    <row r="3586" spans="2:8" x14ac:dyDescent="0.25">
      <c r="B3586" s="451">
        <v>38642</v>
      </c>
      <c r="C3586" s="363">
        <v>23.97</v>
      </c>
      <c r="D3586" s="363">
        <v>1.8870454545454545</v>
      </c>
      <c r="E3586" s="215">
        <f t="shared" si="220"/>
        <v>3.8786565547128893E-2</v>
      </c>
      <c r="F3586" s="215">
        <f t="shared" si="221"/>
        <v>7.4011162339238101E-3</v>
      </c>
      <c r="G3586" s="223">
        <f t="shared" si="222"/>
        <v>5.4016901408450702</v>
      </c>
      <c r="H3586" s="223">
        <f t="shared" si="223"/>
        <v>2.1070930085014594</v>
      </c>
    </row>
    <row r="3587" spans="2:8" x14ac:dyDescent="0.25">
      <c r="B3587" s="451">
        <v>38639</v>
      </c>
      <c r="C3587" s="363">
        <v>23.074999999999999</v>
      </c>
      <c r="D3587" s="363">
        <v>1.8731818181818183</v>
      </c>
      <c r="E3587" s="215">
        <f t="shared" si="220"/>
        <v>6.1042075430564058E-3</v>
      </c>
      <c r="F3587" s="215">
        <f t="shared" si="221"/>
        <v>1.1536573392243454E-2</v>
      </c>
      <c r="G3587" s="223">
        <f t="shared" si="222"/>
        <v>5.2</v>
      </c>
      <c r="H3587" s="223">
        <f t="shared" si="223"/>
        <v>2.0916127395000639</v>
      </c>
    </row>
    <row r="3588" spans="2:8" x14ac:dyDescent="0.25">
      <c r="B3588" s="451">
        <v>38638</v>
      </c>
      <c r="C3588" s="363">
        <v>22.934999999999999</v>
      </c>
      <c r="D3588" s="363">
        <v>1.8518181818181818</v>
      </c>
      <c r="E3588" s="215">
        <f t="shared" ref="E3588:E3651" si="224">C3588/C3589-1</f>
        <v>-2.3923444976076125E-3</v>
      </c>
      <c r="F3588" s="215">
        <f t="shared" ref="F3588:F3651" si="225">D3588/D3589-1</f>
        <v>-4.9067713444561623E-4</v>
      </c>
      <c r="G3588" s="223">
        <f t="shared" ref="G3588:G3651" si="226">C3588/$C$4675</f>
        <v>5.1684507042253518</v>
      </c>
      <c r="H3588" s="223">
        <f t="shared" ref="H3588:H3651" si="227">D3588/$D$4675</f>
        <v>2.0677578987438143</v>
      </c>
    </row>
    <row r="3589" spans="2:8" x14ac:dyDescent="0.25">
      <c r="B3589" s="451">
        <v>38637</v>
      </c>
      <c r="C3589" s="363">
        <v>22.99</v>
      </c>
      <c r="D3589" s="363">
        <v>1.8527272727272728</v>
      </c>
      <c r="E3589" s="215">
        <f t="shared" si="224"/>
        <v>-1.5839041095890405E-2</v>
      </c>
      <c r="F3589" s="215">
        <f t="shared" si="225"/>
        <v>1.2042209807572979E-2</v>
      </c>
      <c r="G3589" s="223">
        <f t="shared" si="226"/>
        <v>5.1808450704225351</v>
      </c>
      <c r="H3589" s="223">
        <f t="shared" si="227"/>
        <v>2.0687729983504632</v>
      </c>
    </row>
    <row r="3590" spans="2:8" x14ac:dyDescent="0.25">
      <c r="B3590" s="451">
        <v>38635</v>
      </c>
      <c r="C3590" s="363">
        <v>23.36</v>
      </c>
      <c r="D3590" s="363">
        <v>1.8306818181818181</v>
      </c>
      <c r="E3590" s="215">
        <f t="shared" si="224"/>
        <v>-6.3802637175670585E-3</v>
      </c>
      <c r="F3590" s="215">
        <f t="shared" si="225"/>
        <v>-1.2625643540083331E-2</v>
      </c>
      <c r="G3590" s="223">
        <f t="shared" si="226"/>
        <v>5.2642253521126756</v>
      </c>
      <c r="H3590" s="223">
        <f t="shared" si="227"/>
        <v>2.0441568328892274</v>
      </c>
    </row>
    <row r="3591" spans="2:8" x14ac:dyDescent="0.25">
      <c r="B3591" s="451">
        <v>38632</v>
      </c>
      <c r="C3591" s="363">
        <v>23.51</v>
      </c>
      <c r="D3591" s="363">
        <v>1.854090909090909</v>
      </c>
      <c r="E3591" s="215">
        <f t="shared" si="224"/>
        <v>3.0010952902519206E-2</v>
      </c>
      <c r="F3591" s="215">
        <f t="shared" si="225"/>
        <v>-1.0191701043436141E-2</v>
      </c>
      <c r="G3591" s="223">
        <f t="shared" si="226"/>
        <v>5.2980281690140849</v>
      </c>
      <c r="H3591" s="223">
        <f t="shared" si="227"/>
        <v>2.0702956477604366</v>
      </c>
    </row>
    <row r="3592" spans="2:8" x14ac:dyDescent="0.25">
      <c r="B3592" s="451">
        <v>38631</v>
      </c>
      <c r="C3592" s="363">
        <v>22.824999999999999</v>
      </c>
      <c r="D3592" s="363">
        <v>1.8731818181818183</v>
      </c>
      <c r="E3592" s="215">
        <f t="shared" si="224"/>
        <v>1.2644188110026544E-2</v>
      </c>
      <c r="F3592" s="215">
        <f t="shared" si="225"/>
        <v>2.2326966013396232E-2</v>
      </c>
      <c r="G3592" s="223">
        <f t="shared" si="226"/>
        <v>5.1436619718309862</v>
      </c>
      <c r="H3592" s="223">
        <f t="shared" si="227"/>
        <v>2.0916127395000639</v>
      </c>
    </row>
    <row r="3593" spans="2:8" x14ac:dyDescent="0.25">
      <c r="B3593" s="451">
        <v>38630</v>
      </c>
      <c r="C3593" s="363">
        <v>22.54</v>
      </c>
      <c r="D3593" s="363">
        <v>1.8322727272727273</v>
      </c>
      <c r="E3593" s="215">
        <f t="shared" si="224"/>
        <v>-6.5118208212360029E-2</v>
      </c>
      <c r="F3593" s="215">
        <f t="shared" si="225"/>
        <v>5.7385229540918292E-3</v>
      </c>
      <c r="G3593" s="223">
        <f t="shared" si="226"/>
        <v>5.0794366197183098</v>
      </c>
      <c r="H3593" s="223">
        <f t="shared" si="227"/>
        <v>2.0459332572008631</v>
      </c>
    </row>
    <row r="3594" spans="2:8" x14ac:dyDescent="0.25">
      <c r="B3594" s="451">
        <v>38628</v>
      </c>
      <c r="C3594" s="363">
        <v>24.11</v>
      </c>
      <c r="D3594" s="363">
        <v>1.8218181818181818</v>
      </c>
      <c r="E3594" s="215">
        <f t="shared" si="224"/>
        <v>-7.6147355422927498E-3</v>
      </c>
      <c r="F3594" s="215">
        <f t="shared" si="225"/>
        <v>-2.4105186267348366E-2</v>
      </c>
      <c r="G3594" s="223">
        <f t="shared" si="226"/>
        <v>5.4332394366197185</v>
      </c>
      <c r="H3594" s="223">
        <f t="shared" si="227"/>
        <v>2.0342596117244005</v>
      </c>
    </row>
    <row r="3595" spans="2:8" x14ac:dyDescent="0.25">
      <c r="B3595" s="451">
        <v>38625</v>
      </c>
      <c r="C3595" s="363">
        <v>24.295000000000002</v>
      </c>
      <c r="D3595" s="363">
        <v>1.8668181818181817</v>
      </c>
      <c r="E3595" s="215">
        <f t="shared" si="224"/>
        <v>-7.7598529712067377E-3</v>
      </c>
      <c r="F3595" s="215">
        <f t="shared" si="225"/>
        <v>-3.6390101892285198E-3</v>
      </c>
      <c r="G3595" s="223">
        <f t="shared" si="226"/>
        <v>5.4749295774647893</v>
      </c>
      <c r="H3595" s="223">
        <f t="shared" si="227"/>
        <v>2.084507042253521</v>
      </c>
    </row>
    <row r="3596" spans="2:8" x14ac:dyDescent="0.25">
      <c r="B3596" s="451">
        <v>38624</v>
      </c>
      <c r="C3596" s="363">
        <v>24.484999999999999</v>
      </c>
      <c r="D3596" s="363">
        <v>1.8736363636363635</v>
      </c>
      <c r="E3596" s="215">
        <f t="shared" si="224"/>
        <v>1.3661767749948206E-2</v>
      </c>
      <c r="F3596" s="215">
        <f t="shared" si="225"/>
        <v>4.3859649122806044E-3</v>
      </c>
      <c r="G3596" s="223">
        <f t="shared" si="226"/>
        <v>5.5177464788732395</v>
      </c>
      <c r="H3596" s="223">
        <f t="shared" si="227"/>
        <v>2.0921202893033879</v>
      </c>
    </row>
    <row r="3597" spans="2:8" x14ac:dyDescent="0.25">
      <c r="B3597" s="451">
        <v>38623</v>
      </c>
      <c r="C3597" s="363">
        <v>24.155000000000001</v>
      </c>
      <c r="D3597" s="363">
        <v>1.8654545454545455</v>
      </c>
      <c r="E3597" s="215">
        <f t="shared" si="224"/>
        <v>2.6780021253985264E-2</v>
      </c>
      <c r="F3597" s="215">
        <f t="shared" si="225"/>
        <v>3.8724373576309867E-2</v>
      </c>
      <c r="G3597" s="223">
        <f t="shared" si="226"/>
        <v>5.4433802816901409</v>
      </c>
      <c r="H3597" s="223">
        <f t="shared" si="227"/>
        <v>2.0829843928435481</v>
      </c>
    </row>
    <row r="3598" spans="2:8" x14ac:dyDescent="0.25">
      <c r="B3598" s="451">
        <v>38621</v>
      </c>
      <c r="C3598" s="363">
        <v>23.524999999999999</v>
      </c>
      <c r="D3598" s="363">
        <v>1.7959090909090909</v>
      </c>
      <c r="E3598" s="215">
        <f t="shared" si="224"/>
        <v>2.8190559440559371E-2</v>
      </c>
      <c r="F3598" s="215">
        <f t="shared" si="225"/>
        <v>-2.6127680552132104E-2</v>
      </c>
      <c r="G3598" s="223">
        <f t="shared" si="226"/>
        <v>5.3014084507042254</v>
      </c>
      <c r="H3598" s="223">
        <f t="shared" si="227"/>
        <v>2.0053292729349068</v>
      </c>
    </row>
    <row r="3599" spans="2:8" x14ac:dyDescent="0.25">
      <c r="B3599" s="451">
        <v>38618</v>
      </c>
      <c r="C3599" s="363">
        <v>22.88</v>
      </c>
      <c r="D3599" s="363">
        <v>1.844090909090909</v>
      </c>
      <c r="E3599" s="215">
        <f t="shared" si="224"/>
        <v>1.6437139049311211E-2</v>
      </c>
      <c r="F3599" s="215">
        <f t="shared" si="225"/>
        <v>-2.0048309178744006E-2</v>
      </c>
      <c r="G3599" s="223">
        <f t="shared" si="226"/>
        <v>5.1560563380281685</v>
      </c>
      <c r="H3599" s="223">
        <f t="shared" si="227"/>
        <v>2.0591295520872985</v>
      </c>
    </row>
    <row r="3600" spans="2:8" x14ac:dyDescent="0.25">
      <c r="B3600" s="451">
        <v>38617</v>
      </c>
      <c r="C3600" s="363">
        <v>22.51</v>
      </c>
      <c r="D3600" s="363">
        <v>1.8818181818181818</v>
      </c>
      <c r="E3600" s="215">
        <f t="shared" si="224"/>
        <v>-5.7420494699645941E-3</v>
      </c>
      <c r="F3600" s="215">
        <f t="shared" si="225"/>
        <v>1.2224938875305513E-2</v>
      </c>
      <c r="G3600" s="223">
        <f t="shared" si="226"/>
        <v>5.0726760563380289</v>
      </c>
      <c r="H3600" s="223">
        <f t="shared" si="227"/>
        <v>2.1012561857632281</v>
      </c>
    </row>
    <row r="3601" spans="2:8" x14ac:dyDescent="0.25">
      <c r="B3601" s="451">
        <v>38616</v>
      </c>
      <c r="C3601" s="363">
        <v>22.64</v>
      </c>
      <c r="D3601" s="363">
        <v>1.8590909090909091</v>
      </c>
      <c r="E3601" s="215">
        <f t="shared" si="224"/>
        <v>1.8672665916760423E-2</v>
      </c>
      <c r="F3601" s="215">
        <f t="shared" si="225"/>
        <v>0</v>
      </c>
      <c r="G3601" s="223">
        <f t="shared" si="226"/>
        <v>5.1019718309859154</v>
      </c>
      <c r="H3601" s="223">
        <f t="shared" si="227"/>
        <v>2.0758786955970057</v>
      </c>
    </row>
    <row r="3602" spans="2:8" x14ac:dyDescent="0.25">
      <c r="B3602" s="451">
        <v>38614</v>
      </c>
      <c r="C3602" s="363">
        <v>22.225000000000001</v>
      </c>
      <c r="D3602" s="363">
        <v>1.8590909090909091</v>
      </c>
      <c r="E3602" s="215">
        <f t="shared" si="224"/>
        <v>1.4840182648401923E-2</v>
      </c>
      <c r="F3602" s="215">
        <f t="shared" si="225"/>
        <v>1.0625154435384143E-2</v>
      </c>
      <c r="G3602" s="223">
        <f t="shared" si="226"/>
        <v>5.0084507042253525</v>
      </c>
      <c r="H3602" s="223">
        <f t="shared" si="227"/>
        <v>2.0758786955970057</v>
      </c>
    </row>
    <row r="3603" spans="2:8" x14ac:dyDescent="0.25">
      <c r="B3603" s="451">
        <v>38611</v>
      </c>
      <c r="C3603" s="363">
        <v>21.9</v>
      </c>
      <c r="D3603" s="363">
        <v>1.8395454545454546</v>
      </c>
      <c r="E3603" s="215">
        <f t="shared" si="224"/>
        <v>1.9078641228478466E-2</v>
      </c>
      <c r="F3603" s="215">
        <f t="shared" si="225"/>
        <v>1.5303562468640397E-2</v>
      </c>
      <c r="G3603" s="223">
        <f t="shared" si="226"/>
        <v>4.9352112676056334</v>
      </c>
      <c r="H3603" s="223">
        <f t="shared" si="227"/>
        <v>2.0540540540540544</v>
      </c>
    </row>
    <row r="3604" spans="2:8" x14ac:dyDescent="0.25">
      <c r="B3604" s="451">
        <v>38610</v>
      </c>
      <c r="C3604" s="363">
        <v>21.49</v>
      </c>
      <c r="D3604" s="363">
        <v>1.8118181818181818</v>
      </c>
      <c r="E3604" s="215">
        <f t="shared" si="224"/>
        <v>6.9848661233984366E-4</v>
      </c>
      <c r="F3604" s="215">
        <f t="shared" si="225"/>
        <v>2.0742637644046047E-2</v>
      </c>
      <c r="G3604" s="223">
        <f t="shared" si="226"/>
        <v>4.8428169014084501</v>
      </c>
      <c r="H3604" s="223">
        <f t="shared" si="227"/>
        <v>2.0230935160512624</v>
      </c>
    </row>
    <row r="3605" spans="2:8" x14ac:dyDescent="0.25">
      <c r="B3605" s="451">
        <v>38609</v>
      </c>
      <c r="C3605" s="363">
        <v>21.475000000000001</v>
      </c>
      <c r="D3605" s="363">
        <v>1.7749999999999999</v>
      </c>
      <c r="E3605" s="215">
        <f t="shared" si="224"/>
        <v>-3.0255136599683818E-2</v>
      </c>
      <c r="F3605" s="215">
        <f t="shared" si="225"/>
        <v>-2.6816498531477828E-3</v>
      </c>
      <c r="G3605" s="223">
        <f t="shared" si="226"/>
        <v>4.8394366197183105</v>
      </c>
      <c r="H3605" s="223">
        <f t="shared" si="227"/>
        <v>1.9819819819819819</v>
      </c>
    </row>
    <row r="3606" spans="2:8" x14ac:dyDescent="0.25">
      <c r="B3606" s="451">
        <v>38607</v>
      </c>
      <c r="C3606" s="363">
        <v>22.145</v>
      </c>
      <c r="D3606" s="363">
        <v>1.7797727272727273</v>
      </c>
      <c r="E3606" s="215">
        <f t="shared" si="224"/>
        <v>1.2805854104733561E-2</v>
      </c>
      <c r="F3606" s="215">
        <f t="shared" si="225"/>
        <v>-1.2484237074400939E-2</v>
      </c>
      <c r="G3606" s="223">
        <f t="shared" si="226"/>
        <v>4.9904225352112679</v>
      </c>
      <c r="H3606" s="223">
        <f t="shared" si="227"/>
        <v>1.9873112549168888</v>
      </c>
    </row>
    <row r="3607" spans="2:8" x14ac:dyDescent="0.25">
      <c r="B3607" s="451">
        <v>38604</v>
      </c>
      <c r="C3607" s="363">
        <v>21.864999999999998</v>
      </c>
      <c r="D3607" s="363">
        <v>1.8022727272727272</v>
      </c>
      <c r="E3607" s="215">
        <f t="shared" si="224"/>
        <v>1.9347319347319258E-2</v>
      </c>
      <c r="F3607" s="215">
        <f t="shared" si="225"/>
        <v>-2.5214321734745582E-4</v>
      </c>
      <c r="G3607" s="223">
        <f t="shared" si="226"/>
        <v>4.9273239436619711</v>
      </c>
      <c r="H3607" s="223">
        <f t="shared" si="227"/>
        <v>2.0124349701814492</v>
      </c>
    </row>
    <row r="3608" spans="2:8" x14ac:dyDescent="0.25">
      <c r="B3608" s="451">
        <v>38603</v>
      </c>
      <c r="C3608" s="363">
        <v>21.45</v>
      </c>
      <c r="D3608" s="363">
        <v>1.8027272727272727</v>
      </c>
      <c r="E3608" s="215">
        <f t="shared" si="224"/>
        <v>4.9191848208012257E-3</v>
      </c>
      <c r="F3608" s="215">
        <f t="shared" si="225"/>
        <v>0</v>
      </c>
      <c r="G3608" s="223">
        <f t="shared" si="226"/>
        <v>4.8338028169014082</v>
      </c>
      <c r="H3608" s="223">
        <f t="shared" si="227"/>
        <v>2.0129425199847737</v>
      </c>
    </row>
    <row r="3609" spans="2:8" x14ac:dyDescent="0.25">
      <c r="B3609" s="451">
        <v>38602</v>
      </c>
      <c r="C3609" s="363">
        <v>21.344999999999999</v>
      </c>
      <c r="D3609" s="363">
        <v>1.8027272727272727</v>
      </c>
      <c r="E3609" s="215">
        <f t="shared" si="224"/>
        <v>-6.5161740749359875E-3</v>
      </c>
      <c r="F3609" s="215">
        <f t="shared" si="225"/>
        <v>1.0188487009679115E-2</v>
      </c>
      <c r="G3609" s="223">
        <f t="shared" si="226"/>
        <v>4.8101408450704222</v>
      </c>
      <c r="H3609" s="223">
        <f t="shared" si="227"/>
        <v>2.0129425199847737</v>
      </c>
    </row>
    <row r="3610" spans="2:8" x14ac:dyDescent="0.25">
      <c r="B3610" s="451">
        <v>38597</v>
      </c>
      <c r="C3610" s="363">
        <v>21.484999999999999</v>
      </c>
      <c r="D3610" s="363">
        <v>1.7845454545454544</v>
      </c>
      <c r="E3610" s="215">
        <f t="shared" si="224"/>
        <v>-8.0794090489381132E-3</v>
      </c>
      <c r="F3610" s="215">
        <f t="shared" si="225"/>
        <v>2.297676793464376E-3</v>
      </c>
      <c r="G3610" s="223">
        <f t="shared" si="226"/>
        <v>4.8416901408450705</v>
      </c>
      <c r="H3610" s="223">
        <f t="shared" si="227"/>
        <v>1.9926405278517954</v>
      </c>
    </row>
    <row r="3611" spans="2:8" x14ac:dyDescent="0.25">
      <c r="B3611" s="451">
        <v>38596</v>
      </c>
      <c r="C3611" s="363">
        <v>21.66</v>
      </c>
      <c r="D3611" s="363">
        <v>1.7804545454545455</v>
      </c>
      <c r="E3611" s="215">
        <f t="shared" si="224"/>
        <v>2.7270571496324392E-2</v>
      </c>
      <c r="F3611" s="215">
        <f t="shared" si="225"/>
        <v>1.8195996880686405E-2</v>
      </c>
      <c r="G3611" s="223">
        <f t="shared" si="226"/>
        <v>4.8811267605633804</v>
      </c>
      <c r="H3611" s="223">
        <f t="shared" si="227"/>
        <v>1.9880725796218757</v>
      </c>
    </row>
    <row r="3612" spans="2:8" x14ac:dyDescent="0.25">
      <c r="B3612" s="451">
        <v>38595</v>
      </c>
      <c r="C3612" s="363">
        <v>21.085000000000001</v>
      </c>
      <c r="D3612" s="363">
        <v>1.7486363636363635</v>
      </c>
      <c r="E3612" s="215">
        <f t="shared" si="224"/>
        <v>2.4538386783284905E-2</v>
      </c>
      <c r="F3612" s="215">
        <f t="shared" si="225"/>
        <v>1.3168290755859902E-2</v>
      </c>
      <c r="G3612" s="223">
        <f t="shared" si="226"/>
        <v>4.7515492957746481</v>
      </c>
      <c r="H3612" s="223">
        <f t="shared" si="227"/>
        <v>1.9525440933891638</v>
      </c>
    </row>
    <row r="3613" spans="2:8" x14ac:dyDescent="0.25">
      <c r="B3613" s="451">
        <v>38594</v>
      </c>
      <c r="C3613" s="363">
        <v>20.58</v>
      </c>
      <c r="D3613" s="363">
        <v>1.7259090909090908</v>
      </c>
      <c r="E3613" s="215">
        <f t="shared" si="224"/>
        <v>3.2873274780426565E-2</v>
      </c>
      <c r="F3613" s="215">
        <f t="shared" si="225"/>
        <v>2.1522733387140169E-2</v>
      </c>
      <c r="G3613" s="223">
        <f t="shared" si="226"/>
        <v>4.6377464788732388</v>
      </c>
      <c r="H3613" s="223">
        <f t="shared" si="227"/>
        <v>1.9271666032229413</v>
      </c>
    </row>
    <row r="3614" spans="2:8" x14ac:dyDescent="0.25">
      <c r="B3614" s="451">
        <v>38590</v>
      </c>
      <c r="C3614" s="363">
        <v>19.925000000000001</v>
      </c>
      <c r="D3614" s="363">
        <v>1.6895454545454545</v>
      </c>
      <c r="E3614" s="215">
        <f t="shared" si="224"/>
        <v>-9.6918489065606073E-3</v>
      </c>
      <c r="F3614" s="215">
        <f t="shared" si="225"/>
        <v>-8.0064051240993361E-3</v>
      </c>
      <c r="G3614" s="223">
        <f t="shared" si="226"/>
        <v>4.4901408450704228</v>
      </c>
      <c r="H3614" s="223">
        <f t="shared" si="227"/>
        <v>1.8865626189569851</v>
      </c>
    </row>
    <row r="3615" spans="2:8" x14ac:dyDescent="0.25">
      <c r="B3615" s="451">
        <v>38589</v>
      </c>
      <c r="C3615" s="363">
        <v>20.12</v>
      </c>
      <c r="D3615" s="363">
        <v>1.7031818181818181</v>
      </c>
      <c r="E3615" s="215">
        <f t="shared" si="224"/>
        <v>9.533366783743169E-3</v>
      </c>
      <c r="F3615" s="215">
        <f t="shared" si="225"/>
        <v>-5.5732484076432831E-3</v>
      </c>
      <c r="G3615" s="223">
        <f t="shared" si="226"/>
        <v>4.5340845070422535</v>
      </c>
      <c r="H3615" s="223">
        <f t="shared" si="227"/>
        <v>1.9017891130567188</v>
      </c>
    </row>
    <row r="3616" spans="2:8" x14ac:dyDescent="0.25">
      <c r="B3616" s="451">
        <v>38588</v>
      </c>
      <c r="C3616" s="363">
        <v>19.93</v>
      </c>
      <c r="D3616" s="363">
        <v>1.7127272727272727</v>
      </c>
      <c r="E3616" s="215">
        <f t="shared" si="224"/>
        <v>-2.3039215686274428E-2</v>
      </c>
      <c r="F3616" s="215">
        <f t="shared" si="225"/>
        <v>-5.542359461599311E-3</v>
      </c>
      <c r="G3616" s="223">
        <f t="shared" si="226"/>
        <v>4.4912676056338023</v>
      </c>
      <c r="H3616" s="223">
        <f t="shared" si="227"/>
        <v>1.9124476589265322</v>
      </c>
    </row>
    <row r="3617" spans="2:8" x14ac:dyDescent="0.25">
      <c r="B3617" s="451">
        <v>38587</v>
      </c>
      <c r="C3617" s="363">
        <v>20.399999999999999</v>
      </c>
      <c r="D3617" s="363">
        <v>1.7222727272727272</v>
      </c>
      <c r="E3617" s="215">
        <f t="shared" si="224"/>
        <v>-7.7821011673151474E-3</v>
      </c>
      <c r="F3617" s="215">
        <f t="shared" si="225"/>
        <v>9.0545938748334276E-3</v>
      </c>
      <c r="G3617" s="223">
        <f t="shared" si="226"/>
        <v>4.5971830985915494</v>
      </c>
      <c r="H3617" s="223">
        <f t="shared" si="227"/>
        <v>1.9231062047963456</v>
      </c>
    </row>
    <row r="3618" spans="2:8" x14ac:dyDescent="0.25">
      <c r="B3618" s="451">
        <v>38583</v>
      </c>
      <c r="C3618" s="363">
        <v>20.56</v>
      </c>
      <c r="D3618" s="363">
        <v>1.7068181818181818</v>
      </c>
      <c r="E3618" s="215">
        <f t="shared" si="224"/>
        <v>7.5961774074979616E-3</v>
      </c>
      <c r="F3618" s="215">
        <f t="shared" si="225"/>
        <v>-1.5727391874180929E-2</v>
      </c>
      <c r="G3618" s="223">
        <f t="shared" si="226"/>
        <v>4.6332394366197178</v>
      </c>
      <c r="H3618" s="223">
        <f t="shared" si="227"/>
        <v>1.9058495114833145</v>
      </c>
    </row>
    <row r="3619" spans="2:8" x14ac:dyDescent="0.25">
      <c r="B3619" s="451">
        <v>38582</v>
      </c>
      <c r="C3619" s="363">
        <v>20.405000000000001</v>
      </c>
      <c r="D3619" s="363">
        <v>1.7340909090909091</v>
      </c>
      <c r="E3619" s="215">
        <f t="shared" si="224"/>
        <v>1.2266928361139851E-3</v>
      </c>
      <c r="F3619" s="215">
        <f t="shared" si="225"/>
        <v>-6.2516280281323944E-3</v>
      </c>
      <c r="G3619" s="223">
        <f t="shared" si="226"/>
        <v>4.5983098591549298</v>
      </c>
      <c r="H3619" s="223">
        <f t="shared" si="227"/>
        <v>1.9363024996827816</v>
      </c>
    </row>
    <row r="3620" spans="2:8" x14ac:dyDescent="0.25">
      <c r="B3620" s="451">
        <v>38581</v>
      </c>
      <c r="C3620" s="363">
        <v>20.38</v>
      </c>
      <c r="D3620" s="363">
        <v>1.7450000000000001</v>
      </c>
      <c r="E3620" s="215">
        <f t="shared" si="224"/>
        <v>-4.184297132110959E-2</v>
      </c>
      <c r="F3620" s="215">
        <f t="shared" si="225"/>
        <v>-1.715309779825902E-2</v>
      </c>
      <c r="G3620" s="223">
        <f t="shared" si="226"/>
        <v>4.5926760563380276</v>
      </c>
      <c r="H3620" s="223">
        <f t="shared" si="227"/>
        <v>1.9484836949625683</v>
      </c>
    </row>
    <row r="3621" spans="2:8" x14ac:dyDescent="0.25">
      <c r="B3621" s="451">
        <v>38580</v>
      </c>
      <c r="C3621" s="363">
        <v>21.27</v>
      </c>
      <c r="D3621" s="363">
        <v>1.7754545454545454</v>
      </c>
      <c r="E3621" s="215">
        <f t="shared" si="224"/>
        <v>-1.86851211072665E-2</v>
      </c>
      <c r="F3621" s="215">
        <f t="shared" si="225"/>
        <v>1.0085337470907563E-2</v>
      </c>
      <c r="G3621" s="223">
        <f t="shared" si="226"/>
        <v>4.793239436619718</v>
      </c>
      <c r="H3621" s="223">
        <f t="shared" si="227"/>
        <v>1.9824895317853064</v>
      </c>
    </row>
    <row r="3622" spans="2:8" x14ac:dyDescent="0.25">
      <c r="B3622" s="451">
        <v>38576</v>
      </c>
      <c r="C3622" s="363">
        <v>21.675000000000001</v>
      </c>
      <c r="D3622" s="363">
        <v>1.7577272727272728</v>
      </c>
      <c r="E3622" s="215">
        <f t="shared" si="224"/>
        <v>4.6349942062573479E-3</v>
      </c>
      <c r="F3622" s="215">
        <f t="shared" si="225"/>
        <v>4.6765393608729777E-3</v>
      </c>
      <c r="G3622" s="223">
        <f t="shared" si="226"/>
        <v>4.8845070422535217</v>
      </c>
      <c r="H3622" s="223">
        <f t="shared" si="227"/>
        <v>1.962695089455653</v>
      </c>
    </row>
    <row r="3623" spans="2:8" x14ac:dyDescent="0.25">
      <c r="B3623" s="451">
        <v>38575</v>
      </c>
      <c r="C3623" s="363">
        <v>21.574999999999999</v>
      </c>
      <c r="D3623" s="363">
        <v>1.7495454545454545</v>
      </c>
      <c r="E3623" s="215">
        <f t="shared" si="224"/>
        <v>2.9587210689572929E-2</v>
      </c>
      <c r="F3623" s="215">
        <f t="shared" si="225"/>
        <v>-1.1556240369799742E-2</v>
      </c>
      <c r="G3623" s="223">
        <f t="shared" si="226"/>
        <v>4.8619718309859152</v>
      </c>
      <c r="H3623" s="223">
        <f t="shared" si="227"/>
        <v>1.9535591929958127</v>
      </c>
    </row>
    <row r="3624" spans="2:8" x14ac:dyDescent="0.25">
      <c r="B3624" s="451">
        <v>38574</v>
      </c>
      <c r="C3624" s="363">
        <v>20.954999999999998</v>
      </c>
      <c r="D3624" s="363">
        <v>1.77</v>
      </c>
      <c r="E3624" s="215">
        <f t="shared" si="224"/>
        <v>2.1945866861740937E-2</v>
      </c>
      <c r="F3624" s="215">
        <f t="shared" si="225"/>
        <v>1.644479248238051E-2</v>
      </c>
      <c r="G3624" s="223">
        <f t="shared" si="226"/>
        <v>4.7222535211267598</v>
      </c>
      <c r="H3624" s="223">
        <f t="shared" si="227"/>
        <v>1.9763989341454131</v>
      </c>
    </row>
    <row r="3625" spans="2:8" x14ac:dyDescent="0.25">
      <c r="B3625" s="451">
        <v>38572</v>
      </c>
      <c r="C3625" s="363">
        <v>20.504999999999999</v>
      </c>
      <c r="D3625" s="363">
        <v>1.7413636363636364</v>
      </c>
      <c r="E3625" s="215">
        <f t="shared" si="224"/>
        <v>-2.4378352023413097E-4</v>
      </c>
      <c r="F3625" s="215">
        <f t="shared" si="225"/>
        <v>5.2479664130149484E-3</v>
      </c>
      <c r="G3625" s="223">
        <f t="shared" si="226"/>
        <v>4.6208450704225346</v>
      </c>
      <c r="H3625" s="223">
        <f t="shared" si="227"/>
        <v>1.9444232965359729</v>
      </c>
    </row>
    <row r="3626" spans="2:8" x14ac:dyDescent="0.25">
      <c r="B3626" s="451">
        <v>38569</v>
      </c>
      <c r="C3626" s="363">
        <v>20.51</v>
      </c>
      <c r="D3626" s="363">
        <v>1.7322727272727272</v>
      </c>
      <c r="E3626" s="215">
        <f t="shared" si="224"/>
        <v>-1.8190521780756308E-2</v>
      </c>
      <c r="F3626" s="215">
        <f t="shared" si="225"/>
        <v>-7.2935660328211638E-3</v>
      </c>
      <c r="G3626" s="223">
        <f t="shared" si="226"/>
        <v>4.6219718309859159</v>
      </c>
      <c r="H3626" s="223">
        <f t="shared" si="227"/>
        <v>1.9342723004694835</v>
      </c>
    </row>
    <row r="3627" spans="2:8" x14ac:dyDescent="0.25">
      <c r="B3627" s="451">
        <v>38568</v>
      </c>
      <c r="C3627" s="363">
        <v>20.89</v>
      </c>
      <c r="D3627" s="363">
        <v>1.7450000000000001</v>
      </c>
      <c r="E3627" s="215">
        <f t="shared" si="224"/>
        <v>2.394062724442314E-4</v>
      </c>
      <c r="F3627" s="215">
        <f t="shared" si="225"/>
        <v>-4.9248315189216463E-3</v>
      </c>
      <c r="G3627" s="223">
        <f t="shared" si="226"/>
        <v>4.7076056338028174</v>
      </c>
      <c r="H3627" s="223">
        <f t="shared" si="227"/>
        <v>1.9484836949625683</v>
      </c>
    </row>
    <row r="3628" spans="2:8" x14ac:dyDescent="0.25">
      <c r="B3628" s="451">
        <v>38567</v>
      </c>
      <c r="C3628" s="363">
        <v>20.885000000000002</v>
      </c>
      <c r="D3628" s="363">
        <v>1.7536363636363637</v>
      </c>
      <c r="E3628" s="215">
        <f t="shared" si="224"/>
        <v>3.0086313193588232E-2</v>
      </c>
      <c r="F3628" s="215">
        <f t="shared" si="225"/>
        <v>2.1175224986765384E-2</v>
      </c>
      <c r="G3628" s="223">
        <f t="shared" si="226"/>
        <v>4.7064788732394369</v>
      </c>
      <c r="H3628" s="223">
        <f t="shared" si="227"/>
        <v>1.9581271412257328</v>
      </c>
    </row>
    <row r="3629" spans="2:8" x14ac:dyDescent="0.25">
      <c r="B3629" s="451">
        <v>38565</v>
      </c>
      <c r="C3629" s="363">
        <v>20.274999999999999</v>
      </c>
      <c r="D3629" s="363">
        <v>1.7172727272727273</v>
      </c>
      <c r="E3629" s="215">
        <f t="shared" si="224"/>
        <v>6.7030784508439467E-3</v>
      </c>
      <c r="F3629" s="215">
        <f t="shared" si="225"/>
        <v>1.1512717536813932E-2</v>
      </c>
      <c r="G3629" s="223">
        <f t="shared" si="226"/>
        <v>4.5690140845070415</v>
      </c>
      <c r="H3629" s="223">
        <f t="shared" si="227"/>
        <v>1.9175231569597768</v>
      </c>
    </row>
    <row r="3630" spans="2:8" x14ac:dyDescent="0.25">
      <c r="B3630" s="451">
        <v>38562</v>
      </c>
      <c r="C3630" s="363">
        <v>20.14</v>
      </c>
      <c r="D3630" s="363">
        <v>1.6977272727272728</v>
      </c>
      <c r="E3630" s="215">
        <f t="shared" si="224"/>
        <v>6.7483129217695836E-3</v>
      </c>
      <c r="F3630" s="215">
        <f t="shared" si="225"/>
        <v>-3.0625486633791943E-2</v>
      </c>
      <c r="G3630" s="223">
        <f t="shared" si="226"/>
        <v>4.5385915492957745</v>
      </c>
      <c r="H3630" s="223">
        <f t="shared" si="227"/>
        <v>1.8956985154168253</v>
      </c>
    </row>
    <row r="3631" spans="2:8" x14ac:dyDescent="0.25">
      <c r="B3631" s="451">
        <v>38561</v>
      </c>
      <c r="C3631" s="363">
        <v>20.004999999999999</v>
      </c>
      <c r="D3631" s="363">
        <v>1.7513636363636365</v>
      </c>
      <c r="E3631" s="215">
        <f t="shared" si="224"/>
        <v>8.5707083438366638E-3</v>
      </c>
      <c r="F3631" s="215">
        <f t="shared" si="225"/>
        <v>9.6960167714885692E-3</v>
      </c>
      <c r="G3631" s="223">
        <f t="shared" si="226"/>
        <v>4.5081690140845065</v>
      </c>
      <c r="H3631" s="223">
        <f t="shared" si="227"/>
        <v>1.9555893922091108</v>
      </c>
    </row>
    <row r="3632" spans="2:8" x14ac:dyDescent="0.25">
      <c r="B3632" s="451">
        <v>38560</v>
      </c>
      <c r="C3632" s="363">
        <v>19.835000000000001</v>
      </c>
      <c r="D3632" s="363">
        <v>1.7345454545454546</v>
      </c>
      <c r="E3632" s="215">
        <f t="shared" si="224"/>
        <v>-1.6852540272614625E-2</v>
      </c>
      <c r="F3632" s="215">
        <f t="shared" si="225"/>
        <v>1.1396766498807276E-2</v>
      </c>
      <c r="G3632" s="223">
        <f t="shared" si="226"/>
        <v>4.4698591549295781</v>
      </c>
      <c r="H3632" s="223">
        <f t="shared" si="227"/>
        <v>1.936810049486106</v>
      </c>
    </row>
    <row r="3633" spans="2:8" x14ac:dyDescent="0.25">
      <c r="B3633" s="451">
        <v>38558</v>
      </c>
      <c r="C3633" s="363">
        <v>20.175000000000001</v>
      </c>
      <c r="D3633" s="363">
        <v>1.7150000000000001</v>
      </c>
      <c r="E3633" s="215">
        <f t="shared" si="224"/>
        <v>1.2406947890819531E-3</v>
      </c>
      <c r="F3633" s="215">
        <f t="shared" si="225"/>
        <v>1.1257035647279645E-2</v>
      </c>
      <c r="G3633" s="223">
        <f t="shared" si="226"/>
        <v>4.5464788732394368</v>
      </c>
      <c r="H3633" s="223">
        <f t="shared" si="227"/>
        <v>1.9149854079431545</v>
      </c>
    </row>
    <row r="3634" spans="2:8" x14ac:dyDescent="0.25">
      <c r="B3634" s="451">
        <v>38555</v>
      </c>
      <c r="C3634" s="363">
        <v>20.149999999999999</v>
      </c>
      <c r="D3634" s="363">
        <v>1.6959090909090908</v>
      </c>
      <c r="E3634" s="215">
        <f t="shared" si="224"/>
        <v>5.4890219560876918E-3</v>
      </c>
      <c r="F3634" s="215">
        <f t="shared" si="225"/>
        <v>1.2208355941399684E-2</v>
      </c>
      <c r="G3634" s="223">
        <f t="shared" si="226"/>
        <v>4.5408450704225345</v>
      </c>
      <c r="H3634" s="223">
        <f t="shared" si="227"/>
        <v>1.8936683162035275</v>
      </c>
    </row>
    <row r="3635" spans="2:8" x14ac:dyDescent="0.25">
      <c r="B3635" s="451">
        <v>38554</v>
      </c>
      <c r="C3635" s="363">
        <v>20.04</v>
      </c>
      <c r="D3635" s="363">
        <v>1.6754545454545455</v>
      </c>
      <c r="E3635" s="215">
        <f t="shared" si="224"/>
        <v>1.1355034065102076E-2</v>
      </c>
      <c r="F3635" s="215">
        <f t="shared" si="225"/>
        <v>-2.2021756434067341E-2</v>
      </c>
      <c r="G3635" s="223">
        <f t="shared" si="226"/>
        <v>4.5160563380281689</v>
      </c>
      <c r="H3635" s="223">
        <f t="shared" si="227"/>
        <v>1.8708285750539273</v>
      </c>
    </row>
    <row r="3636" spans="2:8" x14ac:dyDescent="0.25">
      <c r="B3636" s="451">
        <v>38553</v>
      </c>
      <c r="C3636" s="363">
        <v>19.815000000000001</v>
      </c>
      <c r="D3636" s="363">
        <v>1.7131818181818181</v>
      </c>
      <c r="E3636" s="215">
        <f t="shared" si="224"/>
        <v>2.5355756791720641E-2</v>
      </c>
      <c r="F3636" s="215">
        <f t="shared" si="225"/>
        <v>-2.1180831347630269E-3</v>
      </c>
      <c r="G3636" s="223">
        <f t="shared" si="226"/>
        <v>4.4653521126760563</v>
      </c>
      <c r="H3636" s="223">
        <f t="shared" si="227"/>
        <v>1.9129552087298567</v>
      </c>
    </row>
    <row r="3637" spans="2:8" x14ac:dyDescent="0.25">
      <c r="B3637" s="451">
        <v>38551</v>
      </c>
      <c r="C3637" s="363">
        <v>19.324999999999999</v>
      </c>
      <c r="D3637" s="363">
        <v>1.7168181818181818</v>
      </c>
      <c r="E3637" s="215">
        <f t="shared" si="224"/>
        <v>1.2953367875647714E-3</v>
      </c>
      <c r="F3637" s="215">
        <f t="shared" si="225"/>
        <v>-4.4807590933052532E-3</v>
      </c>
      <c r="G3637" s="223">
        <f t="shared" si="226"/>
        <v>4.3549295774647883</v>
      </c>
      <c r="H3637" s="223">
        <f t="shared" si="227"/>
        <v>1.9170156071564524</v>
      </c>
    </row>
    <row r="3638" spans="2:8" x14ac:dyDescent="0.25">
      <c r="B3638" s="451">
        <v>38548</v>
      </c>
      <c r="C3638" s="363">
        <v>19.3</v>
      </c>
      <c r="D3638" s="363">
        <v>1.7245454545454546</v>
      </c>
      <c r="E3638" s="215">
        <f t="shared" si="224"/>
        <v>-3.3565711334880843E-3</v>
      </c>
      <c r="F3638" s="215">
        <f t="shared" si="225"/>
        <v>1.5839493136220462E-3</v>
      </c>
      <c r="G3638" s="223">
        <f t="shared" si="226"/>
        <v>4.3492957746478877</v>
      </c>
      <c r="H3638" s="223">
        <f t="shared" si="227"/>
        <v>1.9256439538129682</v>
      </c>
    </row>
    <row r="3639" spans="2:8" x14ac:dyDescent="0.25">
      <c r="B3639" s="451">
        <v>38547</v>
      </c>
      <c r="C3639" s="363">
        <v>19.364999999999998</v>
      </c>
      <c r="D3639" s="363">
        <v>1.7218181818181819</v>
      </c>
      <c r="E3639" s="215">
        <f t="shared" si="224"/>
        <v>-1.5255530129672068E-2</v>
      </c>
      <c r="F3639" s="215">
        <f t="shared" si="225"/>
        <v>-1.3182177695755248E-3</v>
      </c>
      <c r="G3639" s="223">
        <f t="shared" si="226"/>
        <v>4.363943661971831</v>
      </c>
      <c r="H3639" s="223">
        <f t="shared" si="227"/>
        <v>1.9225986549930214</v>
      </c>
    </row>
    <row r="3640" spans="2:8" x14ac:dyDescent="0.25">
      <c r="B3640" s="451">
        <v>38546</v>
      </c>
      <c r="C3640" s="363">
        <v>19.664999999999999</v>
      </c>
      <c r="D3640" s="363">
        <v>1.7240909090909091</v>
      </c>
      <c r="E3640" s="215">
        <f t="shared" si="224"/>
        <v>-2.5361399949277441E-3</v>
      </c>
      <c r="F3640" s="215">
        <f t="shared" si="225"/>
        <v>1.3358268768367543E-2</v>
      </c>
      <c r="G3640" s="223">
        <f t="shared" si="226"/>
        <v>4.4315492957746478</v>
      </c>
      <c r="H3640" s="223">
        <f t="shared" si="227"/>
        <v>1.9251364040096437</v>
      </c>
    </row>
    <row r="3641" spans="2:8" x14ac:dyDescent="0.25">
      <c r="B3641" s="451">
        <v>38544</v>
      </c>
      <c r="C3641" s="363">
        <v>19.715</v>
      </c>
      <c r="D3641" s="363">
        <v>1.7013636363636364</v>
      </c>
      <c r="E3641" s="215">
        <f t="shared" si="224"/>
        <v>1.5975264107188858E-2</v>
      </c>
      <c r="F3641" s="215">
        <f t="shared" si="225"/>
        <v>4.8322147651007619E-3</v>
      </c>
      <c r="G3641" s="223">
        <f t="shared" si="226"/>
        <v>4.4428169014084506</v>
      </c>
      <c r="H3641" s="223">
        <f t="shared" si="227"/>
        <v>1.899758913843421</v>
      </c>
    </row>
    <row r="3642" spans="2:8" x14ac:dyDescent="0.25">
      <c r="B3642" s="451">
        <v>38541</v>
      </c>
      <c r="C3642" s="363">
        <v>19.405000000000001</v>
      </c>
      <c r="D3642" s="363">
        <v>1.6931818181818181</v>
      </c>
      <c r="E3642" s="215">
        <f t="shared" si="224"/>
        <v>1.5436944008372588E-2</v>
      </c>
      <c r="F3642" s="215">
        <f t="shared" si="225"/>
        <v>9.7587422065601448E-3</v>
      </c>
      <c r="G3642" s="223">
        <f t="shared" si="226"/>
        <v>4.3729577464788738</v>
      </c>
      <c r="H3642" s="223">
        <f t="shared" si="227"/>
        <v>1.8906230173835807</v>
      </c>
    </row>
    <row r="3643" spans="2:8" x14ac:dyDescent="0.25">
      <c r="B3643" s="451">
        <v>38540</v>
      </c>
      <c r="C3643" s="363">
        <v>19.11</v>
      </c>
      <c r="D3643" s="363">
        <v>1.6768181818181818</v>
      </c>
      <c r="E3643" s="215">
        <f t="shared" si="224"/>
        <v>-3.9093041438623688E-3</v>
      </c>
      <c r="F3643" s="215">
        <f t="shared" si="225"/>
        <v>-7.2658772874059085E-3</v>
      </c>
      <c r="G3643" s="223">
        <f t="shared" si="226"/>
        <v>4.3064788732394366</v>
      </c>
      <c r="H3643" s="223">
        <f t="shared" si="227"/>
        <v>1.8723512244639007</v>
      </c>
    </row>
    <row r="3644" spans="2:8" x14ac:dyDescent="0.25">
      <c r="B3644" s="451">
        <v>38539</v>
      </c>
      <c r="C3644" s="363">
        <v>19.184999999999999</v>
      </c>
      <c r="D3644" s="363">
        <v>1.6890909090909092</v>
      </c>
      <c r="E3644" s="215">
        <f t="shared" si="224"/>
        <v>1.1600316372264663E-2</v>
      </c>
      <c r="F3644" s="215">
        <f t="shared" si="225"/>
        <v>1.780334155026031E-2</v>
      </c>
      <c r="G3644" s="223">
        <f t="shared" si="226"/>
        <v>4.3233802816901408</v>
      </c>
      <c r="H3644" s="223">
        <f t="shared" si="227"/>
        <v>1.8860550691536608</v>
      </c>
    </row>
    <row r="3645" spans="2:8" x14ac:dyDescent="0.25">
      <c r="B3645" s="451">
        <v>38534</v>
      </c>
      <c r="C3645" s="363">
        <v>18.965</v>
      </c>
      <c r="D3645" s="363">
        <v>1.6595454545454544</v>
      </c>
      <c r="E3645" s="215">
        <f t="shared" si="224"/>
        <v>1.3087606837606902E-2</v>
      </c>
      <c r="F3645" s="215">
        <f t="shared" si="225"/>
        <v>-8.2101806239742725E-4</v>
      </c>
      <c r="G3645" s="223">
        <f t="shared" si="226"/>
        <v>4.2738028169014086</v>
      </c>
      <c r="H3645" s="223">
        <f t="shared" si="227"/>
        <v>1.8530643319375715</v>
      </c>
    </row>
    <row r="3646" spans="2:8" x14ac:dyDescent="0.25">
      <c r="B3646" s="451">
        <v>38533</v>
      </c>
      <c r="C3646" s="363">
        <v>18.72</v>
      </c>
      <c r="D3646" s="363">
        <v>1.6609090909090909</v>
      </c>
      <c r="E3646" s="215">
        <f t="shared" si="224"/>
        <v>-1.2137203166226906E-2</v>
      </c>
      <c r="F3646" s="215">
        <f t="shared" si="225"/>
        <v>3.5704476792088879E-3</v>
      </c>
      <c r="G3646" s="223">
        <f t="shared" si="226"/>
        <v>4.2185915492957742</v>
      </c>
      <c r="H3646" s="223">
        <f t="shared" si="227"/>
        <v>1.8545869813475448</v>
      </c>
    </row>
    <row r="3647" spans="2:8" x14ac:dyDescent="0.25">
      <c r="B3647" s="451">
        <v>38532</v>
      </c>
      <c r="C3647" s="363">
        <v>18.95</v>
      </c>
      <c r="D3647" s="363">
        <v>1.655</v>
      </c>
      <c r="E3647" s="215">
        <f t="shared" si="224"/>
        <v>2.0188425302826385E-2</v>
      </c>
      <c r="F3647" s="215">
        <f t="shared" si="225"/>
        <v>1.05467665834027E-2</v>
      </c>
      <c r="G3647" s="223">
        <f t="shared" si="226"/>
        <v>4.2704225352112672</v>
      </c>
      <c r="H3647" s="223">
        <f t="shared" si="227"/>
        <v>1.8479888339043271</v>
      </c>
    </row>
    <row r="3648" spans="2:8" x14ac:dyDescent="0.25">
      <c r="B3648" s="451">
        <v>38531</v>
      </c>
      <c r="C3648" s="363">
        <v>18.574999999999999</v>
      </c>
      <c r="D3648" s="363">
        <v>1.6377272727272727</v>
      </c>
      <c r="E3648" s="215">
        <f t="shared" si="224"/>
        <v>1.2813522355507034E-2</v>
      </c>
      <c r="F3648" s="215">
        <f t="shared" si="225"/>
        <v>8.6786114221724109E-3</v>
      </c>
      <c r="G3648" s="223">
        <f t="shared" si="226"/>
        <v>4.1859154929577462</v>
      </c>
      <c r="H3648" s="223">
        <f t="shared" si="227"/>
        <v>1.8287019413779977</v>
      </c>
    </row>
    <row r="3649" spans="2:8" x14ac:dyDescent="0.25">
      <c r="B3649" s="451">
        <v>38527</v>
      </c>
      <c r="C3649" s="363">
        <v>18.34</v>
      </c>
      <c r="D3649" s="363">
        <v>1.6236363636363635</v>
      </c>
      <c r="E3649" s="215">
        <f t="shared" si="224"/>
        <v>1.1025358324145529E-2</v>
      </c>
      <c r="F3649" s="215">
        <f t="shared" si="225"/>
        <v>5.3475935828877219E-3</v>
      </c>
      <c r="G3649" s="223">
        <f t="shared" si="226"/>
        <v>4.1329577464788736</v>
      </c>
      <c r="H3649" s="223">
        <f t="shared" si="227"/>
        <v>1.8129678974749397</v>
      </c>
    </row>
    <row r="3650" spans="2:8" x14ac:dyDescent="0.25">
      <c r="B3650" s="451">
        <v>38526</v>
      </c>
      <c r="C3650" s="363">
        <v>18.14</v>
      </c>
      <c r="D3650" s="363">
        <v>1.615</v>
      </c>
      <c r="E3650" s="215">
        <f t="shared" si="224"/>
        <v>-1.7334777898158182E-2</v>
      </c>
      <c r="F3650" s="215">
        <f t="shared" si="225"/>
        <v>-6.1538461538461764E-3</v>
      </c>
      <c r="G3650" s="223">
        <f t="shared" si="226"/>
        <v>4.0878873239436624</v>
      </c>
      <c r="H3650" s="223">
        <f t="shared" si="227"/>
        <v>1.8033244512117752</v>
      </c>
    </row>
    <row r="3651" spans="2:8" x14ac:dyDescent="0.25">
      <c r="B3651" s="451">
        <v>38525</v>
      </c>
      <c r="C3651" s="363">
        <v>18.46</v>
      </c>
      <c r="D3651" s="363">
        <v>1.625</v>
      </c>
      <c r="E3651" s="215">
        <f t="shared" si="224"/>
        <v>-1.0187667560321634E-2</v>
      </c>
      <c r="F3651" s="215">
        <f t="shared" si="225"/>
        <v>-1.3520971302428242E-2</v>
      </c>
      <c r="G3651" s="223">
        <f t="shared" si="226"/>
        <v>4.16</v>
      </c>
      <c r="H3651" s="223">
        <f t="shared" si="227"/>
        <v>1.8144905468849133</v>
      </c>
    </row>
    <row r="3652" spans="2:8" x14ac:dyDescent="0.25">
      <c r="B3652" s="451">
        <v>38524</v>
      </c>
      <c r="C3652" s="363">
        <v>18.649999999999999</v>
      </c>
      <c r="D3652" s="363">
        <v>1.6472727272727272</v>
      </c>
      <c r="E3652" s="215">
        <f t="shared" ref="E3652:E3715" si="228">C3652/C3653-1</f>
        <v>-3.2174364296834512E-2</v>
      </c>
      <c r="F3652" s="215">
        <f t="shared" ref="F3652:F3715" si="229">D3652/D3653-1</f>
        <v>2.3728813559321882E-2</v>
      </c>
      <c r="G3652" s="223">
        <f t="shared" ref="G3652:G3715" si="230">C3652/$C$4675</f>
        <v>4.2028169014084504</v>
      </c>
      <c r="H3652" s="223">
        <f t="shared" ref="H3652:H3715" si="231">D3652/$D$4675</f>
        <v>1.8393604872478113</v>
      </c>
    </row>
    <row r="3653" spans="2:8" x14ac:dyDescent="0.25">
      <c r="B3653" s="451">
        <v>38520</v>
      </c>
      <c r="C3653" s="363">
        <v>19.27</v>
      </c>
      <c r="D3653" s="363">
        <v>1.6090909090909091</v>
      </c>
      <c r="E3653" s="215">
        <f t="shared" si="228"/>
        <v>1.4210526315789451E-2</v>
      </c>
      <c r="F3653" s="215">
        <f t="shared" si="229"/>
        <v>-2.8169014084505895E-3</v>
      </c>
      <c r="G3653" s="223">
        <f t="shared" si="230"/>
        <v>4.3425352112676059</v>
      </c>
      <c r="H3653" s="223">
        <f t="shared" si="231"/>
        <v>1.7967263037685575</v>
      </c>
    </row>
    <row r="3654" spans="2:8" x14ac:dyDescent="0.25">
      <c r="B3654" s="451">
        <v>38519</v>
      </c>
      <c r="C3654" s="363">
        <v>19</v>
      </c>
      <c r="D3654" s="363">
        <v>1.6136363636363635</v>
      </c>
      <c r="E3654" s="215">
        <f t="shared" si="228"/>
        <v>3.598691384950925E-2</v>
      </c>
      <c r="F3654" s="215">
        <f t="shared" si="229"/>
        <v>2.3349668492360864E-2</v>
      </c>
      <c r="G3654" s="223">
        <f t="shared" si="230"/>
        <v>4.28169014084507</v>
      </c>
      <c r="H3654" s="223">
        <f t="shared" si="231"/>
        <v>1.8018018018018018</v>
      </c>
    </row>
    <row r="3655" spans="2:8" x14ac:dyDescent="0.25">
      <c r="B3655" s="451">
        <v>38518</v>
      </c>
      <c r="C3655" s="363">
        <v>18.34</v>
      </c>
      <c r="D3655" s="363">
        <v>1.5768181818181819</v>
      </c>
      <c r="E3655" s="215">
        <f t="shared" si="228"/>
        <v>3.6450974851653051E-2</v>
      </c>
      <c r="F3655" s="215">
        <f t="shared" si="229"/>
        <v>1.1370262390670627E-2</v>
      </c>
      <c r="G3655" s="223">
        <f t="shared" si="230"/>
        <v>4.1329577464788736</v>
      </c>
      <c r="H3655" s="223">
        <f t="shared" si="231"/>
        <v>1.7606902677325214</v>
      </c>
    </row>
    <row r="3656" spans="2:8" x14ac:dyDescent="0.25">
      <c r="B3656" s="451">
        <v>38517</v>
      </c>
      <c r="C3656" s="363">
        <v>17.695</v>
      </c>
      <c r="D3656" s="363">
        <v>1.5590909090909091</v>
      </c>
      <c r="E3656" s="215">
        <f t="shared" si="228"/>
        <v>-9.5158130422613452E-3</v>
      </c>
      <c r="F3656" s="215">
        <f t="shared" si="229"/>
        <v>-3.1073446327683607E-2</v>
      </c>
      <c r="G3656" s="223">
        <f t="shared" si="230"/>
        <v>3.9876056338028172</v>
      </c>
      <c r="H3656" s="223">
        <f t="shared" si="231"/>
        <v>1.7408958254028677</v>
      </c>
    </row>
    <row r="3657" spans="2:8" x14ac:dyDescent="0.25">
      <c r="B3657" s="451">
        <v>38513</v>
      </c>
      <c r="C3657" s="363">
        <v>17.864999999999998</v>
      </c>
      <c r="D3657" s="363">
        <v>1.6090909090909091</v>
      </c>
      <c r="E3657" s="215">
        <f t="shared" si="228"/>
        <v>2.1440823327615766E-2</v>
      </c>
      <c r="F3657" s="215">
        <f t="shared" si="229"/>
        <v>-1.6256773655689893E-2</v>
      </c>
      <c r="G3657" s="223">
        <f t="shared" si="230"/>
        <v>4.0259154929577461</v>
      </c>
      <c r="H3657" s="223">
        <f t="shared" si="231"/>
        <v>1.7967263037685575</v>
      </c>
    </row>
    <row r="3658" spans="2:8" x14ac:dyDescent="0.25">
      <c r="B3658" s="451">
        <v>38512</v>
      </c>
      <c r="C3658" s="363">
        <v>17.489999999999998</v>
      </c>
      <c r="D3658" s="363">
        <v>1.6356818181818182</v>
      </c>
      <c r="E3658" s="215">
        <f t="shared" si="228"/>
        <v>5.720823798625041E-4</v>
      </c>
      <c r="F3658" s="215">
        <f t="shared" si="229"/>
        <v>-2.7781636338386484E-4</v>
      </c>
      <c r="G3658" s="223">
        <f t="shared" si="230"/>
        <v>3.9414084507042251</v>
      </c>
      <c r="H3658" s="223">
        <f t="shared" si="231"/>
        <v>1.8264179672630378</v>
      </c>
    </row>
    <row r="3659" spans="2:8" x14ac:dyDescent="0.25">
      <c r="B3659" s="451">
        <v>38511</v>
      </c>
      <c r="C3659" s="363">
        <v>17.48</v>
      </c>
      <c r="D3659" s="363">
        <v>1.6361363636363637</v>
      </c>
      <c r="E3659" s="215">
        <f t="shared" si="228"/>
        <v>-1.8528916339135226E-2</v>
      </c>
      <c r="F3659" s="215">
        <f t="shared" si="229"/>
        <v>-1.1940708207521245E-2</v>
      </c>
      <c r="G3659" s="223">
        <f t="shared" si="230"/>
        <v>3.939154929577465</v>
      </c>
      <c r="H3659" s="223">
        <f t="shared" si="231"/>
        <v>1.8269255170663623</v>
      </c>
    </row>
    <row r="3660" spans="2:8" x14ac:dyDescent="0.25">
      <c r="B3660" s="451">
        <v>38510</v>
      </c>
      <c r="C3660" s="363">
        <v>17.809999999999999</v>
      </c>
      <c r="D3660" s="363">
        <v>1.655909090909091</v>
      </c>
      <c r="E3660" s="215">
        <f t="shared" si="228"/>
        <v>-3.2590983161325471E-2</v>
      </c>
      <c r="F3660" s="215">
        <f t="shared" si="229"/>
        <v>2.6775648252536755E-2</v>
      </c>
      <c r="G3660" s="223">
        <f t="shared" si="230"/>
        <v>4.0135211267605628</v>
      </c>
      <c r="H3660" s="223">
        <f t="shared" si="231"/>
        <v>1.849003933510976</v>
      </c>
    </row>
    <row r="3661" spans="2:8" x14ac:dyDescent="0.25">
      <c r="B3661" s="451">
        <v>38506</v>
      </c>
      <c r="C3661" s="363">
        <v>18.41</v>
      </c>
      <c r="D3661" s="363">
        <v>1.6127272727272728</v>
      </c>
      <c r="E3661" s="215">
        <f t="shared" si="228"/>
        <v>1.5724137931034443E-2</v>
      </c>
      <c r="F3661" s="215">
        <f t="shared" si="229"/>
        <v>-8.6616373288627146E-3</v>
      </c>
      <c r="G3661" s="223">
        <f t="shared" si="230"/>
        <v>4.1487323943661973</v>
      </c>
      <c r="H3661" s="223">
        <f t="shared" si="231"/>
        <v>1.8007867021951531</v>
      </c>
    </row>
    <row r="3662" spans="2:8" x14ac:dyDescent="0.25">
      <c r="B3662" s="451">
        <v>38505</v>
      </c>
      <c r="C3662" s="363">
        <v>18.125</v>
      </c>
      <c r="D3662" s="363">
        <v>1.6268181818181817</v>
      </c>
      <c r="E3662" s="215">
        <f t="shared" si="228"/>
        <v>4.7117516629713307E-3</v>
      </c>
      <c r="F3662" s="215">
        <f t="shared" si="229"/>
        <v>-1.0232300884955747E-2</v>
      </c>
      <c r="G3662" s="223">
        <f t="shared" si="230"/>
        <v>4.084507042253521</v>
      </c>
      <c r="H3662" s="223">
        <f t="shared" si="231"/>
        <v>1.8165207460982109</v>
      </c>
    </row>
    <row r="3663" spans="2:8" x14ac:dyDescent="0.25">
      <c r="B3663" s="451">
        <v>38504</v>
      </c>
      <c r="C3663" s="363">
        <v>18.04</v>
      </c>
      <c r="D3663" s="363">
        <v>1.6436363636363636</v>
      </c>
      <c r="E3663" s="215">
        <f t="shared" si="228"/>
        <v>2.2096317280453359E-2</v>
      </c>
      <c r="F3663" s="215">
        <f t="shared" si="229"/>
        <v>-5.7739895518283957E-3</v>
      </c>
      <c r="G3663" s="223">
        <f t="shared" si="230"/>
        <v>4.0653521126760559</v>
      </c>
      <c r="H3663" s="223">
        <f t="shared" si="231"/>
        <v>1.8353000888212156</v>
      </c>
    </row>
    <row r="3664" spans="2:8" x14ac:dyDescent="0.25">
      <c r="B3664" s="451">
        <v>38503</v>
      </c>
      <c r="C3664" s="363">
        <v>17.649999999999999</v>
      </c>
      <c r="D3664" s="363">
        <v>1.6531818181818181</v>
      </c>
      <c r="E3664" s="215">
        <f t="shared" si="228"/>
        <v>-6.7529544175577438E-3</v>
      </c>
      <c r="F3664" s="215">
        <f t="shared" si="229"/>
        <v>-8.7217225402017595E-3</v>
      </c>
      <c r="G3664" s="223">
        <f t="shared" si="230"/>
        <v>3.977464788732394</v>
      </c>
      <c r="H3664" s="223">
        <f t="shared" si="231"/>
        <v>1.8459586346910291</v>
      </c>
    </row>
    <row r="3665" spans="2:8" x14ac:dyDescent="0.25">
      <c r="B3665" s="451">
        <v>38499</v>
      </c>
      <c r="C3665" s="363">
        <v>17.77</v>
      </c>
      <c r="D3665" s="363">
        <v>1.6677272727272727</v>
      </c>
      <c r="E3665" s="215">
        <f t="shared" si="228"/>
        <v>1.7172295363480305E-2</v>
      </c>
      <c r="F3665" s="215">
        <f t="shared" si="229"/>
        <v>3.0328559393428822E-2</v>
      </c>
      <c r="G3665" s="223">
        <f t="shared" si="230"/>
        <v>4.0045070422535209</v>
      </c>
      <c r="H3665" s="223">
        <f t="shared" si="231"/>
        <v>1.8622002283974115</v>
      </c>
    </row>
    <row r="3666" spans="2:8" x14ac:dyDescent="0.25">
      <c r="B3666" s="451">
        <v>38498</v>
      </c>
      <c r="C3666" s="363">
        <v>17.47</v>
      </c>
      <c r="D3666" s="363">
        <v>1.6186363636363637</v>
      </c>
      <c r="E3666" s="215">
        <f t="shared" si="228"/>
        <v>9.2432120161756171E-3</v>
      </c>
      <c r="F3666" s="215">
        <f t="shared" si="229"/>
        <v>1.1360408974723235E-2</v>
      </c>
      <c r="G3666" s="223">
        <f t="shared" si="230"/>
        <v>3.9369014084507041</v>
      </c>
      <c r="H3666" s="223">
        <f t="shared" si="231"/>
        <v>1.8073848496383709</v>
      </c>
    </row>
    <row r="3667" spans="2:8" x14ac:dyDescent="0.25">
      <c r="B3667" s="451">
        <v>38497</v>
      </c>
      <c r="C3667" s="363">
        <v>17.309999999999999</v>
      </c>
      <c r="D3667" s="363">
        <v>1.6004545454545454</v>
      </c>
      <c r="E3667" s="215">
        <f t="shared" si="228"/>
        <v>5.7803468208073028E-4</v>
      </c>
      <c r="F3667" s="215">
        <f t="shared" si="229"/>
        <v>1.2363427257044313E-2</v>
      </c>
      <c r="G3667" s="223">
        <f t="shared" si="230"/>
        <v>3.9008450704225348</v>
      </c>
      <c r="H3667" s="223">
        <f t="shared" si="231"/>
        <v>1.7870828575053928</v>
      </c>
    </row>
    <row r="3668" spans="2:8" x14ac:dyDescent="0.25">
      <c r="B3668" s="451">
        <v>38496</v>
      </c>
      <c r="C3668" s="363">
        <v>17.3</v>
      </c>
      <c r="D3668" s="363">
        <v>1.5809090909090908</v>
      </c>
      <c r="E3668" s="215">
        <f t="shared" si="228"/>
        <v>2.0347979946918393E-2</v>
      </c>
      <c r="F3668" s="215">
        <f t="shared" si="229"/>
        <v>-5.7175528873643078E-3</v>
      </c>
      <c r="G3668" s="223">
        <f t="shared" si="230"/>
        <v>3.8985915492957748</v>
      </c>
      <c r="H3668" s="223">
        <f t="shared" si="231"/>
        <v>1.7652582159624413</v>
      </c>
    </row>
    <row r="3669" spans="2:8" x14ac:dyDescent="0.25">
      <c r="B3669" s="451">
        <v>38495</v>
      </c>
      <c r="C3669" s="363">
        <v>16.954999999999998</v>
      </c>
      <c r="D3669" s="363">
        <v>1.59</v>
      </c>
      <c r="E3669" s="215">
        <f t="shared" si="228"/>
        <v>4.443127962085347E-3</v>
      </c>
      <c r="F3669" s="215">
        <f t="shared" si="229"/>
        <v>-7.659574468085073E-3</v>
      </c>
      <c r="G3669" s="223">
        <f t="shared" si="230"/>
        <v>3.8208450704225347</v>
      </c>
      <c r="H3669" s="223">
        <f t="shared" si="231"/>
        <v>1.7754092120289304</v>
      </c>
    </row>
    <row r="3670" spans="2:8" x14ac:dyDescent="0.25">
      <c r="B3670" s="451">
        <v>38492</v>
      </c>
      <c r="C3670" s="363">
        <v>16.88</v>
      </c>
      <c r="D3670" s="363">
        <v>1.6022727272727273</v>
      </c>
      <c r="E3670" s="215">
        <f t="shared" si="228"/>
        <v>-1.6317016317016431E-2</v>
      </c>
      <c r="F3670" s="215">
        <f t="shared" si="229"/>
        <v>1.9965277777777901E-2</v>
      </c>
      <c r="G3670" s="223">
        <f t="shared" si="230"/>
        <v>3.803943661971831</v>
      </c>
      <c r="H3670" s="223">
        <f t="shared" si="231"/>
        <v>1.7891130567186906</v>
      </c>
    </row>
    <row r="3671" spans="2:8" x14ac:dyDescent="0.25">
      <c r="B3671" s="451">
        <v>38491</v>
      </c>
      <c r="C3671" s="363">
        <v>17.16</v>
      </c>
      <c r="D3671" s="363">
        <v>1.5709090909090908</v>
      </c>
      <c r="E3671" s="215">
        <f t="shared" si="228"/>
        <v>-3.1948881789136685E-3</v>
      </c>
      <c r="F3671" s="215">
        <f t="shared" si="229"/>
        <v>6.4065230052416933E-3</v>
      </c>
      <c r="G3671" s="223">
        <f t="shared" si="230"/>
        <v>3.8670422535211268</v>
      </c>
      <c r="H3671" s="223">
        <f t="shared" si="231"/>
        <v>1.7540921202893034</v>
      </c>
    </row>
    <row r="3672" spans="2:8" x14ac:dyDescent="0.25">
      <c r="B3672" s="451">
        <v>38490</v>
      </c>
      <c r="C3672" s="363">
        <v>17.215</v>
      </c>
      <c r="D3672" s="363">
        <v>1.5609090909090908</v>
      </c>
      <c r="E3672" s="215">
        <f t="shared" si="228"/>
        <v>2.7761194029850778E-2</v>
      </c>
      <c r="F3672" s="215">
        <f t="shared" si="229"/>
        <v>-5.7903879559931815E-3</v>
      </c>
      <c r="G3672" s="223">
        <f t="shared" si="230"/>
        <v>3.8794366197183097</v>
      </c>
      <c r="H3672" s="223">
        <f t="shared" si="231"/>
        <v>1.7429260246161655</v>
      </c>
    </row>
    <row r="3673" spans="2:8" x14ac:dyDescent="0.25">
      <c r="B3673" s="451">
        <v>38489</v>
      </c>
      <c r="C3673" s="363">
        <v>16.75</v>
      </c>
      <c r="D3673" s="363">
        <v>1.57</v>
      </c>
      <c r="E3673" s="215">
        <f t="shared" si="228"/>
        <v>4.4264339152119803E-2</v>
      </c>
      <c r="F3673" s="215">
        <f t="shared" si="229"/>
        <v>-1.4269406392694028E-2</v>
      </c>
      <c r="G3673" s="223">
        <f t="shared" si="230"/>
        <v>3.7746478873239435</v>
      </c>
      <c r="H3673" s="223">
        <f t="shared" si="231"/>
        <v>1.7530770206826547</v>
      </c>
    </row>
    <row r="3674" spans="2:8" x14ac:dyDescent="0.25">
      <c r="B3674" s="451">
        <v>38488</v>
      </c>
      <c r="C3674" s="363">
        <v>16.04</v>
      </c>
      <c r="D3674" s="363">
        <v>1.5927272727272728</v>
      </c>
      <c r="E3674" s="215">
        <f t="shared" si="228"/>
        <v>6.2383031815338441E-4</v>
      </c>
      <c r="F3674" s="215">
        <f t="shared" si="229"/>
        <v>-1.1402508551880963E-3</v>
      </c>
      <c r="G3674" s="223">
        <f t="shared" si="230"/>
        <v>3.6146478873239434</v>
      </c>
      <c r="H3674" s="223">
        <f t="shared" si="231"/>
        <v>1.7784545108488772</v>
      </c>
    </row>
    <row r="3675" spans="2:8" x14ac:dyDescent="0.25">
      <c r="B3675" s="451">
        <v>38485</v>
      </c>
      <c r="C3675" s="363">
        <v>16.03</v>
      </c>
      <c r="D3675" s="363">
        <v>1.5945454545454545</v>
      </c>
      <c r="E3675" s="215">
        <f t="shared" si="228"/>
        <v>-3.0541276081040181E-2</v>
      </c>
      <c r="F3675" s="215">
        <f t="shared" si="229"/>
        <v>3.8484310242747233E-2</v>
      </c>
      <c r="G3675" s="223">
        <f t="shared" si="230"/>
        <v>3.6123943661971833</v>
      </c>
      <c r="H3675" s="223">
        <f t="shared" si="231"/>
        <v>1.7804847100621748</v>
      </c>
    </row>
    <row r="3676" spans="2:8" x14ac:dyDescent="0.25">
      <c r="B3676" s="451">
        <v>38484</v>
      </c>
      <c r="C3676" s="363">
        <v>16.535</v>
      </c>
      <c r="D3676" s="363">
        <v>1.5354545454545454</v>
      </c>
      <c r="E3676" s="215">
        <f t="shared" si="228"/>
        <v>-6.1843971631205696E-2</v>
      </c>
      <c r="F3676" s="215">
        <f t="shared" si="229"/>
        <v>3.0820872749465877E-2</v>
      </c>
      <c r="G3676" s="223">
        <f t="shared" si="230"/>
        <v>3.7261971830985914</v>
      </c>
      <c r="H3676" s="223">
        <f t="shared" si="231"/>
        <v>1.7145032356299963</v>
      </c>
    </row>
    <row r="3677" spans="2:8" x14ac:dyDescent="0.25">
      <c r="B3677" s="451">
        <v>38483</v>
      </c>
      <c r="C3677" s="363">
        <v>17.625</v>
      </c>
      <c r="D3677" s="363">
        <v>1.4895454545454545</v>
      </c>
      <c r="E3677" s="215">
        <f t="shared" si="228"/>
        <v>-8.1598199212155054E-3</v>
      </c>
      <c r="F3677" s="215">
        <f t="shared" si="229"/>
        <v>1.8650917003419476E-2</v>
      </c>
      <c r="G3677" s="223">
        <f t="shared" si="230"/>
        <v>3.971830985915493</v>
      </c>
      <c r="H3677" s="223">
        <f t="shared" si="231"/>
        <v>1.6632407054942266</v>
      </c>
    </row>
    <row r="3678" spans="2:8" x14ac:dyDescent="0.25">
      <c r="B3678" s="451">
        <v>38482</v>
      </c>
      <c r="C3678" s="363">
        <v>17.77</v>
      </c>
      <c r="D3678" s="363">
        <v>1.4622727272727272</v>
      </c>
      <c r="E3678" s="215">
        <f t="shared" si="228"/>
        <v>-1.9586206896551772E-2</v>
      </c>
      <c r="F3678" s="215">
        <f t="shared" si="229"/>
        <v>-1.7109685304002586E-2</v>
      </c>
      <c r="G3678" s="223">
        <f t="shared" si="230"/>
        <v>4.0045070422535209</v>
      </c>
      <c r="H3678" s="223">
        <f t="shared" si="231"/>
        <v>1.6327877172947596</v>
      </c>
    </row>
    <row r="3679" spans="2:8" x14ac:dyDescent="0.25">
      <c r="B3679" s="451">
        <v>38478</v>
      </c>
      <c r="C3679" s="363">
        <v>18.125</v>
      </c>
      <c r="D3679" s="363">
        <v>1.4877272727272728</v>
      </c>
      <c r="E3679" s="215">
        <f t="shared" si="228"/>
        <v>-1.1022320198401658E-3</v>
      </c>
      <c r="F3679" s="215">
        <f t="shared" si="229"/>
        <v>6.1481709191517631E-3</v>
      </c>
      <c r="G3679" s="223">
        <f t="shared" si="230"/>
        <v>4.084507042253521</v>
      </c>
      <c r="H3679" s="223">
        <f t="shared" si="231"/>
        <v>1.661210506280929</v>
      </c>
    </row>
    <row r="3680" spans="2:8" x14ac:dyDescent="0.25">
      <c r="B3680" s="451">
        <v>38477</v>
      </c>
      <c r="C3680" s="363">
        <v>18.145</v>
      </c>
      <c r="D3680" s="363">
        <v>1.4786363636363635</v>
      </c>
      <c r="E3680" s="215">
        <f t="shared" si="228"/>
        <v>7.2162087149596488E-3</v>
      </c>
      <c r="F3680" s="215">
        <f t="shared" si="229"/>
        <v>7.7447335811646756E-3</v>
      </c>
      <c r="G3680" s="223">
        <f t="shared" si="230"/>
        <v>4.089014084507042</v>
      </c>
      <c r="H3680" s="223">
        <f t="shared" si="231"/>
        <v>1.6510595102144399</v>
      </c>
    </row>
    <row r="3681" spans="2:8" x14ac:dyDescent="0.25">
      <c r="B3681" s="451">
        <v>38476</v>
      </c>
      <c r="C3681" s="363">
        <v>18.015000000000001</v>
      </c>
      <c r="D3681" s="363">
        <v>1.4672727272727273</v>
      </c>
      <c r="E3681" s="215">
        <f t="shared" si="228"/>
        <v>1.8084204577564211E-2</v>
      </c>
      <c r="F3681" s="215">
        <f t="shared" si="229"/>
        <v>1.0012515644555853E-2</v>
      </c>
      <c r="G3681" s="223">
        <f t="shared" si="230"/>
        <v>4.0597183098591554</v>
      </c>
      <c r="H3681" s="223">
        <f t="shared" si="231"/>
        <v>1.6383707651313286</v>
      </c>
    </row>
    <row r="3682" spans="2:8" x14ac:dyDescent="0.25">
      <c r="B3682" s="451">
        <v>38475</v>
      </c>
      <c r="C3682" s="363">
        <v>17.695</v>
      </c>
      <c r="D3682" s="363">
        <v>1.4527272727272726</v>
      </c>
      <c r="E3682" s="215">
        <f t="shared" si="228"/>
        <v>2.1061742642816128E-2</v>
      </c>
      <c r="F3682" s="215">
        <f t="shared" si="229"/>
        <v>5.9804847340256817E-3</v>
      </c>
      <c r="G3682" s="223">
        <f t="shared" si="230"/>
        <v>3.9876056338028172</v>
      </c>
      <c r="H3682" s="223">
        <f t="shared" si="231"/>
        <v>1.6221291714249462</v>
      </c>
    </row>
    <row r="3683" spans="2:8" x14ac:dyDescent="0.25">
      <c r="B3683" s="451">
        <v>38471</v>
      </c>
      <c r="C3683" s="363">
        <v>17.329999999999998</v>
      </c>
      <c r="D3683" s="363">
        <v>1.4440909090909091</v>
      </c>
      <c r="E3683" s="215">
        <f t="shared" si="228"/>
        <v>2.0312040035325163E-2</v>
      </c>
      <c r="F3683" s="215">
        <f t="shared" si="229"/>
        <v>-2.1984924623115187E-3</v>
      </c>
      <c r="G3683" s="223">
        <f t="shared" si="230"/>
        <v>3.9053521126760558</v>
      </c>
      <c r="H3683" s="223">
        <f t="shared" si="231"/>
        <v>1.6124857251617817</v>
      </c>
    </row>
    <row r="3684" spans="2:8" x14ac:dyDescent="0.25">
      <c r="B3684" s="451">
        <v>38470</v>
      </c>
      <c r="C3684" s="363">
        <v>16.984999999999999</v>
      </c>
      <c r="D3684" s="363">
        <v>1.4472727272727273</v>
      </c>
      <c r="E3684" s="215">
        <f t="shared" si="228"/>
        <v>-2.5530694205393001E-2</v>
      </c>
      <c r="F3684" s="215">
        <f t="shared" si="229"/>
        <v>1.562998405103655E-2</v>
      </c>
      <c r="G3684" s="223">
        <f t="shared" si="230"/>
        <v>3.8276056338028166</v>
      </c>
      <c r="H3684" s="223">
        <f t="shared" si="231"/>
        <v>1.6160385737850527</v>
      </c>
    </row>
    <row r="3685" spans="2:8" x14ac:dyDescent="0.25">
      <c r="B3685" s="451">
        <v>38469</v>
      </c>
      <c r="C3685" s="363">
        <v>17.43</v>
      </c>
      <c r="D3685" s="363">
        <v>1.425</v>
      </c>
      <c r="E3685" s="215">
        <f t="shared" si="228"/>
        <v>-3.4349030470914199E-2</v>
      </c>
      <c r="F3685" s="215">
        <f t="shared" si="229"/>
        <v>5.1298493106766152E-3</v>
      </c>
      <c r="G3685" s="223">
        <f t="shared" si="230"/>
        <v>3.9278873239436618</v>
      </c>
      <c r="H3685" s="223">
        <f t="shared" si="231"/>
        <v>1.5911686334221546</v>
      </c>
    </row>
    <row r="3686" spans="2:8" x14ac:dyDescent="0.25">
      <c r="B3686" s="451">
        <v>38468</v>
      </c>
      <c r="C3686" s="363">
        <v>18.05</v>
      </c>
      <c r="D3686" s="363">
        <v>1.4177272727272727</v>
      </c>
      <c r="E3686" s="215">
        <f t="shared" si="228"/>
        <v>-3.8631346578366088E-3</v>
      </c>
      <c r="F3686" s="215">
        <f t="shared" si="229"/>
        <v>-4.0012311480455476E-2</v>
      </c>
      <c r="G3686" s="223">
        <f t="shared" si="230"/>
        <v>4.0676056338028168</v>
      </c>
      <c r="H3686" s="223">
        <f t="shared" si="231"/>
        <v>1.5830478365689635</v>
      </c>
    </row>
    <row r="3687" spans="2:8" x14ac:dyDescent="0.25">
      <c r="B3687" s="451">
        <v>38464</v>
      </c>
      <c r="C3687" s="363">
        <v>18.12</v>
      </c>
      <c r="D3687" s="363">
        <v>1.4768181818181818</v>
      </c>
      <c r="E3687" s="215">
        <f t="shared" si="228"/>
        <v>3.8781163434902233E-3</v>
      </c>
      <c r="F3687" s="215">
        <f t="shared" si="229"/>
        <v>-2.2563176895306958E-2</v>
      </c>
      <c r="G3687" s="223">
        <f t="shared" si="230"/>
        <v>4.0833802816901414</v>
      </c>
      <c r="H3687" s="223">
        <f t="shared" si="231"/>
        <v>1.649029311001142</v>
      </c>
    </row>
    <row r="3688" spans="2:8" x14ac:dyDescent="0.25">
      <c r="B3688" s="451">
        <v>38463</v>
      </c>
      <c r="C3688" s="363">
        <v>18.05</v>
      </c>
      <c r="D3688" s="363">
        <v>1.510909090909091</v>
      </c>
      <c r="E3688" s="215">
        <f t="shared" si="228"/>
        <v>2.499305748403291E-3</v>
      </c>
      <c r="F3688" s="215">
        <f t="shared" si="229"/>
        <v>-1.1302795954788669E-2</v>
      </c>
      <c r="G3688" s="223">
        <f t="shared" si="230"/>
        <v>4.0676056338028168</v>
      </c>
      <c r="H3688" s="223">
        <f t="shared" si="231"/>
        <v>1.687095546250476</v>
      </c>
    </row>
    <row r="3689" spans="2:8" x14ac:dyDescent="0.25">
      <c r="B3689" s="451">
        <v>38462</v>
      </c>
      <c r="C3689" s="363">
        <v>18.004999999999999</v>
      </c>
      <c r="D3689" s="363">
        <v>1.5281818181818181</v>
      </c>
      <c r="E3689" s="215">
        <f t="shared" si="228"/>
        <v>-4.9737496546007343E-3</v>
      </c>
      <c r="F3689" s="215">
        <f t="shared" si="229"/>
        <v>2.0864381520118158E-3</v>
      </c>
      <c r="G3689" s="223">
        <f t="shared" si="230"/>
        <v>4.0574647887323945</v>
      </c>
      <c r="H3689" s="223">
        <f t="shared" si="231"/>
        <v>1.706382438776805</v>
      </c>
    </row>
    <row r="3690" spans="2:8" x14ac:dyDescent="0.25">
      <c r="B3690" s="451">
        <v>38461</v>
      </c>
      <c r="C3690" s="363">
        <v>18.094999999999999</v>
      </c>
      <c r="D3690" s="363">
        <v>1.5249999999999999</v>
      </c>
      <c r="E3690" s="215">
        <f t="shared" si="228"/>
        <v>5.8806319485078973E-2</v>
      </c>
      <c r="F3690" s="215">
        <f t="shared" si="229"/>
        <v>1.4514665860296372E-2</v>
      </c>
      <c r="G3690" s="223">
        <f t="shared" si="230"/>
        <v>4.0777464788732392</v>
      </c>
      <c r="H3690" s="223">
        <f t="shared" si="231"/>
        <v>1.7028295901535337</v>
      </c>
    </row>
    <row r="3691" spans="2:8" x14ac:dyDescent="0.25">
      <c r="B3691" s="451">
        <v>38457</v>
      </c>
      <c r="C3691" s="363">
        <v>17.09</v>
      </c>
      <c r="D3691" s="363">
        <v>1.5031818181818182</v>
      </c>
      <c r="E3691" s="215">
        <f t="shared" si="228"/>
        <v>-1.8380241240666284E-2</v>
      </c>
      <c r="F3691" s="215">
        <f t="shared" si="229"/>
        <v>1.0696821515892463E-2</v>
      </c>
      <c r="G3691" s="223">
        <f t="shared" si="230"/>
        <v>3.8512676056338027</v>
      </c>
      <c r="H3691" s="223">
        <f t="shared" si="231"/>
        <v>1.6784671995939602</v>
      </c>
    </row>
    <row r="3692" spans="2:8" x14ac:dyDescent="0.25">
      <c r="B3692" s="451">
        <v>38456</v>
      </c>
      <c r="C3692" s="363">
        <v>17.41</v>
      </c>
      <c r="D3692" s="363">
        <v>1.4872727272727273</v>
      </c>
      <c r="E3692" s="215">
        <f t="shared" si="228"/>
        <v>-4.6288688030676428E-2</v>
      </c>
      <c r="F3692" s="215">
        <f t="shared" si="229"/>
        <v>-1.4160891834889999E-2</v>
      </c>
      <c r="G3692" s="223">
        <f t="shared" si="230"/>
        <v>3.9233802816901409</v>
      </c>
      <c r="H3692" s="223">
        <f t="shared" si="231"/>
        <v>1.6607029564776046</v>
      </c>
    </row>
    <row r="3693" spans="2:8" x14ac:dyDescent="0.25">
      <c r="B3693" s="451">
        <v>38455</v>
      </c>
      <c r="C3693" s="363">
        <v>18.254999999999999</v>
      </c>
      <c r="D3693" s="363">
        <v>1.5086363636363636</v>
      </c>
      <c r="E3693" s="215">
        <f t="shared" si="228"/>
        <v>-4.3238993710691842E-2</v>
      </c>
      <c r="F3693" s="215">
        <f t="shared" si="229"/>
        <v>-1.0140172979421491E-2</v>
      </c>
      <c r="G3693" s="223">
        <f t="shared" si="230"/>
        <v>4.1138028169014085</v>
      </c>
      <c r="H3693" s="223">
        <f t="shared" si="231"/>
        <v>1.6845577972338537</v>
      </c>
    </row>
    <row r="3694" spans="2:8" x14ac:dyDescent="0.25">
      <c r="B3694" s="451">
        <v>38453</v>
      </c>
      <c r="C3694" s="363">
        <v>19.079999999999998</v>
      </c>
      <c r="D3694" s="363">
        <v>1.5240909090909092</v>
      </c>
      <c r="E3694" s="215">
        <f t="shared" si="228"/>
        <v>-7.2840790842871872E-3</v>
      </c>
      <c r="F3694" s="215">
        <f t="shared" si="229"/>
        <v>1.42165759225652E-2</v>
      </c>
      <c r="G3694" s="223">
        <f t="shared" si="230"/>
        <v>4.2997183098591547</v>
      </c>
      <c r="H3694" s="223">
        <f t="shared" si="231"/>
        <v>1.7018144905468851</v>
      </c>
    </row>
    <row r="3695" spans="2:8" x14ac:dyDescent="0.25">
      <c r="B3695" s="451">
        <v>38450</v>
      </c>
      <c r="C3695" s="363">
        <v>19.22</v>
      </c>
      <c r="D3695" s="363">
        <v>1.5027272727272727</v>
      </c>
      <c r="E3695" s="215">
        <f t="shared" si="228"/>
        <v>-1.2586694066272885E-2</v>
      </c>
      <c r="F3695" s="215">
        <f t="shared" si="229"/>
        <v>-1.4605067064083377E-2</v>
      </c>
      <c r="G3695" s="223">
        <f t="shared" si="230"/>
        <v>4.3312676056338022</v>
      </c>
      <c r="H3695" s="223">
        <f t="shared" si="231"/>
        <v>1.6779596497906357</v>
      </c>
    </row>
    <row r="3696" spans="2:8" x14ac:dyDescent="0.25">
      <c r="B3696" s="451">
        <v>38449</v>
      </c>
      <c r="C3696" s="363">
        <v>19.465</v>
      </c>
      <c r="D3696" s="363">
        <v>1.5249999999999999</v>
      </c>
      <c r="E3696" s="215">
        <f t="shared" si="228"/>
        <v>-7.7002053388097735E-4</v>
      </c>
      <c r="F3696" s="215">
        <f t="shared" si="229"/>
        <v>-1.2944983818770184E-2</v>
      </c>
      <c r="G3696" s="223">
        <f t="shared" si="230"/>
        <v>4.3864788732394366</v>
      </c>
      <c r="H3696" s="223">
        <f t="shared" si="231"/>
        <v>1.7028295901535337</v>
      </c>
    </row>
    <row r="3697" spans="2:8" x14ac:dyDescent="0.25">
      <c r="B3697" s="451">
        <v>38448</v>
      </c>
      <c r="C3697" s="363">
        <v>19.48</v>
      </c>
      <c r="D3697" s="363">
        <v>1.5449999999999999</v>
      </c>
      <c r="E3697" s="215">
        <f t="shared" si="228"/>
        <v>-5.107252298263476E-3</v>
      </c>
      <c r="F3697" s="215">
        <f t="shared" si="229"/>
        <v>-7.7360969201577534E-3</v>
      </c>
      <c r="G3697" s="223">
        <f t="shared" si="230"/>
        <v>4.3898591549295771</v>
      </c>
      <c r="H3697" s="223">
        <f t="shared" si="231"/>
        <v>1.7251617814998097</v>
      </c>
    </row>
    <row r="3698" spans="2:8" x14ac:dyDescent="0.25">
      <c r="B3698" s="451">
        <v>38446</v>
      </c>
      <c r="C3698" s="363">
        <v>19.579999999999998</v>
      </c>
      <c r="D3698" s="363">
        <v>1.5570454545454546</v>
      </c>
      <c r="E3698" s="215">
        <f t="shared" si="228"/>
        <v>-2.1244688827793068E-2</v>
      </c>
      <c r="F3698" s="215">
        <f t="shared" si="229"/>
        <v>-1.9885550786838291E-2</v>
      </c>
      <c r="G3698" s="223">
        <f t="shared" si="230"/>
        <v>4.4123943661971827</v>
      </c>
      <c r="H3698" s="223">
        <f t="shared" si="231"/>
        <v>1.7386118512879079</v>
      </c>
    </row>
    <row r="3699" spans="2:8" x14ac:dyDescent="0.25">
      <c r="B3699" s="451">
        <v>38443</v>
      </c>
      <c r="C3699" s="363">
        <v>20.004999999999999</v>
      </c>
      <c r="D3699" s="363">
        <v>1.5886363636363636</v>
      </c>
      <c r="E3699" s="215">
        <f t="shared" si="228"/>
        <v>1.009845998485237E-2</v>
      </c>
      <c r="F3699" s="215">
        <f t="shared" si="229"/>
        <v>2.3426061493411421E-2</v>
      </c>
      <c r="G3699" s="223">
        <f t="shared" si="230"/>
        <v>4.5081690140845065</v>
      </c>
      <c r="H3699" s="223">
        <f t="shared" si="231"/>
        <v>1.7738865626189571</v>
      </c>
    </row>
    <row r="3700" spans="2:8" x14ac:dyDescent="0.25">
      <c r="B3700" s="451">
        <v>38442</v>
      </c>
      <c r="C3700" s="363">
        <v>19.805</v>
      </c>
      <c r="D3700" s="363">
        <v>1.5522727272727272</v>
      </c>
      <c r="E3700" s="215">
        <f t="shared" si="228"/>
        <v>1.9824922760041108E-2</v>
      </c>
      <c r="F3700" s="215">
        <f t="shared" si="229"/>
        <v>1.8794749403341138E-2</v>
      </c>
      <c r="G3700" s="223">
        <f t="shared" si="230"/>
        <v>4.4630985915492953</v>
      </c>
      <c r="H3700" s="223">
        <f t="shared" si="231"/>
        <v>1.733282578353001</v>
      </c>
    </row>
    <row r="3701" spans="2:8" x14ac:dyDescent="0.25">
      <c r="B3701" s="451">
        <v>38441</v>
      </c>
      <c r="C3701" s="363">
        <v>19.420000000000002</v>
      </c>
      <c r="D3701" s="363">
        <v>1.5236363636363637</v>
      </c>
      <c r="E3701" s="215">
        <f t="shared" si="228"/>
        <v>5.4361894900336605E-3</v>
      </c>
      <c r="F3701" s="215">
        <f t="shared" si="229"/>
        <v>0</v>
      </c>
      <c r="G3701" s="223">
        <f t="shared" si="230"/>
        <v>4.3763380281690143</v>
      </c>
      <c r="H3701" s="223">
        <f t="shared" si="231"/>
        <v>1.7013069407435606</v>
      </c>
    </row>
    <row r="3702" spans="2:8" x14ac:dyDescent="0.25">
      <c r="B3702" s="451">
        <v>38439</v>
      </c>
      <c r="C3702" s="363">
        <v>19.315000000000001</v>
      </c>
      <c r="D3702" s="363">
        <v>1.5236363636363637</v>
      </c>
      <c r="E3702" s="215">
        <f t="shared" si="228"/>
        <v>-2.3243801652891305E-3</v>
      </c>
      <c r="F3702" s="215">
        <f t="shared" si="229"/>
        <v>8.9578978799642606E-4</v>
      </c>
      <c r="G3702" s="223">
        <f t="shared" si="230"/>
        <v>4.3526760563380282</v>
      </c>
      <c r="H3702" s="223">
        <f t="shared" si="231"/>
        <v>1.7013069407435606</v>
      </c>
    </row>
    <row r="3703" spans="2:8" x14ac:dyDescent="0.25">
      <c r="B3703" s="451">
        <v>38435</v>
      </c>
      <c r="C3703" s="363">
        <v>19.36</v>
      </c>
      <c r="D3703" s="363">
        <v>1.5222727272727272</v>
      </c>
      <c r="E3703" s="215">
        <f t="shared" si="228"/>
        <v>-4.8830634798251449E-3</v>
      </c>
      <c r="F3703" s="215">
        <f t="shared" si="229"/>
        <v>-2.2189781021897836E-2</v>
      </c>
      <c r="G3703" s="223">
        <f t="shared" si="230"/>
        <v>4.3628169014084506</v>
      </c>
      <c r="H3703" s="223">
        <f t="shared" si="231"/>
        <v>1.6997842913335872</v>
      </c>
    </row>
    <row r="3704" spans="2:8" x14ac:dyDescent="0.25">
      <c r="B3704" s="451">
        <v>38434</v>
      </c>
      <c r="C3704" s="363">
        <v>19.454999999999998</v>
      </c>
      <c r="D3704" s="363">
        <v>1.5568181818181819</v>
      </c>
      <c r="E3704" s="215">
        <f t="shared" si="228"/>
        <v>-2.8949338657349721E-2</v>
      </c>
      <c r="F3704" s="215">
        <f t="shared" si="229"/>
        <v>-1.3678905687544929E-2</v>
      </c>
      <c r="G3704" s="223">
        <f t="shared" si="230"/>
        <v>4.3842253521126757</v>
      </c>
      <c r="H3704" s="223">
        <f t="shared" si="231"/>
        <v>1.7383580763862456</v>
      </c>
    </row>
    <row r="3705" spans="2:8" x14ac:dyDescent="0.25">
      <c r="B3705" s="451">
        <v>38433</v>
      </c>
      <c r="C3705" s="363">
        <v>20.035</v>
      </c>
      <c r="D3705" s="363">
        <v>1.5784090909090909</v>
      </c>
      <c r="E3705" s="215">
        <f t="shared" si="228"/>
        <v>-2.7191065792668057E-2</v>
      </c>
      <c r="F3705" s="215">
        <f t="shared" si="229"/>
        <v>9.154315605928387E-3</v>
      </c>
      <c r="G3705" s="223">
        <f t="shared" si="230"/>
        <v>4.5149295774647884</v>
      </c>
      <c r="H3705" s="223">
        <f t="shared" si="231"/>
        <v>1.762466692044157</v>
      </c>
    </row>
    <row r="3706" spans="2:8" x14ac:dyDescent="0.25">
      <c r="B3706" s="451">
        <v>38429</v>
      </c>
      <c r="C3706" s="363">
        <v>20.594999999999999</v>
      </c>
      <c r="D3706" s="363">
        <v>1.5640909090909092</v>
      </c>
      <c r="E3706" s="215">
        <f t="shared" si="228"/>
        <v>-6.9913211186113378E-3</v>
      </c>
      <c r="F3706" s="215">
        <f t="shared" si="229"/>
        <v>3.7922987164529243E-3</v>
      </c>
      <c r="G3706" s="223">
        <f t="shared" si="230"/>
        <v>4.6411267605633801</v>
      </c>
      <c r="H3706" s="223">
        <f t="shared" si="231"/>
        <v>1.746478873239437</v>
      </c>
    </row>
    <row r="3707" spans="2:8" x14ac:dyDescent="0.25">
      <c r="B3707" s="451">
        <v>38428</v>
      </c>
      <c r="C3707" s="363">
        <v>20.74</v>
      </c>
      <c r="D3707" s="363">
        <v>1.5581818181818181</v>
      </c>
      <c r="E3707" s="215">
        <f t="shared" si="228"/>
        <v>1.5670910871694366E-2</v>
      </c>
      <c r="F3707" s="215">
        <f t="shared" si="229"/>
        <v>1.6607354685646447E-2</v>
      </c>
      <c r="G3707" s="223">
        <f t="shared" si="230"/>
        <v>4.6738028169014081</v>
      </c>
      <c r="H3707" s="223">
        <f t="shared" si="231"/>
        <v>1.7398807257962188</v>
      </c>
    </row>
    <row r="3708" spans="2:8" x14ac:dyDescent="0.25">
      <c r="B3708" s="451">
        <v>38427</v>
      </c>
      <c r="C3708" s="363">
        <v>20.420000000000002</v>
      </c>
      <c r="D3708" s="363">
        <v>1.5327272727272727</v>
      </c>
      <c r="E3708" s="215">
        <f t="shared" si="228"/>
        <v>-1.3049782503624874E-2</v>
      </c>
      <c r="F3708" s="215">
        <f t="shared" si="229"/>
        <v>-5.0162289760992129E-3</v>
      </c>
      <c r="G3708" s="223">
        <f t="shared" si="230"/>
        <v>4.6016901408450712</v>
      </c>
      <c r="H3708" s="223">
        <f t="shared" si="231"/>
        <v>1.7114579368100495</v>
      </c>
    </row>
    <row r="3709" spans="2:8" x14ac:dyDescent="0.25">
      <c r="B3709" s="451">
        <v>38426</v>
      </c>
      <c r="C3709" s="363">
        <v>20.69</v>
      </c>
      <c r="D3709" s="363">
        <v>1.5404545454545455</v>
      </c>
      <c r="E3709" s="215">
        <f t="shared" si="228"/>
        <v>1.3222331047992197E-2</v>
      </c>
      <c r="F3709" s="215">
        <f t="shared" si="229"/>
        <v>-1.8534607587604945E-2</v>
      </c>
      <c r="G3709" s="223">
        <f t="shared" si="230"/>
        <v>4.6625352112676062</v>
      </c>
      <c r="H3709" s="223">
        <f t="shared" si="231"/>
        <v>1.7200862834665653</v>
      </c>
    </row>
    <row r="3710" spans="2:8" x14ac:dyDescent="0.25">
      <c r="B3710" s="451">
        <v>38422</v>
      </c>
      <c r="C3710" s="363">
        <v>20.420000000000002</v>
      </c>
      <c r="D3710" s="363">
        <v>1.5695454545454546</v>
      </c>
      <c r="E3710" s="215">
        <f t="shared" si="228"/>
        <v>-1.9550342130987275E-3</v>
      </c>
      <c r="F3710" s="215">
        <f t="shared" si="229"/>
        <v>8.1751824817517527E-3</v>
      </c>
      <c r="G3710" s="223">
        <f t="shared" si="230"/>
        <v>4.6016901408450712</v>
      </c>
      <c r="H3710" s="223">
        <f t="shared" si="231"/>
        <v>1.7525694708793302</v>
      </c>
    </row>
    <row r="3711" spans="2:8" x14ac:dyDescent="0.25">
      <c r="B3711" s="451">
        <v>38421</v>
      </c>
      <c r="C3711" s="363">
        <v>20.46</v>
      </c>
      <c r="D3711" s="363">
        <v>1.5568181818181819</v>
      </c>
      <c r="E3711" s="215">
        <f t="shared" si="228"/>
        <v>-3.4905660377358427E-2</v>
      </c>
      <c r="F3711" s="215">
        <f t="shared" si="229"/>
        <v>1.2115839243499016E-2</v>
      </c>
      <c r="G3711" s="223">
        <f t="shared" si="230"/>
        <v>4.6107042253521131</v>
      </c>
      <c r="H3711" s="223">
        <f t="shared" si="231"/>
        <v>1.7383580763862456</v>
      </c>
    </row>
    <row r="3712" spans="2:8" x14ac:dyDescent="0.25">
      <c r="B3712" s="451">
        <v>38420</v>
      </c>
      <c r="C3712" s="363">
        <v>21.2</v>
      </c>
      <c r="D3712" s="363">
        <v>1.5381818181818181</v>
      </c>
      <c r="E3712" s="215">
        <f t="shared" si="228"/>
        <v>-1.1655011655011704E-2</v>
      </c>
      <c r="F3712" s="215">
        <f t="shared" si="229"/>
        <v>1.105467582910058E-2</v>
      </c>
      <c r="G3712" s="223">
        <f t="shared" si="230"/>
        <v>4.7774647887323942</v>
      </c>
      <c r="H3712" s="223">
        <f t="shared" si="231"/>
        <v>1.7175485344499428</v>
      </c>
    </row>
    <row r="3713" spans="2:8" x14ac:dyDescent="0.25">
      <c r="B3713" s="451">
        <v>38418</v>
      </c>
      <c r="C3713" s="363">
        <v>21.45</v>
      </c>
      <c r="D3713" s="363">
        <v>1.5213636363636365</v>
      </c>
      <c r="E3713" s="215">
        <f t="shared" si="228"/>
        <v>-1.8980105190944396E-2</v>
      </c>
      <c r="F3713" s="215">
        <f t="shared" si="229"/>
        <v>-2.0772381509654769E-2</v>
      </c>
      <c r="G3713" s="223">
        <f t="shared" si="230"/>
        <v>4.8338028169014082</v>
      </c>
      <c r="H3713" s="223">
        <f t="shared" si="231"/>
        <v>1.6987691917269385</v>
      </c>
    </row>
    <row r="3714" spans="2:8" x14ac:dyDescent="0.25">
      <c r="B3714" s="451">
        <v>38415</v>
      </c>
      <c r="C3714" s="363">
        <v>21.864999999999998</v>
      </c>
      <c r="D3714" s="363">
        <v>1.5536363636363637</v>
      </c>
      <c r="E3714" s="215">
        <f t="shared" si="228"/>
        <v>5.602511470659266E-2</v>
      </c>
      <c r="F3714" s="215">
        <f t="shared" si="229"/>
        <v>8.5570964886396705E-3</v>
      </c>
      <c r="G3714" s="223">
        <f t="shared" si="230"/>
        <v>4.9273239436619711</v>
      </c>
      <c r="H3714" s="223">
        <f t="shared" si="231"/>
        <v>1.7348052277629744</v>
      </c>
    </row>
    <row r="3715" spans="2:8" x14ac:dyDescent="0.25">
      <c r="B3715" s="451">
        <v>38414</v>
      </c>
      <c r="C3715" s="363">
        <v>20.704999999999998</v>
      </c>
      <c r="D3715" s="363">
        <v>1.5404545454545455</v>
      </c>
      <c r="E3715" s="215">
        <f t="shared" si="228"/>
        <v>3.3922946450204439E-3</v>
      </c>
      <c r="F3715" s="215">
        <f t="shared" si="229"/>
        <v>-1.02219626168224E-2</v>
      </c>
      <c r="G3715" s="223">
        <f t="shared" si="230"/>
        <v>4.6659154929577458</v>
      </c>
      <c r="H3715" s="223">
        <f t="shared" si="231"/>
        <v>1.7200862834665653</v>
      </c>
    </row>
    <row r="3716" spans="2:8" x14ac:dyDescent="0.25">
      <c r="B3716" s="451">
        <v>38412</v>
      </c>
      <c r="C3716" s="363">
        <v>20.635000000000002</v>
      </c>
      <c r="D3716" s="363">
        <v>1.5563636363636364</v>
      </c>
      <c r="E3716" s="215">
        <f t="shared" ref="E3716:E3779" si="232">C3716/C3717-1</f>
        <v>-1.3151602104256255E-2</v>
      </c>
      <c r="F3716" s="215">
        <f t="shared" ref="F3716:F3779" si="233">D3716/D3717-1</f>
        <v>9.1364574123196096E-3</v>
      </c>
      <c r="G3716" s="223">
        <f t="shared" ref="G3716:G3779" si="234">C3716/$C$4675</f>
        <v>4.6501408450704229</v>
      </c>
      <c r="H3716" s="223">
        <f t="shared" ref="H3716:H3779" si="235">D3716/$D$4675</f>
        <v>1.7378505265829212</v>
      </c>
    </row>
    <row r="3717" spans="2:8" x14ac:dyDescent="0.25">
      <c r="B3717" s="451">
        <v>38411</v>
      </c>
      <c r="C3717" s="363">
        <v>20.91</v>
      </c>
      <c r="D3717" s="363">
        <v>1.5422727272727272</v>
      </c>
      <c r="E3717" s="215">
        <f t="shared" si="232"/>
        <v>1.7518248175182549E-2</v>
      </c>
      <c r="F3717" s="215">
        <f t="shared" si="233"/>
        <v>1.1477120286182751E-2</v>
      </c>
      <c r="G3717" s="223">
        <f t="shared" si="234"/>
        <v>4.7121126760563383</v>
      </c>
      <c r="H3717" s="223">
        <f t="shared" si="235"/>
        <v>1.7221164826798629</v>
      </c>
    </row>
    <row r="3718" spans="2:8" x14ac:dyDescent="0.25">
      <c r="B3718" s="451">
        <v>38408</v>
      </c>
      <c r="C3718" s="363">
        <v>20.55</v>
      </c>
      <c r="D3718" s="363">
        <v>1.5247727272727272</v>
      </c>
      <c r="E3718" s="215">
        <f t="shared" si="232"/>
        <v>1.5818091942659374E-2</v>
      </c>
      <c r="F3718" s="215">
        <f t="shared" si="233"/>
        <v>1.1000602772754497E-2</v>
      </c>
      <c r="G3718" s="223">
        <f t="shared" si="234"/>
        <v>4.6309859154929578</v>
      </c>
      <c r="H3718" s="223">
        <f t="shared" si="235"/>
        <v>1.7025758152518715</v>
      </c>
    </row>
    <row r="3719" spans="2:8" x14ac:dyDescent="0.25">
      <c r="B3719" s="451">
        <v>38407</v>
      </c>
      <c r="C3719" s="363">
        <v>20.23</v>
      </c>
      <c r="D3719" s="363">
        <v>1.5081818181818183</v>
      </c>
      <c r="E3719" s="215">
        <f t="shared" si="232"/>
        <v>1.9400352733686121E-2</v>
      </c>
      <c r="F3719" s="215">
        <f t="shared" si="233"/>
        <v>-1.1617515638963294E-2</v>
      </c>
      <c r="G3719" s="223">
        <f t="shared" si="234"/>
        <v>4.55887323943662</v>
      </c>
      <c r="H3719" s="223">
        <f t="shared" si="235"/>
        <v>1.6840502474305294</v>
      </c>
    </row>
    <row r="3720" spans="2:8" x14ac:dyDescent="0.25">
      <c r="B3720" s="451">
        <v>38405</v>
      </c>
      <c r="C3720" s="363">
        <v>19.844999999999999</v>
      </c>
      <c r="D3720" s="363">
        <v>1.5259090909090909</v>
      </c>
      <c r="E3720" s="215">
        <f t="shared" si="232"/>
        <v>-1.006795872136923E-3</v>
      </c>
      <c r="F3720" s="215">
        <f t="shared" si="233"/>
        <v>-1.0901591043017134E-2</v>
      </c>
      <c r="G3720" s="223">
        <f t="shared" si="234"/>
        <v>4.4721126760563381</v>
      </c>
      <c r="H3720" s="223">
        <f t="shared" si="235"/>
        <v>1.7038446897601829</v>
      </c>
    </row>
    <row r="3721" spans="2:8" x14ac:dyDescent="0.25">
      <c r="B3721" s="451">
        <v>38401</v>
      </c>
      <c r="C3721" s="363">
        <v>19.864999999999998</v>
      </c>
      <c r="D3721" s="363">
        <v>1.5427272727272727</v>
      </c>
      <c r="E3721" s="215">
        <f t="shared" si="232"/>
        <v>7.5566750629718626E-4</v>
      </c>
      <c r="F3721" s="215">
        <f t="shared" si="233"/>
        <v>-5.8892815076561078E-4</v>
      </c>
      <c r="G3721" s="223">
        <f t="shared" si="234"/>
        <v>4.4766197183098591</v>
      </c>
      <c r="H3721" s="223">
        <f t="shared" si="235"/>
        <v>1.7226240324831874</v>
      </c>
    </row>
    <row r="3722" spans="2:8" x14ac:dyDescent="0.25">
      <c r="B3722" s="451">
        <v>38400</v>
      </c>
      <c r="C3722" s="363">
        <v>19.850000000000001</v>
      </c>
      <c r="D3722" s="363">
        <v>1.5436363636363637</v>
      </c>
      <c r="E3722" s="215">
        <f t="shared" si="232"/>
        <v>1.3530763339290264E-2</v>
      </c>
      <c r="F3722" s="215">
        <f t="shared" si="233"/>
        <v>5.6262955285757421E-3</v>
      </c>
      <c r="G3722" s="223">
        <f t="shared" si="234"/>
        <v>4.4732394366197186</v>
      </c>
      <c r="H3722" s="223">
        <f t="shared" si="235"/>
        <v>1.7236391320898365</v>
      </c>
    </row>
    <row r="3723" spans="2:8" x14ac:dyDescent="0.25">
      <c r="B3723" s="451">
        <v>38399</v>
      </c>
      <c r="C3723" s="363">
        <v>19.585000000000001</v>
      </c>
      <c r="D3723" s="363">
        <v>1.5349999999999999</v>
      </c>
      <c r="E3723" s="215">
        <f t="shared" si="232"/>
        <v>2.619858527639507E-2</v>
      </c>
      <c r="F3723" s="215">
        <f t="shared" si="233"/>
        <v>0</v>
      </c>
      <c r="G3723" s="223">
        <f t="shared" si="234"/>
        <v>4.4135211267605632</v>
      </c>
      <c r="H3723" s="223">
        <f t="shared" si="235"/>
        <v>1.7139956858266718</v>
      </c>
    </row>
    <row r="3724" spans="2:8" x14ac:dyDescent="0.25">
      <c r="B3724" s="451">
        <v>38397</v>
      </c>
      <c r="C3724" s="363">
        <v>19.085000000000001</v>
      </c>
      <c r="D3724" s="363">
        <v>1.5349999999999999</v>
      </c>
      <c r="E3724" s="215">
        <f t="shared" si="232"/>
        <v>2.3634453781513631E-3</v>
      </c>
      <c r="F3724" s="215">
        <f t="shared" si="233"/>
        <v>1.2897420515896707E-2</v>
      </c>
      <c r="G3724" s="223">
        <f t="shared" si="234"/>
        <v>4.3008450704225352</v>
      </c>
      <c r="H3724" s="223">
        <f t="shared" si="235"/>
        <v>1.7139956858266718</v>
      </c>
    </row>
    <row r="3725" spans="2:8" x14ac:dyDescent="0.25">
      <c r="B3725" s="451">
        <v>38394</v>
      </c>
      <c r="C3725" s="363">
        <v>19.04</v>
      </c>
      <c r="D3725" s="363">
        <v>1.5154545454545454</v>
      </c>
      <c r="E3725" s="215">
        <f t="shared" si="232"/>
        <v>2.5862068965517349E-2</v>
      </c>
      <c r="F3725" s="215">
        <f t="shared" si="233"/>
        <v>2.1039975954313395E-3</v>
      </c>
      <c r="G3725" s="223">
        <f t="shared" si="234"/>
        <v>4.2907042253521128</v>
      </c>
      <c r="H3725" s="223">
        <f t="shared" si="235"/>
        <v>1.6921710442837203</v>
      </c>
    </row>
    <row r="3726" spans="2:8" x14ac:dyDescent="0.25">
      <c r="B3726" s="451">
        <v>38393</v>
      </c>
      <c r="C3726" s="363">
        <v>18.559999999999999</v>
      </c>
      <c r="D3726" s="363">
        <v>1.5122727272727272</v>
      </c>
      <c r="E3726" s="215">
        <f t="shared" si="232"/>
        <v>3.3695349484823112E-2</v>
      </c>
      <c r="F3726" s="215">
        <f t="shared" si="233"/>
        <v>-1.4222222222222358E-2</v>
      </c>
      <c r="G3726" s="223">
        <f t="shared" si="234"/>
        <v>4.1825352112676057</v>
      </c>
      <c r="H3726" s="223">
        <f t="shared" si="235"/>
        <v>1.6886181956604491</v>
      </c>
    </row>
    <row r="3727" spans="2:8" x14ac:dyDescent="0.25">
      <c r="B3727" s="451">
        <v>38392</v>
      </c>
      <c r="C3727" s="363">
        <v>17.954999999999998</v>
      </c>
      <c r="D3727" s="363">
        <v>1.5340909090909092</v>
      </c>
      <c r="E3727" s="215">
        <f t="shared" si="232"/>
        <v>-2.2058823529411797E-2</v>
      </c>
      <c r="F3727" s="215">
        <f t="shared" si="233"/>
        <v>1.1084481725584183E-2</v>
      </c>
      <c r="G3727" s="223">
        <f t="shared" si="234"/>
        <v>4.0461971830985908</v>
      </c>
      <c r="H3727" s="223">
        <f t="shared" si="235"/>
        <v>1.7129805862200231</v>
      </c>
    </row>
    <row r="3728" spans="2:8" x14ac:dyDescent="0.25">
      <c r="B3728" s="451">
        <v>38390</v>
      </c>
      <c r="C3728" s="363">
        <v>18.36</v>
      </c>
      <c r="D3728" s="363">
        <v>1.5172727272727273</v>
      </c>
      <c r="E3728" s="215">
        <f t="shared" si="232"/>
        <v>-1.104228386749273E-2</v>
      </c>
      <c r="F3728" s="215">
        <f t="shared" si="233"/>
        <v>-5.9880239520948564E-4</v>
      </c>
      <c r="G3728" s="223">
        <f t="shared" si="234"/>
        <v>4.1374647887323945</v>
      </c>
      <c r="H3728" s="223">
        <f t="shared" si="235"/>
        <v>1.6942012434970184</v>
      </c>
    </row>
    <row r="3729" spans="2:8" x14ac:dyDescent="0.25">
      <c r="B3729" s="451">
        <v>38387</v>
      </c>
      <c r="C3729" s="363">
        <v>18.565000000000001</v>
      </c>
      <c r="D3729" s="363">
        <v>1.5181818181818181</v>
      </c>
      <c r="E3729" s="215">
        <f t="shared" si="232"/>
        <v>-6.4222638480062599E-3</v>
      </c>
      <c r="F3729" s="215">
        <f t="shared" si="233"/>
        <v>-4.7675804529201393E-3</v>
      </c>
      <c r="G3729" s="223">
        <f t="shared" si="234"/>
        <v>4.1836619718309862</v>
      </c>
      <c r="H3729" s="223">
        <f t="shared" si="235"/>
        <v>1.6952163431036671</v>
      </c>
    </row>
    <row r="3730" spans="2:8" x14ac:dyDescent="0.25">
      <c r="B3730" s="451">
        <v>38386</v>
      </c>
      <c r="C3730" s="363">
        <v>18.684999999999999</v>
      </c>
      <c r="D3730" s="363">
        <v>1.5254545454545454</v>
      </c>
      <c r="E3730" s="215">
        <f t="shared" si="232"/>
        <v>-7.7004779607009466E-3</v>
      </c>
      <c r="F3730" s="215">
        <f t="shared" si="233"/>
        <v>1.2979172955025708E-2</v>
      </c>
      <c r="G3730" s="223">
        <f t="shared" si="234"/>
        <v>4.2107042253521128</v>
      </c>
      <c r="H3730" s="223">
        <f t="shared" si="235"/>
        <v>1.7033371399568582</v>
      </c>
    </row>
    <row r="3731" spans="2:8" x14ac:dyDescent="0.25">
      <c r="B3731" s="451">
        <v>38385</v>
      </c>
      <c r="C3731" s="363">
        <v>18.829999999999998</v>
      </c>
      <c r="D3731" s="363">
        <v>1.5059090909090909</v>
      </c>
      <c r="E3731" s="215">
        <f t="shared" si="232"/>
        <v>2.3091551208910488E-2</v>
      </c>
      <c r="F3731" s="215">
        <f t="shared" si="233"/>
        <v>-7.4895146794488054E-3</v>
      </c>
      <c r="G3731" s="223">
        <f t="shared" si="234"/>
        <v>4.2433802816901407</v>
      </c>
      <c r="H3731" s="223">
        <f t="shared" si="235"/>
        <v>1.6815124984139069</v>
      </c>
    </row>
    <row r="3732" spans="2:8" x14ac:dyDescent="0.25">
      <c r="B3732" s="451">
        <v>38383</v>
      </c>
      <c r="C3732" s="363">
        <v>18.405000000000001</v>
      </c>
      <c r="D3732" s="363">
        <v>1.5172727272727273</v>
      </c>
      <c r="E3732" s="215">
        <f t="shared" si="232"/>
        <v>2.3637374860956628E-2</v>
      </c>
      <c r="F3732" s="215">
        <f t="shared" si="233"/>
        <v>3.6002482929857305E-2</v>
      </c>
      <c r="G3732" s="223">
        <f t="shared" si="234"/>
        <v>4.1476056338028169</v>
      </c>
      <c r="H3732" s="223">
        <f t="shared" si="235"/>
        <v>1.6942012434970184</v>
      </c>
    </row>
    <row r="3733" spans="2:8" x14ac:dyDescent="0.25">
      <c r="B3733" s="451">
        <v>38380</v>
      </c>
      <c r="C3733" s="363">
        <v>17.98</v>
      </c>
      <c r="D3733" s="363">
        <v>1.4645454545454546</v>
      </c>
      <c r="E3733" s="215">
        <f t="shared" si="232"/>
        <v>-2.9681597409606075E-2</v>
      </c>
      <c r="F3733" s="215">
        <f t="shared" si="233"/>
        <v>-1.0746085354620738E-2</v>
      </c>
      <c r="G3733" s="223">
        <f t="shared" si="234"/>
        <v>4.0518309859154931</v>
      </c>
      <c r="H3733" s="223">
        <f t="shared" si="235"/>
        <v>1.6353254663113819</v>
      </c>
    </row>
    <row r="3734" spans="2:8" x14ac:dyDescent="0.25">
      <c r="B3734" s="451">
        <v>38379</v>
      </c>
      <c r="C3734" s="363">
        <v>18.53</v>
      </c>
      <c r="D3734" s="363">
        <v>1.4804545454545455</v>
      </c>
      <c r="E3734" s="215">
        <f t="shared" si="232"/>
        <v>-6.4343163538872483E-3</v>
      </c>
      <c r="F3734" s="215">
        <f t="shared" si="233"/>
        <v>2.4622960911049319E-3</v>
      </c>
      <c r="G3734" s="223">
        <f t="shared" si="234"/>
        <v>4.1757746478873239</v>
      </c>
      <c r="H3734" s="223">
        <f t="shared" si="235"/>
        <v>1.6530897094277377</v>
      </c>
    </row>
    <row r="3735" spans="2:8" x14ac:dyDescent="0.25">
      <c r="B3735" s="451">
        <v>38378</v>
      </c>
      <c r="C3735" s="363">
        <v>18.649999999999999</v>
      </c>
      <c r="D3735" s="363">
        <v>1.4768181818181818</v>
      </c>
      <c r="E3735" s="215">
        <f t="shared" si="232"/>
        <v>-1.3386880856761652E-3</v>
      </c>
      <c r="F3735" s="215">
        <f t="shared" si="233"/>
        <v>1.4044943820224809E-2</v>
      </c>
      <c r="G3735" s="223">
        <f t="shared" si="234"/>
        <v>4.2028169014084504</v>
      </c>
      <c r="H3735" s="223">
        <f t="shared" si="235"/>
        <v>1.649029311001142</v>
      </c>
    </row>
    <row r="3736" spans="2:8" x14ac:dyDescent="0.25">
      <c r="B3736" s="451">
        <v>38376</v>
      </c>
      <c r="C3736" s="363">
        <v>18.675000000000001</v>
      </c>
      <c r="D3736" s="363">
        <v>1.4563636363636363</v>
      </c>
      <c r="E3736" s="215">
        <f t="shared" si="232"/>
        <v>2.6780931976433386E-4</v>
      </c>
      <c r="F3736" s="215">
        <f t="shared" si="233"/>
        <v>2.1032504780114758E-2</v>
      </c>
      <c r="G3736" s="223">
        <f t="shared" si="234"/>
        <v>4.2084507042253518</v>
      </c>
      <c r="H3736" s="223">
        <f t="shared" si="235"/>
        <v>1.6261895698515416</v>
      </c>
    </row>
    <row r="3737" spans="2:8" x14ac:dyDescent="0.25">
      <c r="B3737" s="451">
        <v>38373</v>
      </c>
      <c r="C3737" s="363">
        <v>18.670000000000002</v>
      </c>
      <c r="D3737" s="363">
        <v>1.4263636363636363</v>
      </c>
      <c r="E3737" s="215">
        <f t="shared" si="232"/>
        <v>1.5225666122892889E-2</v>
      </c>
      <c r="F3737" s="215">
        <f t="shared" si="233"/>
        <v>-7.1191267204556707E-3</v>
      </c>
      <c r="G3737" s="223">
        <f t="shared" si="234"/>
        <v>4.2073239436619723</v>
      </c>
      <c r="H3737" s="223">
        <f t="shared" si="235"/>
        <v>1.5926912828321278</v>
      </c>
    </row>
    <row r="3738" spans="2:8" x14ac:dyDescent="0.25">
      <c r="B3738" s="451">
        <v>38372</v>
      </c>
      <c r="C3738" s="363">
        <v>18.39</v>
      </c>
      <c r="D3738" s="363">
        <v>1.436590909090909</v>
      </c>
      <c r="E3738" s="215">
        <f t="shared" si="232"/>
        <v>-1.0226049515608016E-2</v>
      </c>
      <c r="F3738" s="215">
        <f t="shared" si="233"/>
        <v>2.5376685170499513E-3</v>
      </c>
      <c r="G3738" s="223">
        <f t="shared" si="234"/>
        <v>4.1442253521126764</v>
      </c>
      <c r="H3738" s="223">
        <f t="shared" si="235"/>
        <v>1.6041111534069281</v>
      </c>
    </row>
    <row r="3739" spans="2:8" x14ac:dyDescent="0.25">
      <c r="B3739" s="451">
        <v>38371</v>
      </c>
      <c r="C3739" s="363">
        <v>18.579999999999998</v>
      </c>
      <c r="D3739" s="363">
        <v>1.4329545454545454</v>
      </c>
      <c r="E3739" s="215">
        <f t="shared" si="232"/>
        <v>1.502321770008197E-2</v>
      </c>
      <c r="F3739" s="215">
        <f t="shared" si="233"/>
        <v>-9.5821551994973442E-3</v>
      </c>
      <c r="G3739" s="223">
        <f t="shared" si="234"/>
        <v>4.1870422535211267</v>
      </c>
      <c r="H3739" s="223">
        <f t="shared" si="235"/>
        <v>1.6000507549803324</v>
      </c>
    </row>
    <row r="3740" spans="2:8" x14ac:dyDescent="0.25">
      <c r="B3740" s="451">
        <v>38366</v>
      </c>
      <c r="C3740" s="363">
        <v>18.305</v>
      </c>
      <c r="D3740" s="363">
        <v>1.4468181818181818</v>
      </c>
      <c r="E3740" s="215">
        <f t="shared" si="232"/>
        <v>9.6525096525097442E-3</v>
      </c>
      <c r="F3740" s="215">
        <f t="shared" si="233"/>
        <v>1.2582573136206143E-3</v>
      </c>
      <c r="G3740" s="223">
        <f t="shared" si="234"/>
        <v>4.1250704225352113</v>
      </c>
      <c r="H3740" s="223">
        <f t="shared" si="235"/>
        <v>1.6155310239817282</v>
      </c>
    </row>
    <row r="3741" spans="2:8" x14ac:dyDescent="0.25">
      <c r="B3741" s="451">
        <v>38365</v>
      </c>
      <c r="C3741" s="363">
        <v>18.13</v>
      </c>
      <c r="D3741" s="363">
        <v>1.4450000000000001</v>
      </c>
      <c r="E3741" s="215">
        <f t="shared" si="232"/>
        <v>1.2849162011173254E-2</v>
      </c>
      <c r="F3741" s="215">
        <f t="shared" si="233"/>
        <v>-1.0582010582010581E-2</v>
      </c>
      <c r="G3741" s="223">
        <f t="shared" si="234"/>
        <v>4.0856338028169015</v>
      </c>
      <c r="H3741" s="223">
        <f t="shared" si="235"/>
        <v>1.6135008247684306</v>
      </c>
    </row>
    <row r="3742" spans="2:8" x14ac:dyDescent="0.25">
      <c r="B3742" s="451">
        <v>38364</v>
      </c>
      <c r="C3742" s="363">
        <v>17.899999999999999</v>
      </c>
      <c r="D3742" s="363">
        <v>1.4604545454545454</v>
      </c>
      <c r="E3742" s="215">
        <f t="shared" si="232"/>
        <v>6.7491563554553657E-3</v>
      </c>
      <c r="F3742" s="215">
        <f t="shared" si="233"/>
        <v>-1.7431192660550487E-2</v>
      </c>
      <c r="G3742" s="223">
        <f t="shared" si="234"/>
        <v>4.0338028169014084</v>
      </c>
      <c r="H3742" s="223">
        <f t="shared" si="235"/>
        <v>1.6307575180814617</v>
      </c>
    </row>
    <row r="3743" spans="2:8" x14ac:dyDescent="0.25">
      <c r="B3743" s="451">
        <v>38363</v>
      </c>
      <c r="C3743" s="363">
        <v>17.78</v>
      </c>
      <c r="D3743" s="363">
        <v>1.4863636363636363</v>
      </c>
      <c r="E3743" s="215">
        <f t="shared" si="232"/>
        <v>-1.6844469399212025E-3</v>
      </c>
      <c r="F3743" s="215">
        <f t="shared" si="233"/>
        <v>1.6159105034182719E-2</v>
      </c>
      <c r="G3743" s="223">
        <f t="shared" si="234"/>
        <v>4.0067605633802819</v>
      </c>
      <c r="H3743" s="223">
        <f t="shared" si="235"/>
        <v>1.6596878568709554</v>
      </c>
    </row>
    <row r="3744" spans="2:8" x14ac:dyDescent="0.25">
      <c r="B3744" s="451">
        <v>38359</v>
      </c>
      <c r="C3744" s="363">
        <v>17.809999999999999</v>
      </c>
      <c r="D3744" s="363">
        <v>1.4627272727272727</v>
      </c>
      <c r="E3744" s="215">
        <f t="shared" si="232"/>
        <v>9.6371882086165872E-3</v>
      </c>
      <c r="F3744" s="215">
        <f t="shared" si="233"/>
        <v>-6.790123456790087E-3</v>
      </c>
      <c r="G3744" s="223">
        <f t="shared" si="234"/>
        <v>4.0135211267605628</v>
      </c>
      <c r="H3744" s="223">
        <f t="shared" si="235"/>
        <v>1.633295267098084</v>
      </c>
    </row>
    <row r="3745" spans="2:8" x14ac:dyDescent="0.25">
      <c r="B3745" s="451">
        <v>38358</v>
      </c>
      <c r="C3745" s="363">
        <v>17.64</v>
      </c>
      <c r="D3745" s="363">
        <v>1.4727272727272727</v>
      </c>
      <c r="E3745" s="215">
        <f t="shared" si="232"/>
        <v>-1.41522785168402E-3</v>
      </c>
      <c r="F3745" s="215">
        <f t="shared" si="233"/>
        <v>9.3457943925234765E-3</v>
      </c>
      <c r="G3745" s="223">
        <f t="shared" si="234"/>
        <v>3.9752112676056339</v>
      </c>
      <c r="H3745" s="223">
        <f t="shared" si="235"/>
        <v>1.6444613627712219</v>
      </c>
    </row>
    <row r="3746" spans="2:8" x14ac:dyDescent="0.25">
      <c r="B3746" s="451">
        <v>38357</v>
      </c>
      <c r="C3746" s="363">
        <v>17.664999999999999</v>
      </c>
      <c r="D3746" s="363">
        <v>1.459090909090909</v>
      </c>
      <c r="E3746" s="215">
        <f t="shared" si="232"/>
        <v>-1.147174034695031E-2</v>
      </c>
      <c r="F3746" s="215">
        <f t="shared" si="233"/>
        <v>-1.8656716417911889E-3</v>
      </c>
      <c r="G3746" s="223">
        <f t="shared" si="234"/>
        <v>3.9808450704225349</v>
      </c>
      <c r="H3746" s="223">
        <f t="shared" si="235"/>
        <v>1.6292348686714884</v>
      </c>
    </row>
    <row r="3747" spans="2:8" x14ac:dyDescent="0.25">
      <c r="B3747" s="451">
        <v>38356</v>
      </c>
      <c r="C3747" s="363">
        <v>17.87</v>
      </c>
      <c r="D3747" s="363">
        <v>1.4618181818181819</v>
      </c>
      <c r="E3747" s="215">
        <f t="shared" si="232"/>
        <v>-6.5132095213183194E-2</v>
      </c>
      <c r="F3747" s="215">
        <f t="shared" si="233"/>
        <v>1.0050251256281451E-2</v>
      </c>
      <c r="G3747" s="223">
        <f t="shared" si="234"/>
        <v>4.0270422535211265</v>
      </c>
      <c r="H3747" s="223">
        <f t="shared" si="235"/>
        <v>1.6322801674914353</v>
      </c>
    </row>
    <row r="3748" spans="2:8" x14ac:dyDescent="0.25">
      <c r="B3748" s="451">
        <v>38352</v>
      </c>
      <c r="C3748" s="363">
        <v>19.114999999999998</v>
      </c>
      <c r="D3748" s="363">
        <v>1.4472727272727273</v>
      </c>
      <c r="E3748" s="215">
        <f t="shared" si="232"/>
        <v>7.8534031413601824E-4</v>
      </c>
      <c r="F3748" s="215">
        <f t="shared" si="233"/>
        <v>3.4667507091079575E-3</v>
      </c>
      <c r="G3748" s="223">
        <f t="shared" si="234"/>
        <v>4.3076056338028161</v>
      </c>
      <c r="H3748" s="223">
        <f t="shared" si="235"/>
        <v>1.6160385737850527</v>
      </c>
    </row>
    <row r="3749" spans="2:8" x14ac:dyDescent="0.25">
      <c r="B3749" s="451">
        <v>38351</v>
      </c>
      <c r="C3749" s="363">
        <v>19.100000000000001</v>
      </c>
      <c r="D3749" s="363">
        <v>1.4422727272727274</v>
      </c>
      <c r="E3749" s="215">
        <f t="shared" si="232"/>
        <v>-4.4305446963772699E-3</v>
      </c>
      <c r="F3749" s="215">
        <f t="shared" si="233"/>
        <v>9.8663271801400221E-3</v>
      </c>
      <c r="G3749" s="223">
        <f t="shared" si="234"/>
        <v>4.3042253521126765</v>
      </c>
      <c r="H3749" s="223">
        <f t="shared" si="235"/>
        <v>1.6104555259484838</v>
      </c>
    </row>
    <row r="3750" spans="2:8" x14ac:dyDescent="0.25">
      <c r="B3750" s="451">
        <v>38350</v>
      </c>
      <c r="C3750" s="363">
        <v>19.184999999999999</v>
      </c>
      <c r="D3750" s="363">
        <v>1.4281818181818182</v>
      </c>
      <c r="E3750" s="215">
        <f t="shared" si="232"/>
        <v>7.0866141732282006E-3</v>
      </c>
      <c r="F3750" s="215">
        <f t="shared" si="233"/>
        <v>-1.588814744200806E-3</v>
      </c>
      <c r="G3750" s="223">
        <f t="shared" si="234"/>
        <v>4.3233802816901408</v>
      </c>
      <c r="H3750" s="223">
        <f t="shared" si="235"/>
        <v>1.5947214820454259</v>
      </c>
    </row>
    <row r="3751" spans="2:8" x14ac:dyDescent="0.25">
      <c r="B3751" s="451">
        <v>38349</v>
      </c>
      <c r="C3751" s="363">
        <v>19.05</v>
      </c>
      <c r="D3751" s="363">
        <v>1.4304545454545454</v>
      </c>
      <c r="E3751" s="215">
        <f t="shared" si="232"/>
        <v>7.9365079365081304E-3</v>
      </c>
      <c r="F3751" s="215">
        <f t="shared" si="233"/>
        <v>6.395906619763414E-3</v>
      </c>
      <c r="G3751" s="223">
        <f t="shared" si="234"/>
        <v>4.2929577464788737</v>
      </c>
      <c r="H3751" s="223">
        <f t="shared" si="235"/>
        <v>1.5972592310620479</v>
      </c>
    </row>
    <row r="3752" spans="2:8" x14ac:dyDescent="0.25">
      <c r="B3752" s="451">
        <v>38344</v>
      </c>
      <c r="C3752" s="363">
        <v>18.899999999999999</v>
      </c>
      <c r="D3752" s="363">
        <v>1.4213636363636364</v>
      </c>
      <c r="E3752" s="215">
        <f t="shared" si="232"/>
        <v>-3.9525691699606735E-3</v>
      </c>
      <c r="F3752" s="215">
        <f t="shared" si="233"/>
        <v>-8.8748019017432789E-3</v>
      </c>
      <c r="G3752" s="223">
        <f t="shared" si="234"/>
        <v>4.2591549295774644</v>
      </c>
      <c r="H3752" s="223">
        <f t="shared" si="235"/>
        <v>1.587108234995559</v>
      </c>
    </row>
    <row r="3753" spans="2:8" x14ac:dyDescent="0.25">
      <c r="B3753" s="451">
        <v>38343</v>
      </c>
      <c r="C3753" s="363">
        <v>18.975000000000001</v>
      </c>
      <c r="D3753" s="363">
        <v>1.4340909090909091</v>
      </c>
      <c r="E3753" s="215">
        <f t="shared" si="232"/>
        <v>-5.2424639580601617E-3</v>
      </c>
      <c r="F3753" s="215">
        <f t="shared" si="233"/>
        <v>-9.1080402010049744E-3</v>
      </c>
      <c r="G3753" s="223">
        <f t="shared" si="234"/>
        <v>4.2760563380281695</v>
      </c>
      <c r="H3753" s="223">
        <f t="shared" si="235"/>
        <v>1.6013196294886436</v>
      </c>
    </row>
    <row r="3754" spans="2:8" x14ac:dyDescent="0.25">
      <c r="B3754" s="451">
        <v>38342</v>
      </c>
      <c r="C3754" s="363">
        <v>19.074999999999999</v>
      </c>
      <c r="D3754" s="363">
        <v>1.4472727272727273</v>
      </c>
      <c r="E3754" s="215">
        <f t="shared" si="232"/>
        <v>2.2788203753351333E-2</v>
      </c>
      <c r="F3754" s="215">
        <f t="shared" si="233"/>
        <v>2.2807581111468078E-2</v>
      </c>
      <c r="G3754" s="223">
        <f t="shared" si="234"/>
        <v>4.2985915492957743</v>
      </c>
      <c r="H3754" s="223">
        <f t="shared" si="235"/>
        <v>1.6160385737850527</v>
      </c>
    </row>
    <row r="3755" spans="2:8" x14ac:dyDescent="0.25">
      <c r="B3755" s="451">
        <v>38341</v>
      </c>
      <c r="C3755" s="363">
        <v>18.649999999999999</v>
      </c>
      <c r="D3755" s="363">
        <v>1.415</v>
      </c>
      <c r="E3755" s="215">
        <f t="shared" si="232"/>
        <v>-8.2424886998139213E-3</v>
      </c>
      <c r="F3755" s="215">
        <f t="shared" si="233"/>
        <v>-5.4313099041533031E-3</v>
      </c>
      <c r="G3755" s="223">
        <f t="shared" si="234"/>
        <v>4.2028169014084504</v>
      </c>
      <c r="H3755" s="223">
        <f t="shared" si="235"/>
        <v>1.5800025377490168</v>
      </c>
    </row>
    <row r="3756" spans="2:8" x14ac:dyDescent="0.25">
      <c r="B3756" s="451">
        <v>38338</v>
      </c>
      <c r="C3756" s="363">
        <v>18.805</v>
      </c>
      <c r="D3756" s="363">
        <v>1.4227272727272726</v>
      </c>
      <c r="E3756" s="215">
        <f t="shared" si="232"/>
        <v>9.6644295302013017E-3</v>
      </c>
      <c r="F3756" s="215">
        <f t="shared" si="233"/>
        <v>1.1145210789856197E-2</v>
      </c>
      <c r="G3756" s="223">
        <f t="shared" si="234"/>
        <v>4.2377464788732393</v>
      </c>
      <c r="H3756" s="223">
        <f t="shared" si="235"/>
        <v>1.5886308844055324</v>
      </c>
    </row>
    <row r="3757" spans="2:8" x14ac:dyDescent="0.25">
      <c r="B3757" s="451">
        <v>38337</v>
      </c>
      <c r="C3757" s="363">
        <v>18.625</v>
      </c>
      <c r="D3757" s="363">
        <v>1.4070454545454545</v>
      </c>
      <c r="E3757" s="215">
        <f t="shared" si="232"/>
        <v>-1.4028586553732181E-2</v>
      </c>
      <c r="F3757" s="215">
        <f t="shared" si="233"/>
        <v>-2.4170157911698187E-3</v>
      </c>
      <c r="G3757" s="223">
        <f t="shared" si="234"/>
        <v>4.197183098591549</v>
      </c>
      <c r="H3757" s="223">
        <f t="shared" si="235"/>
        <v>1.5711204161908388</v>
      </c>
    </row>
    <row r="3758" spans="2:8" x14ac:dyDescent="0.25">
      <c r="B3758" s="451">
        <v>38336</v>
      </c>
      <c r="C3758" s="363">
        <v>18.89</v>
      </c>
      <c r="D3758" s="363">
        <v>1.4104545454545454</v>
      </c>
      <c r="E3758" s="215">
        <f t="shared" si="232"/>
        <v>1.0971367407011101E-2</v>
      </c>
      <c r="F3758" s="215">
        <f t="shared" si="233"/>
        <v>2.7143330023170931E-2</v>
      </c>
      <c r="G3758" s="223">
        <f t="shared" si="234"/>
        <v>4.2569014084507044</v>
      </c>
      <c r="H3758" s="223">
        <f t="shared" si="235"/>
        <v>1.5749270397157722</v>
      </c>
    </row>
    <row r="3759" spans="2:8" x14ac:dyDescent="0.25">
      <c r="B3759" s="451">
        <v>38335</v>
      </c>
      <c r="C3759" s="363">
        <v>18.684999999999999</v>
      </c>
      <c r="D3759" s="363">
        <v>1.3731818181818183</v>
      </c>
      <c r="E3759" s="215">
        <f t="shared" si="232"/>
        <v>2.0759355367385934E-2</v>
      </c>
      <c r="F3759" s="215">
        <f t="shared" si="233"/>
        <v>-7.4164878945755408E-2</v>
      </c>
      <c r="G3759" s="223">
        <f t="shared" si="234"/>
        <v>4.2107042253521128</v>
      </c>
      <c r="H3759" s="223">
        <f t="shared" si="235"/>
        <v>1.5333079558431673</v>
      </c>
    </row>
    <row r="3760" spans="2:8" x14ac:dyDescent="0.25">
      <c r="B3760" s="451">
        <v>38331</v>
      </c>
      <c r="C3760" s="363">
        <v>18.305</v>
      </c>
      <c r="D3760" s="363">
        <v>1.4831818181818182</v>
      </c>
      <c r="E3760" s="215">
        <f t="shared" si="232"/>
        <v>-3.5383777898748692E-3</v>
      </c>
      <c r="F3760" s="215">
        <f t="shared" si="233"/>
        <v>3.3825338253381521E-3</v>
      </c>
      <c r="G3760" s="223">
        <f t="shared" si="234"/>
        <v>4.1250704225352113</v>
      </c>
      <c r="H3760" s="223">
        <f t="shared" si="235"/>
        <v>1.6561350082476844</v>
      </c>
    </row>
    <row r="3761" spans="2:8" x14ac:dyDescent="0.25">
      <c r="B3761" s="451">
        <v>38330</v>
      </c>
      <c r="C3761" s="363">
        <v>18.37</v>
      </c>
      <c r="D3761" s="363">
        <v>1.4781818181818183</v>
      </c>
      <c r="E3761" s="215">
        <f t="shared" si="232"/>
        <v>1.5478164731896227E-2</v>
      </c>
      <c r="F3761" s="215">
        <f t="shared" si="233"/>
        <v>1.4506317267197089E-2</v>
      </c>
      <c r="G3761" s="223">
        <f t="shared" si="234"/>
        <v>4.1397183098591555</v>
      </c>
      <c r="H3761" s="223">
        <f t="shared" si="235"/>
        <v>1.6505519604111156</v>
      </c>
    </row>
    <row r="3762" spans="2:8" x14ac:dyDescent="0.25">
      <c r="B3762" s="451">
        <v>38328</v>
      </c>
      <c r="C3762" s="363">
        <v>18.09</v>
      </c>
      <c r="D3762" s="363">
        <v>1.4570454545454545</v>
      </c>
      <c r="E3762" s="215">
        <f t="shared" si="232"/>
        <v>-2.1897810218978186E-2</v>
      </c>
      <c r="F3762" s="215">
        <f t="shared" si="233"/>
        <v>1.0879848628192912E-2</v>
      </c>
      <c r="G3762" s="223">
        <f t="shared" si="234"/>
        <v>4.0766197183098587</v>
      </c>
      <c r="H3762" s="223">
        <f t="shared" si="235"/>
        <v>1.6269508945565285</v>
      </c>
    </row>
    <row r="3763" spans="2:8" x14ac:dyDescent="0.25">
      <c r="B3763" s="451">
        <v>38327</v>
      </c>
      <c r="C3763" s="363">
        <v>18.495000000000001</v>
      </c>
      <c r="D3763" s="363">
        <v>1.4413636363636364</v>
      </c>
      <c r="E3763" s="215">
        <f t="shared" si="232"/>
        <v>-1.0698047606311767E-2</v>
      </c>
      <c r="F3763" s="215">
        <f t="shared" si="233"/>
        <v>-9.0624999999999734E-3</v>
      </c>
      <c r="G3763" s="223">
        <f t="shared" si="234"/>
        <v>4.1678873239436625</v>
      </c>
      <c r="H3763" s="223">
        <f t="shared" si="235"/>
        <v>1.6094404263418349</v>
      </c>
    </row>
    <row r="3764" spans="2:8" x14ac:dyDescent="0.25">
      <c r="B3764" s="451">
        <v>38324</v>
      </c>
      <c r="C3764" s="363">
        <v>18.695</v>
      </c>
      <c r="D3764" s="363">
        <v>1.4545454545454546</v>
      </c>
      <c r="E3764" s="215">
        <f t="shared" si="232"/>
        <v>-2.6737967914436389E-4</v>
      </c>
      <c r="F3764" s="215">
        <f t="shared" si="233"/>
        <v>4.0790712268590212E-3</v>
      </c>
      <c r="G3764" s="223">
        <f t="shared" si="234"/>
        <v>4.2129577464788737</v>
      </c>
      <c r="H3764" s="223">
        <f t="shared" si="235"/>
        <v>1.624159370638244</v>
      </c>
    </row>
    <row r="3765" spans="2:8" x14ac:dyDescent="0.25">
      <c r="B3765" s="451">
        <v>38323</v>
      </c>
      <c r="C3765" s="363">
        <v>18.7</v>
      </c>
      <c r="D3765" s="363">
        <v>1.4486363636363637</v>
      </c>
      <c r="E3765" s="215">
        <f t="shared" si="232"/>
        <v>-4.4211602351137302E-2</v>
      </c>
      <c r="F3765" s="215">
        <f t="shared" si="233"/>
        <v>1.271051795360667E-2</v>
      </c>
      <c r="G3765" s="223">
        <f t="shared" si="234"/>
        <v>4.2140845070422532</v>
      </c>
      <c r="H3765" s="223">
        <f t="shared" si="235"/>
        <v>1.6175612231950263</v>
      </c>
    </row>
    <row r="3766" spans="2:8" x14ac:dyDescent="0.25">
      <c r="B3766" s="451">
        <v>38321</v>
      </c>
      <c r="C3766" s="363">
        <v>19.565000000000001</v>
      </c>
      <c r="D3766" s="363">
        <v>1.4304545454545454</v>
      </c>
      <c r="E3766" s="215">
        <f t="shared" si="232"/>
        <v>-3.6918533103618034E-2</v>
      </c>
      <c r="F3766" s="215">
        <f t="shared" si="233"/>
        <v>2.5485823510671413E-3</v>
      </c>
      <c r="G3766" s="223">
        <f t="shared" si="234"/>
        <v>4.4090140845070422</v>
      </c>
      <c r="H3766" s="223">
        <f t="shared" si="235"/>
        <v>1.5972592310620479</v>
      </c>
    </row>
    <row r="3767" spans="2:8" x14ac:dyDescent="0.25">
      <c r="B3767" s="451">
        <v>38320</v>
      </c>
      <c r="C3767" s="363">
        <v>20.315000000000001</v>
      </c>
      <c r="D3767" s="363">
        <v>1.4268181818181818</v>
      </c>
      <c r="E3767" s="215">
        <f t="shared" si="232"/>
        <v>1.4789253142717396E-3</v>
      </c>
      <c r="F3767" s="215">
        <f t="shared" si="233"/>
        <v>1.1601675797615174E-2</v>
      </c>
      <c r="G3767" s="223">
        <f t="shared" si="234"/>
        <v>4.5780281690140852</v>
      </c>
      <c r="H3767" s="223">
        <f t="shared" si="235"/>
        <v>1.5931988326354525</v>
      </c>
    </row>
    <row r="3768" spans="2:8" x14ac:dyDescent="0.25">
      <c r="B3768" s="451">
        <v>38317</v>
      </c>
      <c r="C3768" s="363">
        <v>20.285</v>
      </c>
      <c r="D3768" s="363">
        <v>1.4104545454545454</v>
      </c>
      <c r="E3768" s="215">
        <f t="shared" si="232"/>
        <v>2.6309132304578764E-2</v>
      </c>
      <c r="F3768" s="215">
        <f t="shared" si="233"/>
        <v>1.6139444803098257E-3</v>
      </c>
      <c r="G3768" s="223">
        <f t="shared" si="234"/>
        <v>4.5712676056338024</v>
      </c>
      <c r="H3768" s="223">
        <f t="shared" si="235"/>
        <v>1.5749270397157722</v>
      </c>
    </row>
    <row r="3769" spans="2:8" x14ac:dyDescent="0.25">
      <c r="B3769" s="451">
        <v>38315</v>
      </c>
      <c r="C3769" s="363">
        <v>19.765000000000001</v>
      </c>
      <c r="D3769" s="363">
        <v>1.4081818181818182</v>
      </c>
      <c r="E3769" s="215">
        <f t="shared" si="232"/>
        <v>1.4890885750962646E-2</v>
      </c>
      <c r="F3769" s="215">
        <f t="shared" si="233"/>
        <v>2.8211085297046079E-2</v>
      </c>
      <c r="G3769" s="223">
        <f t="shared" si="234"/>
        <v>4.4540845070422534</v>
      </c>
      <c r="H3769" s="223">
        <f t="shared" si="235"/>
        <v>1.5723892906991499</v>
      </c>
    </row>
    <row r="3770" spans="2:8" x14ac:dyDescent="0.25">
      <c r="B3770" s="451">
        <v>38313</v>
      </c>
      <c r="C3770" s="363">
        <v>19.475000000000001</v>
      </c>
      <c r="D3770" s="363">
        <v>1.3695454545454546</v>
      </c>
      <c r="E3770" s="215">
        <f t="shared" si="232"/>
        <v>-4.3456032719835225E-3</v>
      </c>
      <c r="F3770" s="215">
        <f t="shared" si="233"/>
        <v>1.8249408583981053E-2</v>
      </c>
      <c r="G3770" s="223">
        <f t="shared" si="234"/>
        <v>4.3887323943661976</v>
      </c>
      <c r="H3770" s="223">
        <f t="shared" si="235"/>
        <v>1.5292475574165716</v>
      </c>
    </row>
    <row r="3771" spans="2:8" x14ac:dyDescent="0.25">
      <c r="B3771" s="451">
        <v>38310</v>
      </c>
      <c r="C3771" s="363">
        <v>19.559999999999999</v>
      </c>
      <c r="D3771" s="363">
        <v>1.345</v>
      </c>
      <c r="E3771" s="215">
        <f t="shared" si="232"/>
        <v>3.0769230769229772E-3</v>
      </c>
      <c r="F3771" s="215">
        <f t="shared" si="233"/>
        <v>-3.0630630630630651E-2</v>
      </c>
      <c r="G3771" s="223">
        <f t="shared" si="234"/>
        <v>4.4078873239436618</v>
      </c>
      <c r="H3771" s="223">
        <f t="shared" si="235"/>
        <v>1.5018398680370513</v>
      </c>
    </row>
    <row r="3772" spans="2:8" x14ac:dyDescent="0.25">
      <c r="B3772" s="451">
        <v>38309</v>
      </c>
      <c r="C3772" s="363">
        <v>19.5</v>
      </c>
      <c r="D3772" s="363">
        <v>1.3875</v>
      </c>
      <c r="E3772" s="215">
        <f t="shared" si="232"/>
        <v>-2.5730701973519898E-2</v>
      </c>
      <c r="F3772" s="215">
        <f t="shared" si="233"/>
        <v>-1.5957446808510634E-2</v>
      </c>
      <c r="G3772" s="223">
        <f t="shared" si="234"/>
        <v>4.394366197183099</v>
      </c>
      <c r="H3772" s="223">
        <f t="shared" si="235"/>
        <v>1.5492957746478875</v>
      </c>
    </row>
    <row r="3773" spans="2:8" x14ac:dyDescent="0.25">
      <c r="B3773" s="451">
        <v>38308</v>
      </c>
      <c r="C3773" s="363">
        <v>20.015000000000001</v>
      </c>
      <c r="D3773" s="363">
        <v>1.41</v>
      </c>
      <c r="E3773" s="215">
        <f t="shared" si="232"/>
        <v>9.8385469223007949E-3</v>
      </c>
      <c r="F3773" s="215">
        <f t="shared" si="233"/>
        <v>-7.6775431861805243E-3</v>
      </c>
      <c r="G3773" s="223">
        <f t="shared" si="234"/>
        <v>4.5104225352112675</v>
      </c>
      <c r="H3773" s="223">
        <f t="shared" si="235"/>
        <v>1.5744194899124477</v>
      </c>
    </row>
    <row r="3774" spans="2:8" x14ac:dyDescent="0.25">
      <c r="B3774" s="451">
        <v>38306</v>
      </c>
      <c r="C3774" s="363">
        <v>19.82</v>
      </c>
      <c r="D3774" s="363">
        <v>1.4209090909090909</v>
      </c>
      <c r="E3774" s="215">
        <f t="shared" si="232"/>
        <v>-1.8325903912828179E-2</v>
      </c>
      <c r="F3774" s="215">
        <f t="shared" si="233"/>
        <v>-4.0515653775322291E-2</v>
      </c>
      <c r="G3774" s="223">
        <f t="shared" si="234"/>
        <v>4.4664788732394367</v>
      </c>
      <c r="H3774" s="223">
        <f t="shared" si="235"/>
        <v>1.5866006851922345</v>
      </c>
    </row>
    <row r="3775" spans="2:8" x14ac:dyDescent="0.25">
      <c r="B3775" s="451">
        <v>38303</v>
      </c>
      <c r="C3775" s="363">
        <v>20.190000000000001</v>
      </c>
      <c r="D3775" s="363">
        <v>1.480909090909091</v>
      </c>
      <c r="E3775" s="215">
        <f t="shared" si="232"/>
        <v>3.9114770972722646E-2</v>
      </c>
      <c r="F3775" s="215">
        <f t="shared" si="233"/>
        <v>5.5555555555555358E-3</v>
      </c>
      <c r="G3775" s="223">
        <f t="shared" si="234"/>
        <v>4.5498591549295782</v>
      </c>
      <c r="H3775" s="223">
        <f t="shared" si="235"/>
        <v>1.6535972592310622</v>
      </c>
    </row>
    <row r="3776" spans="2:8" x14ac:dyDescent="0.25">
      <c r="B3776" s="451">
        <v>38302</v>
      </c>
      <c r="C3776" s="363">
        <v>19.43</v>
      </c>
      <c r="D3776" s="363">
        <v>1.4727272727272727</v>
      </c>
      <c r="E3776" s="215">
        <f t="shared" si="232"/>
        <v>2.2900763358778553E-2</v>
      </c>
      <c r="F3776" s="215">
        <f t="shared" si="233"/>
        <v>-5.219527172244498E-3</v>
      </c>
      <c r="G3776" s="223">
        <f t="shared" si="234"/>
        <v>4.3785915492957743</v>
      </c>
      <c r="H3776" s="223">
        <f t="shared" si="235"/>
        <v>1.6444613627712219</v>
      </c>
    </row>
    <row r="3777" spans="2:8" x14ac:dyDescent="0.25">
      <c r="B3777" s="451">
        <v>38301</v>
      </c>
      <c r="C3777" s="363">
        <v>18.995000000000001</v>
      </c>
      <c r="D3777" s="363">
        <v>1.4804545454545455</v>
      </c>
      <c r="E3777" s="215">
        <f t="shared" si="232"/>
        <v>2.9039070749736773E-3</v>
      </c>
      <c r="F3777" s="215">
        <f t="shared" si="233"/>
        <v>1.1804908356632504E-2</v>
      </c>
      <c r="G3777" s="223">
        <f t="shared" si="234"/>
        <v>4.2805633802816905</v>
      </c>
      <c r="H3777" s="223">
        <f t="shared" si="235"/>
        <v>1.6530897094277377</v>
      </c>
    </row>
    <row r="3778" spans="2:8" x14ac:dyDescent="0.25">
      <c r="B3778" s="451">
        <v>38299</v>
      </c>
      <c r="C3778" s="363">
        <v>18.940000000000001</v>
      </c>
      <c r="D3778" s="363">
        <v>1.4631818181818181</v>
      </c>
      <c r="E3778" s="215">
        <f t="shared" si="232"/>
        <v>-1.6869971450817478E-2</v>
      </c>
      <c r="F3778" s="215">
        <f t="shared" si="233"/>
        <v>-8.9285714285713969E-3</v>
      </c>
      <c r="G3778" s="223">
        <f t="shared" si="234"/>
        <v>4.2681690140845072</v>
      </c>
      <c r="H3778" s="223">
        <f t="shared" si="235"/>
        <v>1.6338028169014085</v>
      </c>
    </row>
    <row r="3779" spans="2:8" x14ac:dyDescent="0.25">
      <c r="B3779" s="451">
        <v>38296</v>
      </c>
      <c r="C3779" s="363">
        <v>19.265000000000001</v>
      </c>
      <c r="D3779" s="363">
        <v>1.4763636363636363</v>
      </c>
      <c r="E3779" s="215">
        <f t="shared" si="232"/>
        <v>1.128608923884511E-2</v>
      </c>
      <c r="F3779" s="215">
        <f t="shared" si="233"/>
        <v>1.4049328754292878E-2</v>
      </c>
      <c r="G3779" s="223">
        <f t="shared" si="234"/>
        <v>4.3414084507042254</v>
      </c>
      <c r="H3779" s="223">
        <f t="shared" si="235"/>
        <v>1.6485217611978176</v>
      </c>
    </row>
    <row r="3780" spans="2:8" x14ac:dyDescent="0.25">
      <c r="B3780" s="451">
        <v>38295</v>
      </c>
      <c r="C3780" s="363">
        <v>19.05</v>
      </c>
      <c r="D3780" s="363">
        <v>1.4559090909090908</v>
      </c>
      <c r="E3780" s="215">
        <f t="shared" ref="E3780:E3843" si="236">C3780/C3781-1</f>
        <v>5.306799336650081E-2</v>
      </c>
      <c r="F3780" s="215">
        <f t="shared" ref="F3780:F3843" si="237">D3780/D3781-1</f>
        <v>1.1686670878079397E-2</v>
      </c>
      <c r="G3780" s="223">
        <f t="shared" ref="G3780:G3843" si="238">C3780/$C$4675</f>
        <v>4.2929577464788737</v>
      </c>
      <c r="H3780" s="223">
        <f t="shared" ref="H3780:H3843" si="239">D3780/$D$4675</f>
        <v>1.6256820200482172</v>
      </c>
    </row>
    <row r="3781" spans="2:8" x14ac:dyDescent="0.25">
      <c r="B3781" s="451">
        <v>38294</v>
      </c>
      <c r="C3781" s="363">
        <v>18.09</v>
      </c>
      <c r="D3781" s="363">
        <v>1.4390909090909092</v>
      </c>
      <c r="E3781" s="215">
        <f t="shared" si="236"/>
        <v>1.1462119094213019E-2</v>
      </c>
      <c r="F3781" s="215">
        <f t="shared" si="237"/>
        <v>-9.6965905536439134E-3</v>
      </c>
      <c r="G3781" s="223">
        <f t="shared" si="238"/>
        <v>4.0766197183098587</v>
      </c>
      <c r="H3781" s="223">
        <f t="shared" si="239"/>
        <v>1.6069026773252129</v>
      </c>
    </row>
    <row r="3782" spans="2:8" x14ac:dyDescent="0.25">
      <c r="B3782" s="451">
        <v>38292</v>
      </c>
      <c r="C3782" s="363">
        <v>17.885000000000002</v>
      </c>
      <c r="D3782" s="363">
        <v>1.4531818181818181</v>
      </c>
      <c r="E3782" s="215">
        <f t="shared" si="236"/>
        <v>-1.2424075096631571E-2</v>
      </c>
      <c r="F3782" s="215">
        <f t="shared" si="237"/>
        <v>1.4598540145985384E-2</v>
      </c>
      <c r="G3782" s="223">
        <f t="shared" si="238"/>
        <v>4.0304225352112679</v>
      </c>
      <c r="H3782" s="223">
        <f t="shared" si="239"/>
        <v>1.6226367212282706</v>
      </c>
    </row>
    <row r="3783" spans="2:8" x14ac:dyDescent="0.25">
      <c r="B3783" s="451">
        <v>38289</v>
      </c>
      <c r="C3783" s="363">
        <v>18.11</v>
      </c>
      <c r="D3783" s="363">
        <v>1.4322727272727274</v>
      </c>
      <c r="E3783" s="215">
        <f t="shared" si="236"/>
        <v>3.3086138049058578E-2</v>
      </c>
      <c r="F3783" s="215">
        <f t="shared" si="237"/>
        <v>2.6050146532074159E-2</v>
      </c>
      <c r="G3783" s="223">
        <f t="shared" si="238"/>
        <v>4.0811267605633805</v>
      </c>
      <c r="H3783" s="223">
        <f t="shared" si="239"/>
        <v>1.599289430275346</v>
      </c>
    </row>
    <row r="3784" spans="2:8" x14ac:dyDescent="0.25">
      <c r="B3784" s="451">
        <v>38288</v>
      </c>
      <c r="C3784" s="363">
        <v>17.53</v>
      </c>
      <c r="D3784" s="363">
        <v>1.395909090909091</v>
      </c>
      <c r="E3784" s="215">
        <f t="shared" si="236"/>
        <v>-5.4986522911051217E-2</v>
      </c>
      <c r="F3784" s="215">
        <f t="shared" si="237"/>
        <v>-1.696542893725983E-2</v>
      </c>
      <c r="G3784" s="223">
        <f t="shared" si="238"/>
        <v>3.9504225352112678</v>
      </c>
      <c r="H3784" s="223">
        <f t="shared" si="239"/>
        <v>1.55868544600939</v>
      </c>
    </row>
    <row r="3785" spans="2:8" x14ac:dyDescent="0.25">
      <c r="B3785" s="451">
        <v>38287</v>
      </c>
      <c r="C3785" s="363">
        <v>18.55</v>
      </c>
      <c r="D3785" s="363">
        <v>1.42</v>
      </c>
      <c r="E3785" s="215">
        <f t="shared" si="236"/>
        <v>8.4262027724926192E-3</v>
      </c>
      <c r="F3785" s="215">
        <f t="shared" si="237"/>
        <v>-2.5542784163473664E-3</v>
      </c>
      <c r="G3785" s="223">
        <f t="shared" si="238"/>
        <v>4.1802816901408448</v>
      </c>
      <c r="H3785" s="223">
        <f t="shared" si="239"/>
        <v>1.5855855855855856</v>
      </c>
    </row>
    <row r="3786" spans="2:8" x14ac:dyDescent="0.25">
      <c r="B3786" s="451">
        <v>38285</v>
      </c>
      <c r="C3786" s="363">
        <v>18.395</v>
      </c>
      <c r="D3786" s="363">
        <v>1.4236363636363636</v>
      </c>
      <c r="E3786" s="215">
        <f t="shared" si="236"/>
        <v>3.0243629235508163E-2</v>
      </c>
      <c r="F3786" s="215">
        <f t="shared" si="237"/>
        <v>1.5235008103727576E-2</v>
      </c>
      <c r="G3786" s="223">
        <f t="shared" si="238"/>
        <v>4.145352112676056</v>
      </c>
      <c r="H3786" s="223">
        <f t="shared" si="239"/>
        <v>1.5896459840121813</v>
      </c>
    </row>
    <row r="3787" spans="2:8" x14ac:dyDescent="0.25">
      <c r="B3787" s="451">
        <v>38282</v>
      </c>
      <c r="C3787" s="363">
        <v>17.855</v>
      </c>
      <c r="D3787" s="363">
        <v>1.4022727272727273</v>
      </c>
      <c r="E3787" s="215">
        <f t="shared" si="236"/>
        <v>-1.760660247592849E-2</v>
      </c>
      <c r="F3787" s="215">
        <f t="shared" si="237"/>
        <v>-4.8387096774193949E-3</v>
      </c>
      <c r="G3787" s="223">
        <f t="shared" si="238"/>
        <v>4.0236619718309861</v>
      </c>
      <c r="H3787" s="223">
        <f t="shared" si="239"/>
        <v>1.5657911432559322</v>
      </c>
    </row>
    <row r="3788" spans="2:8" x14ac:dyDescent="0.25">
      <c r="B3788" s="451">
        <v>38281</v>
      </c>
      <c r="C3788" s="363">
        <v>18.175000000000001</v>
      </c>
      <c r="D3788" s="363">
        <v>1.4090909090909092</v>
      </c>
      <c r="E3788" s="215">
        <f t="shared" si="236"/>
        <v>1.1689396047871004E-2</v>
      </c>
      <c r="F3788" s="215">
        <f t="shared" si="237"/>
        <v>7.6385503006664024E-3</v>
      </c>
      <c r="G3788" s="223">
        <f t="shared" si="238"/>
        <v>4.0957746478873238</v>
      </c>
      <c r="H3788" s="223">
        <f t="shared" si="239"/>
        <v>1.573404390305799</v>
      </c>
    </row>
    <row r="3789" spans="2:8" x14ac:dyDescent="0.25">
      <c r="B3789" s="451">
        <v>38280</v>
      </c>
      <c r="C3789" s="363">
        <v>17.965</v>
      </c>
      <c r="D3789" s="363">
        <v>1.3984090909090909</v>
      </c>
      <c r="E3789" s="215">
        <f t="shared" si="236"/>
        <v>-4.709141274238271E-3</v>
      </c>
      <c r="F3789" s="215">
        <f t="shared" si="237"/>
        <v>-2.4319066147859836E-3</v>
      </c>
      <c r="G3789" s="223">
        <f t="shared" si="238"/>
        <v>4.0484507042253517</v>
      </c>
      <c r="H3789" s="223">
        <f t="shared" si="239"/>
        <v>1.5614769699276743</v>
      </c>
    </row>
    <row r="3790" spans="2:8" x14ac:dyDescent="0.25">
      <c r="B3790" s="451">
        <v>38278</v>
      </c>
      <c r="C3790" s="363">
        <v>18.05</v>
      </c>
      <c r="D3790" s="363">
        <v>1.4018181818181819</v>
      </c>
      <c r="E3790" s="215">
        <f t="shared" si="236"/>
        <v>-2.2739577693557056E-2</v>
      </c>
      <c r="F3790" s="215">
        <f t="shared" si="237"/>
        <v>2.9372496662216419E-2</v>
      </c>
      <c r="G3790" s="223">
        <f t="shared" si="238"/>
        <v>4.0676056338028168</v>
      </c>
      <c r="H3790" s="223">
        <f t="shared" si="239"/>
        <v>1.5652835934526077</v>
      </c>
    </row>
    <row r="3791" spans="2:8" x14ac:dyDescent="0.25">
      <c r="B3791" s="451">
        <v>38275</v>
      </c>
      <c r="C3791" s="363">
        <v>18.47</v>
      </c>
      <c r="D3791" s="363">
        <v>1.3618181818181818</v>
      </c>
      <c r="E3791" s="215">
        <f t="shared" si="236"/>
        <v>1.4277869302580903E-2</v>
      </c>
      <c r="F3791" s="215">
        <f t="shared" si="237"/>
        <v>1.0864430798299463E-2</v>
      </c>
      <c r="G3791" s="223">
        <f t="shared" si="238"/>
        <v>4.1622535211267602</v>
      </c>
      <c r="H3791" s="223">
        <f t="shared" si="239"/>
        <v>1.520619210760056</v>
      </c>
    </row>
    <row r="3792" spans="2:8" x14ac:dyDescent="0.25">
      <c r="B3792" s="451">
        <v>38274</v>
      </c>
      <c r="C3792" s="363">
        <v>18.21</v>
      </c>
      <c r="D3792" s="363">
        <v>1.3471818181818183</v>
      </c>
      <c r="E3792" s="215">
        <f t="shared" si="236"/>
        <v>5.494505494505475E-4</v>
      </c>
      <c r="F3792" s="215">
        <f t="shared" si="237"/>
        <v>3.6572976633932885E-3</v>
      </c>
      <c r="G3792" s="223">
        <f t="shared" si="238"/>
        <v>4.1036619718309861</v>
      </c>
      <c r="H3792" s="223">
        <f t="shared" si="239"/>
        <v>1.5042761070930086</v>
      </c>
    </row>
    <row r="3793" spans="2:8" x14ac:dyDescent="0.25">
      <c r="B3793" s="451">
        <v>38273</v>
      </c>
      <c r="C3793" s="363">
        <v>18.2</v>
      </c>
      <c r="D3793" s="363">
        <v>1.3422727272727273</v>
      </c>
      <c r="E3793" s="215">
        <f t="shared" si="236"/>
        <v>-0.11543134872417982</v>
      </c>
      <c r="F3793" s="215">
        <f t="shared" si="237"/>
        <v>-2.0888594164456209E-2</v>
      </c>
      <c r="G3793" s="223">
        <f t="shared" si="238"/>
        <v>4.1014084507042252</v>
      </c>
      <c r="H3793" s="223">
        <f t="shared" si="239"/>
        <v>1.4987945692171045</v>
      </c>
    </row>
    <row r="3794" spans="2:8" x14ac:dyDescent="0.25">
      <c r="B3794" s="451">
        <v>38271</v>
      </c>
      <c r="C3794" s="363">
        <v>20.574999999999999</v>
      </c>
      <c r="D3794" s="363">
        <v>1.3709090909090909</v>
      </c>
      <c r="E3794" s="215">
        <f t="shared" si="236"/>
        <v>-2.0004763038818818E-2</v>
      </c>
      <c r="F3794" s="215">
        <f t="shared" si="237"/>
        <v>4.143646408839774E-2</v>
      </c>
      <c r="G3794" s="223">
        <f t="shared" si="238"/>
        <v>4.6366197183098592</v>
      </c>
      <c r="H3794" s="223">
        <f t="shared" si="239"/>
        <v>1.530770206826545</v>
      </c>
    </row>
    <row r="3795" spans="2:8" x14ac:dyDescent="0.25">
      <c r="B3795" s="451">
        <v>38268</v>
      </c>
      <c r="C3795" s="363">
        <v>20.995000000000001</v>
      </c>
      <c r="D3795" s="363">
        <v>1.3163636363636364</v>
      </c>
      <c r="E3795" s="215">
        <f t="shared" si="236"/>
        <v>2.1654501216544997E-2</v>
      </c>
      <c r="F3795" s="215">
        <f t="shared" si="237"/>
        <v>6.9541029207231819E-3</v>
      </c>
      <c r="G3795" s="223">
        <f t="shared" si="238"/>
        <v>4.7312676056338034</v>
      </c>
      <c r="H3795" s="223">
        <f t="shared" si="239"/>
        <v>1.4698642304276108</v>
      </c>
    </row>
    <row r="3796" spans="2:8" x14ac:dyDescent="0.25">
      <c r="B3796" s="451">
        <v>38267</v>
      </c>
      <c r="C3796" s="363">
        <v>20.55</v>
      </c>
      <c r="D3796" s="363">
        <v>1.3072727272727274</v>
      </c>
      <c r="E3796" s="215">
        <f t="shared" si="236"/>
        <v>2.4390243902439046E-3</v>
      </c>
      <c r="F3796" s="215">
        <f t="shared" si="237"/>
        <v>1.3746915756080336E-2</v>
      </c>
      <c r="G3796" s="223">
        <f t="shared" si="238"/>
        <v>4.6309859154929578</v>
      </c>
      <c r="H3796" s="223">
        <f t="shared" si="239"/>
        <v>1.4597132343611219</v>
      </c>
    </row>
    <row r="3797" spans="2:8" x14ac:dyDescent="0.25">
      <c r="B3797" s="451">
        <v>38266</v>
      </c>
      <c r="C3797" s="363">
        <v>20.5</v>
      </c>
      <c r="D3797" s="363">
        <v>1.2895454545454546</v>
      </c>
      <c r="E3797" s="215">
        <f t="shared" si="236"/>
        <v>1.7369727047146455E-2</v>
      </c>
      <c r="F3797" s="215">
        <f t="shared" si="237"/>
        <v>-2.0372928176795591E-2</v>
      </c>
      <c r="G3797" s="223">
        <f t="shared" si="238"/>
        <v>4.619718309859155</v>
      </c>
      <c r="H3797" s="223">
        <f t="shared" si="239"/>
        <v>1.4399187920314682</v>
      </c>
    </row>
    <row r="3798" spans="2:8" x14ac:dyDescent="0.25">
      <c r="B3798" s="451">
        <v>38264</v>
      </c>
      <c r="C3798" s="363">
        <v>20.149999999999999</v>
      </c>
      <c r="D3798" s="363">
        <v>1.3163636363636364</v>
      </c>
      <c r="E3798" s="215">
        <f t="shared" si="236"/>
        <v>4.9875311720697368E-3</v>
      </c>
      <c r="F3798" s="215">
        <f t="shared" si="237"/>
        <v>7.4795616628979822E-3</v>
      </c>
      <c r="G3798" s="223">
        <f t="shared" si="238"/>
        <v>4.5408450704225345</v>
      </c>
      <c r="H3798" s="223">
        <f t="shared" si="239"/>
        <v>1.4698642304276108</v>
      </c>
    </row>
    <row r="3799" spans="2:8" x14ac:dyDescent="0.25">
      <c r="B3799" s="451">
        <v>38261</v>
      </c>
      <c r="C3799" s="363">
        <v>20.05</v>
      </c>
      <c r="D3799" s="363">
        <v>1.3065909090909091</v>
      </c>
      <c r="E3799" s="215">
        <f t="shared" si="236"/>
        <v>-9.8765432098765205E-3</v>
      </c>
      <c r="F3799" s="215">
        <f t="shared" si="237"/>
        <v>-3.8121642696239411E-3</v>
      </c>
      <c r="G3799" s="223">
        <f t="shared" si="238"/>
        <v>4.5183098591549298</v>
      </c>
      <c r="H3799" s="223">
        <f t="shared" si="239"/>
        <v>1.4589519096561352</v>
      </c>
    </row>
    <row r="3800" spans="2:8" x14ac:dyDescent="0.25">
      <c r="B3800" s="451">
        <v>38260</v>
      </c>
      <c r="C3800" s="363">
        <v>20.25</v>
      </c>
      <c r="D3800" s="363">
        <v>1.311590909090909</v>
      </c>
      <c r="E3800" s="215">
        <f t="shared" si="236"/>
        <v>1.5801354401805856E-2</v>
      </c>
      <c r="F3800" s="215">
        <f t="shared" si="237"/>
        <v>4.0013917884480499E-3</v>
      </c>
      <c r="G3800" s="223">
        <f t="shared" si="238"/>
        <v>4.563380281690141</v>
      </c>
      <c r="H3800" s="223">
        <f t="shared" si="239"/>
        <v>1.464534957492704</v>
      </c>
    </row>
    <row r="3801" spans="2:8" x14ac:dyDescent="0.25">
      <c r="B3801" s="451">
        <v>38259</v>
      </c>
      <c r="C3801" s="363">
        <v>19.934999999999999</v>
      </c>
      <c r="D3801" s="363">
        <v>1.3063636363636364</v>
      </c>
      <c r="E3801" s="215">
        <f t="shared" si="236"/>
        <v>-1.1895910780669205E-2</v>
      </c>
      <c r="F3801" s="215">
        <f t="shared" si="237"/>
        <v>-2.0115922263893693E-2</v>
      </c>
      <c r="G3801" s="223">
        <f t="shared" si="238"/>
        <v>4.4923943661971828</v>
      </c>
      <c r="H3801" s="223">
        <f t="shared" si="239"/>
        <v>1.458698134754473</v>
      </c>
    </row>
    <row r="3802" spans="2:8" x14ac:dyDescent="0.25">
      <c r="B3802" s="451">
        <v>38257</v>
      </c>
      <c r="C3802" s="363">
        <v>20.175000000000001</v>
      </c>
      <c r="D3802" s="363">
        <v>1.3331818181818182</v>
      </c>
      <c r="E3802" s="215">
        <f t="shared" si="236"/>
        <v>1.3819095477387133E-2</v>
      </c>
      <c r="F3802" s="215">
        <f t="shared" si="237"/>
        <v>3.421142661649057E-3</v>
      </c>
      <c r="G3802" s="223">
        <f t="shared" si="238"/>
        <v>4.5464788732394368</v>
      </c>
      <c r="H3802" s="223">
        <f t="shared" si="239"/>
        <v>1.4886435731506156</v>
      </c>
    </row>
    <row r="3803" spans="2:8" x14ac:dyDescent="0.25">
      <c r="B3803" s="451">
        <v>38254</v>
      </c>
      <c r="C3803" s="363">
        <v>19.899999999999999</v>
      </c>
      <c r="D3803" s="363">
        <v>1.3286363636363636</v>
      </c>
      <c r="E3803" s="215">
        <f t="shared" si="236"/>
        <v>2.3399331447672811E-2</v>
      </c>
      <c r="F3803" s="215">
        <f t="shared" si="237"/>
        <v>-9.8396051819864327E-2</v>
      </c>
      <c r="G3803" s="223">
        <f t="shared" si="238"/>
        <v>4.4845070422535205</v>
      </c>
      <c r="H3803" s="223">
        <f t="shared" si="239"/>
        <v>1.483568075117371</v>
      </c>
    </row>
    <row r="3804" spans="2:8" x14ac:dyDescent="0.25">
      <c r="B3804" s="451">
        <v>38253</v>
      </c>
      <c r="C3804" s="363">
        <v>19.445</v>
      </c>
      <c r="D3804" s="363">
        <v>1.4736363636363636</v>
      </c>
      <c r="E3804" s="215">
        <f t="shared" si="236"/>
        <v>-4.3522785458269819E-3</v>
      </c>
      <c r="F3804" s="215">
        <f t="shared" si="237"/>
        <v>-1.5786278081360128E-2</v>
      </c>
      <c r="G3804" s="223">
        <f t="shared" si="238"/>
        <v>4.3819718309859157</v>
      </c>
      <c r="H3804" s="223">
        <f t="shared" si="239"/>
        <v>1.6454764623778708</v>
      </c>
    </row>
    <row r="3805" spans="2:8" x14ac:dyDescent="0.25">
      <c r="B3805" s="451">
        <v>38252</v>
      </c>
      <c r="C3805" s="363">
        <v>19.53</v>
      </c>
      <c r="D3805" s="363">
        <v>1.4972727272727273</v>
      </c>
      <c r="E3805" s="215">
        <f t="shared" si="236"/>
        <v>4.55032119914347E-2</v>
      </c>
      <c r="F3805" s="215">
        <f t="shared" si="237"/>
        <v>-2.7247956403270157E-3</v>
      </c>
      <c r="G3805" s="223">
        <f t="shared" si="238"/>
        <v>4.4011267605633808</v>
      </c>
      <c r="H3805" s="223">
        <f t="shared" si="239"/>
        <v>1.6718690521507424</v>
      </c>
    </row>
    <row r="3806" spans="2:8" x14ac:dyDescent="0.25">
      <c r="B3806" s="451">
        <v>38250</v>
      </c>
      <c r="C3806" s="363">
        <v>18.68</v>
      </c>
      <c r="D3806" s="363">
        <v>1.5013636363636365</v>
      </c>
      <c r="E3806" s="215">
        <f t="shared" si="236"/>
        <v>3.7614185921548415E-3</v>
      </c>
      <c r="F3806" s="215">
        <f t="shared" si="237"/>
        <v>3.542319749216305E-2</v>
      </c>
      <c r="G3806" s="223">
        <f t="shared" si="238"/>
        <v>4.2095774647887323</v>
      </c>
      <c r="H3806" s="223">
        <f t="shared" si="239"/>
        <v>1.6764370003806626</v>
      </c>
    </row>
    <row r="3807" spans="2:8" x14ac:dyDescent="0.25">
      <c r="B3807" s="451">
        <v>38247</v>
      </c>
      <c r="C3807" s="363">
        <v>18.61</v>
      </c>
      <c r="D3807" s="363">
        <v>1.45</v>
      </c>
      <c r="E3807" s="215">
        <f t="shared" si="236"/>
        <v>-6.1415220293725703E-3</v>
      </c>
      <c r="F3807" s="215">
        <f t="shared" si="237"/>
        <v>2.5228989233488708E-2</v>
      </c>
      <c r="G3807" s="223">
        <f t="shared" si="238"/>
        <v>4.1938028169014085</v>
      </c>
      <c r="H3807" s="223">
        <f t="shared" si="239"/>
        <v>1.6190838726049994</v>
      </c>
    </row>
    <row r="3808" spans="2:8" x14ac:dyDescent="0.25">
      <c r="B3808" s="451">
        <v>38246</v>
      </c>
      <c r="C3808" s="363">
        <v>18.725000000000001</v>
      </c>
      <c r="D3808" s="363">
        <v>1.4143181818181818</v>
      </c>
      <c r="E3808" s="215">
        <f t="shared" si="236"/>
        <v>8.8900862068967967E-3</v>
      </c>
      <c r="F3808" s="215">
        <f t="shared" si="237"/>
        <v>-3.2128514056228852E-4</v>
      </c>
      <c r="G3808" s="223">
        <f t="shared" si="238"/>
        <v>4.2197183098591555</v>
      </c>
      <c r="H3808" s="223">
        <f t="shared" si="239"/>
        <v>1.5792412130440301</v>
      </c>
    </row>
    <row r="3809" spans="2:8" x14ac:dyDescent="0.25">
      <c r="B3809" s="451">
        <v>38245</v>
      </c>
      <c r="C3809" s="363">
        <v>18.559999999999999</v>
      </c>
      <c r="D3809" s="363">
        <v>1.4147727272727273</v>
      </c>
      <c r="E3809" s="215">
        <f t="shared" si="236"/>
        <v>-5.3590568060022381E-3</v>
      </c>
      <c r="F3809" s="215">
        <f t="shared" si="237"/>
        <v>-4.0000000000000036E-3</v>
      </c>
      <c r="G3809" s="223">
        <f t="shared" si="238"/>
        <v>4.1825352112676057</v>
      </c>
      <c r="H3809" s="223">
        <f t="shared" si="239"/>
        <v>1.5797487628473545</v>
      </c>
    </row>
    <row r="3810" spans="2:8" x14ac:dyDescent="0.25">
      <c r="B3810" s="451">
        <v>38243</v>
      </c>
      <c r="C3810" s="363">
        <v>18.66</v>
      </c>
      <c r="D3810" s="363">
        <v>1.4204545454545454</v>
      </c>
      <c r="E3810" s="215">
        <f t="shared" si="236"/>
        <v>-1.5563175943022811E-2</v>
      </c>
      <c r="F3810" s="215">
        <f t="shared" si="237"/>
        <v>6.441223832528209E-3</v>
      </c>
      <c r="G3810" s="223">
        <f t="shared" si="238"/>
        <v>4.2050704225352113</v>
      </c>
      <c r="H3810" s="223">
        <f t="shared" si="239"/>
        <v>1.5860931353889101</v>
      </c>
    </row>
    <row r="3811" spans="2:8" x14ac:dyDescent="0.25">
      <c r="B3811" s="451">
        <v>38240</v>
      </c>
      <c r="C3811" s="363">
        <v>18.954999999999998</v>
      </c>
      <c r="D3811" s="363">
        <v>1.4113636363636364</v>
      </c>
      <c r="E3811" s="215">
        <f t="shared" si="236"/>
        <v>2.6448029621790603E-3</v>
      </c>
      <c r="F3811" s="215">
        <f t="shared" si="237"/>
        <v>2.4076517150395826E-2</v>
      </c>
      <c r="G3811" s="223">
        <f t="shared" si="238"/>
        <v>4.2715492957746477</v>
      </c>
      <c r="H3811" s="223">
        <f t="shared" si="239"/>
        <v>1.5759421393224211</v>
      </c>
    </row>
    <row r="3812" spans="2:8" x14ac:dyDescent="0.25">
      <c r="B3812" s="451">
        <v>38239</v>
      </c>
      <c r="C3812" s="363">
        <v>18.905000000000001</v>
      </c>
      <c r="D3812" s="363">
        <v>1.3781818181818182</v>
      </c>
      <c r="E3812" s="215">
        <f t="shared" si="236"/>
        <v>1.0962566844919808E-2</v>
      </c>
      <c r="F3812" s="215">
        <f t="shared" si="237"/>
        <v>-1.2377850162866522E-2</v>
      </c>
      <c r="G3812" s="223">
        <f t="shared" si="238"/>
        <v>4.2602816901408449</v>
      </c>
      <c r="H3812" s="223">
        <f t="shared" si="239"/>
        <v>1.5388910036797361</v>
      </c>
    </row>
    <row r="3813" spans="2:8" x14ac:dyDescent="0.25">
      <c r="B3813" s="451">
        <v>38238</v>
      </c>
      <c r="C3813" s="363">
        <v>18.7</v>
      </c>
      <c r="D3813" s="363">
        <v>1.3954545454545455</v>
      </c>
      <c r="E3813" s="215">
        <f t="shared" si="236"/>
        <v>1.0706638115631772E-3</v>
      </c>
      <c r="F3813" s="215">
        <f t="shared" si="237"/>
        <v>1.4540647719762045E-2</v>
      </c>
      <c r="G3813" s="223">
        <f t="shared" si="238"/>
        <v>4.2140845070422532</v>
      </c>
      <c r="H3813" s="223">
        <f t="shared" si="239"/>
        <v>1.5581778962060653</v>
      </c>
    </row>
    <row r="3814" spans="2:8" x14ac:dyDescent="0.25">
      <c r="B3814" s="451">
        <v>38233</v>
      </c>
      <c r="C3814" s="363">
        <v>18.68</v>
      </c>
      <c r="D3814" s="363">
        <v>1.3754545454545455</v>
      </c>
      <c r="E3814" s="215">
        <f t="shared" si="236"/>
        <v>-1.1378671606245061E-2</v>
      </c>
      <c r="F3814" s="215">
        <f t="shared" si="237"/>
        <v>1.0013351134846582E-2</v>
      </c>
      <c r="G3814" s="223">
        <f t="shared" si="238"/>
        <v>4.2095774647887323</v>
      </c>
      <c r="H3814" s="223">
        <f t="shared" si="239"/>
        <v>1.5358457048597896</v>
      </c>
    </row>
    <row r="3815" spans="2:8" x14ac:dyDescent="0.25">
      <c r="B3815" s="451">
        <v>38232</v>
      </c>
      <c r="C3815" s="363">
        <v>18.895</v>
      </c>
      <c r="D3815" s="363">
        <v>1.3618181818181818</v>
      </c>
      <c r="E3815" s="215">
        <f t="shared" si="236"/>
        <v>1.059602649006619E-3</v>
      </c>
      <c r="F3815" s="215">
        <f t="shared" si="237"/>
        <v>8.0753701211306872E-3</v>
      </c>
      <c r="G3815" s="223">
        <f t="shared" si="238"/>
        <v>4.258028169014084</v>
      </c>
      <c r="H3815" s="223">
        <f t="shared" si="239"/>
        <v>1.520619210760056</v>
      </c>
    </row>
    <row r="3816" spans="2:8" x14ac:dyDescent="0.25">
      <c r="B3816" s="451">
        <v>38231</v>
      </c>
      <c r="C3816" s="363">
        <v>18.875</v>
      </c>
      <c r="D3816" s="363">
        <v>1.3509090909090908</v>
      </c>
      <c r="E3816" s="215">
        <f t="shared" si="236"/>
        <v>3.1889449906987721E-3</v>
      </c>
      <c r="F3816" s="215">
        <f t="shared" si="237"/>
        <v>1.9204389574760006E-2</v>
      </c>
      <c r="G3816" s="223">
        <f t="shared" si="238"/>
        <v>4.253521126760563</v>
      </c>
      <c r="H3816" s="223">
        <f t="shared" si="239"/>
        <v>1.508438015480269</v>
      </c>
    </row>
    <row r="3817" spans="2:8" x14ac:dyDescent="0.25">
      <c r="B3817" s="451">
        <v>38230</v>
      </c>
      <c r="C3817" s="363">
        <v>18.815000000000001</v>
      </c>
      <c r="D3817" s="363">
        <v>1.3254545454545454</v>
      </c>
      <c r="E3817" s="215">
        <f t="shared" si="236"/>
        <v>1.1015583019881925E-2</v>
      </c>
      <c r="F3817" s="215">
        <f t="shared" si="237"/>
        <v>1.5320334261838431E-2</v>
      </c>
      <c r="G3817" s="223">
        <f t="shared" si="238"/>
        <v>4.24</v>
      </c>
      <c r="H3817" s="223">
        <f t="shared" si="239"/>
        <v>1.4800152264940998</v>
      </c>
    </row>
    <row r="3818" spans="2:8" x14ac:dyDescent="0.25">
      <c r="B3818" s="451">
        <v>38226</v>
      </c>
      <c r="C3818" s="363">
        <v>18.61</v>
      </c>
      <c r="D3818" s="363">
        <v>1.3054545454545454</v>
      </c>
      <c r="E3818" s="215">
        <f t="shared" si="236"/>
        <v>1.8888584724883639E-2</v>
      </c>
      <c r="F3818" s="215">
        <f t="shared" si="237"/>
        <v>1.8620322752260998E-2</v>
      </c>
      <c r="G3818" s="223">
        <f t="shared" si="238"/>
        <v>4.1938028169014085</v>
      </c>
      <c r="H3818" s="223">
        <f t="shared" si="239"/>
        <v>1.4576830351478238</v>
      </c>
    </row>
    <row r="3819" spans="2:8" x14ac:dyDescent="0.25">
      <c r="B3819" s="451">
        <v>38225</v>
      </c>
      <c r="C3819" s="363">
        <v>18.265000000000001</v>
      </c>
      <c r="D3819" s="363">
        <v>1.281590909090909</v>
      </c>
      <c r="E3819" s="215">
        <f t="shared" si="236"/>
        <v>1.1071132023249275E-2</v>
      </c>
      <c r="F3819" s="215">
        <f t="shared" si="237"/>
        <v>8.8746893858693277E-4</v>
      </c>
      <c r="G3819" s="223">
        <f t="shared" si="238"/>
        <v>4.1160563380281694</v>
      </c>
      <c r="H3819" s="223">
        <f t="shared" si="239"/>
        <v>1.4310366704732902</v>
      </c>
    </row>
    <row r="3820" spans="2:8" x14ac:dyDescent="0.25">
      <c r="B3820" s="451">
        <v>38224</v>
      </c>
      <c r="C3820" s="363">
        <v>18.065000000000001</v>
      </c>
      <c r="D3820" s="363">
        <v>1.2804545454545455</v>
      </c>
      <c r="E3820" s="215">
        <f t="shared" si="236"/>
        <v>2.062146892655381E-2</v>
      </c>
      <c r="F3820" s="215">
        <f t="shared" si="237"/>
        <v>-9.4936708860758889E-3</v>
      </c>
      <c r="G3820" s="223">
        <f t="shared" si="238"/>
        <v>4.0709859154929582</v>
      </c>
      <c r="H3820" s="223">
        <f t="shared" si="239"/>
        <v>1.4297677959649793</v>
      </c>
    </row>
    <row r="3821" spans="2:8" x14ac:dyDescent="0.25">
      <c r="B3821" s="451">
        <v>38223</v>
      </c>
      <c r="C3821" s="363">
        <v>17.7</v>
      </c>
      <c r="D3821" s="363">
        <v>1.2927272727272727</v>
      </c>
      <c r="E3821" s="215">
        <f t="shared" si="236"/>
        <v>-2.3178807947019986E-2</v>
      </c>
      <c r="F3821" s="215">
        <f t="shared" si="237"/>
        <v>1.4717687985014827E-2</v>
      </c>
      <c r="G3821" s="223">
        <f t="shared" si="238"/>
        <v>3.9887323943661972</v>
      </c>
      <c r="H3821" s="223">
        <f t="shared" si="239"/>
        <v>1.4434716406547394</v>
      </c>
    </row>
    <row r="3822" spans="2:8" x14ac:dyDescent="0.25">
      <c r="B3822" s="451">
        <v>38219</v>
      </c>
      <c r="C3822" s="363">
        <v>18.12</v>
      </c>
      <c r="D3822" s="363">
        <v>1.2739772727272727</v>
      </c>
      <c r="E3822" s="215">
        <f t="shared" si="236"/>
        <v>1.7977528089887729E-2</v>
      </c>
      <c r="F3822" s="215">
        <f t="shared" si="237"/>
        <v>5.8316884981157724E-3</v>
      </c>
      <c r="G3822" s="223">
        <f t="shared" si="238"/>
        <v>4.0833802816901414</v>
      </c>
      <c r="H3822" s="223">
        <f t="shared" si="239"/>
        <v>1.4225352112676057</v>
      </c>
    </row>
    <row r="3823" spans="2:8" x14ac:dyDescent="0.25">
      <c r="B3823" s="451">
        <v>38218</v>
      </c>
      <c r="C3823" s="363">
        <v>17.8</v>
      </c>
      <c r="D3823" s="363">
        <v>1.2665909090909091</v>
      </c>
      <c r="E3823" s="215">
        <f t="shared" si="236"/>
        <v>3.1884057971014457E-2</v>
      </c>
      <c r="F3823" s="215">
        <f t="shared" si="237"/>
        <v>-8.0099679601282059E-3</v>
      </c>
      <c r="G3823" s="223">
        <f t="shared" si="238"/>
        <v>4.0112676056338028</v>
      </c>
      <c r="H3823" s="223">
        <f t="shared" si="239"/>
        <v>1.4142875269635835</v>
      </c>
    </row>
    <row r="3824" spans="2:8" x14ac:dyDescent="0.25">
      <c r="B3824" s="451">
        <v>38217</v>
      </c>
      <c r="C3824" s="363">
        <v>17.25</v>
      </c>
      <c r="D3824" s="363">
        <v>1.2768181818181819</v>
      </c>
      <c r="E3824" s="215">
        <f t="shared" si="236"/>
        <v>1.9804906887378015E-2</v>
      </c>
      <c r="F3824" s="215">
        <f t="shared" si="237"/>
        <v>1.2799711555795845E-2</v>
      </c>
      <c r="G3824" s="223">
        <f t="shared" si="238"/>
        <v>3.887323943661972</v>
      </c>
      <c r="H3824" s="223">
        <f t="shared" si="239"/>
        <v>1.4257073975383836</v>
      </c>
    </row>
    <row r="3825" spans="2:8" x14ac:dyDescent="0.25">
      <c r="B3825" s="451">
        <v>38216</v>
      </c>
      <c r="C3825" s="363">
        <v>16.914999999999999</v>
      </c>
      <c r="D3825" s="363">
        <v>1.2606818181818182</v>
      </c>
      <c r="E3825" s="215">
        <f t="shared" si="236"/>
        <v>4.7368421052631726E-2</v>
      </c>
      <c r="F3825" s="215">
        <f t="shared" si="237"/>
        <v>-3.5925992455539957E-3</v>
      </c>
      <c r="G3825" s="223">
        <f t="shared" si="238"/>
        <v>3.8118309859154929</v>
      </c>
      <c r="H3825" s="223">
        <f t="shared" si="239"/>
        <v>1.4076893795203655</v>
      </c>
    </row>
    <row r="3826" spans="2:8" x14ac:dyDescent="0.25">
      <c r="B3826" s="451">
        <v>38212</v>
      </c>
      <c r="C3826" s="363">
        <v>16.149999999999999</v>
      </c>
      <c r="D3826" s="363">
        <v>1.2652272727272726</v>
      </c>
      <c r="E3826" s="215">
        <f t="shared" si="236"/>
        <v>2.0214782059380765E-2</v>
      </c>
      <c r="F3826" s="215">
        <f t="shared" si="237"/>
        <v>-1.5735502121640765E-2</v>
      </c>
      <c r="G3826" s="223">
        <f t="shared" si="238"/>
        <v>3.6394366197183095</v>
      </c>
      <c r="H3826" s="223">
        <f t="shared" si="239"/>
        <v>1.4127648775536099</v>
      </c>
    </row>
    <row r="3827" spans="2:8" x14ac:dyDescent="0.25">
      <c r="B3827" s="451">
        <v>38211</v>
      </c>
      <c r="C3827" s="363">
        <v>15.83</v>
      </c>
      <c r="D3827" s="363">
        <v>1.2854545454545454</v>
      </c>
      <c r="E3827" s="215">
        <f t="shared" si="236"/>
        <v>-1.7380509000620714E-2</v>
      </c>
      <c r="F3827" s="215">
        <f t="shared" si="237"/>
        <v>-5.2761167780513984E-3</v>
      </c>
      <c r="G3827" s="223">
        <f t="shared" si="238"/>
        <v>3.5673239436619717</v>
      </c>
      <c r="H3827" s="223">
        <f t="shared" si="239"/>
        <v>1.4353508438015481</v>
      </c>
    </row>
    <row r="3828" spans="2:8" x14ac:dyDescent="0.25">
      <c r="B3828" s="451">
        <v>38210</v>
      </c>
      <c r="C3828" s="363">
        <v>16.11</v>
      </c>
      <c r="D3828" s="363">
        <v>1.2922727272727272</v>
      </c>
      <c r="E3828" s="215">
        <f t="shared" si="236"/>
        <v>1.8331226295827951E-2</v>
      </c>
      <c r="F3828" s="215">
        <f t="shared" si="237"/>
        <v>9.2296769613062768E-3</v>
      </c>
      <c r="G3828" s="223">
        <f t="shared" si="238"/>
        <v>3.6304225352112676</v>
      </c>
      <c r="H3828" s="223">
        <f t="shared" si="239"/>
        <v>1.4429640908514147</v>
      </c>
    </row>
    <row r="3829" spans="2:8" x14ac:dyDescent="0.25">
      <c r="B3829" s="451">
        <v>38208</v>
      </c>
      <c r="C3829" s="363">
        <v>15.82</v>
      </c>
      <c r="D3829" s="363">
        <v>1.2804545454545455</v>
      </c>
      <c r="E3829" s="215">
        <f t="shared" si="236"/>
        <v>-1.340816962893665E-2</v>
      </c>
      <c r="F3829" s="215">
        <f t="shared" si="237"/>
        <v>1.8806509945750394E-2</v>
      </c>
      <c r="G3829" s="223">
        <f t="shared" si="238"/>
        <v>3.5650704225352112</v>
      </c>
      <c r="H3829" s="223">
        <f t="shared" si="239"/>
        <v>1.4297677959649793</v>
      </c>
    </row>
    <row r="3830" spans="2:8" x14ac:dyDescent="0.25">
      <c r="B3830" s="451">
        <v>38205</v>
      </c>
      <c r="C3830" s="363">
        <v>16.035</v>
      </c>
      <c r="D3830" s="363">
        <v>1.2568181818181818</v>
      </c>
      <c r="E3830" s="215">
        <f t="shared" si="236"/>
        <v>-1.3230769230769268E-2</v>
      </c>
      <c r="F3830" s="215">
        <f t="shared" si="237"/>
        <v>-1.0202255235367774E-2</v>
      </c>
      <c r="G3830" s="223">
        <f t="shared" si="238"/>
        <v>3.6135211267605634</v>
      </c>
      <c r="H3830" s="223">
        <f t="shared" si="239"/>
        <v>1.4033752061921076</v>
      </c>
    </row>
    <row r="3831" spans="2:8" x14ac:dyDescent="0.25">
      <c r="B3831" s="451">
        <v>38204</v>
      </c>
      <c r="C3831" s="363">
        <v>16.25</v>
      </c>
      <c r="D3831" s="363">
        <v>1.2697727272727273</v>
      </c>
      <c r="E3831" s="215">
        <f t="shared" si="236"/>
        <v>-2.0789394395902328E-2</v>
      </c>
      <c r="F3831" s="215">
        <f t="shared" si="237"/>
        <v>8.119812342114674E-3</v>
      </c>
      <c r="G3831" s="223">
        <f t="shared" si="238"/>
        <v>3.6619718309859155</v>
      </c>
      <c r="H3831" s="223">
        <f t="shared" si="239"/>
        <v>1.4178403755868545</v>
      </c>
    </row>
    <row r="3832" spans="2:8" x14ac:dyDescent="0.25">
      <c r="B3832" s="451">
        <v>38203</v>
      </c>
      <c r="C3832" s="363">
        <v>16.594999999999999</v>
      </c>
      <c r="D3832" s="363">
        <v>1.2595454545454545</v>
      </c>
      <c r="E3832" s="215">
        <f t="shared" si="236"/>
        <v>-5.035765379113033E-2</v>
      </c>
      <c r="F3832" s="215">
        <f t="shared" si="237"/>
        <v>-1.9462137296532123E-2</v>
      </c>
      <c r="G3832" s="223">
        <f t="shared" si="238"/>
        <v>3.7397183098591547</v>
      </c>
      <c r="H3832" s="223">
        <f t="shared" si="239"/>
        <v>1.4064205050120544</v>
      </c>
    </row>
    <row r="3833" spans="2:8" x14ac:dyDescent="0.25">
      <c r="B3833" s="451">
        <v>38201</v>
      </c>
      <c r="C3833" s="363">
        <v>17.475000000000001</v>
      </c>
      <c r="D3833" s="363">
        <v>1.2845454545454544</v>
      </c>
      <c r="E3833" s="215">
        <f t="shared" si="236"/>
        <v>2.8694404591105283E-3</v>
      </c>
      <c r="F3833" s="215">
        <f t="shared" si="237"/>
        <v>5.6939501779358359E-3</v>
      </c>
      <c r="G3833" s="223">
        <f t="shared" si="238"/>
        <v>3.938028169014085</v>
      </c>
      <c r="H3833" s="223">
        <f t="shared" si="239"/>
        <v>1.4343357441948992</v>
      </c>
    </row>
    <row r="3834" spans="2:8" x14ac:dyDescent="0.25">
      <c r="B3834" s="451">
        <v>38198</v>
      </c>
      <c r="C3834" s="363">
        <v>17.425000000000001</v>
      </c>
      <c r="D3834" s="363">
        <v>1.2772727272727273</v>
      </c>
      <c r="E3834" s="215">
        <f t="shared" si="236"/>
        <v>1.2786980528916247E-2</v>
      </c>
      <c r="F3834" s="215">
        <f t="shared" si="237"/>
        <v>-2.2268615170494055E-2</v>
      </c>
      <c r="G3834" s="223">
        <f t="shared" si="238"/>
        <v>3.9267605633802818</v>
      </c>
      <c r="H3834" s="223">
        <f t="shared" si="239"/>
        <v>1.4262149473417081</v>
      </c>
    </row>
    <row r="3835" spans="2:8" x14ac:dyDescent="0.25">
      <c r="B3835" s="451">
        <v>38197</v>
      </c>
      <c r="C3835" s="363">
        <v>17.204999999999998</v>
      </c>
      <c r="D3835" s="363">
        <v>1.3063636363636364</v>
      </c>
      <c r="E3835" s="215">
        <f t="shared" si="236"/>
        <v>3.1165717710518459E-2</v>
      </c>
      <c r="F3835" s="215">
        <f t="shared" si="237"/>
        <v>-9.9896658629003987E-3</v>
      </c>
      <c r="G3835" s="223">
        <f t="shared" si="238"/>
        <v>3.8771830985915487</v>
      </c>
      <c r="H3835" s="223">
        <f t="shared" si="239"/>
        <v>1.458698134754473</v>
      </c>
    </row>
    <row r="3836" spans="2:8" x14ac:dyDescent="0.25">
      <c r="B3836" s="451">
        <v>38196</v>
      </c>
      <c r="C3836" s="363">
        <v>16.684999999999999</v>
      </c>
      <c r="D3836" s="363">
        <v>1.3195454545454546</v>
      </c>
      <c r="E3836" s="215">
        <f t="shared" si="236"/>
        <v>2.1739130434782705E-2</v>
      </c>
      <c r="F3836" s="215">
        <f t="shared" si="237"/>
        <v>-1.1996936952267445E-2</v>
      </c>
      <c r="G3836" s="223">
        <f t="shared" si="238"/>
        <v>3.76</v>
      </c>
      <c r="H3836" s="223">
        <f t="shared" si="239"/>
        <v>1.473417079050882</v>
      </c>
    </row>
    <row r="3837" spans="2:8" x14ac:dyDescent="0.25">
      <c r="B3837" s="451">
        <v>38194</v>
      </c>
      <c r="C3837" s="363">
        <v>16.329999999999998</v>
      </c>
      <c r="D3837" s="363">
        <v>1.3355681818181817</v>
      </c>
      <c r="E3837" s="215">
        <f t="shared" si="236"/>
        <v>-2.0983213429256686E-2</v>
      </c>
      <c r="F3837" s="215">
        <f t="shared" si="237"/>
        <v>2.9700367969160535E-2</v>
      </c>
      <c r="G3837" s="223">
        <f t="shared" si="238"/>
        <v>3.6799999999999997</v>
      </c>
      <c r="H3837" s="223">
        <f t="shared" si="239"/>
        <v>1.4913082096180688</v>
      </c>
    </row>
    <row r="3838" spans="2:8" x14ac:dyDescent="0.25">
      <c r="B3838" s="451">
        <v>38191</v>
      </c>
      <c r="C3838" s="363">
        <v>16.68</v>
      </c>
      <c r="D3838" s="363">
        <v>1.2970454545454546</v>
      </c>
      <c r="E3838" s="215">
        <f t="shared" si="236"/>
        <v>-1.9400352733686121E-2</v>
      </c>
      <c r="F3838" s="215">
        <f t="shared" si="237"/>
        <v>1.0088495575221179E-2</v>
      </c>
      <c r="G3838" s="223">
        <f t="shared" si="238"/>
        <v>3.7588732394366198</v>
      </c>
      <c r="H3838" s="223">
        <f t="shared" si="239"/>
        <v>1.4482933637863218</v>
      </c>
    </row>
    <row r="3839" spans="2:8" x14ac:dyDescent="0.25">
      <c r="B3839" s="451">
        <v>38190</v>
      </c>
      <c r="C3839" s="363">
        <v>17.010000000000002</v>
      </c>
      <c r="D3839" s="363">
        <v>1.2840909090909092</v>
      </c>
      <c r="E3839" s="215">
        <f t="shared" si="236"/>
        <v>1.552238805970152E-2</v>
      </c>
      <c r="F3839" s="215">
        <f t="shared" si="237"/>
        <v>6.0541310541311066E-3</v>
      </c>
      <c r="G3839" s="223">
        <f t="shared" si="238"/>
        <v>3.8332394366197184</v>
      </c>
      <c r="H3839" s="223">
        <f t="shared" si="239"/>
        <v>1.4338281943915749</v>
      </c>
    </row>
    <row r="3840" spans="2:8" x14ac:dyDescent="0.25">
      <c r="B3840" s="451">
        <v>38189</v>
      </c>
      <c r="C3840" s="363">
        <v>16.75</v>
      </c>
      <c r="D3840" s="363">
        <v>1.2763636363636364</v>
      </c>
      <c r="E3840" s="215">
        <f t="shared" si="236"/>
        <v>-5.2065647990945152E-2</v>
      </c>
      <c r="F3840" s="215">
        <f t="shared" si="237"/>
        <v>-1.6117729502452716E-2</v>
      </c>
      <c r="G3840" s="223">
        <f t="shared" si="238"/>
        <v>3.7746478873239435</v>
      </c>
      <c r="H3840" s="223">
        <f t="shared" si="239"/>
        <v>1.4251998477350591</v>
      </c>
    </row>
    <row r="3841" spans="2:8" x14ac:dyDescent="0.25">
      <c r="B3841" s="451">
        <v>38187</v>
      </c>
      <c r="C3841" s="363">
        <v>17.670000000000002</v>
      </c>
      <c r="D3841" s="363">
        <v>1.2972727272727274</v>
      </c>
      <c r="E3841" s="215">
        <f t="shared" si="236"/>
        <v>-1.8333333333333202E-2</v>
      </c>
      <c r="F3841" s="215">
        <f t="shared" si="237"/>
        <v>-9.3717459215549859E-3</v>
      </c>
      <c r="G3841" s="223">
        <f t="shared" si="238"/>
        <v>3.9819718309859158</v>
      </c>
      <c r="H3841" s="223">
        <f t="shared" si="239"/>
        <v>1.448547138687984</v>
      </c>
    </row>
    <row r="3842" spans="2:8" x14ac:dyDescent="0.25">
      <c r="B3842" s="451">
        <v>38184</v>
      </c>
      <c r="C3842" s="363">
        <v>18</v>
      </c>
      <c r="D3842" s="363">
        <v>1.3095454545454546</v>
      </c>
      <c r="E3842" s="215">
        <f t="shared" si="236"/>
        <v>6.9930069930070893E-3</v>
      </c>
      <c r="F3842" s="215">
        <f t="shared" si="237"/>
        <v>-4.4920525224602104E-3</v>
      </c>
      <c r="G3842" s="223">
        <f t="shared" si="238"/>
        <v>4.056338028169014</v>
      </c>
      <c r="H3842" s="223">
        <f t="shared" si="239"/>
        <v>1.462250983377744</v>
      </c>
    </row>
    <row r="3843" spans="2:8" x14ac:dyDescent="0.25">
      <c r="B3843" s="451">
        <v>38183</v>
      </c>
      <c r="C3843" s="363">
        <v>17.875</v>
      </c>
      <c r="D3843" s="363">
        <v>1.3154545454545454</v>
      </c>
      <c r="E3843" s="215">
        <f t="shared" si="236"/>
        <v>1.5336552115876145E-2</v>
      </c>
      <c r="F3843" s="215">
        <f t="shared" si="237"/>
        <v>-8.2248115147361966E-3</v>
      </c>
      <c r="G3843" s="223">
        <f t="shared" si="238"/>
        <v>4.028169014084507</v>
      </c>
      <c r="H3843" s="223">
        <f t="shared" si="239"/>
        <v>1.4688491308209619</v>
      </c>
    </row>
    <row r="3844" spans="2:8" x14ac:dyDescent="0.25">
      <c r="B3844" s="451">
        <v>38182</v>
      </c>
      <c r="C3844" s="363">
        <v>17.605</v>
      </c>
      <c r="D3844" s="363">
        <v>1.3263636363636364</v>
      </c>
      <c r="E3844" s="215">
        <f t="shared" ref="E3844:E3907" si="240">C3844/C3845-1</f>
        <v>4.5649072753211062E-3</v>
      </c>
      <c r="F3844" s="215">
        <f t="shared" ref="F3844:F3907" si="241">D3844/D3845-1</f>
        <v>3.4281796366131267E-4</v>
      </c>
      <c r="G3844" s="223">
        <f t="shared" ref="G3844:G3907" si="242">C3844/$C$4675</f>
        <v>3.9673239436619721</v>
      </c>
      <c r="H3844" s="223">
        <f t="shared" ref="H3844:H3907" si="243">D3844/$D$4675</f>
        <v>1.4810303261007487</v>
      </c>
    </row>
    <row r="3845" spans="2:8" x14ac:dyDescent="0.25">
      <c r="B3845" s="451">
        <v>38180</v>
      </c>
      <c r="C3845" s="363">
        <v>17.524999999999999</v>
      </c>
      <c r="D3845" s="363">
        <v>1.3259090909090909</v>
      </c>
      <c r="E3845" s="215">
        <f t="shared" si="240"/>
        <v>-1.5725919685481649E-2</v>
      </c>
      <c r="F3845" s="215">
        <f t="shared" si="241"/>
        <v>3.2566371681415962E-2</v>
      </c>
      <c r="G3845" s="223">
        <f t="shared" si="242"/>
        <v>3.9492957746478869</v>
      </c>
      <c r="H3845" s="223">
        <f t="shared" si="243"/>
        <v>1.4805227762974242</v>
      </c>
    </row>
    <row r="3846" spans="2:8" x14ac:dyDescent="0.25">
      <c r="B3846" s="451">
        <v>38177</v>
      </c>
      <c r="C3846" s="363">
        <v>17.805</v>
      </c>
      <c r="D3846" s="363">
        <v>1.2840909090909092</v>
      </c>
      <c r="E3846" s="215">
        <f t="shared" si="240"/>
        <v>1.6847515705311178E-2</v>
      </c>
      <c r="F3846" s="215">
        <f t="shared" si="241"/>
        <v>3.1398320554947068E-2</v>
      </c>
      <c r="G3846" s="223">
        <f t="shared" si="242"/>
        <v>4.0123943661971833</v>
      </c>
      <c r="H3846" s="223">
        <f t="shared" si="243"/>
        <v>1.4338281943915749</v>
      </c>
    </row>
    <row r="3847" spans="2:8" x14ac:dyDescent="0.25">
      <c r="B3847" s="451">
        <v>38176</v>
      </c>
      <c r="C3847" s="363">
        <v>17.510000000000002</v>
      </c>
      <c r="D3847" s="363">
        <v>1.2450000000000001</v>
      </c>
      <c r="E3847" s="215">
        <f t="shared" si="240"/>
        <v>8.0598733448473681E-3</v>
      </c>
      <c r="F3847" s="215">
        <f t="shared" si="241"/>
        <v>-1.492537313432829E-2</v>
      </c>
      <c r="G3847" s="223">
        <f t="shared" si="242"/>
        <v>3.9459154929577469</v>
      </c>
      <c r="H3847" s="223">
        <f t="shared" si="243"/>
        <v>1.3901789113056722</v>
      </c>
    </row>
    <row r="3848" spans="2:8" x14ac:dyDescent="0.25">
      <c r="B3848" s="451">
        <v>38175</v>
      </c>
      <c r="C3848" s="363">
        <v>17.37</v>
      </c>
      <c r="D3848" s="363">
        <v>1.2638636363636364</v>
      </c>
      <c r="E3848" s="215">
        <f t="shared" si="240"/>
        <v>5.3046377690209257E-2</v>
      </c>
      <c r="F3848" s="215">
        <f t="shared" si="241"/>
        <v>-2.3357920618194639E-2</v>
      </c>
      <c r="G3848" s="223">
        <f t="shared" si="242"/>
        <v>3.914366197183099</v>
      </c>
      <c r="H3848" s="223">
        <f t="shared" si="243"/>
        <v>1.4112422281436368</v>
      </c>
    </row>
    <row r="3849" spans="2:8" x14ac:dyDescent="0.25">
      <c r="B3849" s="451">
        <v>38170</v>
      </c>
      <c r="C3849" s="363">
        <v>16.495000000000001</v>
      </c>
      <c r="D3849" s="363">
        <v>1.2940909090909092</v>
      </c>
      <c r="E3849" s="215">
        <f t="shared" si="240"/>
        <v>1.507692307692321E-2</v>
      </c>
      <c r="F3849" s="215">
        <f t="shared" si="241"/>
        <v>1.3167259786476926E-2</v>
      </c>
      <c r="G3849" s="223">
        <f t="shared" si="242"/>
        <v>3.7171830985915495</v>
      </c>
      <c r="H3849" s="223">
        <f t="shared" si="243"/>
        <v>1.4449942900647128</v>
      </c>
    </row>
    <row r="3850" spans="2:8" x14ac:dyDescent="0.25">
      <c r="B3850" s="451">
        <v>38169</v>
      </c>
      <c r="C3850" s="363">
        <v>16.25</v>
      </c>
      <c r="D3850" s="363">
        <v>1.2772727272727273</v>
      </c>
      <c r="E3850" s="215">
        <f t="shared" si="240"/>
        <v>-1.9607843137254832E-2</v>
      </c>
      <c r="F3850" s="215">
        <f t="shared" si="241"/>
        <v>-9.86610288935863E-3</v>
      </c>
      <c r="G3850" s="223">
        <f t="shared" si="242"/>
        <v>3.6619718309859155</v>
      </c>
      <c r="H3850" s="223">
        <f t="shared" si="243"/>
        <v>1.4262149473417081</v>
      </c>
    </row>
    <row r="3851" spans="2:8" x14ac:dyDescent="0.25">
      <c r="B3851" s="451">
        <v>38168</v>
      </c>
      <c r="C3851" s="363">
        <v>16.574999999999999</v>
      </c>
      <c r="D3851" s="363">
        <v>1.29</v>
      </c>
      <c r="E3851" s="215">
        <f t="shared" si="240"/>
        <v>2.15716486902926E-2</v>
      </c>
      <c r="F3851" s="215">
        <f t="shared" si="241"/>
        <v>-1.6291161178509483E-2</v>
      </c>
      <c r="G3851" s="223">
        <f t="shared" si="242"/>
        <v>3.7352112676056337</v>
      </c>
      <c r="H3851" s="223">
        <f t="shared" si="243"/>
        <v>1.4404263418347927</v>
      </c>
    </row>
    <row r="3852" spans="2:8" x14ac:dyDescent="0.25">
      <c r="B3852" s="451">
        <v>38167</v>
      </c>
      <c r="C3852" s="363">
        <v>16.225000000000001</v>
      </c>
      <c r="D3852" s="363">
        <v>1.3113636363636363</v>
      </c>
      <c r="E3852" s="215">
        <f t="shared" si="240"/>
        <v>-4.4182621502209085E-2</v>
      </c>
      <c r="F3852" s="215">
        <f t="shared" si="241"/>
        <v>2.7806743135210255E-3</v>
      </c>
      <c r="G3852" s="223">
        <f t="shared" si="242"/>
        <v>3.6563380281690145</v>
      </c>
      <c r="H3852" s="223">
        <f t="shared" si="243"/>
        <v>1.4642811825910418</v>
      </c>
    </row>
    <row r="3853" spans="2:8" x14ac:dyDescent="0.25">
      <c r="B3853" s="451">
        <v>38163</v>
      </c>
      <c r="C3853" s="363">
        <v>16.975000000000001</v>
      </c>
      <c r="D3853" s="363">
        <v>1.3077272727272726</v>
      </c>
      <c r="E3853" s="215">
        <f t="shared" si="240"/>
        <v>7.7174235678243441E-3</v>
      </c>
      <c r="F3853" s="215">
        <f t="shared" si="241"/>
        <v>1.1158949125735784E-2</v>
      </c>
      <c r="G3853" s="223">
        <f t="shared" si="242"/>
        <v>3.8253521126760566</v>
      </c>
      <c r="H3853" s="223">
        <f t="shared" si="243"/>
        <v>1.4602207841644461</v>
      </c>
    </row>
    <row r="3854" spans="2:8" x14ac:dyDescent="0.25">
      <c r="B3854" s="451">
        <v>38162</v>
      </c>
      <c r="C3854" s="363">
        <v>16.844999999999999</v>
      </c>
      <c r="D3854" s="363">
        <v>1.2932954545454545</v>
      </c>
      <c r="E3854" s="215">
        <f t="shared" si="240"/>
        <v>2.0290732889157947E-2</v>
      </c>
      <c r="F3854" s="215">
        <f t="shared" si="241"/>
        <v>7.7032052417211894E-3</v>
      </c>
      <c r="G3854" s="223">
        <f t="shared" si="242"/>
        <v>3.7960563380281687</v>
      </c>
      <c r="H3854" s="223">
        <f t="shared" si="243"/>
        <v>1.4441060779088948</v>
      </c>
    </row>
    <row r="3855" spans="2:8" x14ac:dyDescent="0.25">
      <c r="B3855" s="451">
        <v>38161</v>
      </c>
      <c r="C3855" s="363">
        <v>16.510000000000002</v>
      </c>
      <c r="D3855" s="363">
        <v>1.2834090909090909</v>
      </c>
      <c r="E3855" s="215">
        <f t="shared" si="240"/>
        <v>2.1342406433653149E-2</v>
      </c>
      <c r="F3855" s="215">
        <f t="shared" si="241"/>
        <v>5.3153791637150505E-4</v>
      </c>
      <c r="G3855" s="223">
        <f t="shared" si="242"/>
        <v>3.7205633802816904</v>
      </c>
      <c r="H3855" s="223">
        <f t="shared" si="243"/>
        <v>1.433066869686588</v>
      </c>
    </row>
    <row r="3856" spans="2:8" x14ac:dyDescent="0.25">
      <c r="B3856" s="451">
        <v>38160</v>
      </c>
      <c r="C3856" s="363">
        <v>16.164999999999999</v>
      </c>
      <c r="D3856" s="363">
        <v>1.2827272727272727</v>
      </c>
      <c r="E3856" s="215">
        <f t="shared" si="240"/>
        <v>-5.8425584255844543E-3</v>
      </c>
      <c r="F3856" s="215">
        <f t="shared" si="241"/>
        <v>1.4013654329859904E-2</v>
      </c>
      <c r="G3856" s="223">
        <f t="shared" si="242"/>
        <v>3.6428169014084504</v>
      </c>
      <c r="H3856" s="223">
        <f t="shared" si="243"/>
        <v>1.4323055449816013</v>
      </c>
    </row>
    <row r="3857" spans="2:8" x14ac:dyDescent="0.25">
      <c r="B3857" s="451">
        <v>38156</v>
      </c>
      <c r="C3857" s="363">
        <v>16.260000000000002</v>
      </c>
      <c r="D3857" s="363">
        <v>1.2649999999999999</v>
      </c>
      <c r="E3857" s="215">
        <f t="shared" si="240"/>
        <v>2.5867507886435437E-2</v>
      </c>
      <c r="F3857" s="215">
        <f t="shared" si="241"/>
        <v>-3.58037952022916E-3</v>
      </c>
      <c r="G3857" s="223">
        <f t="shared" si="242"/>
        <v>3.6642253521126764</v>
      </c>
      <c r="H3857" s="223">
        <f t="shared" si="243"/>
        <v>1.4125111026519477</v>
      </c>
    </row>
    <row r="3858" spans="2:8" x14ac:dyDescent="0.25">
      <c r="B3858" s="451">
        <v>38155</v>
      </c>
      <c r="C3858" s="363">
        <v>15.85</v>
      </c>
      <c r="D3858" s="363">
        <v>1.2695454545454545</v>
      </c>
      <c r="E3858" s="215">
        <f t="shared" si="240"/>
        <v>1.2456084318109184E-2</v>
      </c>
      <c r="F3858" s="215">
        <f t="shared" si="241"/>
        <v>2.7593818984547491E-2</v>
      </c>
      <c r="G3858" s="223">
        <f t="shared" si="242"/>
        <v>3.5718309859154931</v>
      </c>
      <c r="H3858" s="223">
        <f t="shared" si="243"/>
        <v>1.4175866006851923</v>
      </c>
    </row>
    <row r="3859" spans="2:8" x14ac:dyDescent="0.25">
      <c r="B3859" s="451">
        <v>38154</v>
      </c>
      <c r="C3859" s="363">
        <v>15.654999999999999</v>
      </c>
      <c r="D3859" s="363">
        <v>1.2354545454545454</v>
      </c>
      <c r="E3859" s="215">
        <f t="shared" si="240"/>
        <v>1.4581983149708266E-2</v>
      </c>
      <c r="F3859" s="215">
        <f t="shared" si="241"/>
        <v>-2.5806451612903181E-2</v>
      </c>
      <c r="G3859" s="223">
        <f t="shared" si="242"/>
        <v>3.5278873239436619</v>
      </c>
      <c r="H3859" s="223">
        <f t="shared" si="243"/>
        <v>1.3795203654358583</v>
      </c>
    </row>
    <row r="3860" spans="2:8" x14ac:dyDescent="0.25">
      <c r="B3860" s="451">
        <v>38153</v>
      </c>
      <c r="C3860" s="363">
        <v>15.43</v>
      </c>
      <c r="D3860" s="363">
        <v>1.2681818181818181</v>
      </c>
      <c r="E3860" s="215">
        <f t="shared" si="240"/>
        <v>-2.4960505529225907E-2</v>
      </c>
      <c r="F3860" s="215">
        <f t="shared" si="241"/>
        <v>1.6578611768992335E-2</v>
      </c>
      <c r="G3860" s="223">
        <f t="shared" si="242"/>
        <v>3.4771830985915493</v>
      </c>
      <c r="H3860" s="223">
        <f t="shared" si="243"/>
        <v>1.4160639512752189</v>
      </c>
    </row>
    <row r="3861" spans="2:8" x14ac:dyDescent="0.25">
      <c r="B3861" s="451">
        <v>38148</v>
      </c>
      <c r="C3861" s="363">
        <v>15.824999999999999</v>
      </c>
      <c r="D3861" s="363">
        <v>1.2475000000000001</v>
      </c>
      <c r="E3861" s="215">
        <f t="shared" si="240"/>
        <v>1.899549259497757E-2</v>
      </c>
      <c r="F3861" s="215">
        <f t="shared" si="241"/>
        <v>1.4790164540580575E-2</v>
      </c>
      <c r="G3861" s="223">
        <f t="shared" si="242"/>
        <v>3.5661971830985912</v>
      </c>
      <c r="H3861" s="223">
        <f t="shared" si="243"/>
        <v>1.3929704352239565</v>
      </c>
    </row>
    <row r="3862" spans="2:8" x14ac:dyDescent="0.25">
      <c r="B3862" s="451">
        <v>38147</v>
      </c>
      <c r="C3862" s="363">
        <v>15.53</v>
      </c>
      <c r="D3862" s="363">
        <v>1.2293181818181818</v>
      </c>
      <c r="E3862" s="215">
        <f t="shared" si="240"/>
        <v>-5.5927051671732508E-2</v>
      </c>
      <c r="F3862" s="215">
        <f t="shared" si="241"/>
        <v>2.793614595210947E-2</v>
      </c>
      <c r="G3862" s="223">
        <f t="shared" si="242"/>
        <v>3.4997183098591549</v>
      </c>
      <c r="H3862" s="223">
        <f t="shared" si="243"/>
        <v>1.3726684430909784</v>
      </c>
    </row>
    <row r="3863" spans="2:8" x14ac:dyDescent="0.25">
      <c r="B3863" s="451">
        <v>38146</v>
      </c>
      <c r="C3863" s="363">
        <v>16.45</v>
      </c>
      <c r="D3863" s="363">
        <v>1.1959090909090908</v>
      </c>
      <c r="E3863" s="215">
        <f t="shared" si="240"/>
        <v>-3.9358159249168745E-3</v>
      </c>
      <c r="F3863" s="215">
        <f t="shared" si="241"/>
        <v>-2.986725663716816E-2</v>
      </c>
      <c r="G3863" s="223">
        <f t="shared" si="242"/>
        <v>3.7070422535211267</v>
      </c>
      <c r="H3863" s="223">
        <f t="shared" si="243"/>
        <v>1.3353635325466311</v>
      </c>
    </row>
    <row r="3864" spans="2:8" x14ac:dyDescent="0.25">
      <c r="B3864" s="451">
        <v>38145</v>
      </c>
      <c r="C3864" s="363">
        <v>16.515000000000001</v>
      </c>
      <c r="D3864" s="363">
        <v>1.2327272727272727</v>
      </c>
      <c r="E3864" s="215">
        <f t="shared" si="240"/>
        <v>3.4774436090225569E-2</v>
      </c>
      <c r="F3864" s="215">
        <f t="shared" si="241"/>
        <v>2.4025133986322889E-3</v>
      </c>
      <c r="G3864" s="223">
        <f t="shared" si="242"/>
        <v>3.7216901408450704</v>
      </c>
      <c r="H3864" s="223">
        <f t="shared" si="243"/>
        <v>1.3764750666159118</v>
      </c>
    </row>
    <row r="3865" spans="2:8" x14ac:dyDescent="0.25">
      <c r="B3865" s="451">
        <v>38142</v>
      </c>
      <c r="C3865" s="363">
        <v>15.96</v>
      </c>
      <c r="D3865" s="363">
        <v>1.2297727272727272</v>
      </c>
      <c r="E3865" s="215">
        <f t="shared" si="240"/>
        <v>1.3977128335451061E-2</v>
      </c>
      <c r="F3865" s="215">
        <f t="shared" si="241"/>
        <v>-1.0514766389320696E-2</v>
      </c>
      <c r="G3865" s="223">
        <f t="shared" si="242"/>
        <v>3.5966197183098592</v>
      </c>
      <c r="H3865" s="223">
        <f t="shared" si="243"/>
        <v>1.3731759928943028</v>
      </c>
    </row>
    <row r="3866" spans="2:8" x14ac:dyDescent="0.25">
      <c r="B3866" s="451">
        <v>38141</v>
      </c>
      <c r="C3866" s="363">
        <v>15.74</v>
      </c>
      <c r="D3866" s="363">
        <v>1.2428409090909092</v>
      </c>
      <c r="E3866" s="215">
        <f t="shared" si="240"/>
        <v>-4.4323011536126167E-2</v>
      </c>
      <c r="F3866" s="215">
        <f t="shared" si="241"/>
        <v>3.904617138514177E-2</v>
      </c>
      <c r="G3866" s="223">
        <f t="shared" si="242"/>
        <v>3.547042253521127</v>
      </c>
      <c r="H3866" s="223">
        <f t="shared" si="243"/>
        <v>1.387768049739881</v>
      </c>
    </row>
    <row r="3867" spans="2:8" x14ac:dyDescent="0.25">
      <c r="B3867" s="451">
        <v>38140</v>
      </c>
      <c r="C3867" s="363">
        <v>16.47</v>
      </c>
      <c r="D3867" s="363">
        <v>1.1961363636363636</v>
      </c>
      <c r="E3867" s="215">
        <f t="shared" si="240"/>
        <v>3.0367446097767647E-4</v>
      </c>
      <c r="F3867" s="215">
        <f t="shared" si="241"/>
        <v>1.6415604480494395E-2</v>
      </c>
      <c r="G3867" s="223">
        <f t="shared" si="242"/>
        <v>3.7115492957746476</v>
      </c>
      <c r="H3867" s="223">
        <f t="shared" si="243"/>
        <v>1.3356173074482933</v>
      </c>
    </row>
    <row r="3868" spans="2:8" x14ac:dyDescent="0.25">
      <c r="B3868" s="451">
        <v>38139</v>
      </c>
      <c r="C3868" s="363">
        <v>16.465</v>
      </c>
      <c r="D3868" s="363">
        <v>1.1768181818181818</v>
      </c>
      <c r="E3868" s="215">
        <f t="shared" si="240"/>
        <v>-1.964870497171789E-2</v>
      </c>
      <c r="F3868" s="215">
        <f t="shared" si="241"/>
        <v>-2.2096317280453248E-2</v>
      </c>
      <c r="G3868" s="223">
        <f t="shared" si="242"/>
        <v>3.7104225352112676</v>
      </c>
      <c r="H3868" s="223">
        <f t="shared" si="243"/>
        <v>1.3140464408070043</v>
      </c>
    </row>
    <row r="3869" spans="2:8" x14ac:dyDescent="0.25">
      <c r="B3869" s="451">
        <v>38134</v>
      </c>
      <c r="C3869" s="363">
        <v>16.795000000000002</v>
      </c>
      <c r="D3869" s="363">
        <v>1.2034090909090909</v>
      </c>
      <c r="E3869" s="215">
        <f t="shared" si="240"/>
        <v>4.1853512705529727E-3</v>
      </c>
      <c r="F3869" s="215">
        <f t="shared" si="241"/>
        <v>-7.1254453403338802E-3</v>
      </c>
      <c r="G3869" s="223">
        <f t="shared" si="242"/>
        <v>3.7847887323943668</v>
      </c>
      <c r="H3869" s="223">
        <f t="shared" si="243"/>
        <v>1.3437381043014847</v>
      </c>
    </row>
    <row r="3870" spans="2:8" x14ac:dyDescent="0.25">
      <c r="B3870" s="451">
        <v>38133</v>
      </c>
      <c r="C3870" s="363">
        <v>16.725000000000001</v>
      </c>
      <c r="D3870" s="363">
        <v>1.2120454545454546</v>
      </c>
      <c r="E3870" s="215">
        <f t="shared" si="240"/>
        <v>1.7645269242470452E-2</v>
      </c>
      <c r="F3870" s="215">
        <f t="shared" si="241"/>
        <v>1.580952380952394E-2</v>
      </c>
      <c r="G3870" s="223">
        <f t="shared" si="242"/>
        <v>3.7690140845070426</v>
      </c>
      <c r="H3870" s="223">
        <f t="shared" si="243"/>
        <v>1.3533815505646494</v>
      </c>
    </row>
    <row r="3871" spans="2:8" x14ac:dyDescent="0.25">
      <c r="B3871" s="451">
        <v>38132</v>
      </c>
      <c r="C3871" s="363">
        <v>16.434999999999999</v>
      </c>
      <c r="D3871" s="363">
        <v>1.1931818181818181</v>
      </c>
      <c r="E3871" s="215">
        <f t="shared" si="240"/>
        <v>2.5585023400936047E-2</v>
      </c>
      <c r="F3871" s="215">
        <f t="shared" si="241"/>
        <v>-1.055408970976246E-2</v>
      </c>
      <c r="G3871" s="223">
        <f t="shared" si="242"/>
        <v>3.7036619718309858</v>
      </c>
      <c r="H3871" s="223">
        <f t="shared" si="243"/>
        <v>1.3323182337266843</v>
      </c>
    </row>
    <row r="3872" spans="2:8" x14ac:dyDescent="0.25">
      <c r="B3872" s="451">
        <v>38131</v>
      </c>
      <c r="C3872" s="363">
        <v>16.024999999999999</v>
      </c>
      <c r="D3872" s="363">
        <v>1.2059090909090908</v>
      </c>
      <c r="E3872" s="215">
        <f t="shared" si="240"/>
        <v>5.3583168967784145E-2</v>
      </c>
      <c r="F3872" s="215">
        <f t="shared" si="241"/>
        <v>2.0090358550418186E-2</v>
      </c>
      <c r="G3872" s="223">
        <f t="shared" si="242"/>
        <v>3.6112676056338024</v>
      </c>
      <c r="H3872" s="223">
        <f t="shared" si="243"/>
        <v>1.346529628219769</v>
      </c>
    </row>
    <row r="3873" spans="2:8" x14ac:dyDescent="0.25">
      <c r="B3873" s="451">
        <v>38127</v>
      </c>
      <c r="C3873" s="363">
        <v>15.21</v>
      </c>
      <c r="D3873" s="363">
        <v>1.1821590909090909</v>
      </c>
      <c r="E3873" s="215">
        <f t="shared" si="240"/>
        <v>-1.4577259475218596E-2</v>
      </c>
      <c r="F3873" s="215">
        <f t="shared" si="241"/>
        <v>-6.3992359121298747E-3</v>
      </c>
      <c r="G3873" s="223">
        <f t="shared" si="242"/>
        <v>3.4276056338028171</v>
      </c>
      <c r="H3873" s="223">
        <f t="shared" si="243"/>
        <v>1.3200101509960664</v>
      </c>
    </row>
    <row r="3874" spans="2:8" x14ac:dyDescent="0.25">
      <c r="B3874" s="451">
        <v>38126</v>
      </c>
      <c r="C3874" s="363">
        <v>15.435</v>
      </c>
      <c r="D3874" s="363">
        <v>1.1897727272727272</v>
      </c>
      <c r="E3874" s="215">
        <f t="shared" si="240"/>
        <v>3.6253776435045459E-2</v>
      </c>
      <c r="F3874" s="215">
        <f t="shared" si="241"/>
        <v>-6.9240254197097117E-3</v>
      </c>
      <c r="G3874" s="223">
        <f t="shared" si="242"/>
        <v>3.4783098591549297</v>
      </c>
      <c r="H3874" s="223">
        <f t="shared" si="243"/>
        <v>1.3285116102017511</v>
      </c>
    </row>
    <row r="3875" spans="2:8" x14ac:dyDescent="0.25">
      <c r="B3875" s="451">
        <v>38125</v>
      </c>
      <c r="C3875" s="363">
        <v>14.895</v>
      </c>
      <c r="D3875" s="363">
        <v>1.1980681818181818</v>
      </c>
      <c r="E3875" s="215">
        <f t="shared" si="240"/>
        <v>4.1972717733473219E-2</v>
      </c>
      <c r="F3875" s="215">
        <f t="shared" si="241"/>
        <v>-4.4498821823454882E-2</v>
      </c>
      <c r="G3875" s="223">
        <f t="shared" si="242"/>
        <v>3.3566197183098589</v>
      </c>
      <c r="H3875" s="223">
        <f t="shared" si="243"/>
        <v>1.3377743941124223</v>
      </c>
    </row>
    <row r="3876" spans="2:8" x14ac:dyDescent="0.25">
      <c r="B3876" s="451">
        <v>38124</v>
      </c>
      <c r="C3876" s="363">
        <v>14.295</v>
      </c>
      <c r="D3876" s="363">
        <v>1.2538636363636364</v>
      </c>
      <c r="E3876" s="215">
        <f t="shared" si="240"/>
        <v>6.6901408450703581E-3</v>
      </c>
      <c r="F3876" s="215">
        <f t="shared" si="241"/>
        <v>3.8209606986900901E-3</v>
      </c>
      <c r="G3876" s="223">
        <f t="shared" si="242"/>
        <v>3.2214084507042253</v>
      </c>
      <c r="H3876" s="223">
        <f t="shared" si="243"/>
        <v>1.4000761324704989</v>
      </c>
    </row>
    <row r="3877" spans="2:8" x14ac:dyDescent="0.25">
      <c r="B3877" s="451">
        <v>38120</v>
      </c>
      <c r="C3877" s="363">
        <v>14.2</v>
      </c>
      <c r="D3877" s="363">
        <v>1.249090909090909</v>
      </c>
      <c r="E3877" s="215">
        <f t="shared" si="240"/>
        <v>-2.5394646533973941E-2</v>
      </c>
      <c r="F3877" s="215">
        <f t="shared" si="241"/>
        <v>-1.4700609537468767E-2</v>
      </c>
      <c r="G3877" s="223">
        <f t="shared" si="242"/>
        <v>3.1999999999999997</v>
      </c>
      <c r="H3877" s="223">
        <f t="shared" si="243"/>
        <v>1.3947468595355919</v>
      </c>
    </row>
    <row r="3878" spans="2:8" x14ac:dyDescent="0.25">
      <c r="B3878" s="451">
        <v>38119</v>
      </c>
      <c r="C3878" s="363">
        <v>14.57</v>
      </c>
      <c r="D3878" s="363">
        <v>1.2677272727272728</v>
      </c>
      <c r="E3878" s="215">
        <f t="shared" si="240"/>
        <v>-7.8311201906707817E-3</v>
      </c>
      <c r="F3878" s="215">
        <f t="shared" si="241"/>
        <v>1.9759295850549918E-3</v>
      </c>
      <c r="G3878" s="223">
        <f t="shared" si="242"/>
        <v>3.2833802816901407</v>
      </c>
      <c r="H3878" s="223">
        <f t="shared" si="243"/>
        <v>1.4155564014718947</v>
      </c>
    </row>
    <row r="3879" spans="2:8" x14ac:dyDescent="0.25">
      <c r="B3879" s="451">
        <v>38118</v>
      </c>
      <c r="C3879" s="363">
        <v>14.685</v>
      </c>
      <c r="D3879" s="363">
        <v>1.2652272727272726</v>
      </c>
      <c r="E3879" s="215">
        <f t="shared" si="240"/>
        <v>4.4459644322847325E-3</v>
      </c>
      <c r="F3879" s="215">
        <f t="shared" si="241"/>
        <v>-3.0139372822299615E-2</v>
      </c>
      <c r="G3879" s="223">
        <f t="shared" si="242"/>
        <v>3.3092957746478873</v>
      </c>
      <c r="H3879" s="223">
        <f t="shared" si="243"/>
        <v>1.4127648775536099</v>
      </c>
    </row>
    <row r="3880" spans="2:8" x14ac:dyDescent="0.25">
      <c r="B3880" s="451">
        <v>38117</v>
      </c>
      <c r="C3880" s="363">
        <v>14.62</v>
      </c>
      <c r="D3880" s="363">
        <v>1.3045454545454545</v>
      </c>
      <c r="E3880" s="215">
        <f t="shared" si="240"/>
        <v>2.2020272631946947E-2</v>
      </c>
      <c r="F3880" s="215">
        <f t="shared" si="241"/>
        <v>1.3149766128320417E-2</v>
      </c>
      <c r="G3880" s="223">
        <f t="shared" si="242"/>
        <v>3.2946478873239435</v>
      </c>
      <c r="H3880" s="223">
        <f t="shared" si="243"/>
        <v>1.4566679355411749</v>
      </c>
    </row>
    <row r="3881" spans="2:8" x14ac:dyDescent="0.25">
      <c r="B3881" s="451">
        <v>38114</v>
      </c>
      <c r="C3881" s="363">
        <v>14.305</v>
      </c>
      <c r="D3881" s="363">
        <v>1.2876136363636363</v>
      </c>
      <c r="E3881" s="215">
        <f t="shared" si="240"/>
        <v>-3.5075885328836431E-2</v>
      </c>
      <c r="F3881" s="215">
        <f t="shared" si="241"/>
        <v>-9.6984658790333356E-4</v>
      </c>
      <c r="G3881" s="223">
        <f t="shared" si="242"/>
        <v>3.2236619718309858</v>
      </c>
      <c r="H3881" s="223">
        <f t="shared" si="243"/>
        <v>1.4377617053673393</v>
      </c>
    </row>
    <row r="3882" spans="2:8" x14ac:dyDescent="0.25">
      <c r="B3882" s="451">
        <v>38113</v>
      </c>
      <c r="C3882" s="363">
        <v>14.824999999999999</v>
      </c>
      <c r="D3882" s="363">
        <v>1.2888636363636363</v>
      </c>
      <c r="E3882" s="215">
        <f t="shared" si="240"/>
        <v>-2.8187479514913294E-2</v>
      </c>
      <c r="F3882" s="215">
        <f t="shared" si="241"/>
        <v>2.6611151339609007E-2</v>
      </c>
      <c r="G3882" s="223">
        <f t="shared" si="242"/>
        <v>3.3408450704225352</v>
      </c>
      <c r="H3882" s="223">
        <f t="shared" si="243"/>
        <v>1.4391574673264815</v>
      </c>
    </row>
    <row r="3883" spans="2:8" x14ac:dyDescent="0.25">
      <c r="B3883" s="451">
        <v>38112</v>
      </c>
      <c r="C3883" s="363">
        <v>15.255000000000001</v>
      </c>
      <c r="D3883" s="363">
        <v>1.2554545454545454</v>
      </c>
      <c r="E3883" s="215">
        <f t="shared" si="240"/>
        <v>-1.4534883720930258E-2</v>
      </c>
      <c r="F3883" s="215">
        <f t="shared" si="241"/>
        <v>0</v>
      </c>
      <c r="G3883" s="223">
        <f t="shared" si="242"/>
        <v>3.4377464788732395</v>
      </c>
      <c r="H3883" s="223">
        <f t="shared" si="243"/>
        <v>1.4018525567821343</v>
      </c>
    </row>
    <row r="3884" spans="2:8" x14ac:dyDescent="0.25">
      <c r="B3884" s="451">
        <v>38111</v>
      </c>
      <c r="C3884" s="363">
        <v>15.48</v>
      </c>
      <c r="D3884" s="363">
        <v>1.2554545454545454</v>
      </c>
      <c r="E3884" s="215">
        <f t="shared" si="240"/>
        <v>1.5414890127910974E-2</v>
      </c>
      <c r="F3884" s="215">
        <f t="shared" si="241"/>
        <v>-4.6846846846848589E-3</v>
      </c>
      <c r="G3884" s="223">
        <f t="shared" si="242"/>
        <v>3.4884507042253521</v>
      </c>
      <c r="H3884" s="223">
        <f t="shared" si="243"/>
        <v>1.4018525567821343</v>
      </c>
    </row>
    <row r="3885" spans="2:8" x14ac:dyDescent="0.25">
      <c r="B3885" s="451">
        <v>38110</v>
      </c>
      <c r="C3885" s="363">
        <v>15.244999999999999</v>
      </c>
      <c r="D3885" s="363">
        <v>1.2613636363636365</v>
      </c>
      <c r="E3885" s="215">
        <f t="shared" si="240"/>
        <v>-3.2786885245905673E-4</v>
      </c>
      <c r="F3885" s="215">
        <f t="shared" si="241"/>
        <v>1.129737609329462E-2</v>
      </c>
      <c r="G3885" s="223">
        <f t="shared" si="242"/>
        <v>3.4354929577464786</v>
      </c>
      <c r="H3885" s="223">
        <f t="shared" si="243"/>
        <v>1.4084507042253522</v>
      </c>
    </row>
    <row r="3886" spans="2:8" x14ac:dyDescent="0.25">
      <c r="B3886" s="451">
        <v>38107</v>
      </c>
      <c r="C3886" s="363">
        <v>15.25</v>
      </c>
      <c r="D3886" s="363">
        <v>1.2472727272727273</v>
      </c>
      <c r="E3886" s="215">
        <f t="shared" si="240"/>
        <v>2.2803487592220062E-2</v>
      </c>
      <c r="F3886" s="215">
        <f t="shared" si="241"/>
        <v>2.7715355805243425E-2</v>
      </c>
      <c r="G3886" s="223">
        <f t="shared" si="242"/>
        <v>3.436619718309859</v>
      </c>
      <c r="H3886" s="223">
        <f t="shared" si="243"/>
        <v>1.3927166603222942</v>
      </c>
    </row>
    <row r="3887" spans="2:8" x14ac:dyDescent="0.25">
      <c r="B3887" s="451">
        <v>38106</v>
      </c>
      <c r="C3887" s="363">
        <v>14.91</v>
      </c>
      <c r="D3887" s="363">
        <v>1.2136363636363636</v>
      </c>
      <c r="E3887" s="215">
        <f t="shared" si="240"/>
        <v>1.0847457627118695E-2</v>
      </c>
      <c r="F3887" s="215">
        <f t="shared" si="241"/>
        <v>-2.6148673888681806E-3</v>
      </c>
      <c r="G3887" s="223">
        <f t="shared" si="242"/>
        <v>3.36</v>
      </c>
      <c r="H3887" s="223">
        <f t="shared" si="243"/>
        <v>1.3551579748762848</v>
      </c>
    </row>
    <row r="3888" spans="2:8" x14ac:dyDescent="0.25">
      <c r="B3888" s="451">
        <v>38105</v>
      </c>
      <c r="C3888" s="363">
        <v>14.75</v>
      </c>
      <c r="D3888" s="363">
        <v>1.2168181818181818</v>
      </c>
      <c r="E3888" s="215">
        <f t="shared" si="240"/>
        <v>-7.2327044025157217E-2</v>
      </c>
      <c r="F3888" s="215">
        <f t="shared" si="241"/>
        <v>3.239490937138445E-2</v>
      </c>
      <c r="G3888" s="223">
        <f t="shared" si="242"/>
        <v>3.323943661971831</v>
      </c>
      <c r="H3888" s="223">
        <f t="shared" si="243"/>
        <v>1.358710823499556</v>
      </c>
    </row>
    <row r="3889" spans="2:8" x14ac:dyDescent="0.25">
      <c r="B3889" s="451">
        <v>38104</v>
      </c>
      <c r="C3889" s="363">
        <v>15.9</v>
      </c>
      <c r="D3889" s="363">
        <v>1.1786363636363637</v>
      </c>
      <c r="E3889" s="215">
        <f t="shared" si="240"/>
        <v>-3.0192131747483919E-2</v>
      </c>
      <c r="F3889" s="215">
        <f t="shared" si="241"/>
        <v>6.2087698874659925E-3</v>
      </c>
      <c r="G3889" s="223">
        <f t="shared" si="242"/>
        <v>3.5830985915492959</v>
      </c>
      <c r="H3889" s="223">
        <f t="shared" si="243"/>
        <v>1.3160766400203021</v>
      </c>
    </row>
    <row r="3890" spans="2:8" x14ac:dyDescent="0.25">
      <c r="B3890" s="451">
        <v>38103</v>
      </c>
      <c r="C3890" s="363">
        <v>16.395</v>
      </c>
      <c r="D3890" s="363">
        <v>1.1713636363636364</v>
      </c>
      <c r="E3890" s="215">
        <f t="shared" si="240"/>
        <v>6.1368517950290968E-3</v>
      </c>
      <c r="F3890" s="215">
        <f t="shared" si="241"/>
        <v>-4.4848035581912526E-2</v>
      </c>
      <c r="G3890" s="223">
        <f t="shared" si="242"/>
        <v>3.6946478873239434</v>
      </c>
      <c r="H3890" s="223">
        <f t="shared" si="243"/>
        <v>1.3079558431671108</v>
      </c>
    </row>
    <row r="3891" spans="2:8" x14ac:dyDescent="0.25">
      <c r="B3891" s="451">
        <v>38100</v>
      </c>
      <c r="C3891" s="363">
        <v>16.295000000000002</v>
      </c>
      <c r="D3891" s="363">
        <v>1.2263636363636363</v>
      </c>
      <c r="E3891" s="215">
        <f t="shared" si="240"/>
        <v>-4.34399765189315E-2</v>
      </c>
      <c r="F3891" s="215">
        <f t="shared" si="241"/>
        <v>-3.3247137052088149E-3</v>
      </c>
      <c r="G3891" s="223">
        <f t="shared" si="242"/>
        <v>3.6721126760563383</v>
      </c>
      <c r="H3891" s="223">
        <f t="shared" si="243"/>
        <v>1.3693693693693694</v>
      </c>
    </row>
    <row r="3892" spans="2:8" x14ac:dyDescent="0.25">
      <c r="B3892" s="451">
        <v>38099</v>
      </c>
      <c r="C3892" s="363">
        <v>17.035</v>
      </c>
      <c r="D3892" s="363">
        <v>1.2304545454545455</v>
      </c>
      <c r="E3892" s="215">
        <f t="shared" si="240"/>
        <v>5.4146039603960361E-2</v>
      </c>
      <c r="F3892" s="215">
        <f t="shared" si="241"/>
        <v>-1.4561339643247129E-2</v>
      </c>
      <c r="G3892" s="223">
        <f t="shared" si="242"/>
        <v>3.8388732394366198</v>
      </c>
      <c r="H3892" s="223">
        <f t="shared" si="243"/>
        <v>1.3739373175992895</v>
      </c>
    </row>
    <row r="3893" spans="2:8" x14ac:dyDescent="0.25">
      <c r="B3893" s="451">
        <v>38098</v>
      </c>
      <c r="C3893" s="363">
        <v>16.16</v>
      </c>
      <c r="D3893" s="363">
        <v>1.2486363636363635</v>
      </c>
      <c r="E3893" s="215">
        <f t="shared" si="240"/>
        <v>-3.780887168800251E-2</v>
      </c>
      <c r="F3893" s="215">
        <f t="shared" si="241"/>
        <v>1.5902366863905337E-2</v>
      </c>
      <c r="G3893" s="223">
        <f t="shared" si="242"/>
        <v>3.6416901408450704</v>
      </c>
      <c r="H3893" s="223">
        <f t="shared" si="243"/>
        <v>1.3942393097322674</v>
      </c>
    </row>
    <row r="3894" spans="2:8" x14ac:dyDescent="0.25">
      <c r="B3894" s="451">
        <v>38097</v>
      </c>
      <c r="C3894" s="363">
        <v>16.795000000000002</v>
      </c>
      <c r="D3894" s="363">
        <v>1.229090909090909</v>
      </c>
      <c r="E3894" s="215">
        <f t="shared" si="240"/>
        <v>-5.1129943502824737E-2</v>
      </c>
      <c r="F3894" s="215">
        <f t="shared" si="241"/>
        <v>2.755082652479568E-2</v>
      </c>
      <c r="G3894" s="223">
        <f t="shared" si="242"/>
        <v>3.7847887323943668</v>
      </c>
      <c r="H3894" s="223">
        <f t="shared" si="243"/>
        <v>1.3724146681893161</v>
      </c>
    </row>
    <row r="3895" spans="2:8" x14ac:dyDescent="0.25">
      <c r="B3895" s="451">
        <v>38096</v>
      </c>
      <c r="C3895" s="363">
        <v>17.7</v>
      </c>
      <c r="D3895" s="363">
        <v>1.1961363636363636</v>
      </c>
      <c r="E3895" s="215">
        <f t="shared" si="240"/>
        <v>-1.3652828085817803E-2</v>
      </c>
      <c r="F3895" s="215">
        <f t="shared" si="241"/>
        <v>-2.2473997028231829E-2</v>
      </c>
      <c r="G3895" s="223">
        <f t="shared" si="242"/>
        <v>3.9887323943661972</v>
      </c>
      <c r="H3895" s="223">
        <f t="shared" si="243"/>
        <v>1.3356173074482933</v>
      </c>
    </row>
    <row r="3896" spans="2:8" x14ac:dyDescent="0.25">
      <c r="B3896" s="451">
        <v>38093</v>
      </c>
      <c r="C3896" s="363">
        <v>17.945</v>
      </c>
      <c r="D3896" s="363">
        <v>1.2236363636363636</v>
      </c>
      <c r="E3896" s="215">
        <f t="shared" si="240"/>
        <v>1.7001983564749246E-2</v>
      </c>
      <c r="F3896" s="215">
        <f t="shared" si="241"/>
        <v>-4.4034090909090939E-2</v>
      </c>
      <c r="G3896" s="223">
        <f t="shared" si="242"/>
        <v>4.0439436619718307</v>
      </c>
      <c r="H3896" s="223">
        <f t="shared" si="243"/>
        <v>1.3663240705494228</v>
      </c>
    </row>
    <row r="3897" spans="2:8" x14ac:dyDescent="0.25">
      <c r="B3897" s="451">
        <v>38092</v>
      </c>
      <c r="C3897" s="363">
        <v>17.645</v>
      </c>
      <c r="D3897" s="363">
        <v>1.28</v>
      </c>
      <c r="E3897" s="215">
        <f t="shared" si="240"/>
        <v>3.6973833902163022E-3</v>
      </c>
      <c r="F3897" s="215">
        <f t="shared" si="241"/>
        <v>2.135231316725994E-3</v>
      </c>
      <c r="G3897" s="223">
        <f t="shared" si="242"/>
        <v>3.9763380281690139</v>
      </c>
      <c r="H3897" s="223">
        <f t="shared" si="243"/>
        <v>1.4292602461616548</v>
      </c>
    </row>
    <row r="3898" spans="2:8" x14ac:dyDescent="0.25">
      <c r="B3898" s="451">
        <v>38091</v>
      </c>
      <c r="C3898" s="363">
        <v>17.579999999999998</v>
      </c>
      <c r="D3898" s="363">
        <v>1.2772727272727273</v>
      </c>
      <c r="E3898" s="215">
        <f t="shared" si="240"/>
        <v>-1.4021312394840169E-2</v>
      </c>
      <c r="F3898" s="215">
        <f t="shared" si="241"/>
        <v>1.0687566797293879E-3</v>
      </c>
      <c r="G3898" s="223">
        <f t="shared" si="242"/>
        <v>3.9616901408450702</v>
      </c>
      <c r="H3898" s="223">
        <f t="shared" si="243"/>
        <v>1.4262149473417081</v>
      </c>
    </row>
    <row r="3899" spans="2:8" x14ac:dyDescent="0.25">
      <c r="B3899" s="451">
        <v>38090</v>
      </c>
      <c r="C3899" s="363">
        <v>17.829999999999998</v>
      </c>
      <c r="D3899" s="363">
        <v>1.2759090909090909</v>
      </c>
      <c r="E3899" s="215">
        <f t="shared" si="240"/>
        <v>-6.7956089911134332E-2</v>
      </c>
      <c r="F3899" s="215">
        <f t="shared" si="241"/>
        <v>2.3332118118847944E-2</v>
      </c>
      <c r="G3899" s="223">
        <f t="shared" si="242"/>
        <v>4.0180281690140838</v>
      </c>
      <c r="H3899" s="223">
        <f t="shared" si="243"/>
        <v>1.4246922979317347</v>
      </c>
    </row>
    <row r="3900" spans="2:8" x14ac:dyDescent="0.25">
      <c r="B3900" s="451">
        <v>38085</v>
      </c>
      <c r="C3900" s="363">
        <v>19.13</v>
      </c>
      <c r="D3900" s="363">
        <v>1.2468181818181818</v>
      </c>
      <c r="E3900" s="215">
        <f t="shared" si="240"/>
        <v>-9.0650090650090664E-3</v>
      </c>
      <c r="F3900" s="215">
        <f t="shared" si="241"/>
        <v>2.0841086713807133E-2</v>
      </c>
      <c r="G3900" s="223">
        <f t="shared" si="242"/>
        <v>4.3109859154929575</v>
      </c>
      <c r="H3900" s="223">
        <f t="shared" si="243"/>
        <v>1.3922091105189698</v>
      </c>
    </row>
    <row r="3901" spans="2:8" x14ac:dyDescent="0.25">
      <c r="B3901" s="451">
        <v>38084</v>
      </c>
      <c r="C3901" s="363">
        <v>19.305</v>
      </c>
      <c r="D3901" s="363">
        <v>1.2213636363636364</v>
      </c>
      <c r="E3901" s="215">
        <f t="shared" si="240"/>
        <v>-1.4799693799438574E-2</v>
      </c>
      <c r="F3901" s="215">
        <f t="shared" si="241"/>
        <v>-5.9832050384884483E-2</v>
      </c>
      <c r="G3901" s="223">
        <f t="shared" si="242"/>
        <v>4.3504225352112673</v>
      </c>
      <c r="H3901" s="223">
        <f t="shared" si="243"/>
        <v>1.3637863215328005</v>
      </c>
    </row>
    <row r="3902" spans="2:8" x14ac:dyDescent="0.25">
      <c r="B3902" s="451">
        <v>38083</v>
      </c>
      <c r="C3902" s="363">
        <v>19.594999999999999</v>
      </c>
      <c r="D3902" s="363">
        <v>1.2990909090909091</v>
      </c>
      <c r="E3902" s="215">
        <f t="shared" si="240"/>
        <v>1.3709260217278807E-2</v>
      </c>
      <c r="F3902" s="215">
        <f t="shared" si="241"/>
        <v>2.8070175438597023E-3</v>
      </c>
      <c r="G3902" s="223">
        <f t="shared" si="242"/>
        <v>4.4157746478873241</v>
      </c>
      <c r="H3902" s="223">
        <f t="shared" si="243"/>
        <v>1.4505773379012816</v>
      </c>
    </row>
    <row r="3903" spans="2:8" x14ac:dyDescent="0.25">
      <c r="B3903" s="451">
        <v>38082</v>
      </c>
      <c r="C3903" s="363">
        <v>19.329999999999998</v>
      </c>
      <c r="D3903" s="363">
        <v>1.2954545454545454</v>
      </c>
      <c r="E3903" s="215">
        <f t="shared" si="240"/>
        <v>-2.6196473551637456E-2</v>
      </c>
      <c r="F3903" s="215">
        <f t="shared" si="241"/>
        <v>6.7114093959730337E-3</v>
      </c>
      <c r="G3903" s="223">
        <f t="shared" si="242"/>
        <v>4.3560563380281687</v>
      </c>
      <c r="H3903" s="223">
        <f t="shared" si="243"/>
        <v>1.446516939474686</v>
      </c>
    </row>
    <row r="3904" spans="2:8" x14ac:dyDescent="0.25">
      <c r="B3904" s="451">
        <v>38079</v>
      </c>
      <c r="C3904" s="363">
        <v>19.850000000000001</v>
      </c>
      <c r="D3904" s="363">
        <v>1.2868181818181819</v>
      </c>
      <c r="E3904" s="215">
        <f t="shared" si="240"/>
        <v>6.8475779863048647E-3</v>
      </c>
      <c r="F3904" s="215">
        <f t="shared" si="241"/>
        <v>3.5448422545196756E-3</v>
      </c>
      <c r="G3904" s="223">
        <f t="shared" si="242"/>
        <v>4.4732394366197186</v>
      </c>
      <c r="H3904" s="223">
        <f t="shared" si="243"/>
        <v>1.4368734932115215</v>
      </c>
    </row>
    <row r="3905" spans="2:8" x14ac:dyDescent="0.25">
      <c r="B3905" s="451">
        <v>38078</v>
      </c>
      <c r="C3905" s="363">
        <v>19.715</v>
      </c>
      <c r="D3905" s="363">
        <v>1.2822727272727272</v>
      </c>
      <c r="E3905" s="215">
        <f t="shared" si="240"/>
        <v>8.6978766948067054E-3</v>
      </c>
      <c r="F3905" s="215">
        <f t="shared" si="241"/>
        <v>-2.4887659868648493E-2</v>
      </c>
      <c r="G3905" s="223">
        <f t="shared" si="242"/>
        <v>4.4428169014084506</v>
      </c>
      <c r="H3905" s="223">
        <f t="shared" si="243"/>
        <v>1.4317979951782769</v>
      </c>
    </row>
    <row r="3906" spans="2:8" x14ac:dyDescent="0.25">
      <c r="B3906" s="451">
        <v>38077</v>
      </c>
      <c r="C3906" s="363">
        <v>19.545000000000002</v>
      </c>
      <c r="D3906" s="363">
        <v>1.3149999999999999</v>
      </c>
      <c r="E3906" s="215">
        <f t="shared" si="240"/>
        <v>-4.8370672097759471E-3</v>
      </c>
      <c r="F3906" s="215">
        <f t="shared" si="241"/>
        <v>-6.0714285714285721E-2</v>
      </c>
      <c r="G3906" s="223">
        <f t="shared" si="242"/>
        <v>4.4045070422535213</v>
      </c>
      <c r="H3906" s="223">
        <f t="shared" si="243"/>
        <v>1.4683415810176375</v>
      </c>
    </row>
    <row r="3907" spans="2:8" x14ac:dyDescent="0.25">
      <c r="B3907" s="451">
        <v>38076</v>
      </c>
      <c r="C3907" s="363">
        <v>19.64</v>
      </c>
      <c r="D3907" s="363">
        <v>1.4</v>
      </c>
      <c r="E3907" s="215">
        <f t="shared" si="240"/>
        <v>8.2135523613962036E-3</v>
      </c>
      <c r="F3907" s="215">
        <f t="shared" si="241"/>
        <v>-2.0667726550079535E-2</v>
      </c>
      <c r="G3907" s="223">
        <f t="shared" si="242"/>
        <v>4.4259154929577464</v>
      </c>
      <c r="H3907" s="223">
        <f t="shared" si="243"/>
        <v>1.5632533942393096</v>
      </c>
    </row>
    <row r="3908" spans="2:8" x14ac:dyDescent="0.25">
      <c r="B3908" s="451">
        <v>38075</v>
      </c>
      <c r="C3908" s="363">
        <v>19.48</v>
      </c>
      <c r="D3908" s="363">
        <v>1.4295454545454545</v>
      </c>
      <c r="E3908" s="215">
        <f t="shared" ref="E3908:E3971" si="244">C3908/C3909-1</f>
        <v>9.8496630378435146E-3</v>
      </c>
      <c r="F3908" s="215">
        <f t="shared" ref="F3908:F3971" si="245">D3908/D3909-1</f>
        <v>3.1485733027222018E-2</v>
      </c>
      <c r="G3908" s="223">
        <f t="shared" ref="G3908:G3971" si="246">C3908/$C$4675</f>
        <v>4.3898591549295771</v>
      </c>
      <c r="H3908" s="223">
        <f t="shared" ref="H3908:H3971" si="247">D3908/$D$4675</f>
        <v>1.596244131455399</v>
      </c>
    </row>
    <row r="3909" spans="2:8" x14ac:dyDescent="0.25">
      <c r="B3909" s="451">
        <v>38072</v>
      </c>
      <c r="C3909" s="363">
        <v>19.29</v>
      </c>
      <c r="D3909" s="363">
        <v>1.385909090909091</v>
      </c>
      <c r="E3909" s="215">
        <f t="shared" si="244"/>
        <v>6.5223062875032767E-3</v>
      </c>
      <c r="F3909" s="215">
        <f t="shared" si="245"/>
        <v>3.6369816451393699E-2</v>
      </c>
      <c r="G3909" s="223">
        <f t="shared" si="246"/>
        <v>4.3470422535211268</v>
      </c>
      <c r="H3909" s="223">
        <f t="shared" si="247"/>
        <v>1.5475193503362519</v>
      </c>
    </row>
    <row r="3910" spans="2:8" x14ac:dyDescent="0.25">
      <c r="B3910" s="451">
        <v>38071</v>
      </c>
      <c r="C3910" s="363">
        <v>19.164999999999999</v>
      </c>
      <c r="D3910" s="363">
        <v>1.3372727272727272</v>
      </c>
      <c r="E3910" s="215">
        <f t="shared" si="244"/>
        <v>8.9497236114766121E-3</v>
      </c>
      <c r="F3910" s="215">
        <f t="shared" si="245"/>
        <v>-1.3577732518670338E-3</v>
      </c>
      <c r="G3910" s="223">
        <f t="shared" si="246"/>
        <v>4.3188732394366198</v>
      </c>
      <c r="H3910" s="223">
        <f t="shared" si="247"/>
        <v>1.4932115213805355</v>
      </c>
    </row>
    <row r="3911" spans="2:8" x14ac:dyDescent="0.25">
      <c r="B3911" s="451">
        <v>38070</v>
      </c>
      <c r="C3911" s="363">
        <v>18.995000000000001</v>
      </c>
      <c r="D3911" s="363">
        <v>1.3390909090909091</v>
      </c>
      <c r="E3911" s="215">
        <f t="shared" si="244"/>
        <v>-2.4646983311938375E-2</v>
      </c>
      <c r="F3911" s="215">
        <f t="shared" si="245"/>
        <v>1.3590228797522919E-2</v>
      </c>
      <c r="G3911" s="223">
        <f t="shared" si="246"/>
        <v>4.2805633802816905</v>
      </c>
      <c r="H3911" s="223">
        <f t="shared" si="247"/>
        <v>1.4952417205938333</v>
      </c>
    </row>
    <row r="3912" spans="2:8" x14ac:dyDescent="0.25">
      <c r="B3912" s="451">
        <v>38069</v>
      </c>
      <c r="C3912" s="363">
        <v>19.475000000000001</v>
      </c>
      <c r="D3912" s="363">
        <v>1.3211363636363636</v>
      </c>
      <c r="E3912" s="215">
        <f t="shared" si="244"/>
        <v>-7.151370679380209E-2</v>
      </c>
      <c r="F3912" s="215">
        <f t="shared" si="245"/>
        <v>-2.2367978472923045E-2</v>
      </c>
      <c r="G3912" s="223">
        <f t="shared" si="246"/>
        <v>4.3887323943661976</v>
      </c>
      <c r="H3912" s="223">
        <f t="shared" si="247"/>
        <v>1.4751935033625174</v>
      </c>
    </row>
    <row r="3913" spans="2:8" x14ac:dyDescent="0.25">
      <c r="B3913" s="451">
        <v>38065</v>
      </c>
      <c r="C3913" s="363">
        <v>20.975000000000001</v>
      </c>
      <c r="D3913" s="363">
        <v>1.3513636363636363</v>
      </c>
      <c r="E3913" s="215">
        <f t="shared" si="244"/>
        <v>-2.3832221163011535E-4</v>
      </c>
      <c r="F3913" s="215">
        <f t="shared" si="245"/>
        <v>-7.6769025367156019E-3</v>
      </c>
      <c r="G3913" s="223">
        <f t="shared" si="246"/>
        <v>4.7267605633802816</v>
      </c>
      <c r="H3913" s="223">
        <f t="shared" si="247"/>
        <v>1.5089455652835935</v>
      </c>
    </row>
    <row r="3914" spans="2:8" x14ac:dyDescent="0.25">
      <c r="B3914" s="451">
        <v>38064</v>
      </c>
      <c r="C3914" s="363">
        <v>20.98</v>
      </c>
      <c r="D3914" s="363">
        <v>1.3618181818181818</v>
      </c>
      <c r="E3914" s="215">
        <f t="shared" si="244"/>
        <v>1.4016433059448996E-2</v>
      </c>
      <c r="F3914" s="215">
        <f t="shared" si="245"/>
        <v>1.5249068112504371E-2</v>
      </c>
      <c r="G3914" s="223">
        <f t="shared" si="246"/>
        <v>4.7278873239436621</v>
      </c>
      <c r="H3914" s="223">
        <f t="shared" si="247"/>
        <v>1.520619210760056</v>
      </c>
    </row>
    <row r="3915" spans="2:8" x14ac:dyDescent="0.25">
      <c r="B3915" s="451">
        <v>38063</v>
      </c>
      <c r="C3915" s="363">
        <v>20.69</v>
      </c>
      <c r="D3915" s="363">
        <v>1.3413636363636363</v>
      </c>
      <c r="E3915" s="215">
        <f t="shared" si="244"/>
        <v>2.1224086870681225E-2</v>
      </c>
      <c r="F3915" s="215">
        <f t="shared" si="245"/>
        <v>-3.2300377111001866E-2</v>
      </c>
      <c r="G3915" s="223">
        <f t="shared" si="246"/>
        <v>4.6625352112676062</v>
      </c>
      <c r="H3915" s="223">
        <f t="shared" si="247"/>
        <v>1.4977794696104556</v>
      </c>
    </row>
    <row r="3916" spans="2:8" x14ac:dyDescent="0.25">
      <c r="B3916" s="451">
        <v>38061</v>
      </c>
      <c r="C3916" s="363">
        <v>20.260000000000002</v>
      </c>
      <c r="D3916" s="363">
        <v>1.3861363636363637</v>
      </c>
      <c r="E3916" s="215">
        <f t="shared" si="244"/>
        <v>-3.385789222699076E-2</v>
      </c>
      <c r="F3916" s="215">
        <f t="shared" si="245"/>
        <v>-8.6150845253575303E-3</v>
      </c>
      <c r="G3916" s="223">
        <f t="shared" si="246"/>
        <v>4.5656338028169019</v>
      </c>
      <c r="H3916" s="223">
        <f t="shared" si="247"/>
        <v>1.5477731252379141</v>
      </c>
    </row>
    <row r="3917" spans="2:8" x14ac:dyDescent="0.25">
      <c r="B3917" s="451">
        <v>38058</v>
      </c>
      <c r="C3917" s="363">
        <v>20.97</v>
      </c>
      <c r="D3917" s="363">
        <v>1.3981818181818182</v>
      </c>
      <c r="E3917" s="215">
        <f t="shared" si="244"/>
        <v>1.5004840271055198E-2</v>
      </c>
      <c r="F3917" s="215">
        <f t="shared" si="245"/>
        <v>7.8636959370905757E-3</v>
      </c>
      <c r="G3917" s="223">
        <f t="shared" si="246"/>
        <v>4.7256338028169012</v>
      </c>
      <c r="H3917" s="223">
        <f t="shared" si="247"/>
        <v>1.561223195026012</v>
      </c>
    </row>
    <row r="3918" spans="2:8" x14ac:dyDescent="0.25">
      <c r="B3918" s="451">
        <v>38057</v>
      </c>
      <c r="C3918" s="363">
        <v>20.66</v>
      </c>
      <c r="D3918" s="363">
        <v>1.3872727272727272</v>
      </c>
      <c r="E3918" s="215">
        <f t="shared" si="244"/>
        <v>1.4984033407025255E-2</v>
      </c>
      <c r="F3918" s="215">
        <f t="shared" si="245"/>
        <v>-7.8023407022107527E-3</v>
      </c>
      <c r="G3918" s="223">
        <f t="shared" si="246"/>
        <v>4.6557746478873243</v>
      </c>
      <c r="H3918" s="223">
        <f t="shared" si="247"/>
        <v>1.549041999746225</v>
      </c>
    </row>
    <row r="3919" spans="2:8" x14ac:dyDescent="0.25">
      <c r="B3919" s="451">
        <v>38056</v>
      </c>
      <c r="C3919" s="363">
        <v>20.355</v>
      </c>
      <c r="D3919" s="363">
        <v>1.3981818181818182</v>
      </c>
      <c r="E3919" s="215">
        <f t="shared" si="244"/>
        <v>-4.1892209931748692E-2</v>
      </c>
      <c r="F3919" s="215">
        <f t="shared" si="245"/>
        <v>5.7217590322053979E-3</v>
      </c>
      <c r="G3919" s="223">
        <f t="shared" si="246"/>
        <v>4.587042253521127</v>
      </c>
      <c r="H3919" s="223">
        <f t="shared" si="247"/>
        <v>1.561223195026012</v>
      </c>
    </row>
    <row r="3920" spans="2:8" x14ac:dyDescent="0.25">
      <c r="B3920" s="451">
        <v>38054</v>
      </c>
      <c r="C3920" s="363">
        <v>21.245000000000001</v>
      </c>
      <c r="D3920" s="363">
        <v>1.3902272727272726</v>
      </c>
      <c r="E3920" s="215">
        <f t="shared" si="244"/>
        <v>-1.9159741458910418E-2</v>
      </c>
      <c r="F3920" s="215">
        <f t="shared" si="245"/>
        <v>1.4734774066798018E-3</v>
      </c>
      <c r="G3920" s="223">
        <f t="shared" si="246"/>
        <v>4.7876056338028175</v>
      </c>
      <c r="H3920" s="223">
        <f t="shared" si="247"/>
        <v>1.552341073467834</v>
      </c>
    </row>
    <row r="3921" spans="2:8" x14ac:dyDescent="0.25">
      <c r="B3921" s="451">
        <v>38051</v>
      </c>
      <c r="C3921" s="363">
        <v>21.66</v>
      </c>
      <c r="D3921" s="363">
        <v>1.3881818181818182</v>
      </c>
      <c r="E3921" s="215">
        <f t="shared" si="244"/>
        <v>1.4519906323184895E-2</v>
      </c>
      <c r="F3921" s="215">
        <f t="shared" si="245"/>
        <v>1.4280969777482611E-2</v>
      </c>
      <c r="G3921" s="223">
        <f t="shared" si="246"/>
        <v>4.8811267605633804</v>
      </c>
      <c r="H3921" s="223">
        <f t="shared" si="247"/>
        <v>1.5500570993528742</v>
      </c>
    </row>
    <row r="3922" spans="2:8" x14ac:dyDescent="0.25">
      <c r="B3922" s="451">
        <v>38050</v>
      </c>
      <c r="C3922" s="363">
        <v>21.35</v>
      </c>
      <c r="D3922" s="363">
        <v>1.3686363636363637</v>
      </c>
      <c r="E3922" s="215">
        <f t="shared" si="244"/>
        <v>1.2088172552737753E-2</v>
      </c>
      <c r="F3922" s="215">
        <f t="shared" si="245"/>
        <v>-8.2345191040842369E-3</v>
      </c>
      <c r="G3922" s="223">
        <f t="shared" si="246"/>
        <v>4.8112676056338035</v>
      </c>
      <c r="H3922" s="223">
        <f t="shared" si="247"/>
        <v>1.5282324578099227</v>
      </c>
    </row>
    <row r="3923" spans="2:8" x14ac:dyDescent="0.25">
      <c r="B3923" s="451">
        <v>38049</v>
      </c>
      <c r="C3923" s="363">
        <v>21.094999999999999</v>
      </c>
      <c r="D3923" s="363">
        <v>1.38</v>
      </c>
      <c r="E3923" s="215">
        <f t="shared" si="244"/>
        <v>-4.7629796839729122E-2</v>
      </c>
      <c r="F3923" s="215">
        <f t="shared" si="245"/>
        <v>-1.4445706865768515E-2</v>
      </c>
      <c r="G3923" s="223">
        <f t="shared" si="246"/>
        <v>4.7538028169014082</v>
      </c>
      <c r="H3923" s="223">
        <f t="shared" si="247"/>
        <v>1.5409212028930339</v>
      </c>
    </row>
    <row r="3924" spans="2:8" x14ac:dyDescent="0.25">
      <c r="B3924" s="451">
        <v>38047</v>
      </c>
      <c r="C3924" s="363">
        <v>22.15</v>
      </c>
      <c r="D3924" s="363">
        <v>1.4002272727272727</v>
      </c>
      <c r="E3924" s="215">
        <f t="shared" si="244"/>
        <v>3.86869871043376E-2</v>
      </c>
      <c r="F3924" s="215">
        <f t="shared" si="245"/>
        <v>1.3322368421052611E-2</v>
      </c>
      <c r="G3924" s="223">
        <f t="shared" si="246"/>
        <v>4.9915492957746475</v>
      </c>
      <c r="H3924" s="223">
        <f t="shared" si="247"/>
        <v>1.5635071691409719</v>
      </c>
    </row>
    <row r="3925" spans="2:8" x14ac:dyDescent="0.25">
      <c r="B3925" s="451">
        <v>38044</v>
      </c>
      <c r="C3925" s="363">
        <v>21.324999999999999</v>
      </c>
      <c r="D3925" s="363">
        <v>1.3818181818181818</v>
      </c>
      <c r="E3925" s="215">
        <f t="shared" si="244"/>
        <v>2.4255523535062329E-2</v>
      </c>
      <c r="F3925" s="215">
        <f t="shared" si="245"/>
        <v>-1.1060507482107962E-2</v>
      </c>
      <c r="G3925" s="223">
        <f t="shared" si="246"/>
        <v>4.8056338028169012</v>
      </c>
      <c r="H3925" s="223">
        <f t="shared" si="247"/>
        <v>1.5429514021063317</v>
      </c>
    </row>
    <row r="3926" spans="2:8" x14ac:dyDescent="0.25">
      <c r="B3926" s="451">
        <v>38043</v>
      </c>
      <c r="C3926" s="363">
        <v>20.82</v>
      </c>
      <c r="D3926" s="363">
        <v>1.3972727272727272</v>
      </c>
      <c r="E3926" s="215">
        <f t="shared" si="244"/>
        <v>2.2342253866928674E-2</v>
      </c>
      <c r="F3926" s="215">
        <f t="shared" si="245"/>
        <v>2.2961730449251094E-2</v>
      </c>
      <c r="G3926" s="223">
        <f t="shared" si="246"/>
        <v>4.6918309859154927</v>
      </c>
      <c r="H3926" s="223">
        <f t="shared" si="247"/>
        <v>1.5602080954193631</v>
      </c>
    </row>
    <row r="3927" spans="2:8" x14ac:dyDescent="0.25">
      <c r="B3927" s="451">
        <v>38042</v>
      </c>
      <c r="C3927" s="363">
        <v>20.364999999999998</v>
      </c>
      <c r="D3927" s="363">
        <v>1.365909090909091</v>
      </c>
      <c r="E3927" s="215">
        <f t="shared" si="244"/>
        <v>1.0920824025812736E-2</v>
      </c>
      <c r="F3927" s="215">
        <f t="shared" si="245"/>
        <v>2.5072488487122735E-2</v>
      </c>
      <c r="G3927" s="223">
        <f t="shared" si="246"/>
        <v>4.5892957746478871</v>
      </c>
      <c r="H3927" s="223">
        <f t="shared" si="247"/>
        <v>1.5251871589899761</v>
      </c>
    </row>
    <row r="3928" spans="2:8" x14ac:dyDescent="0.25">
      <c r="B3928" s="451">
        <v>38040</v>
      </c>
      <c r="C3928" s="363">
        <v>20.145</v>
      </c>
      <c r="D3928" s="363">
        <v>1.3325</v>
      </c>
      <c r="E3928" s="215">
        <f t="shared" si="244"/>
        <v>-1.5876893014167059E-2</v>
      </c>
      <c r="F3928" s="215">
        <f t="shared" si="245"/>
        <v>2.4820835518265971E-2</v>
      </c>
      <c r="G3928" s="223">
        <f t="shared" si="246"/>
        <v>4.5397183098591549</v>
      </c>
      <c r="H3928" s="223">
        <f t="shared" si="247"/>
        <v>1.4878822484456289</v>
      </c>
    </row>
    <row r="3929" spans="2:8" x14ac:dyDescent="0.25">
      <c r="B3929" s="451">
        <v>38037</v>
      </c>
      <c r="C3929" s="363">
        <v>20.47</v>
      </c>
      <c r="D3929" s="363">
        <v>1.3002272727272728</v>
      </c>
      <c r="E3929" s="215">
        <f t="shared" si="244"/>
        <v>-3.2380051997163872E-2</v>
      </c>
      <c r="F3929" s="215">
        <f t="shared" si="245"/>
        <v>1.7247510668563448E-2</v>
      </c>
      <c r="G3929" s="223">
        <f t="shared" si="246"/>
        <v>4.6129577464788731</v>
      </c>
      <c r="H3929" s="223">
        <f t="shared" si="247"/>
        <v>1.4518462124095928</v>
      </c>
    </row>
    <row r="3930" spans="2:8" x14ac:dyDescent="0.25">
      <c r="B3930" s="451">
        <v>38036</v>
      </c>
      <c r="C3930" s="363">
        <v>21.155000000000001</v>
      </c>
      <c r="D3930" s="363">
        <v>1.2781818181818181</v>
      </c>
      <c r="E3930" s="215">
        <f t="shared" si="244"/>
        <v>2.5696969696969774E-2</v>
      </c>
      <c r="F3930" s="215">
        <f t="shared" si="245"/>
        <v>-2.9675638371290725E-2</v>
      </c>
      <c r="G3930" s="223">
        <f t="shared" si="246"/>
        <v>4.7673239436619719</v>
      </c>
      <c r="H3930" s="223">
        <f t="shared" si="247"/>
        <v>1.4272300469483568</v>
      </c>
    </row>
    <row r="3931" spans="2:8" x14ac:dyDescent="0.25">
      <c r="B3931" s="451">
        <v>38035</v>
      </c>
      <c r="C3931" s="363">
        <v>20.625</v>
      </c>
      <c r="D3931" s="363">
        <v>1.3172727272727274</v>
      </c>
      <c r="E3931" s="215">
        <f t="shared" si="244"/>
        <v>1.2135922330096527E-3</v>
      </c>
      <c r="F3931" s="215">
        <f t="shared" si="245"/>
        <v>-1.2101585137208049E-2</v>
      </c>
      <c r="G3931" s="223">
        <f t="shared" si="246"/>
        <v>4.647887323943662</v>
      </c>
      <c r="H3931" s="223">
        <f t="shared" si="247"/>
        <v>1.4708793300342597</v>
      </c>
    </row>
    <row r="3932" spans="2:8" x14ac:dyDescent="0.25">
      <c r="B3932" s="451">
        <v>38030</v>
      </c>
      <c r="C3932" s="363">
        <v>20.6</v>
      </c>
      <c r="D3932" s="363">
        <v>1.333409090909091</v>
      </c>
      <c r="E3932" s="215">
        <f t="shared" si="244"/>
        <v>-1.2937230474365125E-2</v>
      </c>
      <c r="F3932" s="215">
        <f t="shared" si="245"/>
        <v>1.3298791018998335E-2</v>
      </c>
      <c r="G3932" s="223">
        <f t="shared" si="246"/>
        <v>4.6422535211267606</v>
      </c>
      <c r="H3932" s="223">
        <f t="shared" si="247"/>
        <v>1.4888973480522778</v>
      </c>
    </row>
    <row r="3933" spans="2:8" x14ac:dyDescent="0.25">
      <c r="B3933" s="451">
        <v>38029</v>
      </c>
      <c r="C3933" s="363">
        <v>20.87</v>
      </c>
      <c r="D3933" s="363">
        <v>1.3159090909090909</v>
      </c>
      <c r="E3933" s="215">
        <f t="shared" si="244"/>
        <v>2.3963575365448797E-4</v>
      </c>
      <c r="F3933" s="215">
        <f t="shared" si="245"/>
        <v>-5.0196850393700809E-2</v>
      </c>
      <c r="G3933" s="223">
        <f t="shared" si="246"/>
        <v>4.7030985915492964</v>
      </c>
      <c r="H3933" s="223">
        <f t="shared" si="247"/>
        <v>1.4693566806242864</v>
      </c>
    </row>
    <row r="3934" spans="2:8" x14ac:dyDescent="0.25">
      <c r="B3934" s="451">
        <v>38028</v>
      </c>
      <c r="C3934" s="363">
        <v>20.864999999999998</v>
      </c>
      <c r="D3934" s="363">
        <v>1.3854545454545455</v>
      </c>
      <c r="E3934" s="215">
        <f t="shared" si="244"/>
        <v>5.3787878787878718E-2</v>
      </c>
      <c r="F3934" s="215">
        <f t="shared" si="245"/>
        <v>-6.680788658953829E-3</v>
      </c>
      <c r="G3934" s="223">
        <f t="shared" si="246"/>
        <v>4.7019718309859151</v>
      </c>
      <c r="H3934" s="223">
        <f t="shared" si="247"/>
        <v>1.5470118005329274</v>
      </c>
    </row>
    <row r="3935" spans="2:8" x14ac:dyDescent="0.25">
      <c r="B3935" s="451">
        <v>38027</v>
      </c>
      <c r="C3935" s="363">
        <v>19.8</v>
      </c>
      <c r="D3935" s="363">
        <v>1.3947727272727273</v>
      </c>
      <c r="E3935" s="215">
        <f t="shared" si="244"/>
        <v>3.0395136778116338E-3</v>
      </c>
      <c r="F3935" s="215">
        <f t="shared" si="245"/>
        <v>3.6480324269549058E-2</v>
      </c>
      <c r="G3935" s="223">
        <f t="shared" si="246"/>
        <v>4.4619718309859158</v>
      </c>
      <c r="H3935" s="223">
        <f t="shared" si="247"/>
        <v>1.5574165715010786</v>
      </c>
    </row>
    <row r="3936" spans="2:8" x14ac:dyDescent="0.25">
      <c r="B3936" s="451">
        <v>38023</v>
      </c>
      <c r="C3936" s="363">
        <v>19.739999999999998</v>
      </c>
      <c r="D3936" s="363">
        <v>1.3456818181818182</v>
      </c>
      <c r="E3936" s="215">
        <f t="shared" si="244"/>
        <v>6.4150943396226401E-2</v>
      </c>
      <c r="F3936" s="215">
        <f t="shared" si="245"/>
        <v>-9.8662207357859133E-3</v>
      </c>
      <c r="G3936" s="223">
        <f t="shared" si="246"/>
        <v>4.448450704225352</v>
      </c>
      <c r="H3936" s="223">
        <f t="shared" si="247"/>
        <v>1.502601192742038</v>
      </c>
    </row>
    <row r="3937" spans="2:8" x14ac:dyDescent="0.25">
      <c r="B3937" s="451">
        <v>38022</v>
      </c>
      <c r="C3937" s="363">
        <v>18.55</v>
      </c>
      <c r="D3937" s="363">
        <v>1.3590909090909091</v>
      </c>
      <c r="E3937" s="215">
        <f t="shared" si="244"/>
        <v>3.2850779510022354E-2</v>
      </c>
      <c r="F3937" s="215">
        <f t="shared" si="245"/>
        <v>2.3271731690623021E-2</v>
      </c>
      <c r="G3937" s="223">
        <f t="shared" si="246"/>
        <v>4.1802816901408448</v>
      </c>
      <c r="H3937" s="223">
        <f t="shared" si="247"/>
        <v>1.5175739119401093</v>
      </c>
    </row>
    <row r="3938" spans="2:8" x14ac:dyDescent="0.25">
      <c r="B3938" s="451">
        <v>38021</v>
      </c>
      <c r="C3938" s="363">
        <v>17.96</v>
      </c>
      <c r="D3938" s="363">
        <v>1.3281818181818181</v>
      </c>
      <c r="E3938" s="215">
        <f t="shared" si="244"/>
        <v>-1.5890410958904089E-2</v>
      </c>
      <c r="F3938" s="215">
        <f t="shared" si="245"/>
        <v>1.1072664359861539E-2</v>
      </c>
      <c r="G3938" s="223">
        <f t="shared" si="246"/>
        <v>4.0473239436619721</v>
      </c>
      <c r="H3938" s="223">
        <f t="shared" si="247"/>
        <v>1.4830605253140465</v>
      </c>
    </row>
    <row r="3939" spans="2:8" x14ac:dyDescent="0.25">
      <c r="B3939" s="451">
        <v>38020</v>
      </c>
      <c r="C3939" s="363">
        <v>18.25</v>
      </c>
      <c r="D3939" s="363">
        <v>1.3136363636363637</v>
      </c>
      <c r="E3939" s="215">
        <f t="shared" si="244"/>
        <v>-9.7666847531199252E-3</v>
      </c>
      <c r="F3939" s="215">
        <f t="shared" si="245"/>
        <v>-1.7271157167529916E-3</v>
      </c>
      <c r="G3939" s="223">
        <f t="shared" si="246"/>
        <v>4.112676056338028</v>
      </c>
      <c r="H3939" s="223">
        <f t="shared" si="247"/>
        <v>1.4668189316076641</v>
      </c>
    </row>
    <row r="3940" spans="2:8" x14ac:dyDescent="0.25">
      <c r="B3940" s="451">
        <v>38016</v>
      </c>
      <c r="C3940" s="363">
        <v>18.43</v>
      </c>
      <c r="D3940" s="363">
        <v>1.3159090909090909</v>
      </c>
      <c r="E3940" s="215">
        <f t="shared" si="244"/>
        <v>2.674094707520891E-2</v>
      </c>
      <c r="F3940" s="215">
        <f t="shared" si="245"/>
        <v>2.7689030883919052E-2</v>
      </c>
      <c r="G3940" s="223">
        <f t="shared" si="246"/>
        <v>4.1532394366197183</v>
      </c>
      <c r="H3940" s="223">
        <f t="shared" si="247"/>
        <v>1.4693566806242864</v>
      </c>
    </row>
    <row r="3941" spans="2:8" x14ac:dyDescent="0.25">
      <c r="B3941" s="451">
        <v>38015</v>
      </c>
      <c r="C3941" s="363">
        <v>17.95</v>
      </c>
      <c r="D3941" s="363">
        <v>1.2804545454545455</v>
      </c>
      <c r="E3941" s="215">
        <f t="shared" si="244"/>
        <v>-3.4167339252085149E-2</v>
      </c>
      <c r="F3941" s="215">
        <f t="shared" si="245"/>
        <v>-1.2618296529968487E-2</v>
      </c>
      <c r="G3941" s="223">
        <f t="shared" si="246"/>
        <v>4.0450704225352112</v>
      </c>
      <c r="H3941" s="223">
        <f t="shared" si="247"/>
        <v>1.4297677959649793</v>
      </c>
    </row>
    <row r="3942" spans="2:8" x14ac:dyDescent="0.25">
      <c r="B3942" s="451">
        <v>38014</v>
      </c>
      <c r="C3942" s="363">
        <v>18.585000000000001</v>
      </c>
      <c r="D3942" s="363">
        <v>1.2968181818181819</v>
      </c>
      <c r="E3942" s="215">
        <f t="shared" si="244"/>
        <v>-4.1021671826625306E-2</v>
      </c>
      <c r="F3942" s="215">
        <f t="shared" si="245"/>
        <v>3.670058139534893E-2</v>
      </c>
      <c r="G3942" s="223">
        <f t="shared" si="246"/>
        <v>4.1881690140845071</v>
      </c>
      <c r="H3942" s="223">
        <f t="shared" si="247"/>
        <v>1.4480395888846596</v>
      </c>
    </row>
    <row r="3943" spans="2:8" x14ac:dyDescent="0.25">
      <c r="B3943" s="451">
        <v>38013</v>
      </c>
      <c r="C3943" s="363">
        <v>19.38</v>
      </c>
      <c r="D3943" s="363">
        <v>1.250909090909091</v>
      </c>
      <c r="E3943" s="215">
        <f t="shared" si="244"/>
        <v>2.1074815595363505E-2</v>
      </c>
      <c r="F3943" s="215">
        <f t="shared" si="245"/>
        <v>6.8415468481322073E-3</v>
      </c>
      <c r="G3943" s="223">
        <f t="shared" si="246"/>
        <v>4.3673239436619715</v>
      </c>
      <c r="H3943" s="223">
        <f t="shared" si="247"/>
        <v>1.3967770587488899</v>
      </c>
    </row>
    <row r="3944" spans="2:8" x14ac:dyDescent="0.25">
      <c r="B3944" s="451">
        <v>38009</v>
      </c>
      <c r="C3944" s="363">
        <v>18.98</v>
      </c>
      <c r="D3944" s="363">
        <v>1.242409090909091</v>
      </c>
      <c r="E3944" s="215">
        <f t="shared" si="244"/>
        <v>-2.6916175339656401E-2</v>
      </c>
      <c r="F3944" s="215">
        <f t="shared" si="245"/>
        <v>3.5340909090909145E-2</v>
      </c>
      <c r="G3944" s="223">
        <f t="shared" si="246"/>
        <v>4.2771830985915491</v>
      </c>
      <c r="H3944" s="223">
        <f t="shared" si="247"/>
        <v>1.3872858774267227</v>
      </c>
    </row>
    <row r="3945" spans="2:8" x14ac:dyDescent="0.25">
      <c r="B3945" s="451">
        <v>38008</v>
      </c>
      <c r="C3945" s="363">
        <v>19.504999999999999</v>
      </c>
      <c r="D3945" s="363">
        <v>1.2</v>
      </c>
      <c r="E3945" s="215">
        <f t="shared" si="244"/>
        <v>7.2295378259747967E-3</v>
      </c>
      <c r="F3945" s="215">
        <f t="shared" si="245"/>
        <v>2.1572990229273614E-2</v>
      </c>
      <c r="G3945" s="223">
        <f t="shared" si="246"/>
        <v>4.3954929577464785</v>
      </c>
      <c r="H3945" s="223">
        <f t="shared" si="247"/>
        <v>1.3399314807765512</v>
      </c>
    </row>
    <row r="3946" spans="2:8" x14ac:dyDescent="0.25">
      <c r="B3946" s="451">
        <v>38007</v>
      </c>
      <c r="C3946" s="363">
        <v>19.364999999999998</v>
      </c>
      <c r="D3946" s="363">
        <v>1.1746590909090908</v>
      </c>
      <c r="E3946" s="215">
        <f t="shared" si="244"/>
        <v>5.9740259740259649E-3</v>
      </c>
      <c r="F3946" s="215">
        <f t="shared" si="245"/>
        <v>-3.3744697261860468E-3</v>
      </c>
      <c r="G3946" s="223">
        <f t="shared" si="246"/>
        <v>4.363943661971831</v>
      </c>
      <c r="H3946" s="223">
        <f t="shared" si="247"/>
        <v>1.3116355792412131</v>
      </c>
    </row>
    <row r="3947" spans="2:8" x14ac:dyDescent="0.25">
      <c r="B3947" s="451">
        <v>38006</v>
      </c>
      <c r="C3947" s="363">
        <v>19.25</v>
      </c>
      <c r="D3947" s="363">
        <v>1.1786363636363637</v>
      </c>
      <c r="E3947" s="215">
        <f t="shared" si="244"/>
        <v>6.7961165048543881E-2</v>
      </c>
      <c r="F3947" s="215">
        <f t="shared" si="245"/>
        <v>1.5449980687525233E-3</v>
      </c>
      <c r="G3947" s="223">
        <f t="shared" si="246"/>
        <v>4.3380281690140849</v>
      </c>
      <c r="H3947" s="223">
        <f t="shared" si="247"/>
        <v>1.3160766400203021</v>
      </c>
    </row>
    <row r="3948" spans="2:8" x14ac:dyDescent="0.25">
      <c r="B3948" s="451">
        <v>38002</v>
      </c>
      <c r="C3948" s="363">
        <v>18.024999999999999</v>
      </c>
      <c r="D3948" s="363">
        <v>1.1768181818181818</v>
      </c>
      <c r="E3948" s="215">
        <f t="shared" si="244"/>
        <v>5.2983825989960653E-3</v>
      </c>
      <c r="F3948" s="215">
        <f t="shared" si="245"/>
        <v>7.4910010701429997E-3</v>
      </c>
      <c r="G3948" s="223">
        <f t="shared" si="246"/>
        <v>4.0619718309859154</v>
      </c>
      <c r="H3948" s="223">
        <f t="shared" si="247"/>
        <v>1.3140464408070043</v>
      </c>
    </row>
    <row r="3949" spans="2:8" x14ac:dyDescent="0.25">
      <c r="B3949" s="451">
        <v>38001</v>
      </c>
      <c r="C3949" s="363">
        <v>17.93</v>
      </c>
      <c r="D3949" s="363">
        <v>1.1680681818181817</v>
      </c>
      <c r="E3949" s="215">
        <f t="shared" si="244"/>
        <v>-7.3145515637115466E-2</v>
      </c>
      <c r="F3949" s="215">
        <f t="shared" si="245"/>
        <v>-2.5230470645319913E-3</v>
      </c>
      <c r="G3949" s="223">
        <f t="shared" si="246"/>
        <v>4.0405633802816903</v>
      </c>
      <c r="H3949" s="223">
        <f t="shared" si="247"/>
        <v>1.3042761070930085</v>
      </c>
    </row>
    <row r="3950" spans="2:8" x14ac:dyDescent="0.25">
      <c r="B3950" s="451">
        <v>38000</v>
      </c>
      <c r="C3950" s="363">
        <v>19.344999999999999</v>
      </c>
      <c r="D3950" s="363">
        <v>1.1710227272727274</v>
      </c>
      <c r="E3950" s="215">
        <f t="shared" si="244"/>
        <v>-3.4198701947079524E-2</v>
      </c>
      <c r="F3950" s="215">
        <f t="shared" si="245"/>
        <v>2.4319066147859836E-3</v>
      </c>
      <c r="G3950" s="223">
        <f t="shared" si="246"/>
        <v>4.3594366197183092</v>
      </c>
      <c r="H3950" s="223">
        <f t="shared" si="247"/>
        <v>1.3075751808146177</v>
      </c>
    </row>
    <row r="3951" spans="2:8" x14ac:dyDescent="0.25">
      <c r="B3951" s="451">
        <v>37999</v>
      </c>
      <c r="C3951" s="363">
        <v>20.03</v>
      </c>
      <c r="D3951" s="363">
        <v>1.1681818181818182</v>
      </c>
      <c r="E3951" s="215">
        <f t="shared" si="244"/>
        <v>-6.6200466200466157E-2</v>
      </c>
      <c r="F3951" s="215">
        <f t="shared" si="245"/>
        <v>2.2071982501491227E-2</v>
      </c>
      <c r="G3951" s="223">
        <f t="shared" si="246"/>
        <v>4.5138028169014088</v>
      </c>
      <c r="H3951" s="223">
        <f t="shared" si="247"/>
        <v>1.3044029945438398</v>
      </c>
    </row>
    <row r="3952" spans="2:8" x14ac:dyDescent="0.25">
      <c r="B3952" s="451">
        <v>37998</v>
      </c>
      <c r="C3952" s="363">
        <v>21.45</v>
      </c>
      <c r="D3952" s="363">
        <v>1.1429545454545456</v>
      </c>
      <c r="E3952" s="215">
        <f t="shared" si="244"/>
        <v>-3.4870641169853833E-2</v>
      </c>
      <c r="F3952" s="215">
        <f t="shared" si="245"/>
        <v>-9.9324592769156617E-4</v>
      </c>
      <c r="G3952" s="223">
        <f t="shared" si="246"/>
        <v>4.8338028169014082</v>
      </c>
      <c r="H3952" s="223">
        <f t="shared" si="247"/>
        <v>1.2762339804593328</v>
      </c>
    </row>
    <row r="3953" spans="2:8" x14ac:dyDescent="0.25">
      <c r="B3953" s="451">
        <v>37995</v>
      </c>
      <c r="C3953" s="363">
        <v>22.225000000000001</v>
      </c>
      <c r="D3953" s="363">
        <v>1.144090909090909</v>
      </c>
      <c r="E3953" s="215">
        <f t="shared" si="244"/>
        <v>1.6000000000000014E-2</v>
      </c>
      <c r="F3953" s="215">
        <f t="shared" si="245"/>
        <v>1.8203883495145678E-2</v>
      </c>
      <c r="G3953" s="223">
        <f t="shared" si="246"/>
        <v>5.0084507042253525</v>
      </c>
      <c r="H3953" s="223">
        <f t="shared" si="247"/>
        <v>1.2775028549676437</v>
      </c>
    </row>
    <row r="3954" spans="2:8" x14ac:dyDescent="0.25">
      <c r="B3954" s="451">
        <v>37994</v>
      </c>
      <c r="C3954" s="363">
        <v>21.875</v>
      </c>
      <c r="D3954" s="363">
        <v>1.1236363636363635</v>
      </c>
      <c r="E3954" s="215">
        <f t="shared" si="244"/>
        <v>1.5081206496519783E-2</v>
      </c>
      <c r="F3954" s="215">
        <f t="shared" si="245"/>
        <v>-2.4213075060534051E-3</v>
      </c>
      <c r="G3954" s="223">
        <f t="shared" si="246"/>
        <v>4.929577464788732</v>
      </c>
      <c r="H3954" s="223">
        <f t="shared" si="247"/>
        <v>1.2546631138180433</v>
      </c>
    </row>
    <row r="3955" spans="2:8" x14ac:dyDescent="0.25">
      <c r="B3955" s="451">
        <v>37993</v>
      </c>
      <c r="C3955" s="363">
        <v>21.55</v>
      </c>
      <c r="D3955" s="363">
        <v>1.1263636363636365</v>
      </c>
      <c r="E3955" s="215">
        <f t="shared" si="244"/>
        <v>1.1614401858304202E-3</v>
      </c>
      <c r="F3955" s="215">
        <f t="shared" si="245"/>
        <v>1.277204454889147E-2</v>
      </c>
      <c r="G3955" s="223">
        <f t="shared" si="246"/>
        <v>4.8563380281690138</v>
      </c>
      <c r="H3955" s="223">
        <f t="shared" si="247"/>
        <v>1.2577084126379903</v>
      </c>
    </row>
    <row r="3956" spans="2:8" x14ac:dyDescent="0.25">
      <c r="B3956" s="451">
        <v>37992</v>
      </c>
      <c r="C3956" s="363">
        <v>21.524999999999999</v>
      </c>
      <c r="D3956" s="363">
        <v>1.1121590909090908</v>
      </c>
      <c r="E3956" s="215">
        <f t="shared" si="244"/>
        <v>-2.0477815699658786E-2</v>
      </c>
      <c r="F3956" s="215">
        <f t="shared" si="245"/>
        <v>-3.1574658789979004E-3</v>
      </c>
      <c r="G3956" s="223">
        <f t="shared" si="246"/>
        <v>4.8507042253521124</v>
      </c>
      <c r="H3956" s="223">
        <f t="shared" si="247"/>
        <v>1.2418474812841009</v>
      </c>
    </row>
    <row r="3957" spans="2:8" x14ac:dyDescent="0.25">
      <c r="B3957" s="451">
        <v>37991</v>
      </c>
      <c r="C3957" s="363">
        <v>21.975000000000001</v>
      </c>
      <c r="D3957" s="363">
        <v>1.1156818181818182</v>
      </c>
      <c r="E3957" s="215">
        <f t="shared" si="244"/>
        <v>4.867573371510403E-2</v>
      </c>
      <c r="F3957" s="215">
        <f t="shared" si="245"/>
        <v>-5.3692634991389099E-3</v>
      </c>
      <c r="G3957" s="223">
        <f t="shared" si="246"/>
        <v>4.9521126760563385</v>
      </c>
      <c r="H3957" s="223">
        <f t="shared" si="247"/>
        <v>1.2457809922598657</v>
      </c>
    </row>
    <row r="3958" spans="2:8" x14ac:dyDescent="0.25">
      <c r="B3958" s="451">
        <v>37988</v>
      </c>
      <c r="C3958" s="363">
        <v>20.954999999999998</v>
      </c>
      <c r="D3958" s="363">
        <v>1.1217045454545456</v>
      </c>
      <c r="E3958" s="215">
        <f t="shared" si="244"/>
        <v>-5.2219321148826436E-3</v>
      </c>
      <c r="F3958" s="215">
        <f t="shared" si="245"/>
        <v>1.7251877410189298E-3</v>
      </c>
      <c r="G3958" s="223">
        <f t="shared" si="246"/>
        <v>4.7222535211267598</v>
      </c>
      <c r="H3958" s="223">
        <f t="shared" si="247"/>
        <v>1.2525060271539146</v>
      </c>
    </row>
    <row r="3959" spans="2:8" x14ac:dyDescent="0.25">
      <c r="B3959" s="451">
        <v>37986</v>
      </c>
      <c r="C3959" s="363">
        <v>21.065000000000001</v>
      </c>
      <c r="D3959" s="363">
        <v>1.1197727272727274</v>
      </c>
      <c r="E3959" s="215">
        <f t="shared" si="244"/>
        <v>-9.48541617263432E-4</v>
      </c>
      <c r="F3959" s="215">
        <f t="shared" si="245"/>
        <v>5.3050397877985045E-3</v>
      </c>
      <c r="G3959" s="223">
        <f t="shared" si="246"/>
        <v>4.7470422535211272</v>
      </c>
      <c r="H3959" s="223">
        <f t="shared" si="247"/>
        <v>1.2503489404897858</v>
      </c>
    </row>
    <row r="3960" spans="2:8" x14ac:dyDescent="0.25">
      <c r="B3960" s="451">
        <v>37985</v>
      </c>
      <c r="C3960" s="363">
        <v>21.085000000000001</v>
      </c>
      <c r="D3960" s="363">
        <v>1.1138636363636363</v>
      </c>
      <c r="E3960" s="215">
        <f t="shared" si="244"/>
        <v>1.6627078384798821E-3</v>
      </c>
      <c r="F3960" s="215">
        <f t="shared" si="245"/>
        <v>-4.0791352233326972E-4</v>
      </c>
      <c r="G3960" s="223">
        <f t="shared" si="246"/>
        <v>4.7515492957746481</v>
      </c>
      <c r="H3960" s="223">
        <f t="shared" si="247"/>
        <v>1.2437507930465677</v>
      </c>
    </row>
    <row r="3961" spans="2:8" x14ac:dyDescent="0.25">
      <c r="B3961" s="451">
        <v>37984</v>
      </c>
      <c r="C3961" s="363">
        <v>21.05</v>
      </c>
      <c r="D3961" s="363">
        <v>1.1143181818181818</v>
      </c>
      <c r="E3961" s="215">
        <f t="shared" si="244"/>
        <v>4.7263681592039752E-2</v>
      </c>
      <c r="F3961" s="215">
        <f t="shared" si="245"/>
        <v>2.3804552098559251E-2</v>
      </c>
      <c r="G3961" s="223">
        <f t="shared" si="246"/>
        <v>4.7436619718309858</v>
      </c>
      <c r="H3961" s="223">
        <f t="shared" si="247"/>
        <v>1.2442583428498921</v>
      </c>
    </row>
    <row r="3962" spans="2:8" x14ac:dyDescent="0.25">
      <c r="B3962" s="451">
        <v>37979</v>
      </c>
      <c r="C3962" s="363">
        <v>20.100000000000001</v>
      </c>
      <c r="D3962" s="363">
        <v>1.0884090909090909</v>
      </c>
      <c r="E3962" s="215">
        <f t="shared" si="244"/>
        <v>1.3615733736762614E-2</v>
      </c>
      <c r="F3962" s="215">
        <f t="shared" si="245"/>
        <v>1.1831819142193112E-2</v>
      </c>
      <c r="G3962" s="223">
        <f t="shared" si="246"/>
        <v>4.5295774647887326</v>
      </c>
      <c r="H3962" s="223">
        <f t="shared" si="247"/>
        <v>1.2153280040603984</v>
      </c>
    </row>
    <row r="3963" spans="2:8" x14ac:dyDescent="0.25">
      <c r="B3963" s="451">
        <v>37978</v>
      </c>
      <c r="C3963" s="363">
        <v>19.829999999999998</v>
      </c>
      <c r="D3963" s="363">
        <v>1.0756818181818182</v>
      </c>
      <c r="E3963" s="215">
        <f t="shared" si="244"/>
        <v>2.5278058645095136E-3</v>
      </c>
      <c r="F3963" s="215">
        <f t="shared" si="245"/>
        <v>-1.6315078457861398E-2</v>
      </c>
      <c r="G3963" s="223">
        <f t="shared" si="246"/>
        <v>4.4687323943661967</v>
      </c>
      <c r="H3963" s="223">
        <f t="shared" si="247"/>
        <v>1.2011166095673138</v>
      </c>
    </row>
    <row r="3964" spans="2:8" x14ac:dyDescent="0.25">
      <c r="B3964" s="451">
        <v>37977</v>
      </c>
      <c r="C3964" s="363">
        <v>19.78</v>
      </c>
      <c r="D3964" s="363">
        <v>1.0935227272727273</v>
      </c>
      <c r="E3964" s="215">
        <f t="shared" si="244"/>
        <v>-4.1434456021323007E-2</v>
      </c>
      <c r="F3964" s="215">
        <f t="shared" si="245"/>
        <v>1.0288713910761249E-2</v>
      </c>
      <c r="G3964" s="223">
        <f t="shared" si="246"/>
        <v>4.4574647887323948</v>
      </c>
      <c r="H3964" s="223">
        <f t="shared" si="247"/>
        <v>1.2210379393477986</v>
      </c>
    </row>
    <row r="3965" spans="2:8" x14ac:dyDescent="0.25">
      <c r="B3965" s="451">
        <v>37974</v>
      </c>
      <c r="C3965" s="363">
        <v>20.635000000000002</v>
      </c>
      <c r="D3965" s="363">
        <v>1.0823863636363635</v>
      </c>
      <c r="E3965" s="215">
        <f t="shared" si="244"/>
        <v>-8.0846325167037714E-2</v>
      </c>
      <c r="F3965" s="215">
        <f t="shared" si="245"/>
        <v>-1.9153537225826467E-2</v>
      </c>
      <c r="G3965" s="223">
        <f t="shared" si="246"/>
        <v>4.6501408450704229</v>
      </c>
      <c r="H3965" s="223">
        <f t="shared" si="247"/>
        <v>1.2086029691663494</v>
      </c>
    </row>
    <row r="3966" spans="2:8" x14ac:dyDescent="0.25">
      <c r="B3966" s="451">
        <v>37972</v>
      </c>
      <c r="C3966" s="363">
        <v>22.45</v>
      </c>
      <c r="D3966" s="363">
        <v>1.1035227272727273</v>
      </c>
      <c r="E3966" s="215">
        <f t="shared" si="244"/>
        <v>1.6987542468856143E-2</v>
      </c>
      <c r="F3966" s="215">
        <f t="shared" si="245"/>
        <v>4.8634105960265739E-3</v>
      </c>
      <c r="G3966" s="223">
        <f t="shared" si="246"/>
        <v>5.0591549295774643</v>
      </c>
      <c r="H3966" s="223">
        <f t="shared" si="247"/>
        <v>1.2322040350209365</v>
      </c>
    </row>
    <row r="3967" spans="2:8" x14ac:dyDescent="0.25">
      <c r="B3967" s="451">
        <v>37971</v>
      </c>
      <c r="C3967" s="363">
        <v>22.074999999999999</v>
      </c>
      <c r="D3967" s="363">
        <v>1.0981818181818181</v>
      </c>
      <c r="E3967" s="215">
        <f t="shared" si="244"/>
        <v>-1.8234378474538571E-2</v>
      </c>
      <c r="F3967" s="215">
        <f t="shared" si="245"/>
        <v>2.8303894445626865E-2</v>
      </c>
      <c r="G3967" s="223">
        <f t="shared" si="246"/>
        <v>4.9746478873239433</v>
      </c>
      <c r="H3967" s="223">
        <f t="shared" si="247"/>
        <v>1.2262403248318741</v>
      </c>
    </row>
    <row r="3968" spans="2:8" x14ac:dyDescent="0.25">
      <c r="B3968" s="451">
        <v>37970</v>
      </c>
      <c r="C3968" s="363">
        <v>22.484999999999999</v>
      </c>
      <c r="D3968" s="363">
        <v>1.0679545454545454</v>
      </c>
      <c r="E3968" s="215">
        <f t="shared" si="244"/>
        <v>5.3655264922871648E-3</v>
      </c>
      <c r="F3968" s="215">
        <f t="shared" si="245"/>
        <v>-1.6637019985351054E-2</v>
      </c>
      <c r="G3968" s="223">
        <f t="shared" si="246"/>
        <v>5.0670422535211266</v>
      </c>
      <c r="H3968" s="223">
        <f t="shared" si="247"/>
        <v>1.192488262910798</v>
      </c>
    </row>
    <row r="3969" spans="2:8" x14ac:dyDescent="0.25">
      <c r="B3969" s="451">
        <v>37967</v>
      </c>
      <c r="C3969" s="363">
        <v>22.364999999999998</v>
      </c>
      <c r="D3969" s="363">
        <v>1.0860227272727272</v>
      </c>
      <c r="E3969" s="215">
        <f t="shared" si="244"/>
        <v>4.3386983904828647E-2</v>
      </c>
      <c r="F3969" s="215">
        <f t="shared" si="245"/>
        <v>1.0467329245083423E-2</v>
      </c>
      <c r="G3969" s="223">
        <f t="shared" si="246"/>
        <v>5.04</v>
      </c>
      <c r="H3969" s="223">
        <f t="shared" si="247"/>
        <v>1.212663367592945</v>
      </c>
    </row>
    <row r="3970" spans="2:8" x14ac:dyDescent="0.25">
      <c r="B3970" s="451">
        <v>37965</v>
      </c>
      <c r="C3970" s="363">
        <v>21.434999999999999</v>
      </c>
      <c r="D3970" s="363">
        <v>1.0747727272727272</v>
      </c>
      <c r="E3970" s="215">
        <f t="shared" si="244"/>
        <v>-6.2335958005249381E-2</v>
      </c>
      <c r="F3970" s="215">
        <f t="shared" si="245"/>
        <v>2.0060396893873955E-2</v>
      </c>
      <c r="G3970" s="223">
        <f t="shared" si="246"/>
        <v>4.8304225352112677</v>
      </c>
      <c r="H3970" s="223">
        <f t="shared" si="247"/>
        <v>1.2001015099606649</v>
      </c>
    </row>
    <row r="3971" spans="2:8" x14ac:dyDescent="0.25">
      <c r="B3971" s="451">
        <v>37964</v>
      </c>
      <c r="C3971" s="363">
        <v>22.86</v>
      </c>
      <c r="D3971" s="363">
        <v>1.0536363636363637</v>
      </c>
      <c r="E3971" s="215">
        <f t="shared" si="244"/>
        <v>-1.1245674740484546E-2</v>
      </c>
      <c r="F3971" s="215">
        <f t="shared" si="245"/>
        <v>1.3111888111888126E-2</v>
      </c>
      <c r="G3971" s="223">
        <f t="shared" si="246"/>
        <v>5.1515492957746476</v>
      </c>
      <c r="H3971" s="223">
        <f t="shared" si="247"/>
        <v>1.176500444106078</v>
      </c>
    </row>
    <row r="3972" spans="2:8" x14ac:dyDescent="0.25">
      <c r="B3972" s="451">
        <v>37963</v>
      </c>
      <c r="C3972" s="363">
        <v>23.12</v>
      </c>
      <c r="D3972" s="363">
        <v>1.04</v>
      </c>
      <c r="E3972" s="215">
        <f t="shared" ref="E3972:E4035" si="248">C3972/C3973-1</f>
        <v>4.5207956600361587E-2</v>
      </c>
      <c r="F3972" s="215">
        <f t="shared" ref="F3972:F4035" si="249">D3972/D3973-1</f>
        <v>1.7793594306049876E-2</v>
      </c>
      <c r="G3972" s="223">
        <f t="shared" ref="G3972:G4035" si="250">C3972/$C$4675</f>
        <v>5.2101408450704225</v>
      </c>
      <c r="H3972" s="223">
        <f t="shared" ref="H3972:H4035" si="251">D3972/$D$4675</f>
        <v>1.1612739500063445</v>
      </c>
    </row>
    <row r="3973" spans="2:8" x14ac:dyDescent="0.25">
      <c r="B3973" s="451">
        <v>37959</v>
      </c>
      <c r="C3973" s="363">
        <v>22.12</v>
      </c>
      <c r="D3973" s="363">
        <v>1.0218181818181817</v>
      </c>
      <c r="E3973" s="215">
        <f t="shared" si="248"/>
        <v>-1.5795328142380494E-2</v>
      </c>
      <c r="F3973" s="215">
        <f t="shared" si="249"/>
        <v>1.1133377866843208E-3</v>
      </c>
      <c r="G3973" s="223">
        <f t="shared" si="250"/>
        <v>4.9847887323943665</v>
      </c>
      <c r="H3973" s="223">
        <f t="shared" si="251"/>
        <v>1.1409719578733664</v>
      </c>
    </row>
    <row r="3974" spans="2:8" x14ac:dyDescent="0.25">
      <c r="B3974" s="451">
        <v>37958</v>
      </c>
      <c r="C3974" s="363">
        <v>22.475000000000001</v>
      </c>
      <c r="D3974" s="363">
        <v>1.0206818181818182</v>
      </c>
      <c r="E3974" s="215">
        <f t="shared" si="248"/>
        <v>-4.4296788482833804E-3</v>
      </c>
      <c r="F3974" s="215">
        <f t="shared" si="249"/>
        <v>9.3268906618722003E-3</v>
      </c>
      <c r="G3974" s="223">
        <f t="shared" si="250"/>
        <v>5.0647887323943666</v>
      </c>
      <c r="H3974" s="223">
        <f t="shared" si="251"/>
        <v>1.1397030833650554</v>
      </c>
    </row>
    <row r="3975" spans="2:8" x14ac:dyDescent="0.25">
      <c r="B3975" s="451">
        <v>37957</v>
      </c>
      <c r="C3975" s="363">
        <v>22.574999999999999</v>
      </c>
      <c r="D3975" s="363">
        <v>1.01125</v>
      </c>
      <c r="E3975" s="215">
        <f t="shared" si="248"/>
        <v>3.721571330117146E-2</v>
      </c>
      <c r="F3975" s="215">
        <f t="shared" si="249"/>
        <v>-1.2345679012345512E-3</v>
      </c>
      <c r="G3975" s="223">
        <f t="shared" si="250"/>
        <v>5.0873239436619713</v>
      </c>
      <c r="H3975" s="223">
        <f t="shared" si="251"/>
        <v>1.1291714249460729</v>
      </c>
    </row>
    <row r="3976" spans="2:8" x14ac:dyDescent="0.25">
      <c r="B3976" s="451">
        <v>37953</v>
      </c>
      <c r="C3976" s="363">
        <v>21.765000000000001</v>
      </c>
      <c r="D3976" s="363">
        <v>1.0125</v>
      </c>
      <c r="E3976" s="215">
        <f t="shared" si="248"/>
        <v>2.0872420262664226E-2</v>
      </c>
      <c r="F3976" s="215">
        <f t="shared" si="249"/>
        <v>1.8518518518518379E-2</v>
      </c>
      <c r="G3976" s="223">
        <f t="shared" si="250"/>
        <v>4.9047887323943664</v>
      </c>
      <c r="H3976" s="223">
        <f t="shared" si="251"/>
        <v>1.1305671869052152</v>
      </c>
    </row>
    <row r="3977" spans="2:8" x14ac:dyDescent="0.25">
      <c r="B3977" s="451">
        <v>37951</v>
      </c>
      <c r="C3977" s="363">
        <v>21.32</v>
      </c>
      <c r="D3977" s="363">
        <v>0.99409090909090914</v>
      </c>
      <c r="E3977" s="215">
        <f t="shared" si="248"/>
        <v>5.1862329090051063E-3</v>
      </c>
      <c r="F3977" s="215">
        <f t="shared" si="249"/>
        <v>-1.0519172039362035E-2</v>
      </c>
      <c r="G3977" s="223">
        <f t="shared" si="250"/>
        <v>4.8045070422535208</v>
      </c>
      <c r="H3977" s="223">
        <f t="shared" si="251"/>
        <v>1.1100114198705748</v>
      </c>
    </row>
    <row r="3978" spans="2:8" x14ac:dyDescent="0.25">
      <c r="B3978" s="451">
        <v>37950</v>
      </c>
      <c r="C3978" s="363">
        <v>21.21</v>
      </c>
      <c r="D3978" s="363">
        <v>1.0046590909090909</v>
      </c>
      <c r="E3978" s="215">
        <f t="shared" si="248"/>
        <v>2.9611650485436902E-2</v>
      </c>
      <c r="F3978" s="215">
        <f t="shared" si="249"/>
        <v>1.2482821804855604E-2</v>
      </c>
      <c r="G3978" s="223">
        <f t="shared" si="250"/>
        <v>4.7797183098591551</v>
      </c>
      <c r="H3978" s="223">
        <f t="shared" si="251"/>
        <v>1.1218119527978683</v>
      </c>
    </row>
    <row r="3979" spans="2:8" x14ac:dyDescent="0.25">
      <c r="B3979" s="451">
        <v>37949</v>
      </c>
      <c r="C3979" s="363">
        <v>20.6</v>
      </c>
      <c r="D3979" s="363">
        <v>0.99227272727272731</v>
      </c>
      <c r="E3979" s="215">
        <f t="shared" si="248"/>
        <v>1.3779527559055094E-2</v>
      </c>
      <c r="F3979" s="215">
        <f t="shared" si="249"/>
        <v>4.8331415420022061E-3</v>
      </c>
      <c r="G3979" s="223">
        <f t="shared" si="250"/>
        <v>4.6422535211267606</v>
      </c>
      <c r="H3979" s="223">
        <f t="shared" si="251"/>
        <v>1.107981220657277</v>
      </c>
    </row>
    <row r="3980" spans="2:8" x14ac:dyDescent="0.25">
      <c r="B3980" s="451">
        <v>37946</v>
      </c>
      <c r="C3980" s="363">
        <v>20.32</v>
      </c>
      <c r="D3980" s="363">
        <v>0.98750000000000004</v>
      </c>
      <c r="E3980" s="215">
        <f t="shared" si="248"/>
        <v>2.2194821208385562E-3</v>
      </c>
      <c r="F3980" s="215">
        <f t="shared" si="249"/>
        <v>6.0199120166706255E-3</v>
      </c>
      <c r="G3980" s="223">
        <f t="shared" si="250"/>
        <v>4.5791549295774647</v>
      </c>
      <c r="H3980" s="223">
        <f t="shared" si="251"/>
        <v>1.1026519477223704</v>
      </c>
    </row>
    <row r="3981" spans="2:8" x14ac:dyDescent="0.25">
      <c r="B3981" s="451">
        <v>37945</v>
      </c>
      <c r="C3981" s="363">
        <v>20.274999999999999</v>
      </c>
      <c r="D3981" s="363">
        <v>0.98159090909090907</v>
      </c>
      <c r="E3981" s="215">
        <f t="shared" si="248"/>
        <v>-1.4341273699562507E-2</v>
      </c>
      <c r="F3981" s="215">
        <f t="shared" si="249"/>
        <v>1.1590171534539007E-3</v>
      </c>
      <c r="G3981" s="223">
        <f t="shared" si="250"/>
        <v>4.5690140845070415</v>
      </c>
      <c r="H3981" s="223">
        <f t="shared" si="251"/>
        <v>1.0960538002791524</v>
      </c>
    </row>
    <row r="3982" spans="2:8" x14ac:dyDescent="0.25">
      <c r="B3982" s="451">
        <v>37944</v>
      </c>
      <c r="C3982" s="363">
        <v>20.57</v>
      </c>
      <c r="D3982" s="363">
        <v>0.98045454545454547</v>
      </c>
      <c r="E3982" s="215">
        <f t="shared" si="248"/>
        <v>2.4147373661936644E-2</v>
      </c>
      <c r="F3982" s="215">
        <f t="shared" si="249"/>
        <v>-6.2197650310987784E-3</v>
      </c>
      <c r="G3982" s="223">
        <f t="shared" si="250"/>
        <v>4.6354929577464787</v>
      </c>
      <c r="H3982" s="223">
        <f t="shared" si="251"/>
        <v>1.0947849257708413</v>
      </c>
    </row>
    <row r="3983" spans="2:8" x14ac:dyDescent="0.25">
      <c r="B3983" s="451">
        <v>37943</v>
      </c>
      <c r="C3983" s="363">
        <v>20.085000000000001</v>
      </c>
      <c r="D3983" s="363">
        <v>0.98659090909090907</v>
      </c>
      <c r="E3983" s="215">
        <f t="shared" si="248"/>
        <v>4.1483017889551554E-2</v>
      </c>
      <c r="F3983" s="215">
        <f t="shared" si="249"/>
        <v>-2.303086135421184E-4</v>
      </c>
      <c r="G3983" s="223">
        <f t="shared" si="250"/>
        <v>4.5261971830985921</v>
      </c>
      <c r="H3983" s="223">
        <f t="shared" si="251"/>
        <v>1.1016368481157215</v>
      </c>
    </row>
    <row r="3984" spans="2:8" x14ac:dyDescent="0.25">
      <c r="B3984" s="451">
        <v>37942</v>
      </c>
      <c r="C3984" s="363">
        <v>19.285</v>
      </c>
      <c r="D3984" s="363">
        <v>0.98681818181818182</v>
      </c>
      <c r="E3984" s="215">
        <f t="shared" si="248"/>
        <v>-2.3297037224613848E-2</v>
      </c>
      <c r="F3984" s="215">
        <f t="shared" si="249"/>
        <v>6.4904960593417105E-3</v>
      </c>
      <c r="G3984" s="223">
        <f t="shared" si="250"/>
        <v>4.3459154929577464</v>
      </c>
      <c r="H3984" s="223">
        <f t="shared" si="251"/>
        <v>1.1018906230173837</v>
      </c>
    </row>
    <row r="3985" spans="2:8" x14ac:dyDescent="0.25">
      <c r="B3985" s="451">
        <v>37939</v>
      </c>
      <c r="C3985" s="363">
        <v>19.745000000000001</v>
      </c>
      <c r="D3985" s="363">
        <v>0.98045454545454547</v>
      </c>
      <c r="E3985" s="215">
        <f t="shared" si="248"/>
        <v>-2.4215468248084959E-2</v>
      </c>
      <c r="F3985" s="215">
        <f t="shared" si="249"/>
        <v>5.9461350122420598E-3</v>
      </c>
      <c r="G3985" s="223">
        <f t="shared" si="250"/>
        <v>4.4495774647887325</v>
      </c>
      <c r="H3985" s="223">
        <f t="shared" si="251"/>
        <v>1.0947849257708413</v>
      </c>
    </row>
    <row r="3986" spans="2:8" x14ac:dyDescent="0.25">
      <c r="B3986" s="451">
        <v>37938</v>
      </c>
      <c r="C3986" s="363">
        <v>20.234999999999999</v>
      </c>
      <c r="D3986" s="363">
        <v>0.97465909090909086</v>
      </c>
      <c r="E3986" s="215">
        <f t="shared" si="248"/>
        <v>2.9739776951671626E-3</v>
      </c>
      <c r="F3986" s="215">
        <f t="shared" si="249"/>
        <v>-1.6624627379041468E-2</v>
      </c>
      <c r="G3986" s="223">
        <f t="shared" si="250"/>
        <v>4.5599999999999996</v>
      </c>
      <c r="H3986" s="223">
        <f t="shared" si="251"/>
        <v>1.0883136657784545</v>
      </c>
    </row>
    <row r="3987" spans="2:8" x14ac:dyDescent="0.25">
      <c r="B3987" s="451">
        <v>37937</v>
      </c>
      <c r="C3987" s="363">
        <v>20.175000000000001</v>
      </c>
      <c r="D3987" s="363">
        <v>0.99113636363636359</v>
      </c>
      <c r="E3987" s="215">
        <f t="shared" si="248"/>
        <v>4.8596673596673634E-2</v>
      </c>
      <c r="F3987" s="215">
        <f t="shared" si="249"/>
        <v>1.5839739110179218E-2</v>
      </c>
      <c r="G3987" s="223">
        <f t="shared" si="250"/>
        <v>4.5464788732394368</v>
      </c>
      <c r="H3987" s="223">
        <f t="shared" si="251"/>
        <v>1.1067123461489659</v>
      </c>
    </row>
    <row r="3988" spans="2:8" x14ac:dyDescent="0.25">
      <c r="B3988" s="451">
        <v>37936</v>
      </c>
      <c r="C3988" s="363">
        <v>19.239999999999998</v>
      </c>
      <c r="D3988" s="363">
        <v>0.97568181818181821</v>
      </c>
      <c r="E3988" s="215">
        <f t="shared" si="248"/>
        <v>-1.2827090815803022E-2</v>
      </c>
      <c r="F3988" s="215">
        <f t="shared" si="249"/>
        <v>1.4413988657844934E-2</v>
      </c>
      <c r="G3988" s="223">
        <f t="shared" si="250"/>
        <v>4.335774647887324</v>
      </c>
      <c r="H3988" s="223">
        <f t="shared" si="251"/>
        <v>1.0894556528359347</v>
      </c>
    </row>
    <row r="3989" spans="2:8" x14ac:dyDescent="0.25">
      <c r="B3989" s="451">
        <v>37935</v>
      </c>
      <c r="C3989" s="363">
        <v>19.489999999999998</v>
      </c>
      <c r="D3989" s="363">
        <v>0.96181818181818179</v>
      </c>
      <c r="E3989" s="215">
        <f t="shared" si="248"/>
        <v>-4.9268292682926873E-2</v>
      </c>
      <c r="F3989" s="215">
        <f t="shared" si="249"/>
        <v>1.2682459918640809E-2</v>
      </c>
      <c r="G3989" s="223">
        <f t="shared" si="250"/>
        <v>4.392112676056338</v>
      </c>
      <c r="H3989" s="223">
        <f t="shared" si="251"/>
        <v>1.0739753838345387</v>
      </c>
    </row>
    <row r="3990" spans="2:8" x14ac:dyDescent="0.25">
      <c r="B3990" s="451">
        <v>37932</v>
      </c>
      <c r="C3990" s="363">
        <v>20.5</v>
      </c>
      <c r="D3990" s="363">
        <v>0.94977272727272732</v>
      </c>
      <c r="E3990" s="215">
        <f t="shared" si="248"/>
        <v>3.2745591939546514E-2</v>
      </c>
      <c r="F3990" s="215">
        <f t="shared" si="249"/>
        <v>2.6529108327192352E-2</v>
      </c>
      <c r="G3990" s="223">
        <f t="shared" si="250"/>
        <v>4.619718309859155</v>
      </c>
      <c r="H3990" s="223">
        <f t="shared" si="251"/>
        <v>1.060525314046441</v>
      </c>
    </row>
    <row r="3991" spans="2:8" x14ac:dyDescent="0.25">
      <c r="B3991" s="451">
        <v>37931</v>
      </c>
      <c r="C3991" s="363">
        <v>19.850000000000001</v>
      </c>
      <c r="D3991" s="363">
        <v>0.92522727272727268</v>
      </c>
      <c r="E3991" s="215">
        <f t="shared" si="248"/>
        <v>-7.7480629842537896E-3</v>
      </c>
      <c r="F3991" s="215">
        <f t="shared" si="249"/>
        <v>1.5718562874251552E-2</v>
      </c>
      <c r="G3991" s="223">
        <f t="shared" si="250"/>
        <v>4.4732394366197186</v>
      </c>
      <c r="H3991" s="223">
        <f t="shared" si="251"/>
        <v>1.0331176246669205</v>
      </c>
    </row>
    <row r="3992" spans="2:8" x14ac:dyDescent="0.25">
      <c r="B3992" s="451">
        <v>37930</v>
      </c>
      <c r="C3992" s="363">
        <v>20.004999999999999</v>
      </c>
      <c r="D3992" s="363">
        <v>0.91090909090909089</v>
      </c>
      <c r="E3992" s="215">
        <f t="shared" si="248"/>
        <v>-2.5334957369062105E-2</v>
      </c>
      <c r="F3992" s="215">
        <f t="shared" si="249"/>
        <v>2.7520640480360736E-3</v>
      </c>
      <c r="G3992" s="223">
        <f t="shared" si="250"/>
        <v>4.5081690140845065</v>
      </c>
      <c r="H3992" s="223">
        <f t="shared" si="251"/>
        <v>1.0171298058622003</v>
      </c>
    </row>
    <row r="3993" spans="2:8" x14ac:dyDescent="0.25">
      <c r="B3993" s="451">
        <v>37929</v>
      </c>
      <c r="C3993" s="363">
        <v>20.524999999999999</v>
      </c>
      <c r="D3993" s="363">
        <v>0.90840909090909094</v>
      </c>
      <c r="E3993" s="215">
        <f t="shared" si="248"/>
        <v>5.9901884843790443E-2</v>
      </c>
      <c r="F3993" s="215">
        <f t="shared" si="249"/>
        <v>-5.2264808362368909E-3</v>
      </c>
      <c r="G3993" s="223">
        <f t="shared" si="250"/>
        <v>4.6253521126760564</v>
      </c>
      <c r="H3993" s="223">
        <f t="shared" si="251"/>
        <v>1.014338281943916</v>
      </c>
    </row>
    <row r="3994" spans="2:8" x14ac:dyDescent="0.25">
      <c r="B3994" s="451">
        <v>37928</v>
      </c>
      <c r="C3994" s="363">
        <v>19.364999999999998</v>
      </c>
      <c r="D3994" s="363">
        <v>0.91318181818181821</v>
      </c>
      <c r="E3994" s="215">
        <f t="shared" si="248"/>
        <v>-5.1612903225817242E-4</v>
      </c>
      <c r="F3994" s="215">
        <f t="shared" si="249"/>
        <v>1.5415718979024495E-2</v>
      </c>
      <c r="G3994" s="223">
        <f t="shared" si="250"/>
        <v>4.363943661971831</v>
      </c>
      <c r="H3994" s="223">
        <f t="shared" si="251"/>
        <v>1.0196675548788225</v>
      </c>
    </row>
    <row r="3995" spans="2:8" x14ac:dyDescent="0.25">
      <c r="B3995" s="451">
        <v>37925</v>
      </c>
      <c r="C3995" s="363">
        <v>19.375</v>
      </c>
      <c r="D3995" s="363">
        <v>0.89931818181818179</v>
      </c>
      <c r="E3995" s="215">
        <f t="shared" si="248"/>
        <v>7.8023407022105307E-3</v>
      </c>
      <c r="F3995" s="215">
        <f t="shared" si="249"/>
        <v>1.2651821862348367E-3</v>
      </c>
      <c r="G3995" s="223">
        <f t="shared" si="250"/>
        <v>4.3661971830985919</v>
      </c>
      <c r="H3995" s="223">
        <f t="shared" si="251"/>
        <v>1.0041872858774268</v>
      </c>
    </row>
    <row r="3996" spans="2:8" x14ac:dyDescent="0.25">
      <c r="B3996" s="451">
        <v>37924</v>
      </c>
      <c r="C3996" s="363">
        <v>19.225000000000001</v>
      </c>
      <c r="D3996" s="363">
        <v>0.89818181818181819</v>
      </c>
      <c r="E3996" s="215">
        <f t="shared" si="248"/>
        <v>1.2908324552160177E-2</v>
      </c>
      <c r="F3996" s="215">
        <f t="shared" si="249"/>
        <v>-3.0184049079754582E-2</v>
      </c>
      <c r="G3996" s="223">
        <f t="shared" si="250"/>
        <v>4.3323943661971835</v>
      </c>
      <c r="H3996" s="223">
        <f t="shared" si="251"/>
        <v>1.0029184113691156</v>
      </c>
    </row>
    <row r="3997" spans="2:8" x14ac:dyDescent="0.25">
      <c r="B3997" s="451">
        <v>37923</v>
      </c>
      <c r="C3997" s="363">
        <v>18.98</v>
      </c>
      <c r="D3997" s="363">
        <v>0.92613636363636365</v>
      </c>
      <c r="E3997" s="215">
        <f t="shared" si="248"/>
        <v>1.0649627263045858E-2</v>
      </c>
      <c r="F3997" s="215">
        <f t="shared" si="249"/>
        <v>-9.7205346294045869E-3</v>
      </c>
      <c r="G3997" s="223">
        <f t="shared" si="250"/>
        <v>4.2771830985915491</v>
      </c>
      <c r="H3997" s="223">
        <f t="shared" si="251"/>
        <v>1.0341327242735694</v>
      </c>
    </row>
    <row r="3998" spans="2:8" x14ac:dyDescent="0.25">
      <c r="B3998" s="451">
        <v>37922</v>
      </c>
      <c r="C3998" s="363">
        <v>18.78</v>
      </c>
      <c r="D3998" s="363">
        <v>0.93522727272727268</v>
      </c>
      <c r="E3998" s="215">
        <f t="shared" si="248"/>
        <v>5.3533190578158862E-3</v>
      </c>
      <c r="F3998" s="215">
        <f t="shared" si="249"/>
        <v>5.1294577430385235E-3</v>
      </c>
      <c r="G3998" s="223">
        <f t="shared" si="250"/>
        <v>4.2321126760563379</v>
      </c>
      <c r="H3998" s="223">
        <f t="shared" si="251"/>
        <v>1.0442837203400583</v>
      </c>
    </row>
    <row r="3999" spans="2:8" x14ac:dyDescent="0.25">
      <c r="B3999" s="451">
        <v>37921</v>
      </c>
      <c r="C3999" s="363">
        <v>18.68</v>
      </c>
      <c r="D3999" s="363">
        <v>0.93045454545454542</v>
      </c>
      <c r="E3999" s="215">
        <f t="shared" si="248"/>
        <v>7.5512405609492461E-3</v>
      </c>
      <c r="F3999" s="215">
        <f t="shared" si="249"/>
        <v>-2.4657534246575352E-2</v>
      </c>
      <c r="G3999" s="223">
        <f t="shared" si="250"/>
        <v>4.2095774647887323</v>
      </c>
      <c r="H3999" s="223">
        <f t="shared" si="251"/>
        <v>1.0389544474051517</v>
      </c>
    </row>
    <row r="4000" spans="2:8" x14ac:dyDescent="0.25">
      <c r="B4000" s="451">
        <v>37918</v>
      </c>
      <c r="C4000" s="363">
        <v>18.54</v>
      </c>
      <c r="D4000" s="363">
        <v>0.95397727272727273</v>
      </c>
      <c r="E4000" s="215">
        <f t="shared" si="248"/>
        <v>2.6975991367672592E-4</v>
      </c>
      <c r="F4000" s="215">
        <f t="shared" si="249"/>
        <v>4.4268963866953559E-3</v>
      </c>
      <c r="G4000" s="223">
        <f t="shared" si="250"/>
        <v>4.1780281690140839</v>
      </c>
      <c r="H4000" s="223">
        <f t="shared" si="251"/>
        <v>1.065220149727192</v>
      </c>
    </row>
    <row r="4001" spans="2:8" x14ac:dyDescent="0.25">
      <c r="B4001" s="451">
        <v>37917</v>
      </c>
      <c r="C4001" s="363">
        <v>18.535</v>
      </c>
      <c r="D4001" s="363">
        <v>0.94977272727272732</v>
      </c>
      <c r="E4001" s="215">
        <f t="shared" si="248"/>
        <v>-7.7623126338329795E-3</v>
      </c>
      <c r="F4001" s="215">
        <f t="shared" si="249"/>
        <v>-8.7760910815938287E-3</v>
      </c>
      <c r="G4001" s="223">
        <f t="shared" si="250"/>
        <v>4.1769014084507043</v>
      </c>
      <c r="H4001" s="223">
        <f t="shared" si="251"/>
        <v>1.060525314046441</v>
      </c>
    </row>
    <row r="4002" spans="2:8" x14ac:dyDescent="0.25">
      <c r="B4002" s="451">
        <v>37916</v>
      </c>
      <c r="C4002" s="363">
        <v>18.68</v>
      </c>
      <c r="D4002" s="363">
        <v>0.95818181818181813</v>
      </c>
      <c r="E4002" s="215">
        <f t="shared" si="248"/>
        <v>-1.5806111696522684E-2</v>
      </c>
      <c r="F4002" s="215">
        <f t="shared" si="249"/>
        <v>1.5903614457831283E-2</v>
      </c>
      <c r="G4002" s="223">
        <f t="shared" si="250"/>
        <v>4.2095774647887323</v>
      </c>
      <c r="H4002" s="223">
        <f t="shared" si="251"/>
        <v>1.0699149854079433</v>
      </c>
    </row>
    <row r="4003" spans="2:8" x14ac:dyDescent="0.25">
      <c r="B4003" s="451">
        <v>37915</v>
      </c>
      <c r="C4003" s="363">
        <v>18.98</v>
      </c>
      <c r="D4003" s="363">
        <v>0.94318181818181823</v>
      </c>
      <c r="E4003" s="215">
        <f t="shared" si="248"/>
        <v>3.8861521620142447E-2</v>
      </c>
      <c r="F4003" s="215">
        <f t="shared" si="249"/>
        <v>1.4297934742759422E-2</v>
      </c>
      <c r="G4003" s="223">
        <f t="shared" si="250"/>
        <v>4.2771830985915491</v>
      </c>
      <c r="H4003" s="223">
        <f t="shared" si="251"/>
        <v>1.0531658418982364</v>
      </c>
    </row>
    <row r="4004" spans="2:8" x14ac:dyDescent="0.25">
      <c r="B4004" s="451">
        <v>37914</v>
      </c>
      <c r="C4004" s="363">
        <v>18.27</v>
      </c>
      <c r="D4004" s="363">
        <v>0.92988636363636368</v>
      </c>
      <c r="E4004" s="215">
        <f t="shared" si="248"/>
        <v>5.4764512595828485E-4</v>
      </c>
      <c r="F4004" s="215">
        <f t="shared" si="249"/>
        <v>-2.2108030592734251E-2</v>
      </c>
      <c r="G4004" s="223">
        <f t="shared" si="250"/>
        <v>4.117183098591549</v>
      </c>
      <c r="H4004" s="223">
        <f t="shared" si="251"/>
        <v>1.0383200101509962</v>
      </c>
    </row>
    <row r="4005" spans="2:8" x14ac:dyDescent="0.25">
      <c r="B4005" s="451">
        <v>37911</v>
      </c>
      <c r="C4005" s="363">
        <v>18.260000000000002</v>
      </c>
      <c r="D4005" s="363">
        <v>0.95090909090909093</v>
      </c>
      <c r="E4005" s="215">
        <f t="shared" si="248"/>
        <v>-2.3529411764705799E-2</v>
      </c>
      <c r="F4005" s="215">
        <f t="shared" si="249"/>
        <v>2.9965240321228048E-3</v>
      </c>
      <c r="G4005" s="223">
        <f t="shared" si="250"/>
        <v>4.1149295774647889</v>
      </c>
      <c r="H4005" s="223">
        <f t="shared" si="251"/>
        <v>1.0617941885547519</v>
      </c>
    </row>
    <row r="4006" spans="2:8" x14ac:dyDescent="0.25">
      <c r="B4006" s="451">
        <v>37910</v>
      </c>
      <c r="C4006" s="363">
        <v>18.7</v>
      </c>
      <c r="D4006" s="363">
        <v>0.94806818181818187</v>
      </c>
      <c r="E4006" s="215">
        <f t="shared" si="248"/>
        <v>5.6466792148426315E-3</v>
      </c>
      <c r="F4006" s="215">
        <f t="shared" si="249"/>
        <v>-9.6153846153845812E-3</v>
      </c>
      <c r="G4006" s="223">
        <f t="shared" si="250"/>
        <v>4.2140845070422532</v>
      </c>
      <c r="H4006" s="223">
        <f t="shared" si="251"/>
        <v>1.0586220022839743</v>
      </c>
    </row>
    <row r="4007" spans="2:8" x14ac:dyDescent="0.25">
      <c r="B4007" s="451">
        <v>37909</v>
      </c>
      <c r="C4007" s="363">
        <v>18.594999999999999</v>
      </c>
      <c r="D4007" s="363">
        <v>0.95727272727272728</v>
      </c>
      <c r="E4007" s="215">
        <f t="shared" si="248"/>
        <v>1.3462574044156295E-3</v>
      </c>
      <c r="F4007" s="215">
        <f t="shared" si="249"/>
        <v>7.0531978481769286E-3</v>
      </c>
      <c r="G4007" s="223">
        <f t="shared" si="250"/>
        <v>4.1904225352112672</v>
      </c>
      <c r="H4007" s="223">
        <f t="shared" si="251"/>
        <v>1.0688998858012944</v>
      </c>
    </row>
    <row r="4008" spans="2:8" x14ac:dyDescent="0.25">
      <c r="B4008" s="451">
        <v>37908</v>
      </c>
      <c r="C4008" s="363">
        <v>18.57</v>
      </c>
      <c r="D4008" s="363">
        <v>0.95056818181818181</v>
      </c>
      <c r="E4008" s="215">
        <f t="shared" si="248"/>
        <v>-1.6679904686259017E-2</v>
      </c>
      <c r="F4008" s="215">
        <f t="shared" si="249"/>
        <v>2.487135506003435E-2</v>
      </c>
      <c r="G4008" s="223">
        <f t="shared" si="250"/>
        <v>4.1847887323943667</v>
      </c>
      <c r="H4008" s="223">
        <f t="shared" si="251"/>
        <v>1.0614135262022586</v>
      </c>
    </row>
    <row r="4009" spans="2:8" x14ac:dyDescent="0.25">
      <c r="B4009" s="451">
        <v>37907</v>
      </c>
      <c r="C4009" s="363">
        <v>18.885000000000002</v>
      </c>
      <c r="D4009" s="363">
        <v>0.92749999999999999</v>
      </c>
      <c r="E4009" s="215">
        <f t="shared" si="248"/>
        <v>5.2969054920546599E-2</v>
      </c>
      <c r="F4009" s="215">
        <f t="shared" si="249"/>
        <v>-1.0546732937325776E-2</v>
      </c>
      <c r="G4009" s="223">
        <f t="shared" si="250"/>
        <v>4.255774647887324</v>
      </c>
      <c r="H4009" s="223">
        <f t="shared" si="251"/>
        <v>1.0356553736835428</v>
      </c>
    </row>
    <row r="4010" spans="2:8" x14ac:dyDescent="0.25">
      <c r="B4010" s="451">
        <v>37904</v>
      </c>
      <c r="C4010" s="363">
        <v>17.934999999999999</v>
      </c>
      <c r="D4010" s="363">
        <v>0.93738636363636363</v>
      </c>
      <c r="E4010" s="215">
        <f t="shared" si="248"/>
        <v>-3.334259516532545E-3</v>
      </c>
      <c r="F4010" s="215">
        <f t="shared" si="249"/>
        <v>6.5893837705917058E-3</v>
      </c>
      <c r="G4010" s="223">
        <f t="shared" si="250"/>
        <v>4.0416901408450698</v>
      </c>
      <c r="H4010" s="223">
        <f t="shared" si="251"/>
        <v>1.0466945819058495</v>
      </c>
    </row>
    <row r="4011" spans="2:8" x14ac:dyDescent="0.25">
      <c r="B4011" s="451">
        <v>37903</v>
      </c>
      <c r="C4011" s="363">
        <v>17.995000000000001</v>
      </c>
      <c r="D4011" s="363">
        <v>0.93125000000000002</v>
      </c>
      <c r="E4011" s="215">
        <f t="shared" si="248"/>
        <v>-3.7700534759358195E-2</v>
      </c>
      <c r="F4011" s="215">
        <f t="shared" si="249"/>
        <v>1.83919473095564E-2</v>
      </c>
      <c r="G4011" s="223">
        <f t="shared" si="250"/>
        <v>4.0552112676056344</v>
      </c>
      <c r="H4011" s="223">
        <f t="shared" si="251"/>
        <v>1.0398426595609696</v>
      </c>
    </row>
    <row r="4012" spans="2:8" x14ac:dyDescent="0.25">
      <c r="B4012" s="451">
        <v>37902</v>
      </c>
      <c r="C4012" s="363">
        <v>18.7</v>
      </c>
      <c r="D4012" s="363">
        <v>0.91443181818181818</v>
      </c>
      <c r="E4012" s="215">
        <f t="shared" si="248"/>
        <v>2.6626406807576108E-2</v>
      </c>
      <c r="F4012" s="215">
        <f t="shared" si="249"/>
        <v>1.7191252686133307E-2</v>
      </c>
      <c r="G4012" s="223">
        <f t="shared" si="250"/>
        <v>4.2140845070422532</v>
      </c>
      <c r="H4012" s="223">
        <f t="shared" si="251"/>
        <v>1.0210633168379648</v>
      </c>
    </row>
    <row r="4013" spans="2:8" x14ac:dyDescent="0.25">
      <c r="B4013" s="451">
        <v>37901</v>
      </c>
      <c r="C4013" s="363">
        <v>18.215</v>
      </c>
      <c r="D4013" s="363">
        <v>0.89897727272727268</v>
      </c>
      <c r="E4013" s="215">
        <f t="shared" si="248"/>
        <v>4.0559840045701234E-2</v>
      </c>
      <c r="F4013" s="215">
        <f t="shared" si="249"/>
        <v>-1.8925056775170868E-3</v>
      </c>
      <c r="G4013" s="223">
        <f t="shared" si="250"/>
        <v>4.1047887323943666</v>
      </c>
      <c r="H4013" s="223">
        <f t="shared" si="251"/>
        <v>1.0038066235249334</v>
      </c>
    </row>
    <row r="4014" spans="2:8" x14ac:dyDescent="0.25">
      <c r="B4014" s="451">
        <v>37900</v>
      </c>
      <c r="C4014" s="363">
        <v>17.504999999999999</v>
      </c>
      <c r="D4014" s="363">
        <v>0.90068181818181814</v>
      </c>
      <c r="E4014" s="215">
        <f t="shared" si="248"/>
        <v>3.6718981344388446E-2</v>
      </c>
      <c r="F4014" s="215">
        <f t="shared" si="249"/>
        <v>1.537279016141424E-2</v>
      </c>
      <c r="G4014" s="223">
        <f t="shared" si="250"/>
        <v>3.944788732394366</v>
      </c>
      <c r="H4014" s="223">
        <f t="shared" si="251"/>
        <v>1.0057099352874002</v>
      </c>
    </row>
    <row r="4015" spans="2:8" x14ac:dyDescent="0.25">
      <c r="B4015" s="451">
        <v>37897</v>
      </c>
      <c r="C4015" s="363">
        <v>16.885000000000002</v>
      </c>
      <c r="D4015" s="363">
        <v>0.88704545454545458</v>
      </c>
      <c r="E4015" s="215">
        <f t="shared" si="248"/>
        <v>-5.51203133743704E-2</v>
      </c>
      <c r="F4015" s="215">
        <f t="shared" si="249"/>
        <v>-1.1022424933485375E-2</v>
      </c>
      <c r="G4015" s="223">
        <f t="shared" si="250"/>
        <v>3.8050704225352114</v>
      </c>
      <c r="H4015" s="223">
        <f t="shared" si="251"/>
        <v>0.99048344118766662</v>
      </c>
    </row>
    <row r="4016" spans="2:8" x14ac:dyDescent="0.25">
      <c r="B4016" s="451">
        <v>37896</v>
      </c>
      <c r="C4016" s="363">
        <v>17.87</v>
      </c>
      <c r="D4016" s="363">
        <v>0.89693181818181822</v>
      </c>
      <c r="E4016" s="215">
        <f t="shared" si="248"/>
        <v>4.1982507288629956E-2</v>
      </c>
      <c r="F4016" s="215">
        <f t="shared" si="249"/>
        <v>-1.3744845682868823E-2</v>
      </c>
      <c r="G4016" s="223">
        <f t="shared" si="250"/>
        <v>4.0270422535211265</v>
      </c>
      <c r="H4016" s="223">
        <f t="shared" si="251"/>
        <v>1.0015226494099734</v>
      </c>
    </row>
    <row r="4017" spans="2:8" x14ac:dyDescent="0.25">
      <c r="B4017" s="451">
        <v>37895</v>
      </c>
      <c r="C4017" s="363">
        <v>17.149999999999999</v>
      </c>
      <c r="D4017" s="363">
        <v>0.90943181818181817</v>
      </c>
      <c r="E4017" s="215">
        <f t="shared" si="248"/>
        <v>3.6253776435045237E-2</v>
      </c>
      <c r="F4017" s="215">
        <f t="shared" si="249"/>
        <v>1.1885194082690509E-2</v>
      </c>
      <c r="G4017" s="223">
        <f t="shared" si="250"/>
        <v>3.8647887323943659</v>
      </c>
      <c r="H4017" s="223">
        <f t="shared" si="251"/>
        <v>1.0154802690013958</v>
      </c>
    </row>
    <row r="4018" spans="2:8" x14ac:dyDescent="0.25">
      <c r="B4018" s="451">
        <v>37894</v>
      </c>
      <c r="C4018" s="363">
        <v>16.55</v>
      </c>
      <c r="D4018" s="363">
        <v>0.89875000000000005</v>
      </c>
      <c r="E4018" s="215">
        <f t="shared" si="248"/>
        <v>-9.2786590841064109E-3</v>
      </c>
      <c r="F4018" s="215">
        <f t="shared" si="249"/>
        <v>-4.1551246537395725E-3</v>
      </c>
      <c r="G4018" s="223">
        <f t="shared" si="250"/>
        <v>3.7295774647887328</v>
      </c>
      <c r="H4018" s="223">
        <f t="shared" si="251"/>
        <v>1.0035528486232712</v>
      </c>
    </row>
    <row r="4019" spans="2:8" x14ac:dyDescent="0.25">
      <c r="B4019" s="451">
        <v>37893</v>
      </c>
      <c r="C4019" s="363">
        <v>16.704999999999998</v>
      </c>
      <c r="D4019" s="363">
        <v>0.90249999999999997</v>
      </c>
      <c r="E4019" s="215">
        <f t="shared" si="248"/>
        <v>3.693358162631899E-2</v>
      </c>
      <c r="F4019" s="215">
        <f t="shared" si="249"/>
        <v>2.2136422136422196E-2</v>
      </c>
      <c r="G4019" s="223">
        <f t="shared" si="250"/>
        <v>3.7645070422535207</v>
      </c>
      <c r="H4019" s="223">
        <f t="shared" si="251"/>
        <v>1.007740134500698</v>
      </c>
    </row>
    <row r="4020" spans="2:8" x14ac:dyDescent="0.25">
      <c r="B4020" s="451">
        <v>37890</v>
      </c>
      <c r="C4020" s="363">
        <v>16.11</v>
      </c>
      <c r="D4020" s="363">
        <v>0.88295454545454544</v>
      </c>
      <c r="E4020" s="215">
        <f t="shared" si="248"/>
        <v>-2.2154779969651095E-2</v>
      </c>
      <c r="F4020" s="215">
        <f t="shared" si="249"/>
        <v>-3.4628703347441281E-3</v>
      </c>
      <c r="G4020" s="223">
        <f t="shared" si="250"/>
        <v>3.6304225352112676</v>
      </c>
      <c r="H4020" s="223">
        <f t="shared" si="251"/>
        <v>0.9859154929577465</v>
      </c>
    </row>
    <row r="4021" spans="2:8" x14ac:dyDescent="0.25">
      <c r="B4021" s="451">
        <v>37889</v>
      </c>
      <c r="C4021" s="363">
        <v>16.475000000000001</v>
      </c>
      <c r="D4021" s="363">
        <v>0.88602272727272724</v>
      </c>
      <c r="E4021" s="215">
        <f t="shared" si="248"/>
        <v>-3.963858933255604E-2</v>
      </c>
      <c r="F4021" s="215">
        <f t="shared" si="249"/>
        <v>2.5657472738926934E-4</v>
      </c>
      <c r="G4021" s="223">
        <f t="shared" si="250"/>
        <v>3.7126760563380286</v>
      </c>
      <c r="H4021" s="223">
        <f t="shared" si="251"/>
        <v>0.98934145413018659</v>
      </c>
    </row>
    <row r="4022" spans="2:8" x14ac:dyDescent="0.25">
      <c r="B4022" s="451">
        <v>37888</v>
      </c>
      <c r="C4022" s="363">
        <v>17.155000000000001</v>
      </c>
      <c r="D4022" s="363">
        <v>0.8857954545454545</v>
      </c>
      <c r="E4022" s="215">
        <f t="shared" si="248"/>
        <v>3.216374269005895E-3</v>
      </c>
      <c r="F4022" s="215">
        <f t="shared" si="249"/>
        <v>2.3906475765138602E-2</v>
      </c>
      <c r="G4022" s="223">
        <f t="shared" si="250"/>
        <v>3.8659154929577468</v>
      </c>
      <c r="H4022" s="223">
        <f t="shared" si="251"/>
        <v>0.98908767922852425</v>
      </c>
    </row>
    <row r="4023" spans="2:8" x14ac:dyDescent="0.25">
      <c r="B4023" s="451">
        <v>37887</v>
      </c>
      <c r="C4023" s="363">
        <v>17.100000000000001</v>
      </c>
      <c r="D4023" s="363">
        <v>0.86511363636363636</v>
      </c>
      <c r="E4023" s="215">
        <f t="shared" si="248"/>
        <v>5.8513750731425951E-4</v>
      </c>
      <c r="F4023" s="215">
        <f t="shared" si="249"/>
        <v>-8.2073996873371913E-3</v>
      </c>
      <c r="G4023" s="223">
        <f t="shared" si="250"/>
        <v>3.8535211267605636</v>
      </c>
      <c r="H4023" s="223">
        <f t="shared" si="251"/>
        <v>0.96599416317726183</v>
      </c>
    </row>
    <row r="4024" spans="2:8" x14ac:dyDescent="0.25">
      <c r="B4024" s="451">
        <v>37886</v>
      </c>
      <c r="C4024" s="363">
        <v>17.09</v>
      </c>
      <c r="D4024" s="363">
        <v>0.87227272727272731</v>
      </c>
      <c r="E4024" s="215">
        <f t="shared" si="248"/>
        <v>1.4544375185514991E-2</v>
      </c>
      <c r="F4024" s="215">
        <f t="shared" si="249"/>
        <v>2.7439432472226022E-2</v>
      </c>
      <c r="G4024" s="223">
        <f t="shared" si="250"/>
        <v>3.8512676056338027</v>
      </c>
      <c r="H4024" s="223">
        <f t="shared" si="251"/>
        <v>0.97398807257962194</v>
      </c>
    </row>
    <row r="4025" spans="2:8" x14ac:dyDescent="0.25">
      <c r="B4025" s="451">
        <v>37883</v>
      </c>
      <c r="C4025" s="363">
        <v>16.844999999999999</v>
      </c>
      <c r="D4025" s="363">
        <v>0.84897727272727275</v>
      </c>
      <c r="E4025" s="215">
        <f t="shared" si="248"/>
        <v>2.8388278388278287E-2</v>
      </c>
      <c r="F4025" s="215">
        <f t="shared" si="249"/>
        <v>4.5717359150194703E-3</v>
      </c>
      <c r="G4025" s="223">
        <f t="shared" si="250"/>
        <v>3.7960563380281687</v>
      </c>
      <c r="H4025" s="223">
        <f t="shared" si="251"/>
        <v>0.94797614515924378</v>
      </c>
    </row>
    <row r="4026" spans="2:8" x14ac:dyDescent="0.25">
      <c r="B4026" s="451">
        <v>37882</v>
      </c>
      <c r="C4026" s="363">
        <v>16.38</v>
      </c>
      <c r="D4026" s="363">
        <v>0.84511363636363634</v>
      </c>
      <c r="E4026" s="215">
        <f t="shared" si="248"/>
        <v>3.3764594509308798E-2</v>
      </c>
      <c r="F4026" s="215">
        <f t="shared" si="249"/>
        <v>3.29169252354089E-3</v>
      </c>
      <c r="G4026" s="223">
        <f t="shared" si="250"/>
        <v>3.6912676056338025</v>
      </c>
      <c r="H4026" s="223">
        <f t="shared" si="251"/>
        <v>0.94366197183098599</v>
      </c>
    </row>
    <row r="4027" spans="2:8" x14ac:dyDescent="0.25">
      <c r="B4027" s="451">
        <v>37881</v>
      </c>
      <c r="C4027" s="363">
        <v>15.845000000000001</v>
      </c>
      <c r="D4027" s="363">
        <v>0.84234090909090908</v>
      </c>
      <c r="E4027" s="215">
        <f t="shared" si="248"/>
        <v>-3.1456432840515358E-3</v>
      </c>
      <c r="F4027" s="215">
        <f t="shared" si="249"/>
        <v>8.242655059847559E-3</v>
      </c>
      <c r="G4027" s="223">
        <f t="shared" si="250"/>
        <v>3.5707042253521126</v>
      </c>
      <c r="H4027" s="223">
        <f t="shared" si="251"/>
        <v>0.94056591803070677</v>
      </c>
    </row>
    <row r="4028" spans="2:8" x14ac:dyDescent="0.25">
      <c r="B4028" s="451">
        <v>37880</v>
      </c>
      <c r="C4028" s="363">
        <v>15.895</v>
      </c>
      <c r="D4028" s="363">
        <v>0.83545454545454545</v>
      </c>
      <c r="E4028" s="215">
        <f t="shared" si="248"/>
        <v>-2.8230865746549094E-3</v>
      </c>
      <c r="F4028" s="215">
        <f t="shared" si="249"/>
        <v>1.2114537444933848E-2</v>
      </c>
      <c r="G4028" s="223">
        <f t="shared" si="250"/>
        <v>3.5819718309859154</v>
      </c>
      <c r="H4028" s="223">
        <f t="shared" si="251"/>
        <v>0.93287653851034136</v>
      </c>
    </row>
    <row r="4029" spans="2:8" x14ac:dyDescent="0.25">
      <c r="B4029" s="451">
        <v>37879</v>
      </c>
      <c r="C4029" s="363">
        <v>15.94</v>
      </c>
      <c r="D4029" s="363">
        <v>0.82545454545454544</v>
      </c>
      <c r="E4029" s="215">
        <f t="shared" si="248"/>
        <v>1.1742304030466499E-2</v>
      </c>
      <c r="F4029" s="215">
        <f t="shared" si="249"/>
        <v>-3.9764157411216194E-3</v>
      </c>
      <c r="G4029" s="223">
        <f t="shared" si="250"/>
        <v>3.5921126760563378</v>
      </c>
      <c r="H4029" s="223">
        <f t="shared" si="251"/>
        <v>0.92171044283720349</v>
      </c>
    </row>
    <row r="4030" spans="2:8" x14ac:dyDescent="0.25">
      <c r="B4030" s="451">
        <v>37876</v>
      </c>
      <c r="C4030" s="363">
        <v>15.755000000000001</v>
      </c>
      <c r="D4030" s="363">
        <v>0.82874999999999999</v>
      </c>
      <c r="E4030" s="215">
        <f t="shared" si="248"/>
        <v>7.0310003195910298E-3</v>
      </c>
      <c r="F4030" s="215">
        <f t="shared" si="249"/>
        <v>6.6252587991719736E-3</v>
      </c>
      <c r="G4030" s="223">
        <f t="shared" si="250"/>
        <v>3.5504225352112679</v>
      </c>
      <c r="H4030" s="223">
        <f t="shared" si="251"/>
        <v>0.92539017891130571</v>
      </c>
    </row>
    <row r="4031" spans="2:8" x14ac:dyDescent="0.25">
      <c r="B4031" s="451">
        <v>37875</v>
      </c>
      <c r="C4031" s="363">
        <v>15.645</v>
      </c>
      <c r="D4031" s="363">
        <v>0.8232954545454545</v>
      </c>
      <c r="E4031" s="215">
        <f t="shared" si="248"/>
        <v>6.7567567567567988E-3</v>
      </c>
      <c r="F4031" s="215">
        <f t="shared" si="249"/>
        <v>1.3712047012732542E-2</v>
      </c>
      <c r="G4031" s="223">
        <f t="shared" si="250"/>
        <v>3.5256338028169014</v>
      </c>
      <c r="H4031" s="223">
        <f t="shared" si="251"/>
        <v>0.91929958127141231</v>
      </c>
    </row>
    <row r="4032" spans="2:8" x14ac:dyDescent="0.25">
      <c r="B4032" s="451">
        <v>37874</v>
      </c>
      <c r="C4032" s="363">
        <v>15.54</v>
      </c>
      <c r="D4032" s="363">
        <v>0.81215909090909089</v>
      </c>
      <c r="E4032" s="215">
        <f t="shared" si="248"/>
        <v>-2.2471910112359383E-3</v>
      </c>
      <c r="F4032" s="215">
        <f t="shared" si="249"/>
        <v>2.243724582807527E-3</v>
      </c>
      <c r="G4032" s="223">
        <f t="shared" si="250"/>
        <v>3.5019718309859154</v>
      </c>
      <c r="H4032" s="223">
        <f t="shared" si="251"/>
        <v>0.90686461108996319</v>
      </c>
    </row>
    <row r="4033" spans="2:8" x14ac:dyDescent="0.25">
      <c r="B4033" s="451">
        <v>37873</v>
      </c>
      <c r="C4033" s="363">
        <v>15.574999999999999</v>
      </c>
      <c r="D4033" s="363">
        <v>0.81034090909090906</v>
      </c>
      <c r="E4033" s="215">
        <f t="shared" si="248"/>
        <v>1.3997395833333259E-2</v>
      </c>
      <c r="F4033" s="215">
        <f t="shared" si="249"/>
        <v>-7.3775055679288215E-3</v>
      </c>
      <c r="G4033" s="223">
        <f t="shared" si="250"/>
        <v>3.5098591549295772</v>
      </c>
      <c r="H4033" s="223">
        <f t="shared" si="251"/>
        <v>0.90483441187666547</v>
      </c>
    </row>
    <row r="4034" spans="2:8" x14ac:dyDescent="0.25">
      <c r="B4034" s="451">
        <v>37872</v>
      </c>
      <c r="C4034" s="363">
        <v>15.36</v>
      </c>
      <c r="D4034" s="363">
        <v>0.8163636363636364</v>
      </c>
      <c r="E4034" s="215">
        <f t="shared" si="248"/>
        <v>8.2047915982934594E-3</v>
      </c>
      <c r="F4034" s="215">
        <f t="shared" si="249"/>
        <v>5.0363738108563094E-3</v>
      </c>
      <c r="G4034" s="223">
        <f t="shared" si="250"/>
        <v>3.4614084507042251</v>
      </c>
      <c r="H4034" s="223">
        <f t="shared" si="251"/>
        <v>0.91155944677071443</v>
      </c>
    </row>
    <row r="4035" spans="2:8" x14ac:dyDescent="0.25">
      <c r="B4035" s="451">
        <v>37869</v>
      </c>
      <c r="C4035" s="363">
        <v>15.234999999999999</v>
      </c>
      <c r="D4035" s="363">
        <v>0.81227272727272726</v>
      </c>
      <c r="E4035" s="215">
        <f t="shared" si="248"/>
        <v>-9.7497562560936446E-3</v>
      </c>
      <c r="F4035" s="215">
        <f t="shared" si="249"/>
        <v>-8.7366523367078397E-3</v>
      </c>
      <c r="G4035" s="223">
        <f t="shared" si="250"/>
        <v>3.4332394366197181</v>
      </c>
      <c r="H4035" s="223">
        <f t="shared" si="251"/>
        <v>0.90699149854079431</v>
      </c>
    </row>
    <row r="4036" spans="2:8" x14ac:dyDescent="0.25">
      <c r="B4036" s="451">
        <v>37868</v>
      </c>
      <c r="C4036" s="363">
        <v>15.385</v>
      </c>
      <c r="D4036" s="363">
        <v>0.81943181818181821</v>
      </c>
      <c r="E4036" s="215">
        <f t="shared" ref="E4036:E4099" si="252">C4036/C4037-1</f>
        <v>1.9549370444002623E-2</v>
      </c>
      <c r="F4036" s="215">
        <f t="shared" ref="F4036:F4099" si="253">D4036/D4037-1</f>
        <v>-4.00552486187844E-3</v>
      </c>
      <c r="G4036" s="223">
        <f t="shared" ref="G4036:G4099" si="254">C4036/$C$4675</f>
        <v>3.4670422535211265</v>
      </c>
      <c r="H4036" s="223">
        <f t="shared" ref="H4036:H4099" si="255">D4036/$D$4675</f>
        <v>0.91498540794315453</v>
      </c>
    </row>
    <row r="4037" spans="2:8" x14ac:dyDescent="0.25">
      <c r="B4037" s="451">
        <v>37867</v>
      </c>
      <c r="C4037" s="363">
        <v>15.09</v>
      </c>
      <c r="D4037" s="363">
        <v>0.82272727272727275</v>
      </c>
      <c r="E4037" s="215">
        <f t="shared" si="252"/>
        <v>-2.6437541308659274E-3</v>
      </c>
      <c r="F4037" s="215">
        <f t="shared" si="253"/>
        <v>6.1145080600333301E-3</v>
      </c>
      <c r="G4037" s="223">
        <f t="shared" si="254"/>
        <v>3.4005633802816901</v>
      </c>
      <c r="H4037" s="223">
        <f t="shared" si="255"/>
        <v>0.91866514401725674</v>
      </c>
    </row>
    <row r="4038" spans="2:8" x14ac:dyDescent="0.25">
      <c r="B4038" s="451">
        <v>37866</v>
      </c>
      <c r="C4038" s="363">
        <v>15.13</v>
      </c>
      <c r="D4038" s="363">
        <v>0.81772727272727275</v>
      </c>
      <c r="E4038" s="215">
        <f t="shared" si="252"/>
        <v>8.6666666666668224E-3</v>
      </c>
      <c r="F4038" s="215">
        <f t="shared" si="253"/>
        <v>-4.564946742288023E-3</v>
      </c>
      <c r="G4038" s="223">
        <f t="shared" si="254"/>
        <v>3.4095774647887325</v>
      </c>
      <c r="H4038" s="223">
        <f t="shared" si="255"/>
        <v>0.91308209618068781</v>
      </c>
    </row>
    <row r="4039" spans="2:8" x14ac:dyDescent="0.25">
      <c r="B4039" s="451">
        <v>37861</v>
      </c>
      <c r="C4039" s="363">
        <v>15</v>
      </c>
      <c r="D4039" s="363">
        <v>0.82147727272727278</v>
      </c>
      <c r="E4039" s="215">
        <f t="shared" si="252"/>
        <v>9.421265141319024E-3</v>
      </c>
      <c r="F4039" s="215">
        <f t="shared" si="253"/>
        <v>6.6843058069907535E-3</v>
      </c>
      <c r="G4039" s="223">
        <f t="shared" si="254"/>
        <v>3.380281690140845</v>
      </c>
      <c r="H4039" s="223">
        <f t="shared" si="255"/>
        <v>0.91726938205811459</v>
      </c>
    </row>
    <row r="4040" spans="2:8" x14ac:dyDescent="0.25">
      <c r="B4040" s="451">
        <v>37860</v>
      </c>
      <c r="C4040" s="363">
        <v>14.86</v>
      </c>
      <c r="D4040" s="363">
        <v>0.81602272727272729</v>
      </c>
      <c r="E4040" s="215">
        <f t="shared" si="252"/>
        <v>4.5007032348804321E-2</v>
      </c>
      <c r="F4040" s="215">
        <f t="shared" si="253"/>
        <v>6.4470918009811307E-3</v>
      </c>
      <c r="G4040" s="223">
        <f t="shared" si="254"/>
        <v>3.3487323943661971</v>
      </c>
      <c r="H4040" s="223">
        <f t="shared" si="255"/>
        <v>0.91117878441822109</v>
      </c>
    </row>
    <row r="4041" spans="2:8" x14ac:dyDescent="0.25">
      <c r="B4041" s="451">
        <v>37859</v>
      </c>
      <c r="C4041" s="363">
        <v>14.22</v>
      </c>
      <c r="D4041" s="363">
        <v>0.81079545454545454</v>
      </c>
      <c r="E4041" s="215">
        <f t="shared" si="252"/>
        <v>5.3723601333827364E-2</v>
      </c>
      <c r="F4041" s="215">
        <f t="shared" si="253"/>
        <v>7.4837616492515746E-3</v>
      </c>
      <c r="G4041" s="223">
        <f t="shared" si="254"/>
        <v>3.2045070422535211</v>
      </c>
      <c r="H4041" s="223">
        <f t="shared" si="255"/>
        <v>0.90534196167998993</v>
      </c>
    </row>
    <row r="4042" spans="2:8" x14ac:dyDescent="0.25">
      <c r="B4042" s="451">
        <v>37858</v>
      </c>
      <c r="C4042" s="363">
        <v>13.494999999999999</v>
      </c>
      <c r="D4042" s="363">
        <v>0.80477272727272731</v>
      </c>
      <c r="E4042" s="215">
        <f t="shared" si="252"/>
        <v>-7.0272132276954946E-2</v>
      </c>
      <c r="F4042" s="215">
        <f t="shared" si="253"/>
        <v>-4.9178024448502944E-3</v>
      </c>
      <c r="G4042" s="223">
        <f t="shared" si="254"/>
        <v>3.04112676056338</v>
      </c>
      <c r="H4042" s="223">
        <f t="shared" si="255"/>
        <v>0.89861692678594096</v>
      </c>
    </row>
    <row r="4043" spans="2:8" x14ac:dyDescent="0.25">
      <c r="B4043" s="451">
        <v>37854</v>
      </c>
      <c r="C4043" s="363">
        <v>14.515000000000001</v>
      </c>
      <c r="D4043" s="363">
        <v>0.80874999999999997</v>
      </c>
      <c r="E4043" s="215">
        <f t="shared" si="252"/>
        <v>-1.5932203389830479E-2</v>
      </c>
      <c r="F4043" s="215">
        <f t="shared" si="253"/>
        <v>-1.1253125868296854E-2</v>
      </c>
      <c r="G4043" s="223">
        <f t="shared" si="254"/>
        <v>3.2709859154929579</v>
      </c>
      <c r="H4043" s="223">
        <f t="shared" si="255"/>
        <v>0.90305798756502986</v>
      </c>
    </row>
    <row r="4044" spans="2:8" x14ac:dyDescent="0.25">
      <c r="B4044" s="451">
        <v>37853</v>
      </c>
      <c r="C4044" s="363">
        <v>14.75</v>
      </c>
      <c r="D4044" s="363">
        <v>0.81795454545454549</v>
      </c>
      <c r="E4044" s="215">
        <f t="shared" si="252"/>
        <v>0</v>
      </c>
      <c r="F4044" s="215">
        <f t="shared" si="253"/>
        <v>2.3606370875995486E-2</v>
      </c>
      <c r="G4044" s="223">
        <f t="shared" si="254"/>
        <v>3.323943661971831</v>
      </c>
      <c r="H4044" s="223">
        <f t="shared" si="255"/>
        <v>0.91333587108235004</v>
      </c>
    </row>
    <row r="4045" spans="2:8" x14ac:dyDescent="0.25">
      <c r="B4045" s="451">
        <v>37852</v>
      </c>
      <c r="C4045" s="363">
        <v>14.75</v>
      </c>
      <c r="D4045" s="363">
        <v>0.79909090909090907</v>
      </c>
      <c r="E4045" s="215">
        <f t="shared" si="252"/>
        <v>4.1666666666666741E-2</v>
      </c>
      <c r="F4045" s="215">
        <f t="shared" si="253"/>
        <v>-1.1109548586696771E-2</v>
      </c>
      <c r="G4045" s="223">
        <f t="shared" si="254"/>
        <v>3.323943661971831</v>
      </c>
      <c r="H4045" s="223">
        <f t="shared" si="255"/>
        <v>0.89227255424438523</v>
      </c>
    </row>
    <row r="4046" spans="2:8" x14ac:dyDescent="0.25">
      <c r="B4046" s="451">
        <v>37851</v>
      </c>
      <c r="C4046" s="363">
        <v>14.16</v>
      </c>
      <c r="D4046" s="363">
        <v>0.80806818181818185</v>
      </c>
      <c r="E4046" s="215">
        <f t="shared" si="252"/>
        <v>-2.0069204152249109E-2</v>
      </c>
      <c r="F4046" s="215">
        <f t="shared" si="253"/>
        <v>-1.7546283503730331E-2</v>
      </c>
      <c r="G4046" s="223">
        <f t="shared" si="254"/>
        <v>3.1909859154929578</v>
      </c>
      <c r="H4046" s="223">
        <f t="shared" si="255"/>
        <v>0.90229666286004329</v>
      </c>
    </row>
    <row r="4047" spans="2:8" x14ac:dyDescent="0.25">
      <c r="B4047" s="451">
        <v>37847</v>
      </c>
      <c r="C4047" s="363">
        <v>14.45</v>
      </c>
      <c r="D4047" s="363">
        <v>0.82250000000000001</v>
      </c>
      <c r="E4047" s="215">
        <f t="shared" si="252"/>
        <v>2.0120014119308083E-2</v>
      </c>
      <c r="F4047" s="215">
        <f t="shared" si="253"/>
        <v>1.5147265077138927E-2</v>
      </c>
      <c r="G4047" s="223">
        <f t="shared" si="254"/>
        <v>3.2563380281690137</v>
      </c>
      <c r="H4047" s="223">
        <f t="shared" si="255"/>
        <v>0.91841136911559451</v>
      </c>
    </row>
    <row r="4048" spans="2:8" x14ac:dyDescent="0.25">
      <c r="B4048" s="451">
        <v>37846</v>
      </c>
      <c r="C4048" s="363">
        <v>14.164999999999999</v>
      </c>
      <c r="D4048" s="363">
        <v>0.81022727272727268</v>
      </c>
      <c r="E4048" s="215">
        <f t="shared" si="252"/>
        <v>1.7235188509874266E-2</v>
      </c>
      <c r="F4048" s="215">
        <f t="shared" si="253"/>
        <v>-8.7585152231336449E-3</v>
      </c>
      <c r="G4048" s="223">
        <f t="shared" si="254"/>
        <v>3.1921126760563379</v>
      </c>
      <c r="H4048" s="223">
        <f t="shared" si="255"/>
        <v>0.90470752442583424</v>
      </c>
    </row>
    <row r="4049" spans="2:8" x14ac:dyDescent="0.25">
      <c r="B4049" s="451">
        <v>37845</v>
      </c>
      <c r="C4049" s="363">
        <v>13.925000000000001</v>
      </c>
      <c r="D4049" s="363">
        <v>0.81738636363636363</v>
      </c>
      <c r="E4049" s="215">
        <f t="shared" si="252"/>
        <v>-1.936619718309851E-2</v>
      </c>
      <c r="F4049" s="215">
        <f t="shared" si="253"/>
        <v>1.3384051845590328E-2</v>
      </c>
      <c r="G4049" s="223">
        <f t="shared" si="254"/>
        <v>3.1380281690140848</v>
      </c>
      <c r="H4049" s="223">
        <f t="shared" si="255"/>
        <v>0.91270143382819446</v>
      </c>
    </row>
    <row r="4050" spans="2:8" x14ac:dyDescent="0.25">
      <c r="B4050" s="451">
        <v>37844</v>
      </c>
      <c r="C4050" s="363">
        <v>14.2</v>
      </c>
      <c r="D4050" s="363">
        <v>0.80659090909090914</v>
      </c>
      <c r="E4050" s="215">
        <f t="shared" si="252"/>
        <v>8.3969465648854991E-2</v>
      </c>
      <c r="F4050" s="215">
        <f t="shared" si="253"/>
        <v>1.0679196924391343E-2</v>
      </c>
      <c r="G4050" s="223">
        <f t="shared" si="254"/>
        <v>3.1999999999999997</v>
      </c>
      <c r="H4050" s="223">
        <f t="shared" si="255"/>
        <v>0.9006471259992388</v>
      </c>
    </row>
    <row r="4051" spans="2:8" x14ac:dyDescent="0.25">
      <c r="B4051" s="451">
        <v>37840</v>
      </c>
      <c r="C4051" s="363">
        <v>13.1</v>
      </c>
      <c r="D4051" s="363">
        <v>0.79806818181818184</v>
      </c>
      <c r="E4051" s="215">
        <f t="shared" si="252"/>
        <v>-1.0947527368818433E-2</v>
      </c>
      <c r="F4051" s="215">
        <f t="shared" si="253"/>
        <v>2.0784883720930125E-2</v>
      </c>
      <c r="G4051" s="223">
        <f t="shared" si="254"/>
        <v>2.9521126760563381</v>
      </c>
      <c r="H4051" s="223">
        <f t="shared" si="255"/>
        <v>0.89113056718690531</v>
      </c>
    </row>
    <row r="4052" spans="2:8" x14ac:dyDescent="0.25">
      <c r="B4052" s="451">
        <v>37839</v>
      </c>
      <c r="C4052" s="363">
        <v>13.244999999999999</v>
      </c>
      <c r="D4052" s="363">
        <v>0.78181818181818186</v>
      </c>
      <c r="E4052" s="215">
        <f t="shared" si="252"/>
        <v>1.5122873345936316E-3</v>
      </c>
      <c r="F4052" s="215">
        <f t="shared" si="253"/>
        <v>-7.2150072150071187E-3</v>
      </c>
      <c r="G4052" s="223">
        <f t="shared" si="254"/>
        <v>2.984788732394366</v>
      </c>
      <c r="H4052" s="223">
        <f t="shared" si="255"/>
        <v>0.87298566171805614</v>
      </c>
    </row>
    <row r="4053" spans="2:8" x14ac:dyDescent="0.25">
      <c r="B4053" s="451">
        <v>37838</v>
      </c>
      <c r="C4053" s="363">
        <v>13.225</v>
      </c>
      <c r="D4053" s="363">
        <v>0.78749999999999998</v>
      </c>
      <c r="E4053" s="215">
        <f t="shared" si="252"/>
        <v>-1.4163250093179203E-2</v>
      </c>
      <c r="F4053" s="215">
        <f t="shared" si="253"/>
        <v>-5.4535017221585269E-3</v>
      </c>
      <c r="G4053" s="223">
        <f t="shared" si="254"/>
        <v>2.9802816901408451</v>
      </c>
      <c r="H4053" s="223">
        <f t="shared" si="255"/>
        <v>0.87933003425961176</v>
      </c>
    </row>
    <row r="4054" spans="2:8" x14ac:dyDescent="0.25">
      <c r="B4054" s="451">
        <v>37837</v>
      </c>
      <c r="C4054" s="363">
        <v>13.414999999999999</v>
      </c>
      <c r="D4054" s="363">
        <v>0.79181818181818187</v>
      </c>
      <c r="E4054" s="215">
        <f t="shared" si="252"/>
        <v>1.1194029850745135E-3</v>
      </c>
      <c r="F4054" s="215">
        <f t="shared" si="253"/>
        <v>-9.6645821489482753E-3</v>
      </c>
      <c r="G4054" s="223">
        <f t="shared" si="254"/>
        <v>3.0230985915492954</v>
      </c>
      <c r="H4054" s="223">
        <f t="shared" si="255"/>
        <v>0.88415175739119412</v>
      </c>
    </row>
    <row r="4055" spans="2:8" x14ac:dyDescent="0.25">
      <c r="B4055" s="451">
        <v>37834</v>
      </c>
      <c r="C4055" s="363">
        <v>13.4</v>
      </c>
      <c r="D4055" s="363">
        <v>0.79954545454545456</v>
      </c>
      <c r="E4055" s="215">
        <f t="shared" si="252"/>
        <v>3.7327360955585753E-4</v>
      </c>
      <c r="F4055" s="215">
        <f t="shared" si="253"/>
        <v>8.1673592205186996E-3</v>
      </c>
      <c r="G4055" s="223">
        <f t="shared" si="254"/>
        <v>3.0197183098591549</v>
      </c>
      <c r="H4055" s="223">
        <f t="shared" si="255"/>
        <v>0.8927801040477098</v>
      </c>
    </row>
    <row r="4056" spans="2:8" x14ac:dyDescent="0.25">
      <c r="B4056" s="451">
        <v>37833</v>
      </c>
      <c r="C4056" s="363">
        <v>13.395</v>
      </c>
      <c r="D4056" s="363">
        <v>0.79306818181818184</v>
      </c>
      <c r="E4056" s="215">
        <f t="shared" si="252"/>
        <v>1.0943396226415159E-2</v>
      </c>
      <c r="F4056" s="215">
        <f t="shared" si="253"/>
        <v>-6.1236115066932717E-3</v>
      </c>
      <c r="G4056" s="223">
        <f t="shared" si="254"/>
        <v>3.0185915492957744</v>
      </c>
      <c r="H4056" s="223">
        <f t="shared" si="255"/>
        <v>0.88554751935033638</v>
      </c>
    </row>
    <row r="4057" spans="2:8" x14ac:dyDescent="0.25">
      <c r="B4057" s="451">
        <v>37832</v>
      </c>
      <c r="C4057" s="363">
        <v>13.25</v>
      </c>
      <c r="D4057" s="363">
        <v>0.79795454545454547</v>
      </c>
      <c r="E4057" s="215">
        <f t="shared" si="252"/>
        <v>-1.851851851851849E-2</v>
      </c>
      <c r="F4057" s="215">
        <f t="shared" si="253"/>
        <v>2.999571489787245E-3</v>
      </c>
      <c r="G4057" s="223">
        <f t="shared" si="254"/>
        <v>2.9859154929577465</v>
      </c>
      <c r="H4057" s="223">
        <f t="shared" si="255"/>
        <v>0.89100367973607419</v>
      </c>
    </row>
    <row r="4058" spans="2:8" x14ac:dyDescent="0.25">
      <c r="B4058" s="451">
        <v>37831</v>
      </c>
      <c r="C4058" s="363">
        <v>13.5</v>
      </c>
      <c r="D4058" s="363">
        <v>0.79556818181818179</v>
      </c>
      <c r="E4058" s="215">
        <f t="shared" si="252"/>
        <v>-9.1743119266054496E-3</v>
      </c>
      <c r="F4058" s="215">
        <f t="shared" si="253"/>
        <v>6.3245651861434382E-3</v>
      </c>
      <c r="G4058" s="223">
        <f t="shared" si="254"/>
        <v>3.0422535211267605</v>
      </c>
      <c r="H4058" s="223">
        <f t="shared" si="255"/>
        <v>0.88833904326862079</v>
      </c>
    </row>
    <row r="4059" spans="2:8" x14ac:dyDescent="0.25">
      <c r="B4059" s="451">
        <v>37830</v>
      </c>
      <c r="C4059" s="363">
        <v>13.625</v>
      </c>
      <c r="D4059" s="363">
        <v>0.79056818181818178</v>
      </c>
      <c r="E4059" s="215">
        <f t="shared" si="252"/>
        <v>-1.232330554548744E-2</v>
      </c>
      <c r="F4059" s="215">
        <f t="shared" si="253"/>
        <v>6.801736613603282E-3</v>
      </c>
      <c r="G4059" s="223">
        <f t="shared" si="254"/>
        <v>3.0704225352112675</v>
      </c>
      <c r="H4059" s="223">
        <f t="shared" si="255"/>
        <v>0.88275599543205174</v>
      </c>
    </row>
    <row r="4060" spans="2:8" x14ac:dyDescent="0.25">
      <c r="B4060" s="451">
        <v>37827</v>
      </c>
      <c r="C4060" s="363">
        <v>13.795</v>
      </c>
      <c r="D4060" s="363">
        <v>0.78522727272727277</v>
      </c>
      <c r="E4060" s="215">
        <f t="shared" si="252"/>
        <v>5.0247430529120729E-2</v>
      </c>
      <c r="F4060" s="215">
        <f t="shared" si="253"/>
        <v>-1.2292738707832984E-2</v>
      </c>
      <c r="G4060" s="223">
        <f t="shared" si="254"/>
        <v>3.1087323943661973</v>
      </c>
      <c r="H4060" s="223">
        <f t="shared" si="255"/>
        <v>0.87679228524298958</v>
      </c>
    </row>
    <row r="4061" spans="2:8" x14ac:dyDescent="0.25">
      <c r="B4061" s="451">
        <v>37826</v>
      </c>
      <c r="C4061" s="363">
        <v>13.135</v>
      </c>
      <c r="D4061" s="363">
        <v>0.79500000000000004</v>
      </c>
      <c r="E4061" s="215">
        <f t="shared" si="252"/>
        <v>1.3894249324585051E-2</v>
      </c>
      <c r="F4061" s="215">
        <f t="shared" si="253"/>
        <v>7.4884792626728203E-3</v>
      </c>
      <c r="G4061" s="223">
        <f t="shared" si="254"/>
        <v>2.96</v>
      </c>
      <c r="H4061" s="223">
        <f t="shared" si="255"/>
        <v>0.88770460601446521</v>
      </c>
    </row>
    <row r="4062" spans="2:8" x14ac:dyDescent="0.25">
      <c r="B4062" s="451">
        <v>37825</v>
      </c>
      <c r="C4062" s="363">
        <v>12.955</v>
      </c>
      <c r="D4062" s="363">
        <v>0.78909090909090907</v>
      </c>
      <c r="E4062" s="215">
        <f t="shared" si="252"/>
        <v>3.9310068190934633E-2</v>
      </c>
      <c r="F4062" s="215">
        <f t="shared" si="253"/>
        <v>-3.7302725968435535E-3</v>
      </c>
      <c r="G4062" s="223">
        <f t="shared" si="254"/>
        <v>2.9194366197183097</v>
      </c>
      <c r="H4062" s="223">
        <f t="shared" si="255"/>
        <v>0.88110645857124736</v>
      </c>
    </row>
    <row r="4063" spans="2:8" x14ac:dyDescent="0.25">
      <c r="B4063" s="451">
        <v>37824</v>
      </c>
      <c r="C4063" s="363">
        <v>12.465</v>
      </c>
      <c r="D4063" s="363">
        <v>0.7920454545454545</v>
      </c>
      <c r="E4063" s="215">
        <f t="shared" si="252"/>
        <v>-6.7729083665338807E-3</v>
      </c>
      <c r="F4063" s="215">
        <f t="shared" si="253"/>
        <v>-1.8862612612612684E-2</v>
      </c>
      <c r="G4063" s="223">
        <f t="shared" si="254"/>
        <v>2.8090140845070422</v>
      </c>
      <c r="H4063" s="223">
        <f t="shared" si="255"/>
        <v>0.88440553229285623</v>
      </c>
    </row>
    <row r="4064" spans="2:8" x14ac:dyDescent="0.25">
      <c r="B4064" s="451">
        <v>37823</v>
      </c>
      <c r="C4064" s="363">
        <v>12.55</v>
      </c>
      <c r="D4064" s="363">
        <v>0.80727272727272725</v>
      </c>
      <c r="E4064" s="215">
        <f t="shared" si="252"/>
        <v>4.0000000000000036E-3</v>
      </c>
      <c r="F4064" s="215">
        <f t="shared" si="253"/>
        <v>3.6733540548177235E-3</v>
      </c>
      <c r="G4064" s="223">
        <f t="shared" si="254"/>
        <v>2.8281690140845073</v>
      </c>
      <c r="H4064" s="223">
        <f t="shared" si="255"/>
        <v>0.90140845070422537</v>
      </c>
    </row>
    <row r="4065" spans="2:8" x14ac:dyDescent="0.25">
      <c r="B4065" s="451">
        <v>37820</v>
      </c>
      <c r="C4065" s="363">
        <v>12.5</v>
      </c>
      <c r="D4065" s="363">
        <v>0.80431818181818182</v>
      </c>
      <c r="E4065" s="215">
        <f t="shared" si="252"/>
        <v>1.9991840065279431E-2</v>
      </c>
      <c r="F4065" s="215">
        <f t="shared" si="253"/>
        <v>-1.694444444444454E-2</v>
      </c>
      <c r="G4065" s="223">
        <f t="shared" si="254"/>
        <v>2.816901408450704</v>
      </c>
      <c r="H4065" s="223">
        <f t="shared" si="255"/>
        <v>0.8981093769826165</v>
      </c>
    </row>
    <row r="4066" spans="2:8" x14ac:dyDescent="0.25">
      <c r="B4066" s="451">
        <v>37819</v>
      </c>
      <c r="C4066" s="363">
        <v>12.255000000000001</v>
      </c>
      <c r="D4066" s="363">
        <v>0.81818181818181823</v>
      </c>
      <c r="E4066" s="215">
        <f t="shared" si="252"/>
        <v>3.8119440914866631E-2</v>
      </c>
      <c r="F4066" s="215">
        <f t="shared" si="253"/>
        <v>1.294316263365225E-2</v>
      </c>
      <c r="G4066" s="223">
        <f t="shared" si="254"/>
        <v>2.7616901408450705</v>
      </c>
      <c r="H4066" s="223">
        <f t="shared" si="255"/>
        <v>0.91358964598401227</v>
      </c>
    </row>
    <row r="4067" spans="2:8" x14ac:dyDescent="0.25">
      <c r="B4067" s="451">
        <v>37818</v>
      </c>
      <c r="C4067" s="363">
        <v>11.805</v>
      </c>
      <c r="D4067" s="363">
        <v>0.80772727272727274</v>
      </c>
      <c r="E4067" s="215">
        <f t="shared" si="252"/>
        <v>-1.2547051442910906E-2</v>
      </c>
      <c r="F4067" s="215">
        <f t="shared" si="253"/>
        <v>-3.6445192038127017E-3</v>
      </c>
      <c r="G4067" s="223">
        <f t="shared" si="254"/>
        <v>2.6602816901408448</v>
      </c>
      <c r="H4067" s="223">
        <f t="shared" si="255"/>
        <v>0.90191600050754983</v>
      </c>
    </row>
    <row r="4068" spans="2:8" x14ac:dyDescent="0.25">
      <c r="B4068" s="451">
        <v>37817</v>
      </c>
      <c r="C4068" s="363">
        <v>11.955</v>
      </c>
      <c r="D4068" s="363">
        <v>0.81068181818181817</v>
      </c>
      <c r="E4068" s="215">
        <f t="shared" si="252"/>
        <v>-2.408163265306118E-2</v>
      </c>
      <c r="F4068" s="215">
        <f t="shared" si="253"/>
        <v>3.9403321137068126E-3</v>
      </c>
      <c r="G4068" s="223">
        <f t="shared" si="254"/>
        <v>2.6940845070422537</v>
      </c>
      <c r="H4068" s="223">
        <f t="shared" si="255"/>
        <v>0.90521507422915881</v>
      </c>
    </row>
    <row r="4069" spans="2:8" x14ac:dyDescent="0.25">
      <c r="B4069" s="451">
        <v>37816</v>
      </c>
      <c r="C4069" s="363">
        <v>12.25</v>
      </c>
      <c r="D4069" s="363">
        <v>0.8075</v>
      </c>
      <c r="E4069" s="215">
        <f t="shared" si="252"/>
        <v>-1.4481094127111849E-2</v>
      </c>
      <c r="F4069" s="215">
        <f t="shared" si="253"/>
        <v>-1.1957730812013345E-2</v>
      </c>
      <c r="G4069" s="223">
        <f t="shared" si="254"/>
        <v>2.76056338028169</v>
      </c>
      <c r="H4069" s="223">
        <f t="shared" si="255"/>
        <v>0.9016622256058876</v>
      </c>
    </row>
    <row r="4070" spans="2:8" x14ac:dyDescent="0.25">
      <c r="B4070" s="451">
        <v>37813</v>
      </c>
      <c r="C4070" s="363">
        <v>12.43</v>
      </c>
      <c r="D4070" s="363">
        <v>0.81727272727272726</v>
      </c>
      <c r="E4070" s="215">
        <f t="shared" si="252"/>
        <v>-2.0072260136491105E-3</v>
      </c>
      <c r="F4070" s="215">
        <f t="shared" si="253"/>
        <v>1.1135857461024301E-3</v>
      </c>
      <c r="G4070" s="223">
        <f t="shared" si="254"/>
        <v>2.8011267605633803</v>
      </c>
      <c r="H4070" s="223">
        <f t="shared" si="255"/>
        <v>0.91257454637736335</v>
      </c>
    </row>
    <row r="4071" spans="2:8" x14ac:dyDescent="0.25">
      <c r="B4071" s="451">
        <v>37812</v>
      </c>
      <c r="C4071" s="363">
        <v>12.455</v>
      </c>
      <c r="D4071" s="363">
        <v>0.8163636363636364</v>
      </c>
      <c r="E4071" s="215">
        <f t="shared" si="252"/>
        <v>6.8714632174615708E-3</v>
      </c>
      <c r="F4071" s="215">
        <f t="shared" si="253"/>
        <v>1.8718094157685883E-2</v>
      </c>
      <c r="G4071" s="223">
        <f t="shared" si="254"/>
        <v>2.8067605633802817</v>
      </c>
      <c r="H4071" s="223">
        <f t="shared" si="255"/>
        <v>0.91155944677071443</v>
      </c>
    </row>
    <row r="4072" spans="2:8" x14ac:dyDescent="0.25">
      <c r="B4072" s="451">
        <v>37811</v>
      </c>
      <c r="C4072" s="363">
        <v>12.37</v>
      </c>
      <c r="D4072" s="363">
        <v>0.80136363636363639</v>
      </c>
      <c r="E4072" s="215">
        <f t="shared" si="252"/>
        <v>1.1447260834014594E-2</v>
      </c>
      <c r="F4072" s="215">
        <f t="shared" si="253"/>
        <v>-3.6733540548177235E-3</v>
      </c>
      <c r="G4072" s="223">
        <f t="shared" si="254"/>
        <v>2.7876056338028166</v>
      </c>
      <c r="H4072" s="223">
        <f t="shared" si="255"/>
        <v>0.89481030326100752</v>
      </c>
    </row>
    <row r="4073" spans="2:8" x14ac:dyDescent="0.25">
      <c r="B4073" s="451">
        <v>37810</v>
      </c>
      <c r="C4073" s="363">
        <v>12.23</v>
      </c>
      <c r="D4073" s="363">
        <v>0.80431818181818182</v>
      </c>
      <c r="E4073" s="215">
        <f t="shared" si="252"/>
        <v>-2.039983680130586E-3</v>
      </c>
      <c r="F4073" s="215">
        <f t="shared" si="253"/>
        <v>-5.6481219994353182E-4</v>
      </c>
      <c r="G4073" s="223">
        <f t="shared" si="254"/>
        <v>2.7560563380281691</v>
      </c>
      <c r="H4073" s="223">
        <f t="shared" si="255"/>
        <v>0.8981093769826165</v>
      </c>
    </row>
    <row r="4074" spans="2:8" x14ac:dyDescent="0.25">
      <c r="B4074" s="451">
        <v>37809</v>
      </c>
      <c r="C4074" s="363">
        <v>12.255000000000001</v>
      </c>
      <c r="D4074" s="363">
        <v>0.80477272727272731</v>
      </c>
      <c r="E4074" s="215">
        <f t="shared" si="252"/>
        <v>1.113861386138626E-2</v>
      </c>
      <c r="F4074" s="215">
        <f t="shared" si="253"/>
        <v>9.1194072385296643E-3</v>
      </c>
      <c r="G4074" s="223">
        <f t="shared" si="254"/>
        <v>2.7616901408450705</v>
      </c>
      <c r="H4074" s="223">
        <f t="shared" si="255"/>
        <v>0.89861692678594096</v>
      </c>
    </row>
    <row r="4075" spans="2:8" x14ac:dyDescent="0.25">
      <c r="B4075" s="451">
        <v>37805</v>
      </c>
      <c r="C4075" s="363">
        <v>12.12</v>
      </c>
      <c r="D4075" s="363">
        <v>0.79749999999999999</v>
      </c>
      <c r="E4075" s="215">
        <f t="shared" si="252"/>
        <v>-3.6991368680641123E-3</v>
      </c>
      <c r="F4075" s="215">
        <f t="shared" si="253"/>
        <v>1.1384925781812827E-2</v>
      </c>
      <c r="G4075" s="223">
        <f t="shared" si="254"/>
        <v>2.7312676056338026</v>
      </c>
      <c r="H4075" s="223">
        <f t="shared" si="255"/>
        <v>0.89049612993274974</v>
      </c>
    </row>
    <row r="4076" spans="2:8" x14ac:dyDescent="0.25">
      <c r="B4076" s="451">
        <v>37804</v>
      </c>
      <c r="C4076" s="363">
        <v>12.164999999999999</v>
      </c>
      <c r="D4076" s="363">
        <v>0.78852272727272732</v>
      </c>
      <c r="E4076" s="215">
        <f t="shared" si="252"/>
        <v>1.1642411642411643E-2</v>
      </c>
      <c r="F4076" s="215">
        <f t="shared" si="253"/>
        <v>1.9092377735350219E-2</v>
      </c>
      <c r="G4076" s="223">
        <f t="shared" si="254"/>
        <v>2.7414084507042253</v>
      </c>
      <c r="H4076" s="223">
        <f t="shared" si="255"/>
        <v>0.88047202131709179</v>
      </c>
    </row>
    <row r="4077" spans="2:8" x14ac:dyDescent="0.25">
      <c r="B4077" s="451">
        <v>37803</v>
      </c>
      <c r="C4077" s="363">
        <v>12.025</v>
      </c>
      <c r="D4077" s="363">
        <v>0.77375000000000005</v>
      </c>
      <c r="E4077" s="215">
        <f t="shared" si="252"/>
        <v>-1.8367346938775508E-2</v>
      </c>
      <c r="F4077" s="215">
        <f t="shared" si="253"/>
        <v>4.4254314795693084E-3</v>
      </c>
      <c r="G4077" s="223">
        <f t="shared" si="254"/>
        <v>2.7098591549295774</v>
      </c>
      <c r="H4077" s="223">
        <f t="shared" si="255"/>
        <v>0.86397665270904722</v>
      </c>
    </row>
    <row r="4078" spans="2:8" x14ac:dyDescent="0.25">
      <c r="B4078" s="451">
        <v>37802</v>
      </c>
      <c r="C4078" s="363">
        <v>12.25</v>
      </c>
      <c r="D4078" s="363">
        <v>0.77034090909090913</v>
      </c>
      <c r="E4078" s="215">
        <f t="shared" si="252"/>
        <v>4.9220672682526168E-3</v>
      </c>
      <c r="F4078" s="215">
        <f t="shared" si="253"/>
        <v>-1.2095598950743192E-2</v>
      </c>
      <c r="G4078" s="223">
        <f t="shared" si="254"/>
        <v>2.76056338028169</v>
      </c>
      <c r="H4078" s="223">
        <f t="shared" si="255"/>
        <v>0.86017002918411378</v>
      </c>
    </row>
    <row r="4079" spans="2:8" x14ac:dyDescent="0.25">
      <c r="B4079" s="451">
        <v>37798</v>
      </c>
      <c r="C4079" s="363">
        <v>12.19</v>
      </c>
      <c r="D4079" s="363">
        <v>0.77977272727272728</v>
      </c>
      <c r="E4079" s="215">
        <f t="shared" si="252"/>
        <v>1.8379281537176162E-2</v>
      </c>
      <c r="F4079" s="215">
        <f t="shared" si="253"/>
        <v>-4.4973161178006871E-3</v>
      </c>
      <c r="G4079" s="223">
        <f t="shared" si="254"/>
        <v>2.7470422535211267</v>
      </c>
      <c r="H4079" s="223">
        <f t="shared" si="255"/>
        <v>0.87070168760309608</v>
      </c>
    </row>
    <row r="4080" spans="2:8" x14ac:dyDescent="0.25">
      <c r="B4080" s="451">
        <v>37797</v>
      </c>
      <c r="C4080" s="363">
        <v>11.97</v>
      </c>
      <c r="D4080" s="363">
        <v>0.78329545454545457</v>
      </c>
      <c r="E4080" s="215">
        <f t="shared" si="252"/>
        <v>-6.2266500622664145E-3</v>
      </c>
      <c r="F4080" s="215">
        <f t="shared" si="253"/>
        <v>-2.1713954834974292E-3</v>
      </c>
      <c r="G4080" s="223">
        <f t="shared" si="254"/>
        <v>2.6974647887323946</v>
      </c>
      <c r="H4080" s="223">
        <f t="shared" si="255"/>
        <v>0.87463519857886063</v>
      </c>
    </row>
    <row r="4081" spans="2:8" x14ac:dyDescent="0.25">
      <c r="B4081" s="451">
        <v>37796</v>
      </c>
      <c r="C4081" s="363">
        <v>12.045</v>
      </c>
      <c r="D4081" s="363">
        <v>0.78500000000000003</v>
      </c>
      <c r="E4081" s="215">
        <f t="shared" si="252"/>
        <v>1.9898391193903464E-2</v>
      </c>
      <c r="F4081" s="215">
        <f t="shared" si="253"/>
        <v>-1.3011421136329693E-3</v>
      </c>
      <c r="G4081" s="223">
        <f t="shared" si="254"/>
        <v>2.7143661971830988</v>
      </c>
      <c r="H4081" s="223">
        <f t="shared" si="255"/>
        <v>0.87653851034132735</v>
      </c>
    </row>
    <row r="4082" spans="2:8" x14ac:dyDescent="0.25">
      <c r="B4082" s="451">
        <v>37795</v>
      </c>
      <c r="C4082" s="363">
        <v>11.81</v>
      </c>
      <c r="D4082" s="363">
        <v>0.78602272727272726</v>
      </c>
      <c r="E4082" s="215">
        <f t="shared" si="252"/>
        <v>-3.0377668308702699E-2</v>
      </c>
      <c r="F4082" s="215">
        <f t="shared" si="253"/>
        <v>1.4371608740284536E-2</v>
      </c>
      <c r="G4082" s="223">
        <f t="shared" si="254"/>
        <v>2.6614084507042253</v>
      </c>
      <c r="H4082" s="223">
        <f t="shared" si="255"/>
        <v>0.87768049739880727</v>
      </c>
    </row>
    <row r="4083" spans="2:8" x14ac:dyDescent="0.25">
      <c r="B4083" s="451">
        <v>37791</v>
      </c>
      <c r="C4083" s="363">
        <v>12.18</v>
      </c>
      <c r="D4083" s="363">
        <v>0.77488636363636365</v>
      </c>
      <c r="E4083" s="215">
        <f t="shared" si="252"/>
        <v>-4.4705882352941151E-2</v>
      </c>
      <c r="F4083" s="215">
        <f t="shared" si="253"/>
        <v>-1.0254907705830041E-3</v>
      </c>
      <c r="G4083" s="223">
        <f t="shared" si="254"/>
        <v>2.7447887323943663</v>
      </c>
      <c r="H4083" s="223">
        <f t="shared" si="255"/>
        <v>0.86524552721735826</v>
      </c>
    </row>
    <row r="4084" spans="2:8" x14ac:dyDescent="0.25">
      <c r="B4084" s="451">
        <v>37790</v>
      </c>
      <c r="C4084" s="363">
        <v>12.75</v>
      </c>
      <c r="D4084" s="363">
        <v>0.77568181818181814</v>
      </c>
      <c r="E4084" s="215">
        <f t="shared" si="252"/>
        <v>2.3274478330657988E-2</v>
      </c>
      <c r="F4084" s="215">
        <f t="shared" si="253"/>
        <v>6.487761722205887E-3</v>
      </c>
      <c r="G4084" s="223">
        <f t="shared" si="254"/>
        <v>2.8732394366197185</v>
      </c>
      <c r="H4084" s="223">
        <f t="shared" si="255"/>
        <v>0.86613373937317595</v>
      </c>
    </row>
    <row r="4085" spans="2:8" x14ac:dyDescent="0.25">
      <c r="B4085" s="451">
        <v>37789</v>
      </c>
      <c r="C4085" s="363">
        <v>12.46</v>
      </c>
      <c r="D4085" s="363">
        <v>0.77068181818181813</v>
      </c>
      <c r="E4085" s="215">
        <f t="shared" si="252"/>
        <v>2.4249897246198193E-2</v>
      </c>
      <c r="F4085" s="215">
        <f t="shared" si="253"/>
        <v>4.1456914421083013E-3</v>
      </c>
      <c r="G4085" s="223">
        <f t="shared" si="254"/>
        <v>2.8078873239436621</v>
      </c>
      <c r="H4085" s="223">
        <f t="shared" si="255"/>
        <v>0.86055069153660702</v>
      </c>
    </row>
    <row r="4086" spans="2:8" x14ac:dyDescent="0.25">
      <c r="B4086" s="451">
        <v>37788</v>
      </c>
      <c r="C4086" s="363">
        <v>12.164999999999999</v>
      </c>
      <c r="D4086" s="363">
        <v>0.76749999999999996</v>
      </c>
      <c r="E4086" s="215">
        <f t="shared" si="252"/>
        <v>2.9623360135420995E-2</v>
      </c>
      <c r="F4086" s="215">
        <f t="shared" si="253"/>
        <v>1.9933554817275656E-2</v>
      </c>
      <c r="G4086" s="223">
        <f t="shared" si="254"/>
        <v>2.7414084507042253</v>
      </c>
      <c r="H4086" s="223">
        <f t="shared" si="255"/>
        <v>0.85699784291333592</v>
      </c>
    </row>
    <row r="4087" spans="2:8" x14ac:dyDescent="0.25">
      <c r="B4087" s="451">
        <v>37784</v>
      </c>
      <c r="C4087" s="363">
        <v>11.815</v>
      </c>
      <c r="D4087" s="363">
        <v>0.75249999999999995</v>
      </c>
      <c r="E4087" s="215">
        <f t="shared" si="252"/>
        <v>7.6759061833688857E-3</v>
      </c>
      <c r="F4087" s="215">
        <f t="shared" si="253"/>
        <v>5.6188306757782858E-3</v>
      </c>
      <c r="G4087" s="223">
        <f t="shared" si="254"/>
        <v>2.6625352112676057</v>
      </c>
      <c r="H4087" s="223">
        <f t="shared" si="255"/>
        <v>0.84024869940362901</v>
      </c>
    </row>
    <row r="4088" spans="2:8" x14ac:dyDescent="0.25">
      <c r="B4088" s="451">
        <v>37783</v>
      </c>
      <c r="C4088" s="363">
        <v>11.725</v>
      </c>
      <c r="D4088" s="363">
        <v>0.74829545454545454</v>
      </c>
      <c r="E4088" s="215">
        <f t="shared" si="252"/>
        <v>1.9565217391304346E-2</v>
      </c>
      <c r="F4088" s="215">
        <f t="shared" si="253"/>
        <v>-1.1854741896758725E-2</v>
      </c>
      <c r="G4088" s="223">
        <f t="shared" si="254"/>
        <v>2.6422535211267606</v>
      </c>
      <c r="H4088" s="223">
        <f t="shared" si="255"/>
        <v>0.83555386372287788</v>
      </c>
    </row>
    <row r="4089" spans="2:8" x14ac:dyDescent="0.25">
      <c r="B4089" s="451">
        <v>37782</v>
      </c>
      <c r="C4089" s="363">
        <v>11.5</v>
      </c>
      <c r="D4089" s="363">
        <v>0.75727272727272732</v>
      </c>
      <c r="E4089" s="215">
        <f t="shared" si="252"/>
        <v>7.8878177037686736E-3</v>
      </c>
      <c r="F4089" s="215">
        <f t="shared" si="253"/>
        <v>1.7715332926084404E-2</v>
      </c>
      <c r="G4089" s="223">
        <f t="shared" si="254"/>
        <v>2.591549295774648</v>
      </c>
      <c r="H4089" s="223">
        <f t="shared" si="255"/>
        <v>0.84557797233853582</v>
      </c>
    </row>
    <row r="4090" spans="2:8" x14ac:dyDescent="0.25">
      <c r="B4090" s="451">
        <v>37781</v>
      </c>
      <c r="C4090" s="363">
        <v>11.41</v>
      </c>
      <c r="D4090" s="363">
        <v>0.74409090909090914</v>
      </c>
      <c r="E4090" s="215">
        <f t="shared" si="252"/>
        <v>-1.5530629853321765E-2</v>
      </c>
      <c r="F4090" s="215">
        <f t="shared" si="253"/>
        <v>-1.7996400719855976E-2</v>
      </c>
      <c r="G4090" s="223">
        <f t="shared" si="254"/>
        <v>2.5712676056338029</v>
      </c>
      <c r="H4090" s="223">
        <f t="shared" si="255"/>
        <v>0.83085902804212675</v>
      </c>
    </row>
    <row r="4091" spans="2:8" x14ac:dyDescent="0.25">
      <c r="B4091" s="451">
        <v>37777</v>
      </c>
      <c r="C4091" s="363">
        <v>11.59</v>
      </c>
      <c r="D4091" s="363">
        <v>0.75772727272727269</v>
      </c>
      <c r="E4091" s="215">
        <f t="shared" si="252"/>
        <v>9.5818815331010221E-3</v>
      </c>
      <c r="F4091" s="215">
        <f t="shared" si="253"/>
        <v>7.8597339782344733E-3</v>
      </c>
      <c r="G4091" s="223">
        <f t="shared" si="254"/>
        <v>2.6118309859154931</v>
      </c>
      <c r="H4091" s="223">
        <f t="shared" si="255"/>
        <v>0.84608552214186017</v>
      </c>
    </row>
    <row r="4092" spans="2:8" x14ac:dyDescent="0.25">
      <c r="B4092" s="451">
        <v>37776</v>
      </c>
      <c r="C4092" s="363">
        <v>11.48</v>
      </c>
      <c r="D4092" s="363">
        <v>0.75181818181818183</v>
      </c>
      <c r="E4092" s="215">
        <f t="shared" si="252"/>
        <v>1.7452006980802626E-3</v>
      </c>
      <c r="F4092" s="215">
        <f t="shared" si="253"/>
        <v>-5.860255447032281E-3</v>
      </c>
      <c r="G4092" s="223">
        <f t="shared" si="254"/>
        <v>2.587042253521127</v>
      </c>
      <c r="H4092" s="223">
        <f t="shared" si="255"/>
        <v>0.83948737469864232</v>
      </c>
    </row>
    <row r="4093" spans="2:8" x14ac:dyDescent="0.25">
      <c r="B4093" s="451">
        <v>37775</v>
      </c>
      <c r="C4093" s="363">
        <v>11.46</v>
      </c>
      <c r="D4093" s="363">
        <v>0.75624999999999998</v>
      </c>
      <c r="E4093" s="215">
        <f t="shared" si="252"/>
        <v>7.4725274725275792E-3</v>
      </c>
      <c r="F4093" s="215">
        <f t="shared" si="253"/>
        <v>-9.3777910092289751E-3</v>
      </c>
      <c r="G4093" s="223">
        <f t="shared" si="254"/>
        <v>2.5825352112676057</v>
      </c>
      <c r="H4093" s="223">
        <f t="shared" si="255"/>
        <v>0.84443598528105568</v>
      </c>
    </row>
    <row r="4094" spans="2:8" x14ac:dyDescent="0.25">
      <c r="B4094" s="451">
        <v>37774</v>
      </c>
      <c r="C4094" s="363">
        <v>11.375</v>
      </c>
      <c r="D4094" s="363">
        <v>0.76340909090909093</v>
      </c>
      <c r="E4094" s="215">
        <f t="shared" si="252"/>
        <v>3.3151680290644858E-2</v>
      </c>
      <c r="F4094" s="215">
        <f t="shared" si="253"/>
        <v>-9.5827804806132288E-3</v>
      </c>
      <c r="G4094" s="223">
        <f t="shared" si="254"/>
        <v>2.563380281690141</v>
      </c>
      <c r="H4094" s="223">
        <f t="shared" si="255"/>
        <v>0.8524298946834159</v>
      </c>
    </row>
    <row r="4095" spans="2:8" x14ac:dyDescent="0.25">
      <c r="B4095" s="451">
        <v>37770</v>
      </c>
      <c r="C4095" s="363">
        <v>11.01</v>
      </c>
      <c r="D4095" s="363">
        <v>0.77079545454545451</v>
      </c>
      <c r="E4095" s="215">
        <f t="shared" si="252"/>
        <v>2.9934518241347075E-2</v>
      </c>
      <c r="F4095" s="215">
        <f t="shared" si="253"/>
        <v>-6.7359789134573411E-3</v>
      </c>
      <c r="G4095" s="223">
        <f t="shared" si="254"/>
        <v>2.4811267605633804</v>
      </c>
      <c r="H4095" s="223">
        <f t="shared" si="255"/>
        <v>0.86067757898743813</v>
      </c>
    </row>
    <row r="4096" spans="2:8" x14ac:dyDescent="0.25">
      <c r="B4096" s="451">
        <v>37769</v>
      </c>
      <c r="C4096" s="363">
        <v>10.69</v>
      </c>
      <c r="D4096" s="363">
        <v>0.77602272727272725</v>
      </c>
      <c r="E4096" s="215">
        <f t="shared" si="252"/>
        <v>-2.3298309730470645E-2</v>
      </c>
      <c r="F4096" s="215">
        <f t="shared" si="253"/>
        <v>7.3270808909731144E-4</v>
      </c>
      <c r="G4096" s="223">
        <f t="shared" si="254"/>
        <v>2.4090140845070422</v>
      </c>
      <c r="H4096" s="223">
        <f t="shared" si="255"/>
        <v>0.8665144017256694</v>
      </c>
    </row>
    <row r="4097" spans="2:8" x14ac:dyDescent="0.25">
      <c r="B4097" s="451">
        <v>37768</v>
      </c>
      <c r="C4097" s="363">
        <v>10.945</v>
      </c>
      <c r="D4097" s="363">
        <v>0.77545454545454551</v>
      </c>
      <c r="E4097" s="215">
        <f t="shared" si="252"/>
        <v>4.8873981792046051E-2</v>
      </c>
      <c r="F4097" s="215">
        <f t="shared" si="253"/>
        <v>2.5394440270473329E-2</v>
      </c>
      <c r="G4097" s="223">
        <f t="shared" si="254"/>
        <v>2.4664788732394367</v>
      </c>
      <c r="H4097" s="223">
        <f t="shared" si="255"/>
        <v>0.86587996447151383</v>
      </c>
    </row>
    <row r="4098" spans="2:8" x14ac:dyDescent="0.25">
      <c r="B4098" s="451">
        <v>37764</v>
      </c>
      <c r="C4098" s="363">
        <v>10.435</v>
      </c>
      <c r="D4098" s="363">
        <v>0.75624999999999998</v>
      </c>
      <c r="E4098" s="215">
        <f t="shared" si="252"/>
        <v>1.0164569215876051E-2</v>
      </c>
      <c r="F4098" s="215">
        <f t="shared" si="253"/>
        <v>-1.2006603631998791E-3</v>
      </c>
      <c r="G4098" s="223">
        <f t="shared" si="254"/>
        <v>2.3515492957746482</v>
      </c>
      <c r="H4098" s="223">
        <f t="shared" si="255"/>
        <v>0.84443598528105568</v>
      </c>
    </row>
    <row r="4099" spans="2:8" x14ac:dyDescent="0.25">
      <c r="B4099" s="451">
        <v>37762</v>
      </c>
      <c r="C4099" s="363">
        <v>10.33</v>
      </c>
      <c r="D4099" s="363">
        <v>0.75715909090909095</v>
      </c>
      <c r="E4099" s="215">
        <f t="shared" si="252"/>
        <v>3.4034034034033933E-2</v>
      </c>
      <c r="F4099" s="215">
        <f t="shared" si="253"/>
        <v>-1.024955436720143E-2</v>
      </c>
      <c r="G4099" s="223">
        <f t="shared" si="254"/>
        <v>2.3278873239436622</v>
      </c>
      <c r="H4099" s="223">
        <f t="shared" si="255"/>
        <v>0.84545108488770471</v>
      </c>
    </row>
    <row r="4100" spans="2:8" x14ac:dyDescent="0.25">
      <c r="B4100" s="451">
        <v>37761</v>
      </c>
      <c r="C4100" s="363">
        <v>9.99</v>
      </c>
      <c r="D4100" s="363">
        <v>0.76500000000000001</v>
      </c>
      <c r="E4100" s="215">
        <f t="shared" ref="E4100:E4163" si="256">C4100/C4101-1</f>
        <v>2.4615384615384706E-2</v>
      </c>
      <c r="F4100" s="215">
        <f t="shared" ref="F4100:F4163" si="257">D4100/D4101-1</f>
        <v>4.7761194029851683E-3</v>
      </c>
      <c r="G4100" s="223">
        <f t="shared" ref="G4100:G4163" si="258">C4100/$C$4675</f>
        <v>2.251267605633803</v>
      </c>
      <c r="H4100" s="223">
        <f t="shared" ref="H4100:H4163" si="259">D4100/$D$4675</f>
        <v>0.85420631899505151</v>
      </c>
    </row>
    <row r="4101" spans="2:8" x14ac:dyDescent="0.25">
      <c r="B4101" s="451">
        <v>37760</v>
      </c>
      <c r="C4101" s="363">
        <v>9.75</v>
      </c>
      <c r="D4101" s="363">
        <v>0.76136363636363635</v>
      </c>
      <c r="E4101" s="215">
        <f t="shared" si="256"/>
        <v>-1.5151515151515138E-2</v>
      </c>
      <c r="F4101" s="215">
        <f t="shared" si="257"/>
        <v>-4.309704265121117E-3</v>
      </c>
      <c r="G4101" s="223">
        <f t="shared" si="258"/>
        <v>2.1971830985915495</v>
      </c>
      <c r="H4101" s="223">
        <f t="shared" si="259"/>
        <v>0.85014592056845584</v>
      </c>
    </row>
    <row r="4102" spans="2:8" x14ac:dyDescent="0.25">
      <c r="B4102" s="451">
        <v>37757</v>
      </c>
      <c r="C4102" s="363">
        <v>9.9</v>
      </c>
      <c r="D4102" s="363">
        <v>0.7646590909090909</v>
      </c>
      <c r="E4102" s="215">
        <f t="shared" si="256"/>
        <v>4.0462427745664664E-2</v>
      </c>
      <c r="F4102" s="215">
        <f t="shared" si="257"/>
        <v>-1.3198416190057238E-2</v>
      </c>
      <c r="G4102" s="223">
        <f t="shared" si="258"/>
        <v>2.2309859154929579</v>
      </c>
      <c r="H4102" s="223">
        <f t="shared" si="259"/>
        <v>0.85382565664255805</v>
      </c>
    </row>
    <row r="4103" spans="2:8" x14ac:dyDescent="0.25">
      <c r="B4103" s="451">
        <v>37755</v>
      </c>
      <c r="C4103" s="363">
        <v>9.5150000000000006</v>
      </c>
      <c r="D4103" s="363">
        <v>0.77488636363636365</v>
      </c>
      <c r="E4103" s="215">
        <f t="shared" si="256"/>
        <v>-1.1428571428571344E-2</v>
      </c>
      <c r="F4103" s="215">
        <f t="shared" si="257"/>
        <v>-8.7912087912078718E-4</v>
      </c>
      <c r="G4103" s="223">
        <f t="shared" si="258"/>
        <v>2.1442253521126764</v>
      </c>
      <c r="H4103" s="223">
        <f t="shared" si="259"/>
        <v>0.86524552721735826</v>
      </c>
    </row>
    <row r="4104" spans="2:8" x14ac:dyDescent="0.25">
      <c r="B4104" s="451">
        <v>37754</v>
      </c>
      <c r="C4104" s="363">
        <v>9.625</v>
      </c>
      <c r="D4104" s="363">
        <v>0.77556818181818177</v>
      </c>
      <c r="E4104" s="215">
        <f t="shared" si="256"/>
        <v>1.3691416535018597E-2</v>
      </c>
      <c r="F4104" s="215">
        <f t="shared" si="257"/>
        <v>4.2672160094172629E-3</v>
      </c>
      <c r="G4104" s="223">
        <f t="shared" si="258"/>
        <v>2.1690140845070425</v>
      </c>
      <c r="H4104" s="223">
        <f t="shared" si="259"/>
        <v>0.86600685192234483</v>
      </c>
    </row>
    <row r="4105" spans="2:8" x14ac:dyDescent="0.25">
      <c r="B4105" s="451">
        <v>37753</v>
      </c>
      <c r="C4105" s="363">
        <v>9.4949999999999992</v>
      </c>
      <c r="D4105" s="363">
        <v>0.77227272727272722</v>
      </c>
      <c r="E4105" s="215">
        <f t="shared" si="256"/>
        <v>2.5377969762419017E-2</v>
      </c>
      <c r="F4105" s="215">
        <f t="shared" si="257"/>
        <v>-1.3213300421083263E-2</v>
      </c>
      <c r="G4105" s="223">
        <f t="shared" si="258"/>
        <v>2.1397183098591546</v>
      </c>
      <c r="H4105" s="223">
        <f t="shared" si="259"/>
        <v>0.86232711584824262</v>
      </c>
    </row>
    <row r="4106" spans="2:8" x14ac:dyDescent="0.25">
      <c r="B4106" s="451">
        <v>37750</v>
      </c>
      <c r="C4106" s="363">
        <v>9.26</v>
      </c>
      <c r="D4106" s="363">
        <v>0.78261363636363634</v>
      </c>
      <c r="E4106" s="215">
        <f t="shared" si="256"/>
        <v>3.2329988851727887E-2</v>
      </c>
      <c r="F4106" s="215">
        <f t="shared" si="257"/>
        <v>1.473405039045228E-2</v>
      </c>
      <c r="G4106" s="223">
        <f t="shared" si="258"/>
        <v>2.0867605633802815</v>
      </c>
      <c r="H4106" s="223">
        <f t="shared" si="259"/>
        <v>0.87387387387387394</v>
      </c>
    </row>
    <row r="4107" spans="2:8" x14ac:dyDescent="0.25">
      <c r="B4107" s="451">
        <v>37748</v>
      </c>
      <c r="C4107" s="363">
        <v>8.9700000000000006</v>
      </c>
      <c r="D4107" s="363">
        <v>0.77124999999999999</v>
      </c>
      <c r="E4107" s="215">
        <f t="shared" si="256"/>
        <v>-1.4285714285714124E-2</v>
      </c>
      <c r="F4107" s="215">
        <f t="shared" si="257"/>
        <v>1.1475409836065653E-2</v>
      </c>
      <c r="G4107" s="223">
        <f t="shared" si="258"/>
        <v>2.0214084507042256</v>
      </c>
      <c r="H4107" s="223">
        <f t="shared" si="259"/>
        <v>0.86118512879076259</v>
      </c>
    </row>
    <row r="4108" spans="2:8" x14ac:dyDescent="0.25">
      <c r="B4108" s="451">
        <v>37747</v>
      </c>
      <c r="C4108" s="363">
        <v>9.1</v>
      </c>
      <c r="D4108" s="363">
        <v>0.76249999999999996</v>
      </c>
      <c r="E4108" s="215">
        <f t="shared" si="256"/>
        <v>1.1001100110010764E-3</v>
      </c>
      <c r="F4108" s="215">
        <f t="shared" si="257"/>
        <v>1.4905351021021751E-4</v>
      </c>
      <c r="G4108" s="223">
        <f t="shared" si="258"/>
        <v>2.0507042253521126</v>
      </c>
      <c r="H4108" s="223">
        <f t="shared" si="259"/>
        <v>0.85141479507676687</v>
      </c>
    </row>
    <row r="4109" spans="2:8" x14ac:dyDescent="0.25">
      <c r="B4109" s="451">
        <v>37746</v>
      </c>
      <c r="C4109" s="363">
        <v>9.09</v>
      </c>
      <c r="D4109" s="363">
        <v>0.76238636363636358</v>
      </c>
      <c r="E4109" s="215">
        <f t="shared" si="256"/>
        <v>6.6445182724252927E-3</v>
      </c>
      <c r="F4109" s="215">
        <f t="shared" si="257"/>
        <v>4.9430796884359918E-3</v>
      </c>
      <c r="G4109" s="223">
        <f t="shared" si="258"/>
        <v>2.0484507042253521</v>
      </c>
      <c r="H4109" s="223">
        <f t="shared" si="259"/>
        <v>0.85128790762593576</v>
      </c>
    </row>
    <row r="4110" spans="2:8" x14ac:dyDescent="0.25">
      <c r="B4110" s="451">
        <v>37742</v>
      </c>
      <c r="C4110" s="363">
        <v>9.0299999999999994</v>
      </c>
      <c r="D4110" s="363">
        <v>0.75863636363636366</v>
      </c>
      <c r="E4110" s="215">
        <f t="shared" si="256"/>
        <v>4.3327556325823302E-2</v>
      </c>
      <c r="F4110" s="215">
        <f t="shared" si="257"/>
        <v>-6.8432014281464282E-3</v>
      </c>
      <c r="G4110" s="223">
        <f t="shared" si="258"/>
        <v>2.0349295774647884</v>
      </c>
      <c r="H4110" s="223">
        <f t="shared" si="259"/>
        <v>0.8471006217485092</v>
      </c>
    </row>
    <row r="4111" spans="2:8" x14ac:dyDescent="0.25">
      <c r="B4111" s="451">
        <v>37741</v>
      </c>
      <c r="C4111" s="363">
        <v>8.6549999999999994</v>
      </c>
      <c r="D4111" s="363">
        <v>0.76386363636363641</v>
      </c>
      <c r="E4111" s="215">
        <f t="shared" si="256"/>
        <v>-8.5910652920963004E-3</v>
      </c>
      <c r="F4111" s="215">
        <f t="shared" si="257"/>
        <v>0</v>
      </c>
      <c r="G4111" s="223">
        <f t="shared" si="258"/>
        <v>1.9504225352112674</v>
      </c>
      <c r="H4111" s="223">
        <f t="shared" si="259"/>
        <v>0.85293744448674036</v>
      </c>
    </row>
    <row r="4112" spans="2:8" x14ac:dyDescent="0.25">
      <c r="B4112" s="451">
        <v>37740</v>
      </c>
      <c r="C4112" s="363">
        <v>8.73</v>
      </c>
      <c r="D4112" s="363">
        <v>0.76386363636363641</v>
      </c>
      <c r="E4112" s="215">
        <f t="shared" si="256"/>
        <v>3.4482758620690834E-3</v>
      </c>
      <c r="F4112" s="215">
        <f t="shared" si="257"/>
        <v>1.5868218225782105E-2</v>
      </c>
      <c r="G4112" s="223">
        <f t="shared" si="258"/>
        <v>1.9673239436619718</v>
      </c>
      <c r="H4112" s="223">
        <f t="shared" si="259"/>
        <v>0.85293744448674036</v>
      </c>
    </row>
    <row r="4113" spans="2:8" x14ac:dyDescent="0.25">
      <c r="B4113" s="451">
        <v>37739</v>
      </c>
      <c r="C4113" s="363">
        <v>8.6999999999999993</v>
      </c>
      <c r="D4113" s="363">
        <v>0.7519318181818182</v>
      </c>
      <c r="E4113" s="215">
        <f t="shared" si="256"/>
        <v>-1.6949152542372947E-2</v>
      </c>
      <c r="F4113" s="215">
        <f t="shared" si="257"/>
        <v>-5.5605650736398893E-3</v>
      </c>
      <c r="G4113" s="223">
        <f t="shared" si="258"/>
        <v>1.96056338028169</v>
      </c>
      <c r="H4113" s="223">
        <f t="shared" si="259"/>
        <v>0.83961426214947354</v>
      </c>
    </row>
    <row r="4114" spans="2:8" x14ac:dyDescent="0.25">
      <c r="B4114" s="451">
        <v>37735</v>
      </c>
      <c r="C4114" s="363">
        <v>8.85</v>
      </c>
      <c r="D4114" s="363">
        <v>0.75613636363636361</v>
      </c>
      <c r="E4114" s="215">
        <f t="shared" si="256"/>
        <v>-4.0130151843817852E-2</v>
      </c>
      <c r="F4114" s="215">
        <f t="shared" si="257"/>
        <v>-5.2324712214083524E-3</v>
      </c>
      <c r="G4114" s="223">
        <f t="shared" si="258"/>
        <v>1.9943661971830986</v>
      </c>
      <c r="H4114" s="223">
        <f t="shared" si="259"/>
        <v>0.84430909783022456</v>
      </c>
    </row>
    <row r="4115" spans="2:8" x14ac:dyDescent="0.25">
      <c r="B4115" s="451">
        <v>37734</v>
      </c>
      <c r="C4115" s="363">
        <v>9.2200000000000006</v>
      </c>
      <c r="D4115" s="363">
        <v>0.76011363636363638</v>
      </c>
      <c r="E4115" s="215">
        <f t="shared" si="256"/>
        <v>1.4301430143014437E-2</v>
      </c>
      <c r="F4115" s="215">
        <f t="shared" si="257"/>
        <v>4.8069701066546511E-3</v>
      </c>
      <c r="G4115" s="223">
        <f t="shared" si="258"/>
        <v>2.0777464788732396</v>
      </c>
      <c r="H4115" s="223">
        <f t="shared" si="259"/>
        <v>0.84875015860931358</v>
      </c>
    </row>
    <row r="4116" spans="2:8" x14ac:dyDescent="0.25">
      <c r="B4116" s="451">
        <v>37733</v>
      </c>
      <c r="C4116" s="363">
        <v>9.09</v>
      </c>
      <c r="D4116" s="363">
        <v>0.75647727272727272</v>
      </c>
      <c r="E4116" s="215">
        <f t="shared" si="256"/>
        <v>-5.4704595185995908E-3</v>
      </c>
      <c r="F4116" s="215">
        <f t="shared" si="257"/>
        <v>-3.8904683525362582E-3</v>
      </c>
      <c r="G4116" s="223">
        <f t="shared" si="258"/>
        <v>2.0484507042253521</v>
      </c>
      <c r="H4116" s="223">
        <f t="shared" si="259"/>
        <v>0.84468976018271802</v>
      </c>
    </row>
    <row r="4117" spans="2:8" x14ac:dyDescent="0.25">
      <c r="B4117" s="451">
        <v>37732</v>
      </c>
      <c r="C4117" s="363">
        <v>9.14</v>
      </c>
      <c r="D4117" s="363">
        <v>0.75943181818181815</v>
      </c>
      <c r="E4117" s="215">
        <f t="shared" si="256"/>
        <v>-2.1413276231263323E-2</v>
      </c>
      <c r="F4117" s="215">
        <f t="shared" si="257"/>
        <v>3.2601977750309041E-2</v>
      </c>
      <c r="G4117" s="223">
        <f t="shared" si="258"/>
        <v>2.0597183098591549</v>
      </c>
      <c r="H4117" s="223">
        <f t="shared" si="259"/>
        <v>0.84798883390432689</v>
      </c>
    </row>
    <row r="4118" spans="2:8" x14ac:dyDescent="0.25">
      <c r="B4118" s="451">
        <v>37727</v>
      </c>
      <c r="C4118" s="363">
        <v>9.34</v>
      </c>
      <c r="D4118" s="363">
        <v>0.73545454545454547</v>
      </c>
      <c r="E4118" s="215">
        <f t="shared" si="256"/>
        <v>1.6085790884718953E-3</v>
      </c>
      <c r="F4118" s="215">
        <f t="shared" si="257"/>
        <v>-2.4660912453761119E-3</v>
      </c>
      <c r="G4118" s="223">
        <f t="shared" si="258"/>
        <v>2.1047887323943661</v>
      </c>
      <c r="H4118" s="223">
        <f t="shared" si="259"/>
        <v>0.82121558177896214</v>
      </c>
    </row>
    <row r="4119" spans="2:8" x14ac:dyDescent="0.25">
      <c r="B4119" s="451">
        <v>37726</v>
      </c>
      <c r="C4119" s="363">
        <v>9.3249999999999993</v>
      </c>
      <c r="D4119" s="363">
        <v>0.7372727272727273</v>
      </c>
      <c r="E4119" s="215">
        <f t="shared" si="256"/>
        <v>1.91256830601092E-2</v>
      </c>
      <c r="F4119" s="215">
        <f t="shared" si="257"/>
        <v>5.7355448767633099E-3</v>
      </c>
      <c r="G4119" s="223">
        <f t="shared" si="258"/>
        <v>2.1014084507042252</v>
      </c>
      <c r="H4119" s="223">
        <f t="shared" si="259"/>
        <v>0.82324578099225998</v>
      </c>
    </row>
    <row r="4120" spans="2:8" x14ac:dyDescent="0.25">
      <c r="B4120" s="451">
        <v>37725</v>
      </c>
      <c r="C4120" s="363">
        <v>9.15</v>
      </c>
      <c r="D4120" s="363">
        <v>0.73306818181818179</v>
      </c>
      <c r="E4120" s="215">
        <f t="shared" si="256"/>
        <v>-1.5069967707211918E-2</v>
      </c>
      <c r="F4120" s="215">
        <f t="shared" si="257"/>
        <v>2.0889381231207427E-2</v>
      </c>
      <c r="G4120" s="223">
        <f t="shared" si="258"/>
        <v>2.0619718309859154</v>
      </c>
      <c r="H4120" s="223">
        <f t="shared" si="259"/>
        <v>0.81855094531150874</v>
      </c>
    </row>
    <row r="4121" spans="2:8" x14ac:dyDescent="0.25">
      <c r="B4121" s="451">
        <v>37721</v>
      </c>
      <c r="C4121" s="363">
        <v>9.2899999999999991</v>
      </c>
      <c r="D4121" s="363">
        <v>0.71806818181818177</v>
      </c>
      <c r="E4121" s="215">
        <f t="shared" si="256"/>
        <v>7.0460704607044899E-3</v>
      </c>
      <c r="F4121" s="215">
        <f t="shared" si="257"/>
        <v>-1.7415642979319079E-2</v>
      </c>
      <c r="G4121" s="223">
        <f t="shared" si="258"/>
        <v>2.0935211267605633</v>
      </c>
      <c r="H4121" s="223">
        <f t="shared" si="259"/>
        <v>0.80180180180180183</v>
      </c>
    </row>
    <row r="4122" spans="2:8" x14ac:dyDescent="0.25">
      <c r="B4122" s="451">
        <v>37720</v>
      </c>
      <c r="C4122" s="363">
        <v>9.2249999999999996</v>
      </c>
      <c r="D4122" s="363">
        <v>0.73079545454545458</v>
      </c>
      <c r="E4122" s="215">
        <f t="shared" si="256"/>
        <v>1.990049751243772E-2</v>
      </c>
      <c r="F4122" s="215">
        <f t="shared" si="257"/>
        <v>-3.1089693766517268E-4</v>
      </c>
      <c r="G4122" s="223">
        <f t="shared" si="258"/>
        <v>2.0788732394366196</v>
      </c>
      <c r="H4122" s="223">
        <f t="shared" si="259"/>
        <v>0.81601319629488656</v>
      </c>
    </row>
    <row r="4123" spans="2:8" x14ac:dyDescent="0.25">
      <c r="B4123" s="451">
        <v>37719</v>
      </c>
      <c r="C4123" s="363">
        <v>9.0449999999999999</v>
      </c>
      <c r="D4123" s="363">
        <v>0.73102272727272732</v>
      </c>
      <c r="E4123" s="215">
        <f t="shared" si="256"/>
        <v>2.2033898305084731E-2</v>
      </c>
      <c r="F4123" s="215">
        <f t="shared" si="257"/>
        <v>7.5176194205168745E-3</v>
      </c>
      <c r="G4123" s="223">
        <f t="shared" si="258"/>
        <v>2.0383098591549293</v>
      </c>
      <c r="H4123" s="223">
        <f t="shared" si="259"/>
        <v>0.81626697119654879</v>
      </c>
    </row>
    <row r="4124" spans="2:8" x14ac:dyDescent="0.25">
      <c r="B4124" s="451">
        <v>37718</v>
      </c>
      <c r="C4124" s="363">
        <v>8.85</v>
      </c>
      <c r="D4124" s="363">
        <v>0.72556818181818183</v>
      </c>
      <c r="E4124" s="215">
        <f t="shared" si="256"/>
        <v>2.0172910662824117E-2</v>
      </c>
      <c r="F4124" s="215">
        <f t="shared" si="257"/>
        <v>1.3813909177516681E-2</v>
      </c>
      <c r="G4124" s="223">
        <f t="shared" si="258"/>
        <v>1.9943661971830986</v>
      </c>
      <c r="H4124" s="223">
        <f t="shared" si="259"/>
        <v>0.81017637355665528</v>
      </c>
    </row>
    <row r="4125" spans="2:8" x14ac:dyDescent="0.25">
      <c r="B4125" s="451">
        <v>37714</v>
      </c>
      <c r="C4125" s="363">
        <v>8.6750000000000007</v>
      </c>
      <c r="D4125" s="363">
        <v>0.7156818181818182</v>
      </c>
      <c r="E4125" s="215">
        <f t="shared" si="256"/>
        <v>-9.1376356367789402E-3</v>
      </c>
      <c r="F4125" s="215">
        <f t="shared" si="257"/>
        <v>-3.796267004112619E-3</v>
      </c>
      <c r="G4125" s="223">
        <f t="shared" si="258"/>
        <v>1.9549295774647888</v>
      </c>
      <c r="H4125" s="223">
        <f t="shared" si="259"/>
        <v>0.79913716533434853</v>
      </c>
    </row>
    <row r="4126" spans="2:8" x14ac:dyDescent="0.25">
      <c r="B4126" s="451">
        <v>37713</v>
      </c>
      <c r="C4126" s="363">
        <v>8.7550000000000008</v>
      </c>
      <c r="D4126" s="363">
        <v>0.71840909090909089</v>
      </c>
      <c r="E4126" s="215">
        <f t="shared" si="256"/>
        <v>2.7582159624413238E-2</v>
      </c>
      <c r="F4126" s="215">
        <f t="shared" si="257"/>
        <v>-1.3420724094881376E-2</v>
      </c>
      <c r="G4126" s="223">
        <f t="shared" si="258"/>
        <v>1.9729577464788735</v>
      </c>
      <c r="H4126" s="223">
        <f t="shared" si="259"/>
        <v>0.80218246415429517</v>
      </c>
    </row>
    <row r="4127" spans="2:8" x14ac:dyDescent="0.25">
      <c r="B4127" s="451">
        <v>37712</v>
      </c>
      <c r="C4127" s="363">
        <v>8.52</v>
      </c>
      <c r="D4127" s="363">
        <v>0.72818181818181815</v>
      </c>
      <c r="E4127" s="215">
        <f t="shared" si="256"/>
        <v>-5.8651026392975147E-4</v>
      </c>
      <c r="F4127" s="215">
        <f t="shared" si="257"/>
        <v>4.8612200094089175E-3</v>
      </c>
      <c r="G4127" s="223">
        <f t="shared" si="258"/>
        <v>1.92</v>
      </c>
      <c r="H4127" s="223">
        <f t="shared" si="259"/>
        <v>0.81309478492577081</v>
      </c>
    </row>
    <row r="4128" spans="2:8" x14ac:dyDescent="0.25">
      <c r="B4128" s="451">
        <v>37711</v>
      </c>
      <c r="C4128" s="363">
        <v>8.5250000000000004</v>
      </c>
      <c r="D4128" s="363">
        <v>0.72465909090909086</v>
      </c>
      <c r="E4128" s="215">
        <f t="shared" si="256"/>
        <v>-1.6724336793540906E-2</v>
      </c>
      <c r="F4128" s="215">
        <f t="shared" si="257"/>
        <v>-1.5895061728395055E-2</v>
      </c>
      <c r="G4128" s="223">
        <f t="shared" si="258"/>
        <v>1.9211267605633804</v>
      </c>
      <c r="H4128" s="223">
        <f t="shared" si="259"/>
        <v>0.80916127395000637</v>
      </c>
    </row>
    <row r="4129" spans="2:8" x14ac:dyDescent="0.25">
      <c r="B4129" s="451">
        <v>37708</v>
      </c>
      <c r="C4129" s="363">
        <v>8.67</v>
      </c>
      <c r="D4129" s="363">
        <v>0.73636363636363633</v>
      </c>
      <c r="E4129" s="215">
        <f t="shared" si="256"/>
        <v>5.6029232643117988E-2</v>
      </c>
      <c r="F4129" s="215">
        <f t="shared" si="257"/>
        <v>6.0549604098742993E-3</v>
      </c>
      <c r="G4129" s="223">
        <f t="shared" si="258"/>
        <v>1.9538028169014083</v>
      </c>
      <c r="H4129" s="223">
        <f t="shared" si="259"/>
        <v>0.82223068138561095</v>
      </c>
    </row>
    <row r="4130" spans="2:8" x14ac:dyDescent="0.25">
      <c r="B4130" s="451">
        <v>37707</v>
      </c>
      <c r="C4130" s="363">
        <v>8.2100000000000009</v>
      </c>
      <c r="D4130" s="363">
        <v>0.73193181818181818</v>
      </c>
      <c r="E4130" s="215">
        <f t="shared" si="256"/>
        <v>-3.2979976442873871E-2</v>
      </c>
      <c r="F4130" s="215">
        <f t="shared" si="257"/>
        <v>-7.7567483710838658E-4</v>
      </c>
      <c r="G4130" s="223">
        <f t="shared" si="258"/>
        <v>1.8501408450704226</v>
      </c>
      <c r="H4130" s="223">
        <f t="shared" si="259"/>
        <v>0.81728207080319759</v>
      </c>
    </row>
    <row r="4131" spans="2:8" x14ac:dyDescent="0.25">
      <c r="B4131" s="451">
        <v>37706</v>
      </c>
      <c r="C4131" s="363">
        <v>8.49</v>
      </c>
      <c r="D4131" s="363">
        <v>0.73250000000000004</v>
      </c>
      <c r="E4131" s="215">
        <f t="shared" si="256"/>
        <v>1.0113027959548049E-2</v>
      </c>
      <c r="F4131" s="215">
        <f t="shared" si="257"/>
        <v>1.6398612425102543E-2</v>
      </c>
      <c r="G4131" s="223">
        <f t="shared" si="258"/>
        <v>1.9132394366197183</v>
      </c>
      <c r="H4131" s="223">
        <f t="shared" si="259"/>
        <v>0.81791650805735328</v>
      </c>
    </row>
    <row r="4132" spans="2:8" x14ac:dyDescent="0.25">
      <c r="B4132" s="451">
        <v>37705</v>
      </c>
      <c r="C4132" s="363">
        <v>8.4049999999999994</v>
      </c>
      <c r="D4132" s="363">
        <v>0.7206818181818182</v>
      </c>
      <c r="E4132" s="215">
        <f t="shared" si="256"/>
        <v>-3.8879359634076627E-2</v>
      </c>
      <c r="F4132" s="215">
        <f t="shared" si="257"/>
        <v>1.2419782254717404E-2</v>
      </c>
      <c r="G4132" s="223">
        <f t="shared" si="258"/>
        <v>1.8940845070422534</v>
      </c>
      <c r="H4132" s="223">
        <f t="shared" si="259"/>
        <v>0.80472021317091746</v>
      </c>
    </row>
    <row r="4133" spans="2:8" x14ac:dyDescent="0.25">
      <c r="B4133" s="451">
        <v>37701</v>
      </c>
      <c r="C4133" s="363">
        <v>8.7449999999999992</v>
      </c>
      <c r="D4133" s="363">
        <v>0.71184090909090902</v>
      </c>
      <c r="E4133" s="215">
        <f t="shared" si="256"/>
        <v>2.1612149532710179E-2</v>
      </c>
      <c r="F4133" s="215">
        <f t="shared" si="257"/>
        <v>-8.5153529597974398E-3</v>
      </c>
      <c r="G4133" s="223">
        <f t="shared" si="258"/>
        <v>1.9707042253521125</v>
      </c>
      <c r="H4133" s="223">
        <f t="shared" si="259"/>
        <v>0.79484836949625681</v>
      </c>
    </row>
    <row r="4134" spans="2:8" x14ac:dyDescent="0.25">
      <c r="B4134" s="451">
        <v>37700</v>
      </c>
      <c r="C4134" s="363">
        <v>8.56</v>
      </c>
      <c r="D4134" s="363">
        <v>0.7179545454545454</v>
      </c>
      <c r="E4134" s="215">
        <f t="shared" si="256"/>
        <v>-1.1547344110854452E-2</v>
      </c>
      <c r="F4134" s="215">
        <f t="shared" si="257"/>
        <v>-2.0533880903491619E-3</v>
      </c>
      <c r="G4134" s="223">
        <f t="shared" si="258"/>
        <v>1.9290140845070423</v>
      </c>
      <c r="H4134" s="223">
        <f t="shared" si="259"/>
        <v>0.80167491435097071</v>
      </c>
    </row>
    <row r="4135" spans="2:8" x14ac:dyDescent="0.25">
      <c r="B4135" s="451">
        <v>37699</v>
      </c>
      <c r="C4135" s="363">
        <v>8.66</v>
      </c>
      <c r="D4135" s="363">
        <v>0.71943181818181823</v>
      </c>
      <c r="E4135" s="215">
        <f t="shared" si="256"/>
        <v>-1.9807583474816148E-2</v>
      </c>
      <c r="F4135" s="215">
        <f t="shared" si="257"/>
        <v>-8.9229805886036351E-3</v>
      </c>
      <c r="G4135" s="223">
        <f t="shared" si="258"/>
        <v>1.9515492957746479</v>
      </c>
      <c r="H4135" s="223">
        <f t="shared" si="259"/>
        <v>0.8033244512117752</v>
      </c>
    </row>
    <row r="4136" spans="2:8" x14ac:dyDescent="0.25">
      <c r="B4136" s="451">
        <v>37698</v>
      </c>
      <c r="C4136" s="363">
        <v>8.8350000000000009</v>
      </c>
      <c r="D4136" s="363">
        <v>0.72590909090909095</v>
      </c>
      <c r="E4136" s="215">
        <f t="shared" si="256"/>
        <v>3.3333333333333437E-2</v>
      </c>
      <c r="F4136" s="215">
        <f t="shared" si="257"/>
        <v>2.5032092426187535E-2</v>
      </c>
      <c r="G4136" s="223">
        <f t="shared" si="258"/>
        <v>1.9909859154929579</v>
      </c>
      <c r="H4136" s="223">
        <f t="shared" si="259"/>
        <v>0.81055703590914863</v>
      </c>
    </row>
    <row r="4137" spans="2:8" x14ac:dyDescent="0.25">
      <c r="B4137" s="451">
        <v>37694</v>
      </c>
      <c r="C4137" s="363">
        <v>8.5500000000000007</v>
      </c>
      <c r="D4137" s="363">
        <v>0.70818181818181813</v>
      </c>
      <c r="E4137" s="215">
        <f t="shared" si="256"/>
        <v>1.7251635930993547E-2</v>
      </c>
      <c r="F4137" s="215">
        <f t="shared" si="257"/>
        <v>-7.8013055245980123E-3</v>
      </c>
      <c r="G4137" s="223">
        <f t="shared" si="258"/>
        <v>1.9267605633802818</v>
      </c>
      <c r="H4137" s="223">
        <f t="shared" si="259"/>
        <v>0.79076259357949497</v>
      </c>
    </row>
    <row r="4138" spans="2:8" x14ac:dyDescent="0.25">
      <c r="B4138" s="451">
        <v>37693</v>
      </c>
      <c r="C4138" s="363">
        <v>8.4049999999999994</v>
      </c>
      <c r="D4138" s="363">
        <v>0.71375</v>
      </c>
      <c r="E4138" s="215">
        <f t="shared" si="256"/>
        <v>3.4461538461538321E-2</v>
      </c>
      <c r="F4138" s="215">
        <f t="shared" si="257"/>
        <v>-9.1497081558605808E-3</v>
      </c>
      <c r="G4138" s="223">
        <f t="shared" si="258"/>
        <v>1.8940845070422534</v>
      </c>
      <c r="H4138" s="223">
        <f t="shared" si="259"/>
        <v>0.79698007867021958</v>
      </c>
    </row>
    <row r="4139" spans="2:8" x14ac:dyDescent="0.25">
      <c r="B4139" s="451">
        <v>37692</v>
      </c>
      <c r="C4139" s="363">
        <v>8.125</v>
      </c>
      <c r="D4139" s="363">
        <v>0.72034090909090909</v>
      </c>
      <c r="E4139" s="215">
        <f t="shared" si="256"/>
        <v>4.3263288009889322E-3</v>
      </c>
      <c r="F4139" s="215">
        <f t="shared" si="257"/>
        <v>8.1106870229006311E-3</v>
      </c>
      <c r="G4139" s="223">
        <f t="shared" si="258"/>
        <v>1.8309859154929577</v>
      </c>
      <c r="H4139" s="223">
        <f t="shared" si="259"/>
        <v>0.80433955081842412</v>
      </c>
    </row>
    <row r="4140" spans="2:8" x14ac:dyDescent="0.25">
      <c r="B4140" s="451">
        <v>37691</v>
      </c>
      <c r="C4140" s="363">
        <v>8.09</v>
      </c>
      <c r="D4140" s="363">
        <v>0.71454545454545459</v>
      </c>
      <c r="E4140" s="215">
        <f t="shared" si="256"/>
        <v>-4.9911920140927823E-2</v>
      </c>
      <c r="F4140" s="215">
        <f t="shared" si="257"/>
        <v>-1.9032761310452284E-2</v>
      </c>
      <c r="G4140" s="223">
        <f t="shared" si="258"/>
        <v>1.8230985915492957</v>
      </c>
      <c r="H4140" s="223">
        <f t="shared" si="259"/>
        <v>0.79786829082603739</v>
      </c>
    </row>
    <row r="4141" spans="2:8" x14ac:dyDescent="0.25">
      <c r="B4141" s="451">
        <v>37687</v>
      </c>
      <c r="C4141" s="363">
        <v>8.5150000000000006</v>
      </c>
      <c r="D4141" s="363">
        <v>0.72840909090909089</v>
      </c>
      <c r="E4141" s="215">
        <f t="shared" si="256"/>
        <v>5.9066745422327038E-3</v>
      </c>
      <c r="F4141" s="215">
        <f t="shared" si="257"/>
        <v>-2.4946759963492604E-2</v>
      </c>
      <c r="G4141" s="223">
        <f t="shared" si="258"/>
        <v>1.9188732394366199</v>
      </c>
      <c r="H4141" s="223">
        <f t="shared" si="259"/>
        <v>0.81334855982743315</v>
      </c>
    </row>
    <row r="4142" spans="2:8" x14ac:dyDescent="0.25">
      <c r="B4142" s="451">
        <v>37686</v>
      </c>
      <c r="C4142" s="363">
        <v>8.4649999999999999</v>
      </c>
      <c r="D4142" s="363">
        <v>0.74704545454545457</v>
      </c>
      <c r="E4142" s="215">
        <f t="shared" si="256"/>
        <v>-7.0381231671554634E-3</v>
      </c>
      <c r="F4142" s="215">
        <f t="shared" si="257"/>
        <v>-1.6310040401017467E-2</v>
      </c>
      <c r="G4142" s="223">
        <f t="shared" si="258"/>
        <v>1.9076056338028169</v>
      </c>
      <c r="H4142" s="223">
        <f t="shared" si="259"/>
        <v>0.83415810176373562</v>
      </c>
    </row>
    <row r="4143" spans="2:8" x14ac:dyDescent="0.25">
      <c r="B4143" s="451">
        <v>37685</v>
      </c>
      <c r="C4143" s="363">
        <v>8.5250000000000004</v>
      </c>
      <c r="D4143" s="363">
        <v>0.75943181818181815</v>
      </c>
      <c r="E4143" s="215">
        <f t="shared" si="256"/>
        <v>5.8997050147493457E-3</v>
      </c>
      <c r="F4143" s="215">
        <f t="shared" si="257"/>
        <v>2.3998800059996661E-3</v>
      </c>
      <c r="G4143" s="223">
        <f t="shared" si="258"/>
        <v>1.9211267605633804</v>
      </c>
      <c r="H4143" s="223">
        <f t="shared" si="259"/>
        <v>0.84798883390432689</v>
      </c>
    </row>
    <row r="4144" spans="2:8" x14ac:dyDescent="0.25">
      <c r="B4144" s="451">
        <v>37684</v>
      </c>
      <c r="C4144" s="363">
        <v>8.4749999999999996</v>
      </c>
      <c r="D4144" s="363">
        <v>0.75761363636363632</v>
      </c>
      <c r="E4144" s="215">
        <f t="shared" si="256"/>
        <v>-4.1128084606345539E-3</v>
      </c>
      <c r="F4144" s="215">
        <f t="shared" si="257"/>
        <v>-2.9989503673710782E-4</v>
      </c>
      <c r="G4144" s="223">
        <f t="shared" si="258"/>
        <v>1.9098591549295774</v>
      </c>
      <c r="H4144" s="223">
        <f t="shared" si="259"/>
        <v>0.84595863469102905</v>
      </c>
    </row>
    <row r="4145" spans="2:8" x14ac:dyDescent="0.25">
      <c r="B4145" s="451">
        <v>37680</v>
      </c>
      <c r="C4145" s="363">
        <v>8.51</v>
      </c>
      <c r="D4145" s="363">
        <v>0.75784090909090907</v>
      </c>
      <c r="E4145" s="215">
        <f t="shared" si="256"/>
        <v>-2.9291154071471315E-3</v>
      </c>
      <c r="F4145" s="215">
        <f t="shared" si="257"/>
        <v>-1.2000000000000122E-2</v>
      </c>
      <c r="G4145" s="223">
        <f t="shared" si="258"/>
        <v>1.9177464788732395</v>
      </c>
      <c r="H4145" s="223">
        <f t="shared" si="259"/>
        <v>0.84621240959269128</v>
      </c>
    </row>
    <row r="4146" spans="2:8" x14ac:dyDescent="0.25">
      <c r="B4146" s="451">
        <v>37679</v>
      </c>
      <c r="C4146" s="363">
        <v>8.5350000000000001</v>
      </c>
      <c r="D4146" s="363">
        <v>0.76704545454545459</v>
      </c>
      <c r="E4146" s="215">
        <f t="shared" si="256"/>
        <v>4.7086521483226118E-3</v>
      </c>
      <c r="F4146" s="215">
        <f t="shared" si="257"/>
        <v>1.2753188297074169E-2</v>
      </c>
      <c r="G4146" s="223">
        <f t="shared" si="258"/>
        <v>1.9233802816901409</v>
      </c>
      <c r="H4146" s="223">
        <f t="shared" si="259"/>
        <v>0.85649029311001157</v>
      </c>
    </row>
    <row r="4147" spans="2:8" x14ac:dyDescent="0.25">
      <c r="B4147" s="451">
        <v>37678</v>
      </c>
      <c r="C4147" s="363">
        <v>8.4949999999999992</v>
      </c>
      <c r="D4147" s="363">
        <v>0.75738636363636369</v>
      </c>
      <c r="E4147" s="215">
        <f t="shared" si="256"/>
        <v>9.5068330362448883E-3</v>
      </c>
      <c r="F4147" s="215">
        <f t="shared" si="257"/>
        <v>-3.4389952153109915E-3</v>
      </c>
      <c r="G4147" s="223">
        <f t="shared" si="258"/>
        <v>1.9143661971830983</v>
      </c>
      <c r="H4147" s="223">
        <f t="shared" si="259"/>
        <v>0.84570485978936694</v>
      </c>
    </row>
    <row r="4148" spans="2:8" x14ac:dyDescent="0.25">
      <c r="B4148" s="451">
        <v>37677</v>
      </c>
      <c r="C4148" s="363">
        <v>8.4149999999999991</v>
      </c>
      <c r="D4148" s="363">
        <v>0.76</v>
      </c>
      <c r="E4148" s="215">
        <f t="shared" si="256"/>
        <v>-2.3781902552204137E-2</v>
      </c>
      <c r="F4148" s="215">
        <f t="shared" si="257"/>
        <v>2.2317334148578505E-2</v>
      </c>
      <c r="G4148" s="223">
        <f t="shared" si="258"/>
        <v>1.8963380281690139</v>
      </c>
      <c r="H4148" s="223">
        <f t="shared" si="259"/>
        <v>0.84862327115848246</v>
      </c>
    </row>
    <row r="4149" spans="2:8" x14ac:dyDescent="0.25">
      <c r="B4149" s="451">
        <v>37673</v>
      </c>
      <c r="C4149" s="363">
        <v>8.6199999999999992</v>
      </c>
      <c r="D4149" s="363">
        <v>0.74340909090909091</v>
      </c>
      <c r="E4149" s="215">
        <f t="shared" si="256"/>
        <v>-1.7371163867979655E-3</v>
      </c>
      <c r="F4149" s="215">
        <f t="shared" si="257"/>
        <v>-1.1334441589844313E-2</v>
      </c>
      <c r="G4149" s="223">
        <f t="shared" si="258"/>
        <v>1.9425352112676055</v>
      </c>
      <c r="H4149" s="223">
        <f t="shared" si="259"/>
        <v>0.83009770333714006</v>
      </c>
    </row>
    <row r="4150" spans="2:8" x14ac:dyDescent="0.25">
      <c r="B4150" s="451">
        <v>37672</v>
      </c>
      <c r="C4150" s="363">
        <v>8.6349999999999998</v>
      </c>
      <c r="D4150" s="363">
        <v>0.7519318181818182</v>
      </c>
      <c r="E4150" s="215">
        <f t="shared" si="256"/>
        <v>8.761682242990565E-3</v>
      </c>
      <c r="F4150" s="215">
        <f t="shared" si="257"/>
        <v>-7.2018004501125388E-3</v>
      </c>
      <c r="G4150" s="223">
        <f t="shared" si="258"/>
        <v>1.9459154929577465</v>
      </c>
      <c r="H4150" s="223">
        <f t="shared" si="259"/>
        <v>0.83961426214947354</v>
      </c>
    </row>
    <row r="4151" spans="2:8" x14ac:dyDescent="0.25">
      <c r="B4151" s="451">
        <v>37671</v>
      </c>
      <c r="C4151" s="363">
        <v>8.56</v>
      </c>
      <c r="D4151" s="363">
        <v>0.75738636363636369</v>
      </c>
      <c r="E4151" s="215">
        <f t="shared" si="256"/>
        <v>2.8846153846153966E-2</v>
      </c>
      <c r="F4151" s="215">
        <f t="shared" si="257"/>
        <v>8.9312745988494591E-3</v>
      </c>
      <c r="G4151" s="223">
        <f t="shared" si="258"/>
        <v>1.9290140845070423</v>
      </c>
      <c r="H4151" s="223">
        <f t="shared" si="259"/>
        <v>0.84570485978936694</v>
      </c>
    </row>
    <row r="4152" spans="2:8" x14ac:dyDescent="0.25">
      <c r="B4152" s="451">
        <v>37670</v>
      </c>
      <c r="C4152" s="363">
        <v>8.32</v>
      </c>
      <c r="D4152" s="363">
        <v>0.75068181818181823</v>
      </c>
      <c r="E4152" s="215">
        <f t="shared" si="256"/>
        <v>-1.5384615384615219E-2</v>
      </c>
      <c r="F4152" s="215">
        <f t="shared" si="257"/>
        <v>-6.46713791547604E-3</v>
      </c>
      <c r="G4152" s="223">
        <f t="shared" si="258"/>
        <v>1.8749295774647887</v>
      </c>
      <c r="H4152" s="223">
        <f t="shared" si="259"/>
        <v>0.83821850019033128</v>
      </c>
    </row>
    <row r="4153" spans="2:8" x14ac:dyDescent="0.25">
      <c r="B4153" s="451">
        <v>37666</v>
      </c>
      <c r="C4153" s="363">
        <v>8.4499999999999993</v>
      </c>
      <c r="D4153" s="363">
        <v>0.75556818181818186</v>
      </c>
      <c r="E4153" s="215">
        <f t="shared" si="256"/>
        <v>4.7562425683709275E-3</v>
      </c>
      <c r="F4153" s="215">
        <f t="shared" si="257"/>
        <v>1.8080458038272074E-3</v>
      </c>
      <c r="G4153" s="223">
        <f t="shared" si="258"/>
        <v>1.904225352112676</v>
      </c>
      <c r="H4153" s="223">
        <f t="shared" si="259"/>
        <v>0.8436746605760691</v>
      </c>
    </row>
    <row r="4154" spans="2:8" x14ac:dyDescent="0.25">
      <c r="B4154" s="451">
        <v>37665</v>
      </c>
      <c r="C4154" s="363">
        <v>8.41</v>
      </c>
      <c r="D4154" s="363">
        <v>0.75420454545454541</v>
      </c>
      <c r="E4154" s="215">
        <f t="shared" si="256"/>
        <v>2.1871202916160293E-2</v>
      </c>
      <c r="F4154" s="215">
        <f t="shared" si="257"/>
        <v>-1.6546329723226005E-3</v>
      </c>
      <c r="G4154" s="223">
        <f t="shared" si="258"/>
        <v>1.8952112676056339</v>
      </c>
      <c r="H4154" s="223">
        <f t="shared" si="259"/>
        <v>0.84215201116609562</v>
      </c>
    </row>
    <row r="4155" spans="2:8" x14ac:dyDescent="0.25">
      <c r="B4155" s="451">
        <v>37664</v>
      </c>
      <c r="C4155" s="363">
        <v>8.23</v>
      </c>
      <c r="D4155" s="363">
        <v>0.75545454545454549</v>
      </c>
      <c r="E4155" s="215">
        <f t="shared" si="256"/>
        <v>-2.0820939916716075E-2</v>
      </c>
      <c r="F4155" s="215">
        <f t="shared" si="257"/>
        <v>-2.3501762632197387E-2</v>
      </c>
      <c r="G4155" s="223">
        <f t="shared" si="258"/>
        <v>1.8546478873239438</v>
      </c>
      <c r="H4155" s="223">
        <f t="shared" si="259"/>
        <v>0.84354777312523799</v>
      </c>
    </row>
    <row r="4156" spans="2:8" x14ac:dyDescent="0.25">
      <c r="B4156" s="451">
        <v>37663</v>
      </c>
      <c r="C4156" s="363">
        <v>8.4049999999999994</v>
      </c>
      <c r="D4156" s="363">
        <v>0.77363636363636368</v>
      </c>
      <c r="E4156" s="215">
        <f t="shared" si="256"/>
        <v>5.3827751196171558E-3</v>
      </c>
      <c r="F4156" s="215">
        <f t="shared" si="257"/>
        <v>-3.8045068773777668E-3</v>
      </c>
      <c r="G4156" s="223">
        <f t="shared" si="258"/>
        <v>1.8940845070422534</v>
      </c>
      <c r="H4156" s="223">
        <f t="shared" si="259"/>
        <v>0.86384976525821611</v>
      </c>
    </row>
    <row r="4157" spans="2:8" x14ac:dyDescent="0.25">
      <c r="B4157" s="451">
        <v>37662</v>
      </c>
      <c r="C4157" s="363">
        <v>8.36</v>
      </c>
      <c r="D4157" s="363">
        <v>0.77659090909090911</v>
      </c>
      <c r="E4157" s="215">
        <f t="shared" si="256"/>
        <v>-1.2987012987013102E-2</v>
      </c>
      <c r="F4157" s="215">
        <f t="shared" si="257"/>
        <v>6.3319098807244067E-3</v>
      </c>
      <c r="G4157" s="223">
        <f t="shared" si="258"/>
        <v>1.8839436619718308</v>
      </c>
      <c r="H4157" s="223">
        <f t="shared" si="259"/>
        <v>0.86714883897982498</v>
      </c>
    </row>
    <row r="4158" spans="2:8" x14ac:dyDescent="0.25">
      <c r="B4158" s="451">
        <v>37659</v>
      </c>
      <c r="C4158" s="363">
        <v>8.4700000000000006</v>
      </c>
      <c r="D4158" s="363">
        <v>0.77170454545454548</v>
      </c>
      <c r="E4158" s="215">
        <f t="shared" si="256"/>
        <v>5.9382422802851664E-3</v>
      </c>
      <c r="F4158" s="215">
        <f t="shared" si="257"/>
        <v>-1.4797620774698927E-2</v>
      </c>
      <c r="G4158" s="223">
        <f t="shared" si="258"/>
        <v>1.9087323943661973</v>
      </c>
      <c r="H4158" s="223">
        <f t="shared" si="259"/>
        <v>0.86169267859408716</v>
      </c>
    </row>
    <row r="4159" spans="2:8" x14ac:dyDescent="0.25">
      <c r="B4159" s="451">
        <v>37658</v>
      </c>
      <c r="C4159" s="363">
        <v>8.42</v>
      </c>
      <c r="D4159" s="363">
        <v>0.78329545454545457</v>
      </c>
      <c r="E4159" s="215">
        <f t="shared" si="256"/>
        <v>-7.2687224669603534E-2</v>
      </c>
      <c r="F4159" s="215">
        <f t="shared" si="257"/>
        <v>-3.9017341040462616E-3</v>
      </c>
      <c r="G4159" s="223">
        <f t="shared" si="258"/>
        <v>1.8974647887323943</v>
      </c>
      <c r="H4159" s="223">
        <f t="shared" si="259"/>
        <v>0.87463519857886063</v>
      </c>
    </row>
    <row r="4160" spans="2:8" x14ac:dyDescent="0.25">
      <c r="B4160" s="451">
        <v>37657</v>
      </c>
      <c r="C4160" s="363">
        <v>9.08</v>
      </c>
      <c r="D4160" s="363">
        <v>0.78636363636363638</v>
      </c>
      <c r="E4160" s="215">
        <f t="shared" si="256"/>
        <v>-4.2698998418555512E-2</v>
      </c>
      <c r="F4160" s="215">
        <f t="shared" si="257"/>
        <v>1.6003523711642931E-2</v>
      </c>
      <c r="G4160" s="223">
        <f t="shared" si="258"/>
        <v>2.0461971830985917</v>
      </c>
      <c r="H4160" s="223">
        <f t="shared" si="259"/>
        <v>0.87806115975130061</v>
      </c>
    </row>
    <row r="4161" spans="2:8" x14ac:dyDescent="0.25">
      <c r="B4161" s="451">
        <v>37656</v>
      </c>
      <c r="C4161" s="363">
        <v>9.4849999999999994</v>
      </c>
      <c r="D4161" s="363">
        <v>0.77397727272727268</v>
      </c>
      <c r="E4161" s="215">
        <f t="shared" si="256"/>
        <v>3.4915439170758455E-2</v>
      </c>
      <c r="F4161" s="215">
        <f t="shared" si="257"/>
        <v>-6.9981046799825197E-3</v>
      </c>
      <c r="G4161" s="223">
        <f t="shared" si="258"/>
        <v>2.1374647887323941</v>
      </c>
      <c r="H4161" s="223">
        <f t="shared" si="259"/>
        <v>0.86423042761070934</v>
      </c>
    </row>
    <row r="4162" spans="2:8" x14ac:dyDescent="0.25">
      <c r="B4162" s="451">
        <v>37655</v>
      </c>
      <c r="C4162" s="363">
        <v>9.1649999999999991</v>
      </c>
      <c r="D4162" s="363">
        <v>0.77943181818181817</v>
      </c>
      <c r="E4162" s="215">
        <f t="shared" si="256"/>
        <v>-2.3441662226957982E-2</v>
      </c>
      <c r="F4162" s="215">
        <f t="shared" si="257"/>
        <v>1.3595389389685186E-2</v>
      </c>
      <c r="G4162" s="223">
        <f t="shared" si="258"/>
        <v>2.0653521126760563</v>
      </c>
      <c r="H4162" s="223">
        <f t="shared" si="259"/>
        <v>0.87032102525060273</v>
      </c>
    </row>
    <row r="4163" spans="2:8" x14ac:dyDescent="0.25">
      <c r="B4163" s="451">
        <v>37652</v>
      </c>
      <c r="C4163" s="363">
        <v>9.3849999999999998</v>
      </c>
      <c r="D4163" s="363">
        <v>0.76897727272727268</v>
      </c>
      <c r="E4163" s="215">
        <f t="shared" si="256"/>
        <v>-8.4521922873745936E-3</v>
      </c>
      <c r="F4163" s="215">
        <f t="shared" si="257"/>
        <v>2.7014721505539407E-2</v>
      </c>
      <c r="G4163" s="223">
        <f t="shared" si="258"/>
        <v>2.1149295774647885</v>
      </c>
      <c r="H4163" s="223">
        <f t="shared" si="259"/>
        <v>0.8586473797741403</v>
      </c>
    </row>
    <row r="4164" spans="2:8" x14ac:dyDescent="0.25">
      <c r="B4164" s="451">
        <v>37651</v>
      </c>
      <c r="C4164" s="363">
        <v>9.4649999999999999</v>
      </c>
      <c r="D4164" s="363">
        <v>0.74875000000000003</v>
      </c>
      <c r="E4164" s="215">
        <f t="shared" ref="E4164:E4227" si="260">C4164/C4165-1</f>
        <v>4.2440318302385815E-3</v>
      </c>
      <c r="F4164" s="215">
        <f t="shared" ref="F4164:F4227" si="261">D4164/D4165-1</f>
        <v>6.2614538790470853E-3</v>
      </c>
      <c r="G4164" s="223">
        <f t="shared" ref="G4164:G4227" si="262">C4164/$C$4675</f>
        <v>2.1329577464788732</v>
      </c>
      <c r="H4164" s="223">
        <f t="shared" ref="H4164:H4227" si="263">D4164/$D$4675</f>
        <v>0.83606141352620233</v>
      </c>
    </row>
    <row r="4165" spans="2:8" x14ac:dyDescent="0.25">
      <c r="B4165" s="451">
        <v>37650</v>
      </c>
      <c r="C4165" s="363">
        <v>9.4250000000000007</v>
      </c>
      <c r="D4165" s="363">
        <v>0.74409090909090914</v>
      </c>
      <c r="E4165" s="215">
        <f t="shared" si="260"/>
        <v>5.8697972251868791E-3</v>
      </c>
      <c r="F4165" s="215">
        <f t="shared" si="261"/>
        <v>-1.5248551387617715E-3</v>
      </c>
      <c r="G4165" s="223">
        <f t="shared" si="262"/>
        <v>2.1239436619718313</v>
      </c>
      <c r="H4165" s="223">
        <f t="shared" si="263"/>
        <v>0.83085902804212675</v>
      </c>
    </row>
    <row r="4166" spans="2:8" x14ac:dyDescent="0.25">
      <c r="B4166" s="451">
        <v>37649</v>
      </c>
      <c r="C4166" s="363">
        <v>9.3699999999999992</v>
      </c>
      <c r="D4166" s="363">
        <v>0.74522727272727274</v>
      </c>
      <c r="E4166" s="215">
        <f t="shared" si="260"/>
        <v>-3.7214247740563478E-3</v>
      </c>
      <c r="F4166" s="215">
        <f t="shared" si="261"/>
        <v>-8.3169514592469351E-3</v>
      </c>
      <c r="G4166" s="223">
        <f t="shared" si="262"/>
        <v>2.1115492957746476</v>
      </c>
      <c r="H4166" s="223">
        <f t="shared" si="263"/>
        <v>0.83212790255043778</v>
      </c>
    </row>
    <row r="4167" spans="2:8" x14ac:dyDescent="0.25">
      <c r="B4167" s="451">
        <v>37648</v>
      </c>
      <c r="C4167" s="363">
        <v>9.4049999999999994</v>
      </c>
      <c r="D4167" s="363">
        <v>0.75147727272727272</v>
      </c>
      <c r="E4167" s="215">
        <f t="shared" si="260"/>
        <v>1.2378902045209861E-2</v>
      </c>
      <c r="F4167" s="215">
        <f t="shared" si="261"/>
        <v>4.0996052232007418E-3</v>
      </c>
      <c r="G4167" s="223">
        <f t="shared" si="262"/>
        <v>2.1194366197183099</v>
      </c>
      <c r="H4167" s="223">
        <f t="shared" si="263"/>
        <v>0.83910671234614898</v>
      </c>
    </row>
    <row r="4168" spans="2:8" x14ac:dyDescent="0.25">
      <c r="B4168" s="451">
        <v>37645</v>
      </c>
      <c r="C4168" s="363">
        <v>9.2899999999999991</v>
      </c>
      <c r="D4168" s="363">
        <v>0.74840909090909091</v>
      </c>
      <c r="E4168" s="215">
        <f t="shared" si="260"/>
        <v>-1.5889830508474589E-2</v>
      </c>
      <c r="F4168" s="215">
        <f t="shared" si="261"/>
        <v>3.3516148689824998E-3</v>
      </c>
      <c r="G4168" s="223">
        <f t="shared" si="262"/>
        <v>2.0935211267605633</v>
      </c>
      <c r="H4168" s="223">
        <f t="shared" si="263"/>
        <v>0.83568075117370899</v>
      </c>
    </row>
    <row r="4169" spans="2:8" x14ac:dyDescent="0.25">
      <c r="B4169" s="451">
        <v>37644</v>
      </c>
      <c r="C4169" s="363">
        <v>9.44</v>
      </c>
      <c r="D4169" s="363">
        <v>0.74590909090909085</v>
      </c>
      <c r="E4169" s="215">
        <f t="shared" si="260"/>
        <v>3.5087719298245723E-2</v>
      </c>
      <c r="F4169" s="215">
        <f t="shared" si="261"/>
        <v>-2.1058283123545962E-2</v>
      </c>
      <c r="G4169" s="223">
        <f t="shared" si="262"/>
        <v>2.1273239436619718</v>
      </c>
      <c r="H4169" s="223">
        <f t="shared" si="263"/>
        <v>0.83288922725542447</v>
      </c>
    </row>
    <row r="4170" spans="2:8" x14ac:dyDescent="0.25">
      <c r="B4170" s="451">
        <v>37643</v>
      </c>
      <c r="C4170" s="363">
        <v>9.1199999999999992</v>
      </c>
      <c r="D4170" s="363">
        <v>0.76195454545454544</v>
      </c>
      <c r="E4170" s="215">
        <f t="shared" si="260"/>
        <v>3.4600113442994962E-2</v>
      </c>
      <c r="F4170" s="215">
        <f t="shared" si="261"/>
        <v>-8.4878596989323984E-3</v>
      </c>
      <c r="G4170" s="223">
        <f t="shared" si="262"/>
        <v>2.0552112676056336</v>
      </c>
      <c r="H4170" s="223">
        <f t="shared" si="263"/>
        <v>0.85080573531277759</v>
      </c>
    </row>
    <row r="4171" spans="2:8" x14ac:dyDescent="0.25">
      <c r="B4171" s="451">
        <v>37642</v>
      </c>
      <c r="C4171" s="363">
        <v>8.8149999999999995</v>
      </c>
      <c r="D4171" s="363">
        <v>0.76847727272727273</v>
      </c>
      <c r="E4171" s="215">
        <f t="shared" si="260"/>
        <v>-3.8188761593016873E-2</v>
      </c>
      <c r="F4171" s="215">
        <f t="shared" si="261"/>
        <v>1.6168294515402026E-2</v>
      </c>
      <c r="G4171" s="223">
        <f t="shared" si="262"/>
        <v>1.9864788732394365</v>
      </c>
      <c r="H4171" s="223">
        <f t="shared" si="263"/>
        <v>0.85808907499048348</v>
      </c>
    </row>
    <row r="4172" spans="2:8" x14ac:dyDescent="0.25">
      <c r="B4172" s="451">
        <v>37637</v>
      </c>
      <c r="C4172" s="363">
        <v>9.1649999999999991</v>
      </c>
      <c r="D4172" s="363">
        <v>0.75624999999999998</v>
      </c>
      <c r="E4172" s="215">
        <f t="shared" si="260"/>
        <v>7.8235294117646959E-2</v>
      </c>
      <c r="F4172" s="215">
        <f t="shared" si="261"/>
        <v>-4.0407063753367112E-3</v>
      </c>
      <c r="G4172" s="223">
        <f t="shared" si="262"/>
        <v>2.0653521126760563</v>
      </c>
      <c r="H4172" s="223">
        <f t="shared" si="263"/>
        <v>0.84443598528105568</v>
      </c>
    </row>
    <row r="4173" spans="2:8" x14ac:dyDescent="0.25">
      <c r="B4173" s="451">
        <v>37636</v>
      </c>
      <c r="C4173" s="363">
        <v>8.5</v>
      </c>
      <c r="D4173" s="363">
        <v>0.75931818181818178</v>
      </c>
      <c r="E4173" s="215">
        <f t="shared" si="260"/>
        <v>1.1778563015312216E-3</v>
      </c>
      <c r="F4173" s="215">
        <f t="shared" si="261"/>
        <v>-1.5470752909975016E-2</v>
      </c>
      <c r="G4173" s="223">
        <f t="shared" si="262"/>
        <v>1.9154929577464788</v>
      </c>
      <c r="H4173" s="223">
        <f t="shared" si="263"/>
        <v>0.84786194645349577</v>
      </c>
    </row>
    <row r="4174" spans="2:8" x14ac:dyDescent="0.25">
      <c r="B4174" s="451">
        <v>37635</v>
      </c>
      <c r="C4174" s="363">
        <v>8.49</v>
      </c>
      <c r="D4174" s="363">
        <v>0.77124999999999999</v>
      </c>
      <c r="E4174" s="215">
        <f t="shared" si="260"/>
        <v>-1.8497109826589586E-2</v>
      </c>
      <c r="F4174" s="215">
        <f t="shared" si="261"/>
        <v>4.4221698113200425E-4</v>
      </c>
      <c r="G4174" s="223">
        <f t="shared" si="262"/>
        <v>1.9132394366197183</v>
      </c>
      <c r="H4174" s="223">
        <f t="shared" si="263"/>
        <v>0.86118512879076259</v>
      </c>
    </row>
    <row r="4175" spans="2:8" x14ac:dyDescent="0.25">
      <c r="B4175" s="451">
        <v>37634</v>
      </c>
      <c r="C4175" s="363">
        <v>8.65</v>
      </c>
      <c r="D4175" s="363">
        <v>0.77090909090909088</v>
      </c>
      <c r="E4175" s="215">
        <f t="shared" si="260"/>
        <v>1.7647058823529349E-2</v>
      </c>
      <c r="F4175" s="215">
        <f t="shared" si="261"/>
        <v>-1.424004649811117E-2</v>
      </c>
      <c r="G4175" s="223">
        <f t="shared" si="262"/>
        <v>1.9492957746478874</v>
      </c>
      <c r="H4175" s="223">
        <f t="shared" si="263"/>
        <v>0.86080446643826924</v>
      </c>
    </row>
    <row r="4176" spans="2:8" x14ac:dyDescent="0.25">
      <c r="B4176" s="451">
        <v>37630</v>
      </c>
      <c r="C4176" s="363">
        <v>8.5</v>
      </c>
      <c r="D4176" s="363">
        <v>0.7820454545454546</v>
      </c>
      <c r="E4176" s="215">
        <f t="shared" si="260"/>
        <v>2.2248947684906817E-2</v>
      </c>
      <c r="F4176" s="215">
        <f t="shared" si="261"/>
        <v>8.0562472535521401E-3</v>
      </c>
      <c r="G4176" s="223">
        <f t="shared" si="262"/>
        <v>1.9154929577464788</v>
      </c>
      <c r="H4176" s="223">
        <f t="shared" si="263"/>
        <v>0.87323943661971848</v>
      </c>
    </row>
    <row r="4177" spans="2:8" x14ac:dyDescent="0.25">
      <c r="B4177" s="451">
        <v>37629</v>
      </c>
      <c r="C4177" s="363">
        <v>8.3149999999999995</v>
      </c>
      <c r="D4177" s="363">
        <v>0.77579545454545451</v>
      </c>
      <c r="E4177" s="215">
        <f t="shared" si="260"/>
        <v>-2.5776215582894002E-2</v>
      </c>
      <c r="F4177" s="215">
        <f t="shared" si="261"/>
        <v>2.3691707902234294E-2</v>
      </c>
      <c r="G4177" s="223">
        <f t="shared" si="262"/>
        <v>1.8738028169014083</v>
      </c>
      <c r="H4177" s="223">
        <f t="shared" si="263"/>
        <v>0.86626062682400717</v>
      </c>
    </row>
    <row r="4178" spans="2:8" x14ac:dyDescent="0.25">
      <c r="B4178" s="451">
        <v>37628</v>
      </c>
      <c r="C4178" s="363">
        <v>8.5350000000000001</v>
      </c>
      <c r="D4178" s="363">
        <v>0.75784090909090907</v>
      </c>
      <c r="E4178" s="215">
        <f t="shared" si="260"/>
        <v>-3.0113636363636398E-2</v>
      </c>
      <c r="F4178" s="215">
        <f t="shared" si="261"/>
        <v>8.4681687585059784E-3</v>
      </c>
      <c r="G4178" s="223">
        <f t="shared" si="262"/>
        <v>1.9233802816901409</v>
      </c>
      <c r="H4178" s="223">
        <f t="shared" si="263"/>
        <v>0.84621240959269128</v>
      </c>
    </row>
    <row r="4179" spans="2:8" x14ac:dyDescent="0.25">
      <c r="B4179" s="451">
        <v>37627</v>
      </c>
      <c r="C4179" s="363">
        <v>8.8000000000000007</v>
      </c>
      <c r="D4179" s="363">
        <v>0.75147727272727272</v>
      </c>
      <c r="E4179" s="215">
        <f t="shared" si="260"/>
        <v>8.5959885386821533E-3</v>
      </c>
      <c r="F4179" s="215">
        <f t="shared" si="261"/>
        <v>-1.3868177751267585E-2</v>
      </c>
      <c r="G4179" s="223">
        <f t="shared" si="262"/>
        <v>1.983098591549296</v>
      </c>
      <c r="H4179" s="223">
        <f t="shared" si="263"/>
        <v>0.83910671234614898</v>
      </c>
    </row>
    <row r="4180" spans="2:8" x14ac:dyDescent="0.25">
      <c r="B4180" s="451">
        <v>37623</v>
      </c>
      <c r="C4180" s="363">
        <v>8.7249999999999996</v>
      </c>
      <c r="D4180" s="363">
        <v>0.76204545454545458</v>
      </c>
      <c r="E4180" s="215">
        <f t="shared" si="260"/>
        <v>3.9928486293206111E-2</v>
      </c>
      <c r="F4180" s="215">
        <f t="shared" si="261"/>
        <v>-4.4536817102137638E-3</v>
      </c>
      <c r="G4180" s="223">
        <f t="shared" si="262"/>
        <v>1.9661971830985914</v>
      </c>
      <c r="H4180" s="223">
        <f t="shared" si="263"/>
        <v>0.85090724527344253</v>
      </c>
    </row>
    <row r="4181" spans="2:8" x14ac:dyDescent="0.25">
      <c r="B4181" s="451">
        <v>37621</v>
      </c>
      <c r="C4181" s="363">
        <v>8.39</v>
      </c>
      <c r="D4181" s="363">
        <v>0.7654545454545455</v>
      </c>
      <c r="E4181" s="215">
        <f t="shared" si="260"/>
        <v>5.9952038369306404E-3</v>
      </c>
      <c r="F4181" s="215">
        <f t="shared" si="261"/>
        <v>2.2318107424490474E-3</v>
      </c>
      <c r="G4181" s="223">
        <f t="shared" si="262"/>
        <v>1.8907042253521129</v>
      </c>
      <c r="H4181" s="223">
        <f t="shared" si="263"/>
        <v>0.85471386879837596</v>
      </c>
    </row>
    <row r="4182" spans="2:8" x14ac:dyDescent="0.25">
      <c r="B4182" s="451">
        <v>37620</v>
      </c>
      <c r="C4182" s="363">
        <v>8.34</v>
      </c>
      <c r="D4182" s="363">
        <v>0.76375000000000004</v>
      </c>
      <c r="E4182" s="215">
        <f t="shared" si="260"/>
        <v>-1.1976047904190823E-3</v>
      </c>
      <c r="F4182" s="215">
        <f t="shared" si="261"/>
        <v>3.8834951456312439E-3</v>
      </c>
      <c r="G4182" s="223">
        <f t="shared" si="262"/>
        <v>1.8794366197183099</v>
      </c>
      <c r="H4182" s="223">
        <f t="shared" si="263"/>
        <v>0.85281055703590924</v>
      </c>
    </row>
    <row r="4183" spans="2:8" x14ac:dyDescent="0.25">
      <c r="B4183" s="451">
        <v>37617</v>
      </c>
      <c r="C4183" s="363">
        <v>8.35</v>
      </c>
      <c r="D4183" s="363">
        <v>0.7607954545454545</v>
      </c>
      <c r="E4183" s="215">
        <f t="shared" si="260"/>
        <v>1.3349514563106624E-2</v>
      </c>
      <c r="F4183" s="215">
        <f t="shared" si="261"/>
        <v>1.3933060729971025E-2</v>
      </c>
      <c r="G4183" s="223">
        <f t="shared" si="262"/>
        <v>1.8816901408450704</v>
      </c>
      <c r="H4183" s="223">
        <f t="shared" si="263"/>
        <v>0.84951148331430026</v>
      </c>
    </row>
    <row r="4184" spans="2:8" x14ac:dyDescent="0.25">
      <c r="B4184" s="451">
        <v>37614</v>
      </c>
      <c r="C4184" s="363">
        <v>8.24</v>
      </c>
      <c r="D4184" s="363">
        <v>0.75034090909090911</v>
      </c>
      <c r="E4184" s="215">
        <f t="shared" si="260"/>
        <v>-6.0313630880577396E-3</v>
      </c>
      <c r="F4184" s="215">
        <f t="shared" si="261"/>
        <v>-9.302325581395432E-3</v>
      </c>
      <c r="G4184" s="223">
        <f t="shared" si="262"/>
        <v>1.8569014084507043</v>
      </c>
      <c r="H4184" s="223">
        <f t="shared" si="263"/>
        <v>0.83783783783783794</v>
      </c>
    </row>
    <row r="4185" spans="2:8" x14ac:dyDescent="0.25">
      <c r="B4185" s="451">
        <v>37613</v>
      </c>
      <c r="C4185" s="363">
        <v>8.2899999999999991</v>
      </c>
      <c r="D4185" s="363">
        <v>0.75738636363636369</v>
      </c>
      <c r="E4185" s="215">
        <f t="shared" si="260"/>
        <v>1.4067278287461571E-2</v>
      </c>
      <c r="F4185" s="215">
        <f t="shared" si="261"/>
        <v>1.1074029126213691E-2</v>
      </c>
      <c r="G4185" s="223">
        <f t="shared" si="262"/>
        <v>1.8681690140845069</v>
      </c>
      <c r="H4185" s="223">
        <f t="shared" si="263"/>
        <v>0.84570485978936694</v>
      </c>
    </row>
    <row r="4186" spans="2:8" x14ac:dyDescent="0.25">
      <c r="B4186" s="451">
        <v>37610</v>
      </c>
      <c r="C4186" s="363">
        <v>8.1750000000000007</v>
      </c>
      <c r="D4186" s="363">
        <v>0.74909090909090914</v>
      </c>
      <c r="E4186" s="215">
        <f t="shared" si="260"/>
        <v>-3.0487804878046587E-3</v>
      </c>
      <c r="F4186" s="215">
        <f t="shared" si="261"/>
        <v>1.104294478527601E-2</v>
      </c>
      <c r="G4186" s="223">
        <f t="shared" si="262"/>
        <v>1.8422535211267608</v>
      </c>
      <c r="H4186" s="223">
        <f t="shared" si="263"/>
        <v>0.83644207587869568</v>
      </c>
    </row>
    <row r="4187" spans="2:8" x14ac:dyDescent="0.25">
      <c r="B4187" s="451">
        <v>37609</v>
      </c>
      <c r="C4187" s="363">
        <v>8.1999999999999993</v>
      </c>
      <c r="D4187" s="363">
        <v>0.74090909090909096</v>
      </c>
      <c r="E4187" s="215">
        <f t="shared" si="260"/>
        <v>1.7369727047146233E-2</v>
      </c>
      <c r="F4187" s="215">
        <f t="shared" si="261"/>
        <v>6.4834825563446774E-3</v>
      </c>
      <c r="G4187" s="223">
        <f t="shared" si="262"/>
        <v>1.8478873239436617</v>
      </c>
      <c r="H4187" s="223">
        <f t="shared" si="263"/>
        <v>0.82730617941885554</v>
      </c>
    </row>
    <row r="4188" spans="2:8" x14ac:dyDescent="0.25">
      <c r="B4188" s="451">
        <v>37607</v>
      </c>
      <c r="C4188" s="363">
        <v>8.06</v>
      </c>
      <c r="D4188" s="363">
        <v>0.73613636363636359</v>
      </c>
      <c r="E4188" s="215">
        <f t="shared" si="260"/>
        <v>6.8707058088695039E-3</v>
      </c>
      <c r="F4188" s="215">
        <f t="shared" si="261"/>
        <v>-1.1595971925541737E-2</v>
      </c>
      <c r="G4188" s="223">
        <f t="shared" si="262"/>
        <v>1.8163380281690142</v>
      </c>
      <c r="H4188" s="223">
        <f t="shared" si="263"/>
        <v>0.82197690648394872</v>
      </c>
    </row>
    <row r="4189" spans="2:8" x14ac:dyDescent="0.25">
      <c r="B4189" s="451">
        <v>37606</v>
      </c>
      <c r="C4189" s="363">
        <v>8.0050000000000008</v>
      </c>
      <c r="D4189" s="363">
        <v>0.74477272727272725</v>
      </c>
      <c r="E4189" s="215">
        <f t="shared" si="260"/>
        <v>3.4906270200387945E-2</v>
      </c>
      <c r="F4189" s="215">
        <f t="shared" si="261"/>
        <v>2.1508728179550962E-2</v>
      </c>
      <c r="G4189" s="223">
        <f t="shared" si="262"/>
        <v>1.8039436619718312</v>
      </c>
      <c r="H4189" s="223">
        <f t="shared" si="263"/>
        <v>0.83162035274711332</v>
      </c>
    </row>
    <row r="4190" spans="2:8" x14ac:dyDescent="0.25">
      <c r="B4190" s="451">
        <v>37603</v>
      </c>
      <c r="C4190" s="363">
        <v>7.7350000000000003</v>
      </c>
      <c r="D4190" s="363">
        <v>0.72909090909090912</v>
      </c>
      <c r="E4190" s="215">
        <f t="shared" si="260"/>
        <v>1.3097576948264633E-2</v>
      </c>
      <c r="F4190" s="215">
        <f t="shared" si="261"/>
        <v>-4.4687189672294458E-3</v>
      </c>
      <c r="G4190" s="223">
        <f t="shared" si="262"/>
        <v>1.7430985915492958</v>
      </c>
      <c r="H4190" s="223">
        <f t="shared" si="263"/>
        <v>0.81410988453241984</v>
      </c>
    </row>
    <row r="4191" spans="2:8" x14ac:dyDescent="0.25">
      <c r="B4191" s="451">
        <v>37602</v>
      </c>
      <c r="C4191" s="363">
        <v>7.6349999999999998</v>
      </c>
      <c r="D4191" s="363">
        <v>0.73236363636363644</v>
      </c>
      <c r="E4191" s="215">
        <f t="shared" si="260"/>
        <v>6.1891515994436652E-2</v>
      </c>
      <c r="F4191" s="215">
        <f t="shared" si="261"/>
        <v>1.0315096410095759E-2</v>
      </c>
      <c r="G4191" s="223">
        <f t="shared" si="262"/>
        <v>1.7205633802816902</v>
      </c>
      <c r="H4191" s="223">
        <f t="shared" si="263"/>
        <v>0.81776424311635587</v>
      </c>
    </row>
    <row r="4192" spans="2:8" x14ac:dyDescent="0.25">
      <c r="B4192" s="451">
        <v>37600</v>
      </c>
      <c r="C4192" s="363">
        <v>7.19</v>
      </c>
      <c r="D4192" s="363">
        <v>0.72488636363636361</v>
      </c>
      <c r="E4192" s="215">
        <f t="shared" si="260"/>
        <v>-1.388888888888884E-3</v>
      </c>
      <c r="F4192" s="215">
        <f t="shared" si="261"/>
        <v>1.3569340282191256E-2</v>
      </c>
      <c r="G4192" s="223">
        <f t="shared" si="262"/>
        <v>1.6202816901408452</v>
      </c>
      <c r="H4192" s="223">
        <f t="shared" si="263"/>
        <v>0.80941504885166859</v>
      </c>
    </row>
    <row r="4193" spans="2:8" x14ac:dyDescent="0.25">
      <c r="B4193" s="451">
        <v>37599</v>
      </c>
      <c r="C4193" s="363">
        <v>7.2</v>
      </c>
      <c r="D4193" s="363">
        <v>0.71518181818181825</v>
      </c>
      <c r="E4193" s="215">
        <f t="shared" si="260"/>
        <v>-1.7064846416382284E-2</v>
      </c>
      <c r="F4193" s="215">
        <f t="shared" si="261"/>
        <v>2.0197763008591441E-2</v>
      </c>
      <c r="G4193" s="223">
        <f t="shared" si="262"/>
        <v>1.6225352112676057</v>
      </c>
      <c r="H4193" s="223">
        <f t="shared" si="263"/>
        <v>0.79857886055069172</v>
      </c>
    </row>
    <row r="4194" spans="2:8" x14ac:dyDescent="0.25">
      <c r="B4194" s="451">
        <v>37596</v>
      </c>
      <c r="C4194" s="363">
        <v>7.3250000000000002</v>
      </c>
      <c r="D4194" s="363">
        <v>0.7010227272727273</v>
      </c>
      <c r="E4194" s="215">
        <f t="shared" si="260"/>
        <v>-3.6184210526315708E-2</v>
      </c>
      <c r="F4194" s="215">
        <f t="shared" si="261"/>
        <v>-2.188045029332486E-2</v>
      </c>
      <c r="G4194" s="223">
        <f t="shared" si="262"/>
        <v>1.6507042253521127</v>
      </c>
      <c r="H4194" s="223">
        <f t="shared" si="263"/>
        <v>0.78276868417713497</v>
      </c>
    </row>
    <row r="4195" spans="2:8" x14ac:dyDescent="0.25">
      <c r="B4195" s="451">
        <v>37594</v>
      </c>
      <c r="C4195" s="363">
        <v>7.6</v>
      </c>
      <c r="D4195" s="363">
        <v>0.71670454545454543</v>
      </c>
      <c r="E4195" s="215">
        <f t="shared" si="260"/>
        <v>7.2895957587806315E-3</v>
      </c>
      <c r="F4195" s="215">
        <f t="shared" si="261"/>
        <v>-4.7543581616482644E-4</v>
      </c>
      <c r="G4195" s="223">
        <f t="shared" si="262"/>
        <v>1.7126760563380281</v>
      </c>
      <c r="H4195" s="223">
        <f t="shared" si="263"/>
        <v>0.80027915239182845</v>
      </c>
    </row>
    <row r="4196" spans="2:8" x14ac:dyDescent="0.25">
      <c r="B4196" s="451">
        <v>37593</v>
      </c>
      <c r="C4196" s="363">
        <v>7.5449999999999999</v>
      </c>
      <c r="D4196" s="363">
        <v>0.71704545454545454</v>
      </c>
      <c r="E4196" s="215">
        <f t="shared" si="260"/>
        <v>-2.6451612903225841E-2</v>
      </c>
      <c r="F4196" s="215">
        <f t="shared" si="261"/>
        <v>5.4174633524537441E-3</v>
      </c>
      <c r="G4196" s="223">
        <f t="shared" si="262"/>
        <v>1.7002816901408451</v>
      </c>
      <c r="H4196" s="223">
        <f t="shared" si="263"/>
        <v>0.8006598147443218</v>
      </c>
    </row>
    <row r="4197" spans="2:8" x14ac:dyDescent="0.25">
      <c r="B4197" s="451">
        <v>37589</v>
      </c>
      <c r="C4197" s="363">
        <v>7.75</v>
      </c>
      <c r="D4197" s="363">
        <v>0.71318181818181814</v>
      </c>
      <c r="E4197" s="215">
        <f t="shared" si="260"/>
        <v>-5.7729313662604476E-3</v>
      </c>
      <c r="F4197" s="215">
        <f t="shared" si="261"/>
        <v>-5.2306229196386056E-3</v>
      </c>
      <c r="G4197" s="223">
        <f t="shared" si="262"/>
        <v>1.7464788732394365</v>
      </c>
      <c r="H4197" s="223">
        <f t="shared" si="263"/>
        <v>0.7963456414160639</v>
      </c>
    </row>
    <row r="4198" spans="2:8" x14ac:dyDescent="0.25">
      <c r="B4198" s="451">
        <v>37587</v>
      </c>
      <c r="C4198" s="363">
        <v>7.7949999999999999</v>
      </c>
      <c r="D4198" s="363">
        <v>0.71693181818181817</v>
      </c>
      <c r="E4198" s="215">
        <f t="shared" si="260"/>
        <v>5.4803788903924344E-2</v>
      </c>
      <c r="F4198" s="215">
        <f t="shared" si="261"/>
        <v>-8.6423632935260786E-3</v>
      </c>
      <c r="G4198" s="223">
        <f t="shared" si="262"/>
        <v>1.7566197183098591</v>
      </c>
      <c r="H4198" s="223">
        <f t="shared" si="263"/>
        <v>0.80053292729349068</v>
      </c>
    </row>
    <row r="4199" spans="2:8" x14ac:dyDescent="0.25">
      <c r="B4199" s="451">
        <v>37586</v>
      </c>
      <c r="C4199" s="363">
        <v>7.39</v>
      </c>
      <c r="D4199" s="363">
        <v>0.72318181818181815</v>
      </c>
      <c r="E4199" s="215">
        <f t="shared" si="260"/>
        <v>1.2328767123287676E-2</v>
      </c>
      <c r="F4199" s="215">
        <f t="shared" si="261"/>
        <v>5.6890012642223375E-3</v>
      </c>
      <c r="G4199" s="223">
        <f t="shared" si="262"/>
        <v>1.6653521126760562</v>
      </c>
      <c r="H4199" s="223">
        <f t="shared" si="263"/>
        <v>0.80751173708920188</v>
      </c>
    </row>
    <row r="4200" spans="2:8" x14ac:dyDescent="0.25">
      <c r="B4200" s="451">
        <v>37585</v>
      </c>
      <c r="C4200" s="363">
        <v>7.3</v>
      </c>
      <c r="D4200" s="363">
        <v>0.71909090909090911</v>
      </c>
      <c r="E4200" s="215">
        <f t="shared" si="260"/>
        <v>-2.3411371237458178E-2</v>
      </c>
      <c r="F4200" s="215">
        <f t="shared" si="261"/>
        <v>-1.5777847901545794E-3</v>
      </c>
      <c r="G4200" s="223">
        <f t="shared" si="262"/>
        <v>1.6450704225352113</v>
      </c>
      <c r="H4200" s="223">
        <f t="shared" si="263"/>
        <v>0.80294378885928186</v>
      </c>
    </row>
    <row r="4201" spans="2:8" x14ac:dyDescent="0.25">
      <c r="B4201" s="451">
        <v>37582</v>
      </c>
      <c r="C4201" s="363">
        <v>7.4749999999999996</v>
      </c>
      <c r="D4201" s="363">
        <v>0.72022727272727272</v>
      </c>
      <c r="E4201" s="215">
        <f t="shared" si="260"/>
        <v>-2.2875816993464193E-2</v>
      </c>
      <c r="F4201" s="215">
        <f t="shared" si="261"/>
        <v>-1.1386679145219181E-2</v>
      </c>
      <c r="G4201" s="223">
        <f t="shared" si="262"/>
        <v>1.6845070422535211</v>
      </c>
      <c r="H4201" s="223">
        <f t="shared" si="263"/>
        <v>0.80421266336759301</v>
      </c>
    </row>
    <row r="4202" spans="2:8" x14ac:dyDescent="0.25">
      <c r="B4202" s="451">
        <v>37581</v>
      </c>
      <c r="C4202" s="363">
        <v>7.65</v>
      </c>
      <c r="D4202" s="363">
        <v>0.72852272727272727</v>
      </c>
      <c r="E4202" s="215">
        <f t="shared" si="260"/>
        <v>7.7464788732394485E-2</v>
      </c>
      <c r="F4202" s="215">
        <f t="shared" si="261"/>
        <v>-2.1789883268482635E-3</v>
      </c>
      <c r="G4202" s="223">
        <f t="shared" si="262"/>
        <v>1.7239436619718311</v>
      </c>
      <c r="H4202" s="223">
        <f t="shared" si="263"/>
        <v>0.81347544727826426</v>
      </c>
    </row>
    <row r="4203" spans="2:8" x14ac:dyDescent="0.25">
      <c r="B4203" s="451">
        <v>37580</v>
      </c>
      <c r="C4203" s="363">
        <v>7.1</v>
      </c>
      <c r="D4203" s="363">
        <v>0.73011363636363635</v>
      </c>
      <c r="E4203" s="215">
        <f t="shared" si="260"/>
        <v>3.2727272727272716E-2</v>
      </c>
      <c r="F4203" s="215">
        <f t="shared" si="261"/>
        <v>2.1837466853844578E-3</v>
      </c>
      <c r="G4203" s="223">
        <f t="shared" si="262"/>
        <v>1.5999999999999999</v>
      </c>
      <c r="H4203" s="223">
        <f t="shared" si="263"/>
        <v>0.81525187158989976</v>
      </c>
    </row>
    <row r="4204" spans="2:8" x14ac:dyDescent="0.25">
      <c r="B4204" s="451">
        <v>37579</v>
      </c>
      <c r="C4204" s="363">
        <v>6.875</v>
      </c>
      <c r="D4204" s="363">
        <v>0.72852272727272727</v>
      </c>
      <c r="E4204" s="215">
        <f t="shared" si="260"/>
        <v>-7.9365079365079083E-3</v>
      </c>
      <c r="F4204" s="215">
        <f t="shared" si="261"/>
        <v>8.0188679245283279E-3</v>
      </c>
      <c r="G4204" s="223">
        <f t="shared" si="262"/>
        <v>1.5492957746478873</v>
      </c>
      <c r="H4204" s="223">
        <f t="shared" si="263"/>
        <v>0.81347544727826426</v>
      </c>
    </row>
    <row r="4205" spans="2:8" x14ac:dyDescent="0.25">
      <c r="B4205" s="451">
        <v>37578</v>
      </c>
      <c r="C4205" s="363">
        <v>6.93</v>
      </c>
      <c r="D4205" s="363">
        <v>0.72272727272727277</v>
      </c>
      <c r="E4205" s="215">
        <f t="shared" si="260"/>
        <v>6.5359477124182774E-3</v>
      </c>
      <c r="F4205" s="215">
        <f t="shared" si="261"/>
        <v>-1.0424770499455338E-2</v>
      </c>
      <c r="G4205" s="223">
        <f t="shared" si="262"/>
        <v>1.5616901408450703</v>
      </c>
      <c r="H4205" s="223">
        <f t="shared" si="263"/>
        <v>0.80700418728587753</v>
      </c>
    </row>
    <row r="4206" spans="2:8" x14ac:dyDescent="0.25">
      <c r="B4206" s="451">
        <v>37575</v>
      </c>
      <c r="C4206" s="363">
        <v>6.8849999999999998</v>
      </c>
      <c r="D4206" s="363">
        <v>0.7303409090909091</v>
      </c>
      <c r="E4206" s="215">
        <f t="shared" si="260"/>
        <v>3.0688622754491135E-2</v>
      </c>
      <c r="F4206" s="215">
        <f t="shared" si="261"/>
        <v>-7.5663990117357249E-3</v>
      </c>
      <c r="G4206" s="223">
        <f t="shared" si="262"/>
        <v>1.5515492957746477</v>
      </c>
      <c r="H4206" s="223">
        <f t="shared" si="263"/>
        <v>0.81550564649156199</v>
      </c>
    </row>
    <row r="4207" spans="2:8" x14ac:dyDescent="0.25">
      <c r="B4207" s="451">
        <v>37574</v>
      </c>
      <c r="C4207" s="363">
        <v>6.68</v>
      </c>
      <c r="D4207" s="363">
        <v>0.73590909090909096</v>
      </c>
      <c r="E4207" s="215">
        <f t="shared" si="260"/>
        <v>4.3749999999999956E-2</v>
      </c>
      <c r="F4207" s="215">
        <f t="shared" si="261"/>
        <v>-1.265436804390907E-2</v>
      </c>
      <c r="G4207" s="223">
        <f t="shared" si="262"/>
        <v>1.5053521126760563</v>
      </c>
      <c r="H4207" s="223">
        <f t="shared" si="263"/>
        <v>0.8217231315822866</v>
      </c>
    </row>
    <row r="4208" spans="2:8" x14ac:dyDescent="0.25">
      <c r="B4208" s="451">
        <v>37573</v>
      </c>
      <c r="C4208" s="363">
        <v>6.4</v>
      </c>
      <c r="D4208" s="363">
        <v>0.74534090909090911</v>
      </c>
      <c r="E4208" s="215">
        <f t="shared" si="260"/>
        <v>9.4637223974765039E-3</v>
      </c>
      <c r="F4208" s="215">
        <f t="shared" si="261"/>
        <v>-2.4334600760456127E-3</v>
      </c>
      <c r="G4208" s="223">
        <f t="shared" si="262"/>
        <v>1.4422535211267606</v>
      </c>
      <c r="H4208" s="223">
        <f t="shared" si="263"/>
        <v>0.8322547900012689</v>
      </c>
    </row>
    <row r="4209" spans="2:8" x14ac:dyDescent="0.25">
      <c r="B4209" s="451">
        <v>37572</v>
      </c>
      <c r="C4209" s="363">
        <v>6.34</v>
      </c>
      <c r="D4209" s="363">
        <v>0.74715909090909094</v>
      </c>
      <c r="E4209" s="215">
        <f t="shared" si="260"/>
        <v>-1.3996889580093264E-2</v>
      </c>
      <c r="F4209" s="215">
        <f t="shared" si="261"/>
        <v>6.0873535230565601E-4</v>
      </c>
      <c r="G4209" s="223">
        <f t="shared" si="262"/>
        <v>1.4287323943661971</v>
      </c>
      <c r="H4209" s="223">
        <f t="shared" si="263"/>
        <v>0.83428498921456673</v>
      </c>
    </row>
    <row r="4210" spans="2:8" x14ac:dyDescent="0.25">
      <c r="B4210" s="451">
        <v>37571</v>
      </c>
      <c r="C4210" s="363">
        <v>6.43</v>
      </c>
      <c r="D4210" s="363">
        <v>0.74670454545454545</v>
      </c>
      <c r="E4210" s="215">
        <f t="shared" si="260"/>
        <v>-1.1529592621060791E-2</v>
      </c>
      <c r="F4210" s="215">
        <f t="shared" si="261"/>
        <v>-1.3677811550151242E-3</v>
      </c>
      <c r="G4210" s="223">
        <f t="shared" si="262"/>
        <v>1.4490140845070423</v>
      </c>
      <c r="H4210" s="223">
        <f t="shared" si="263"/>
        <v>0.83377743941124227</v>
      </c>
    </row>
    <row r="4211" spans="2:8" x14ac:dyDescent="0.25">
      <c r="B4211" s="451">
        <v>37568</v>
      </c>
      <c r="C4211" s="363">
        <v>6.5049999999999999</v>
      </c>
      <c r="D4211" s="363">
        <v>0.74772727272727268</v>
      </c>
      <c r="E4211" s="215">
        <f t="shared" si="260"/>
        <v>-4.1267501842299215E-2</v>
      </c>
      <c r="F4211" s="215">
        <f t="shared" si="261"/>
        <v>1.590242396171071E-2</v>
      </c>
      <c r="G4211" s="223">
        <f t="shared" si="262"/>
        <v>1.4659154929577465</v>
      </c>
      <c r="H4211" s="223">
        <f t="shared" si="263"/>
        <v>0.83491942646872219</v>
      </c>
    </row>
    <row r="4212" spans="2:8" x14ac:dyDescent="0.25">
      <c r="B4212" s="451">
        <v>37567</v>
      </c>
      <c r="C4212" s="363">
        <v>6.7850000000000001</v>
      </c>
      <c r="D4212" s="363">
        <v>0.73602272727272722</v>
      </c>
      <c r="E4212" s="215">
        <f t="shared" si="260"/>
        <v>-2.3038156947444266E-2</v>
      </c>
      <c r="F4212" s="215">
        <f t="shared" si="261"/>
        <v>3.5636814378678938E-3</v>
      </c>
      <c r="G4212" s="223">
        <f t="shared" si="262"/>
        <v>1.5290140845070423</v>
      </c>
      <c r="H4212" s="223">
        <f t="shared" si="263"/>
        <v>0.82185001903311761</v>
      </c>
    </row>
    <row r="4213" spans="2:8" x14ac:dyDescent="0.25">
      <c r="B4213" s="451">
        <v>37566</v>
      </c>
      <c r="C4213" s="363">
        <v>6.9450000000000003</v>
      </c>
      <c r="D4213" s="363">
        <v>0.7334090909090909</v>
      </c>
      <c r="E4213" s="215">
        <f t="shared" si="260"/>
        <v>2.358142962417098E-2</v>
      </c>
      <c r="F4213" s="215">
        <f t="shared" si="261"/>
        <v>1.7018594390166841E-2</v>
      </c>
      <c r="G4213" s="223">
        <f t="shared" si="262"/>
        <v>1.5650704225352112</v>
      </c>
      <c r="H4213" s="223">
        <f t="shared" si="263"/>
        <v>0.81893160766400208</v>
      </c>
    </row>
    <row r="4214" spans="2:8" x14ac:dyDescent="0.25">
      <c r="B4214" s="451">
        <v>37565</v>
      </c>
      <c r="C4214" s="363">
        <v>6.7850000000000001</v>
      </c>
      <c r="D4214" s="363">
        <v>0.72113636363636369</v>
      </c>
      <c r="E4214" s="215">
        <f t="shared" si="260"/>
        <v>1.2686567164179152E-2</v>
      </c>
      <c r="F4214" s="215">
        <f t="shared" si="261"/>
        <v>-9.6754057428213303E-3</v>
      </c>
      <c r="G4214" s="223">
        <f t="shared" si="262"/>
        <v>1.5290140845070423</v>
      </c>
      <c r="H4214" s="223">
        <f t="shared" si="263"/>
        <v>0.80522776297424192</v>
      </c>
    </row>
    <row r="4215" spans="2:8" x14ac:dyDescent="0.25">
      <c r="B4215" s="451">
        <v>37564</v>
      </c>
      <c r="C4215" s="363">
        <v>6.7</v>
      </c>
      <c r="D4215" s="363">
        <v>0.72818181818181815</v>
      </c>
      <c r="E4215" s="215">
        <f t="shared" si="260"/>
        <v>4.8513302034428829E-2</v>
      </c>
      <c r="F4215" s="215">
        <f t="shared" si="261"/>
        <v>3.1220730565095778E-4</v>
      </c>
      <c r="G4215" s="223">
        <f t="shared" si="262"/>
        <v>1.5098591549295775</v>
      </c>
      <c r="H4215" s="223">
        <f t="shared" si="263"/>
        <v>0.81309478492577081</v>
      </c>
    </row>
    <row r="4216" spans="2:8" x14ac:dyDescent="0.25">
      <c r="B4216" s="451">
        <v>37561</v>
      </c>
      <c r="C4216" s="363">
        <v>6.39</v>
      </c>
      <c r="D4216" s="363">
        <v>0.72795454545454541</v>
      </c>
      <c r="E4216" s="215">
        <f t="shared" si="260"/>
        <v>4.7540983606557452E-2</v>
      </c>
      <c r="F4216" s="215">
        <f t="shared" si="261"/>
        <v>-3.8874203078838043E-3</v>
      </c>
      <c r="G4216" s="223">
        <f t="shared" si="262"/>
        <v>1.44</v>
      </c>
      <c r="H4216" s="223">
        <f t="shared" si="263"/>
        <v>0.81284101002410858</v>
      </c>
    </row>
    <row r="4217" spans="2:8" x14ac:dyDescent="0.25">
      <c r="B4217" s="451">
        <v>37560</v>
      </c>
      <c r="C4217" s="363">
        <v>6.1</v>
      </c>
      <c r="D4217" s="363">
        <v>0.73079545454545458</v>
      </c>
      <c r="E4217" s="215">
        <f t="shared" si="260"/>
        <v>-2.7113237639553422E-2</v>
      </c>
      <c r="F4217" s="215">
        <f t="shared" si="261"/>
        <v>9.3385214007790651E-4</v>
      </c>
      <c r="G4217" s="223">
        <f t="shared" si="262"/>
        <v>1.3746478873239436</v>
      </c>
      <c r="H4217" s="223">
        <f t="shared" si="263"/>
        <v>0.81601319629488656</v>
      </c>
    </row>
    <row r="4218" spans="2:8" x14ac:dyDescent="0.25">
      <c r="B4218" s="451">
        <v>37559</v>
      </c>
      <c r="C4218" s="363">
        <v>6.27</v>
      </c>
      <c r="D4218" s="363">
        <v>0.73011363636363635</v>
      </c>
      <c r="E4218" s="215">
        <f t="shared" si="260"/>
        <v>7.2289156626506035E-3</v>
      </c>
      <c r="F4218" s="215">
        <f t="shared" si="261"/>
        <v>1.6613924050632889E-2</v>
      </c>
      <c r="G4218" s="223">
        <f t="shared" si="262"/>
        <v>1.4129577464788732</v>
      </c>
      <c r="H4218" s="223">
        <f t="shared" si="263"/>
        <v>0.81525187158989976</v>
      </c>
    </row>
    <row r="4219" spans="2:8" x14ac:dyDescent="0.25">
      <c r="B4219" s="451">
        <v>37558</v>
      </c>
      <c r="C4219" s="363">
        <v>6.2249999999999996</v>
      </c>
      <c r="D4219" s="363">
        <v>0.71818181818181814</v>
      </c>
      <c r="E4219" s="215">
        <f t="shared" si="260"/>
        <v>-1.1904761904761973E-2</v>
      </c>
      <c r="F4219" s="215">
        <f t="shared" si="261"/>
        <v>-7.9051383399220132E-4</v>
      </c>
      <c r="G4219" s="223">
        <f t="shared" si="262"/>
        <v>1.4028169014084506</v>
      </c>
      <c r="H4219" s="223">
        <f t="shared" si="263"/>
        <v>0.80192868925263294</v>
      </c>
    </row>
    <row r="4220" spans="2:8" x14ac:dyDescent="0.25">
      <c r="B4220" s="451">
        <v>37557</v>
      </c>
      <c r="C4220" s="363">
        <v>6.3</v>
      </c>
      <c r="D4220" s="363">
        <v>0.71875</v>
      </c>
      <c r="E4220" s="215">
        <f t="shared" si="260"/>
        <v>2.857142857142847E-2</v>
      </c>
      <c r="F4220" s="215">
        <f t="shared" si="261"/>
        <v>1.2000000000000011E-2</v>
      </c>
      <c r="G4220" s="223">
        <f t="shared" si="262"/>
        <v>1.4197183098591548</v>
      </c>
      <c r="H4220" s="223">
        <f t="shared" si="263"/>
        <v>0.80256312650678852</v>
      </c>
    </row>
    <row r="4221" spans="2:8" x14ac:dyDescent="0.25">
      <c r="B4221" s="451">
        <v>37554</v>
      </c>
      <c r="C4221" s="363">
        <v>6.125</v>
      </c>
      <c r="D4221" s="363">
        <v>0.71022727272727271</v>
      </c>
      <c r="E4221" s="215">
        <f t="shared" si="260"/>
        <v>-3.8461538461538436E-2</v>
      </c>
      <c r="F4221" s="215">
        <f t="shared" si="261"/>
        <v>6.6033177645352659E-3</v>
      </c>
      <c r="G4221" s="223">
        <f t="shared" si="262"/>
        <v>1.380281690140845</v>
      </c>
      <c r="H4221" s="223">
        <f t="shared" si="263"/>
        <v>0.79304656769445503</v>
      </c>
    </row>
    <row r="4222" spans="2:8" x14ac:dyDescent="0.25">
      <c r="B4222" s="451">
        <v>37553</v>
      </c>
      <c r="C4222" s="363">
        <v>6.37</v>
      </c>
      <c r="D4222" s="363">
        <v>0.70556818181818182</v>
      </c>
      <c r="E4222" s="215">
        <f t="shared" si="260"/>
        <v>1.5723270440251014E-3</v>
      </c>
      <c r="F4222" s="215">
        <f t="shared" si="261"/>
        <v>-7.5127877237851637E-3</v>
      </c>
      <c r="G4222" s="223">
        <f t="shared" si="262"/>
        <v>1.435492957746479</v>
      </c>
      <c r="H4222" s="223">
        <f t="shared" si="263"/>
        <v>0.78784418221037944</v>
      </c>
    </row>
    <row r="4223" spans="2:8" x14ac:dyDescent="0.25">
      <c r="B4223" s="451">
        <v>37552</v>
      </c>
      <c r="C4223" s="363">
        <v>6.36</v>
      </c>
      <c r="D4223" s="363">
        <v>0.71090909090909093</v>
      </c>
      <c r="E4223" s="215">
        <f t="shared" si="260"/>
        <v>0</v>
      </c>
      <c r="F4223" s="215">
        <f t="shared" si="261"/>
        <v>-6.3897763578268929E-4</v>
      </c>
      <c r="G4223" s="223">
        <f t="shared" si="262"/>
        <v>1.4332394366197183</v>
      </c>
      <c r="H4223" s="223">
        <f t="shared" si="263"/>
        <v>0.79380789239944183</v>
      </c>
    </row>
    <row r="4224" spans="2:8" x14ac:dyDescent="0.25">
      <c r="B4224" s="451">
        <v>37551</v>
      </c>
      <c r="C4224" s="363">
        <v>6.36</v>
      </c>
      <c r="D4224" s="363">
        <v>0.71136363636363631</v>
      </c>
      <c r="E4224" s="215">
        <f t="shared" si="260"/>
        <v>4.7775947281713416E-2</v>
      </c>
      <c r="F4224" s="215">
        <f t="shared" si="261"/>
        <v>-1.4356356675706561E-3</v>
      </c>
      <c r="G4224" s="223">
        <f t="shared" si="262"/>
        <v>1.4332394366197183</v>
      </c>
      <c r="H4224" s="223">
        <f t="shared" si="263"/>
        <v>0.79431544220276618</v>
      </c>
    </row>
    <row r="4225" spans="2:8" x14ac:dyDescent="0.25">
      <c r="B4225" s="451">
        <v>37550</v>
      </c>
      <c r="C4225" s="363">
        <v>6.07</v>
      </c>
      <c r="D4225" s="363">
        <v>0.71238636363636365</v>
      </c>
      <c r="E4225" s="215">
        <f t="shared" si="260"/>
        <v>3.3057851239670644E-3</v>
      </c>
      <c r="F4225" s="215">
        <f t="shared" si="261"/>
        <v>8.6886564762671536E-3</v>
      </c>
      <c r="G4225" s="223">
        <f t="shared" si="262"/>
        <v>1.367887323943662</v>
      </c>
      <c r="H4225" s="223">
        <f t="shared" si="263"/>
        <v>0.79545742926024621</v>
      </c>
    </row>
    <row r="4226" spans="2:8" x14ac:dyDescent="0.25">
      <c r="B4226" s="451">
        <v>37547</v>
      </c>
      <c r="C4226" s="363">
        <v>6.05</v>
      </c>
      <c r="D4226" s="363">
        <v>0.70625000000000004</v>
      </c>
      <c r="E4226" s="215">
        <f t="shared" si="260"/>
        <v>2.4855012427504874E-3</v>
      </c>
      <c r="F4226" s="215">
        <f t="shared" si="261"/>
        <v>-6.4319022350844968E-4</v>
      </c>
      <c r="G4226" s="223">
        <f t="shared" si="262"/>
        <v>1.3633802816901408</v>
      </c>
      <c r="H4226" s="223">
        <f t="shared" si="263"/>
        <v>0.78860550691536613</v>
      </c>
    </row>
    <row r="4227" spans="2:8" x14ac:dyDescent="0.25">
      <c r="B4227" s="451">
        <v>37546</v>
      </c>
      <c r="C4227" s="363">
        <v>6.0350000000000001</v>
      </c>
      <c r="D4227" s="363">
        <v>0.70670454545454542</v>
      </c>
      <c r="E4227" s="215">
        <f t="shared" si="260"/>
        <v>4.5927209705372674E-2</v>
      </c>
      <c r="F4227" s="215">
        <f t="shared" si="261"/>
        <v>-1.5669515669515688E-2</v>
      </c>
      <c r="G4227" s="223">
        <f t="shared" si="262"/>
        <v>1.36</v>
      </c>
      <c r="H4227" s="223">
        <f t="shared" si="263"/>
        <v>0.78911305671869048</v>
      </c>
    </row>
    <row r="4228" spans="2:8" x14ac:dyDescent="0.25">
      <c r="B4228" s="451">
        <v>37545</v>
      </c>
      <c r="C4228" s="363">
        <v>5.77</v>
      </c>
      <c r="D4228" s="363">
        <v>0.7179545454545454</v>
      </c>
      <c r="E4228" s="215">
        <f t="shared" ref="E4228:E4291" si="264">C4228/C4229-1</f>
        <v>-5.6418642681929754E-2</v>
      </c>
      <c r="F4228" s="215">
        <f t="shared" ref="F4228:F4291" si="265">D4228/D4229-1</f>
        <v>6.050955414012682E-3</v>
      </c>
      <c r="G4228" s="223">
        <f t="shared" ref="G4228:G4291" si="266">C4228/$C$4675</f>
        <v>1.3002816901408449</v>
      </c>
      <c r="H4228" s="223">
        <f t="shared" ref="H4228:H4291" si="267">D4228/$D$4675</f>
        <v>0.80167491435097071</v>
      </c>
    </row>
    <row r="4229" spans="2:8" x14ac:dyDescent="0.25">
      <c r="B4229" s="451">
        <v>37544</v>
      </c>
      <c r="C4229" s="363">
        <v>6.1150000000000002</v>
      </c>
      <c r="D4229" s="363">
        <v>0.71363636363636362</v>
      </c>
      <c r="E4229" s="215">
        <f t="shared" si="264"/>
        <v>0.12098991750687449</v>
      </c>
      <c r="F4229" s="215">
        <f t="shared" si="265"/>
        <v>-6.0145615701170385E-3</v>
      </c>
      <c r="G4229" s="223">
        <f t="shared" si="266"/>
        <v>1.3780281690140845</v>
      </c>
      <c r="H4229" s="223">
        <f t="shared" si="267"/>
        <v>0.79685319121938847</v>
      </c>
    </row>
    <row r="4230" spans="2:8" x14ac:dyDescent="0.25">
      <c r="B4230" s="451">
        <v>37543</v>
      </c>
      <c r="C4230" s="363">
        <v>5.4550000000000001</v>
      </c>
      <c r="D4230" s="363">
        <v>0.7179545454545454</v>
      </c>
      <c r="E4230" s="215">
        <f t="shared" si="264"/>
        <v>-0.11659919028340082</v>
      </c>
      <c r="F4230" s="215">
        <f t="shared" si="265"/>
        <v>6.050955414012682E-3</v>
      </c>
      <c r="G4230" s="223">
        <f t="shared" si="266"/>
        <v>1.2292957746478874</v>
      </c>
      <c r="H4230" s="223">
        <f t="shared" si="267"/>
        <v>0.80167491435097071</v>
      </c>
    </row>
    <row r="4231" spans="2:8" x14ac:dyDescent="0.25">
      <c r="B4231" s="451">
        <v>37540</v>
      </c>
      <c r="C4231" s="363">
        <v>6.1749999999999998</v>
      </c>
      <c r="D4231" s="363">
        <v>0.71363636363636362</v>
      </c>
      <c r="E4231" s="215">
        <f t="shared" si="264"/>
        <v>0.12170753860127159</v>
      </c>
      <c r="F4231" s="215">
        <f t="shared" si="265"/>
        <v>9.9710517851399061E-3</v>
      </c>
      <c r="G4231" s="223">
        <f t="shared" si="266"/>
        <v>1.3915492957746478</v>
      </c>
      <c r="H4231" s="223">
        <f t="shared" si="267"/>
        <v>0.79685319121938847</v>
      </c>
    </row>
    <row r="4232" spans="2:8" x14ac:dyDescent="0.25">
      <c r="B4232" s="451">
        <v>37539</v>
      </c>
      <c r="C4232" s="363">
        <v>5.5049999999999999</v>
      </c>
      <c r="D4232" s="363">
        <v>0.70659090909090905</v>
      </c>
      <c r="E4232" s="215">
        <f t="shared" si="264"/>
        <v>5.0572519083969425E-2</v>
      </c>
      <c r="F4232" s="215">
        <f t="shared" si="265"/>
        <v>2.0013123359579943E-2</v>
      </c>
      <c r="G4232" s="223">
        <f t="shared" si="266"/>
        <v>1.2405633802816902</v>
      </c>
      <c r="H4232" s="223">
        <f t="shared" si="267"/>
        <v>0.78898616926785936</v>
      </c>
    </row>
    <row r="4233" spans="2:8" x14ac:dyDescent="0.25">
      <c r="B4233" s="451">
        <v>37538</v>
      </c>
      <c r="C4233" s="363">
        <v>5.24</v>
      </c>
      <c r="D4233" s="363">
        <v>0.69272727272727275</v>
      </c>
      <c r="E4233" s="215">
        <f t="shared" si="264"/>
        <v>-5.4151624548736454E-2</v>
      </c>
      <c r="F4233" s="215">
        <f t="shared" si="265"/>
        <v>1.8077239112570531E-3</v>
      </c>
      <c r="G4233" s="223">
        <f t="shared" si="266"/>
        <v>1.1808450704225353</v>
      </c>
      <c r="H4233" s="223">
        <f t="shared" si="267"/>
        <v>0.77350590026646371</v>
      </c>
    </row>
    <row r="4234" spans="2:8" x14ac:dyDescent="0.25">
      <c r="B4234" s="451">
        <v>37537</v>
      </c>
      <c r="C4234" s="363">
        <v>5.54</v>
      </c>
      <c r="D4234" s="363">
        <v>0.69147727272727277</v>
      </c>
      <c r="E4234" s="215">
        <f t="shared" si="264"/>
        <v>-1.2477718360071388E-2</v>
      </c>
      <c r="F4234" s="215">
        <f t="shared" si="265"/>
        <v>-1.3200570835495418E-2</v>
      </c>
      <c r="G4234" s="223">
        <f t="shared" si="266"/>
        <v>1.2484507042253521</v>
      </c>
      <c r="H4234" s="223">
        <f t="shared" si="267"/>
        <v>0.77211013830732156</v>
      </c>
    </row>
    <row r="4235" spans="2:8" x14ac:dyDescent="0.25">
      <c r="B4235" s="451">
        <v>37536</v>
      </c>
      <c r="C4235" s="363">
        <v>5.61</v>
      </c>
      <c r="D4235" s="363">
        <v>0.70072727272727264</v>
      </c>
      <c r="E4235" s="215">
        <f t="shared" si="264"/>
        <v>-6.422018348623848E-2</v>
      </c>
      <c r="F4235" s="215">
        <f t="shared" si="265"/>
        <v>4.9543676662320291E-3</v>
      </c>
      <c r="G4235" s="223">
        <f t="shared" si="266"/>
        <v>1.2642253521126761</v>
      </c>
      <c r="H4235" s="223">
        <f t="shared" si="267"/>
        <v>0.78243877680497398</v>
      </c>
    </row>
    <row r="4236" spans="2:8" x14ac:dyDescent="0.25">
      <c r="B4236" s="451">
        <v>37533</v>
      </c>
      <c r="C4236" s="363">
        <v>5.9950000000000001</v>
      </c>
      <c r="D4236" s="363">
        <v>0.69727272727272727</v>
      </c>
      <c r="E4236" s="215">
        <f t="shared" si="264"/>
        <v>-4.9167327517842918E-2</v>
      </c>
      <c r="F4236" s="215">
        <f t="shared" si="265"/>
        <v>6.231551328304219E-3</v>
      </c>
      <c r="G4236" s="223">
        <f t="shared" si="266"/>
        <v>1.3509859154929578</v>
      </c>
      <c r="H4236" s="223">
        <f t="shared" si="267"/>
        <v>0.77858139829970818</v>
      </c>
    </row>
    <row r="4237" spans="2:8" x14ac:dyDescent="0.25">
      <c r="B4237" s="451">
        <v>37532</v>
      </c>
      <c r="C4237" s="363">
        <v>6.3049999999999997</v>
      </c>
      <c r="D4237" s="363">
        <v>0.69295454545454549</v>
      </c>
      <c r="E4237" s="215">
        <f t="shared" si="264"/>
        <v>-2.2480620155038822E-2</v>
      </c>
      <c r="F4237" s="215">
        <f t="shared" si="265"/>
        <v>1.5487094088259878E-2</v>
      </c>
      <c r="G4237" s="223">
        <f t="shared" si="266"/>
        <v>1.4208450704225351</v>
      </c>
      <c r="H4237" s="223">
        <f t="shared" si="267"/>
        <v>0.77375967516812594</v>
      </c>
    </row>
    <row r="4238" spans="2:8" x14ac:dyDescent="0.25">
      <c r="B4238" s="451">
        <v>37531</v>
      </c>
      <c r="C4238" s="363">
        <v>6.45</v>
      </c>
      <c r="D4238" s="363">
        <v>0.68238636363636362</v>
      </c>
      <c r="E4238" s="215">
        <f t="shared" si="264"/>
        <v>-4.4444444444444398E-2</v>
      </c>
      <c r="F4238" s="215">
        <f t="shared" si="265"/>
        <v>-5.9592782651879395E-3</v>
      </c>
      <c r="G4238" s="223">
        <f t="shared" si="266"/>
        <v>1.4535211267605634</v>
      </c>
      <c r="H4238" s="223">
        <f t="shared" si="267"/>
        <v>0.76195914224083239</v>
      </c>
    </row>
    <row r="4239" spans="2:8" x14ac:dyDescent="0.25">
      <c r="B4239" s="451">
        <v>37530</v>
      </c>
      <c r="C4239" s="363">
        <v>6.75</v>
      </c>
      <c r="D4239" s="363">
        <v>0.68647727272727277</v>
      </c>
      <c r="E4239" s="215">
        <f t="shared" si="264"/>
        <v>2.9717682020802272E-3</v>
      </c>
      <c r="F4239" s="215">
        <f t="shared" si="265"/>
        <v>-6.2510281296265235E-3</v>
      </c>
      <c r="G4239" s="223">
        <f t="shared" si="266"/>
        <v>1.5211267605633803</v>
      </c>
      <c r="H4239" s="223">
        <f t="shared" si="267"/>
        <v>0.76652709047075251</v>
      </c>
    </row>
    <row r="4240" spans="2:8" x14ac:dyDescent="0.25">
      <c r="B4240" s="451">
        <v>37529</v>
      </c>
      <c r="C4240" s="363">
        <v>6.73</v>
      </c>
      <c r="D4240" s="363">
        <v>0.69079545454545455</v>
      </c>
      <c r="E4240" s="215">
        <f t="shared" si="264"/>
        <v>3.8580246913580307E-2</v>
      </c>
      <c r="F4240" s="215">
        <f t="shared" si="265"/>
        <v>1.5027550509266963E-2</v>
      </c>
      <c r="G4240" s="223">
        <f t="shared" si="266"/>
        <v>1.5166197183098593</v>
      </c>
      <c r="H4240" s="223">
        <f t="shared" si="267"/>
        <v>0.77134881360233476</v>
      </c>
    </row>
    <row r="4241" spans="2:8" x14ac:dyDescent="0.25">
      <c r="B4241" s="451">
        <v>37526</v>
      </c>
      <c r="C4241" s="363">
        <v>6.48</v>
      </c>
      <c r="D4241" s="363">
        <v>0.68056818181818179</v>
      </c>
      <c r="E4241" s="215">
        <f t="shared" si="264"/>
        <v>1.9669551534225116E-2</v>
      </c>
      <c r="F4241" s="215">
        <f t="shared" si="265"/>
        <v>-7.9509690243498854E-3</v>
      </c>
      <c r="G4241" s="223">
        <f t="shared" si="266"/>
        <v>1.4602816901408451</v>
      </c>
      <c r="H4241" s="223">
        <f t="shared" si="267"/>
        <v>0.75992894302753455</v>
      </c>
    </row>
    <row r="4242" spans="2:8" x14ac:dyDescent="0.25">
      <c r="B4242" s="451">
        <v>37525</v>
      </c>
      <c r="C4242" s="363">
        <v>6.3550000000000004</v>
      </c>
      <c r="D4242" s="363">
        <v>0.68602272727272728</v>
      </c>
      <c r="E4242" s="215">
        <f t="shared" si="264"/>
        <v>2.1704180064308742E-2</v>
      </c>
      <c r="F4242" s="215">
        <f t="shared" si="265"/>
        <v>2.5828377230246558E-2</v>
      </c>
      <c r="G4242" s="223">
        <f t="shared" si="266"/>
        <v>1.4321126760563381</v>
      </c>
      <c r="H4242" s="223">
        <f t="shared" si="267"/>
        <v>0.76601954066742806</v>
      </c>
    </row>
    <row r="4243" spans="2:8" x14ac:dyDescent="0.25">
      <c r="B4243" s="451">
        <v>37524</v>
      </c>
      <c r="C4243" s="363">
        <v>6.22</v>
      </c>
      <c r="D4243" s="363">
        <v>0.66874999999999996</v>
      </c>
      <c r="E4243" s="215">
        <f t="shared" si="264"/>
        <v>1.9672131147540961E-2</v>
      </c>
      <c r="F4243" s="215">
        <f t="shared" si="265"/>
        <v>3.2390044323218348E-3</v>
      </c>
      <c r="G4243" s="223">
        <f t="shared" si="266"/>
        <v>1.4016901408450704</v>
      </c>
      <c r="H4243" s="223">
        <f t="shared" si="267"/>
        <v>0.74673264814109885</v>
      </c>
    </row>
    <row r="4244" spans="2:8" x14ac:dyDescent="0.25">
      <c r="B4244" s="451">
        <v>37523</v>
      </c>
      <c r="C4244" s="363">
        <v>6.1</v>
      </c>
      <c r="D4244" s="363">
        <v>0.66659090909090912</v>
      </c>
      <c r="E4244" s="215">
        <f t="shared" si="264"/>
        <v>-4.6875000000000111E-2</v>
      </c>
      <c r="F4244" s="215">
        <f t="shared" si="265"/>
        <v>6.3475724824155755E-3</v>
      </c>
      <c r="G4244" s="223">
        <f t="shared" si="266"/>
        <v>1.3746478873239436</v>
      </c>
      <c r="H4244" s="223">
        <f t="shared" si="267"/>
        <v>0.74432178657530779</v>
      </c>
    </row>
    <row r="4245" spans="2:8" x14ac:dyDescent="0.25">
      <c r="B4245" s="451">
        <v>37522</v>
      </c>
      <c r="C4245" s="363">
        <v>6.4</v>
      </c>
      <c r="D4245" s="363">
        <v>0.66238636363636361</v>
      </c>
      <c r="E4245" s="215">
        <f t="shared" si="264"/>
        <v>-5.1851851851851816E-2</v>
      </c>
      <c r="F4245" s="215">
        <f t="shared" si="265"/>
        <v>-1.2368688580142284E-2</v>
      </c>
      <c r="G4245" s="223">
        <f t="shared" si="266"/>
        <v>1.4422535211267606</v>
      </c>
      <c r="H4245" s="223">
        <f t="shared" si="267"/>
        <v>0.73962695089455655</v>
      </c>
    </row>
    <row r="4246" spans="2:8" x14ac:dyDescent="0.25">
      <c r="B4246" s="451">
        <v>37519</v>
      </c>
      <c r="C4246" s="363">
        <v>6.75</v>
      </c>
      <c r="D4246" s="363">
        <v>0.67068181818181816</v>
      </c>
      <c r="E4246" s="215">
        <f t="shared" si="264"/>
        <v>-2.2172949002217113E-3</v>
      </c>
      <c r="F4246" s="215">
        <f t="shared" si="265"/>
        <v>1.5485203028217542E-2</v>
      </c>
      <c r="G4246" s="223">
        <f t="shared" si="266"/>
        <v>1.5211267605633803</v>
      </c>
      <c r="H4246" s="223">
        <f t="shared" si="267"/>
        <v>0.7488897348052278</v>
      </c>
    </row>
    <row r="4247" spans="2:8" x14ac:dyDescent="0.25">
      <c r="B4247" s="451">
        <v>37518</v>
      </c>
      <c r="C4247" s="363">
        <v>6.7649999999999997</v>
      </c>
      <c r="D4247" s="363">
        <v>0.66045454545454541</v>
      </c>
      <c r="E4247" s="215">
        <f t="shared" si="264"/>
        <v>2.4224072672217822E-2</v>
      </c>
      <c r="F4247" s="215">
        <f t="shared" si="265"/>
        <v>7.9078801331853299E-3</v>
      </c>
      <c r="G4247" s="223">
        <f t="shared" si="266"/>
        <v>1.524507042253521</v>
      </c>
      <c r="H4247" s="223">
        <f t="shared" si="267"/>
        <v>0.7374698642304276</v>
      </c>
    </row>
    <row r="4248" spans="2:8" x14ac:dyDescent="0.25">
      <c r="B4248" s="451">
        <v>37517</v>
      </c>
      <c r="C4248" s="363">
        <v>6.6050000000000004</v>
      </c>
      <c r="D4248" s="363">
        <v>0.65527272727272723</v>
      </c>
      <c r="E4248" s="215">
        <f t="shared" si="264"/>
        <v>-7.5131480090157021E-3</v>
      </c>
      <c r="F4248" s="215">
        <f t="shared" si="265"/>
        <v>1.4588398749566522E-3</v>
      </c>
      <c r="G4248" s="223">
        <f t="shared" si="266"/>
        <v>1.4884507042253523</v>
      </c>
      <c r="H4248" s="223">
        <f t="shared" si="267"/>
        <v>0.7316837964725289</v>
      </c>
    </row>
    <row r="4249" spans="2:8" x14ac:dyDescent="0.25">
      <c r="B4249" s="451">
        <v>37516</v>
      </c>
      <c r="C4249" s="363">
        <v>6.6550000000000002</v>
      </c>
      <c r="D4249" s="363">
        <v>0.6543181818181818</v>
      </c>
      <c r="E4249" s="215">
        <f t="shared" si="264"/>
        <v>-6.5964912280701671E-2</v>
      </c>
      <c r="F4249" s="215">
        <f t="shared" si="265"/>
        <v>2.4373259052925533E-3</v>
      </c>
      <c r="G4249" s="223">
        <f t="shared" si="266"/>
        <v>1.4997183098591549</v>
      </c>
      <c r="H4249" s="223">
        <f t="shared" si="267"/>
        <v>0.73061794188554752</v>
      </c>
    </row>
    <row r="4250" spans="2:8" x14ac:dyDescent="0.25">
      <c r="B4250" s="451">
        <v>37515</v>
      </c>
      <c r="C4250" s="363">
        <v>7.125</v>
      </c>
      <c r="D4250" s="363">
        <v>0.65272727272727271</v>
      </c>
      <c r="E4250" s="215">
        <f t="shared" si="264"/>
        <v>-1.0416666666666741E-2</v>
      </c>
      <c r="F4250" s="215">
        <f t="shared" si="265"/>
        <v>-8.6971647243005989E-4</v>
      </c>
      <c r="G4250" s="223">
        <f t="shared" si="266"/>
        <v>1.6056338028169015</v>
      </c>
      <c r="H4250" s="223">
        <f t="shared" si="267"/>
        <v>0.72884151757391191</v>
      </c>
    </row>
    <row r="4251" spans="2:8" x14ac:dyDescent="0.25">
      <c r="B4251" s="451">
        <v>37512</v>
      </c>
      <c r="C4251" s="363">
        <v>7.2</v>
      </c>
      <c r="D4251" s="363">
        <v>0.65329545454545457</v>
      </c>
      <c r="E4251" s="215">
        <f t="shared" si="264"/>
        <v>-6.8965517241379448E-3</v>
      </c>
      <c r="F4251" s="215">
        <f t="shared" si="265"/>
        <v>-1.2199312714776589E-2</v>
      </c>
      <c r="G4251" s="223">
        <f t="shared" si="266"/>
        <v>1.6225352112676057</v>
      </c>
      <c r="H4251" s="223">
        <f t="shared" si="267"/>
        <v>0.7294759548280676</v>
      </c>
    </row>
    <row r="4252" spans="2:8" x14ac:dyDescent="0.25">
      <c r="B4252" s="451">
        <v>37511</v>
      </c>
      <c r="C4252" s="363">
        <v>7.25</v>
      </c>
      <c r="D4252" s="363">
        <v>0.66136363636363638</v>
      </c>
      <c r="E4252" s="215">
        <f t="shared" si="264"/>
        <v>-3.2042723631508729E-2</v>
      </c>
      <c r="F4252" s="215">
        <f t="shared" si="265"/>
        <v>-6.4868555821098184E-3</v>
      </c>
      <c r="G4252" s="223">
        <f t="shared" si="266"/>
        <v>1.6338028169014085</v>
      </c>
      <c r="H4252" s="223">
        <f t="shared" si="267"/>
        <v>0.73848496383707662</v>
      </c>
    </row>
    <row r="4253" spans="2:8" x14ac:dyDescent="0.25">
      <c r="B4253" s="451">
        <v>37510</v>
      </c>
      <c r="C4253" s="363">
        <v>7.49</v>
      </c>
      <c r="D4253" s="363">
        <v>0.66568181818181815</v>
      </c>
      <c r="E4253" s="215">
        <f t="shared" si="264"/>
        <v>4.4630404463040563E-2</v>
      </c>
      <c r="F4253" s="215">
        <f t="shared" si="265"/>
        <v>1.2093987560469976E-2</v>
      </c>
      <c r="G4253" s="223">
        <f t="shared" si="266"/>
        <v>1.687887323943662</v>
      </c>
      <c r="H4253" s="223">
        <f t="shared" si="267"/>
        <v>0.74330668696865876</v>
      </c>
    </row>
    <row r="4254" spans="2:8" x14ac:dyDescent="0.25">
      <c r="B4254" s="451">
        <v>37509</v>
      </c>
      <c r="C4254" s="363">
        <v>7.17</v>
      </c>
      <c r="D4254" s="363">
        <v>0.65772727272727272</v>
      </c>
      <c r="E4254" s="215">
        <f t="shared" si="264"/>
        <v>-6.8226120857699857E-2</v>
      </c>
      <c r="F4254" s="215">
        <f t="shared" si="265"/>
        <v>8.7138375740676288E-3</v>
      </c>
      <c r="G4254" s="223">
        <f t="shared" si="266"/>
        <v>1.6157746478873238</v>
      </c>
      <c r="H4254" s="223">
        <f t="shared" si="267"/>
        <v>0.73442456541048096</v>
      </c>
    </row>
    <row r="4255" spans="2:8" x14ac:dyDescent="0.25">
      <c r="B4255" s="451">
        <v>37508</v>
      </c>
      <c r="C4255" s="363">
        <v>7.6950000000000003</v>
      </c>
      <c r="D4255" s="363">
        <v>0.65204545454545459</v>
      </c>
      <c r="E4255" s="215">
        <f t="shared" si="264"/>
        <v>2.6684456304202797E-2</v>
      </c>
      <c r="F4255" s="215">
        <f t="shared" si="265"/>
        <v>-1.1712022046159065E-2</v>
      </c>
      <c r="G4255" s="223">
        <f t="shared" si="266"/>
        <v>1.7340845070422535</v>
      </c>
      <c r="H4255" s="223">
        <f t="shared" si="267"/>
        <v>0.72808019286892534</v>
      </c>
    </row>
    <row r="4256" spans="2:8" x14ac:dyDescent="0.25">
      <c r="B4256" s="451">
        <v>37505</v>
      </c>
      <c r="C4256" s="363">
        <v>7.4950000000000001</v>
      </c>
      <c r="D4256" s="363">
        <v>0.65977272727272729</v>
      </c>
      <c r="E4256" s="215">
        <f t="shared" si="264"/>
        <v>4.0972222222222188E-2</v>
      </c>
      <c r="F4256" s="215">
        <f t="shared" si="265"/>
        <v>-1.1239782016348676E-2</v>
      </c>
      <c r="G4256" s="223">
        <f t="shared" si="266"/>
        <v>1.6890140845070423</v>
      </c>
      <c r="H4256" s="223">
        <f t="shared" si="267"/>
        <v>0.73670853952544102</v>
      </c>
    </row>
    <row r="4257" spans="2:8" x14ac:dyDescent="0.25">
      <c r="B4257" s="451">
        <v>37504</v>
      </c>
      <c r="C4257" s="363">
        <v>7.2</v>
      </c>
      <c r="D4257" s="363">
        <v>0.66727272727272724</v>
      </c>
      <c r="E4257" s="215">
        <f t="shared" si="264"/>
        <v>1.1235955056179803E-2</v>
      </c>
      <c r="F4257" s="215">
        <f t="shared" si="265"/>
        <v>5.1352276617597781E-3</v>
      </c>
      <c r="G4257" s="223">
        <f t="shared" si="266"/>
        <v>1.6225352112676057</v>
      </c>
      <c r="H4257" s="223">
        <f t="shared" si="267"/>
        <v>0.74508311128029436</v>
      </c>
    </row>
    <row r="4258" spans="2:8" x14ac:dyDescent="0.25">
      <c r="B4258" s="451">
        <v>37503</v>
      </c>
      <c r="C4258" s="363">
        <v>7.12</v>
      </c>
      <c r="D4258" s="363">
        <v>0.66386363636363632</v>
      </c>
      <c r="E4258" s="215">
        <f t="shared" si="264"/>
        <v>-3.1292517006802689E-2</v>
      </c>
      <c r="F4258" s="215">
        <f t="shared" si="265"/>
        <v>5.1617343427392548E-3</v>
      </c>
      <c r="G4258" s="223">
        <f t="shared" si="266"/>
        <v>1.6045070422535213</v>
      </c>
      <c r="H4258" s="223">
        <f t="shared" si="267"/>
        <v>0.74127648775536104</v>
      </c>
    </row>
    <row r="4259" spans="2:8" x14ac:dyDescent="0.25">
      <c r="B4259" s="451">
        <v>37502</v>
      </c>
      <c r="C4259" s="363">
        <v>7.35</v>
      </c>
      <c r="D4259" s="363">
        <v>0.66045454545454541</v>
      </c>
      <c r="E4259" s="215">
        <f t="shared" si="264"/>
        <v>-0.10365853658536583</v>
      </c>
      <c r="F4259" s="215">
        <f t="shared" si="265"/>
        <v>-1.2404418011894625E-2</v>
      </c>
      <c r="G4259" s="223">
        <f t="shared" si="266"/>
        <v>1.6563380281690141</v>
      </c>
      <c r="H4259" s="223">
        <f t="shared" si="267"/>
        <v>0.7374698642304276</v>
      </c>
    </row>
    <row r="4260" spans="2:8" x14ac:dyDescent="0.25">
      <c r="B4260" s="451">
        <v>37497</v>
      </c>
      <c r="C4260" s="363">
        <v>8.1999999999999993</v>
      </c>
      <c r="D4260" s="363">
        <v>0.66874999999999996</v>
      </c>
      <c r="E4260" s="215">
        <f t="shared" si="264"/>
        <v>-1.2048192771084487E-2</v>
      </c>
      <c r="F4260" s="215">
        <f t="shared" si="265"/>
        <v>5.9829059829059617E-3</v>
      </c>
      <c r="G4260" s="223">
        <f t="shared" si="266"/>
        <v>1.8478873239436617</v>
      </c>
      <c r="H4260" s="223">
        <f t="shared" si="267"/>
        <v>0.74673264814109885</v>
      </c>
    </row>
    <row r="4261" spans="2:8" x14ac:dyDescent="0.25">
      <c r="B4261" s="451">
        <v>37496</v>
      </c>
      <c r="C4261" s="363">
        <v>8.3000000000000007</v>
      </c>
      <c r="D4261" s="363">
        <v>0.66477272727272729</v>
      </c>
      <c r="E4261" s="215">
        <f t="shared" si="264"/>
        <v>-3.3197437390797946E-2</v>
      </c>
      <c r="F4261" s="215">
        <f t="shared" si="265"/>
        <v>-4.4247787610619538E-3</v>
      </c>
      <c r="G4261" s="223">
        <f t="shared" si="266"/>
        <v>1.8704225352112678</v>
      </c>
      <c r="H4261" s="223">
        <f t="shared" si="267"/>
        <v>0.74229158736200995</v>
      </c>
    </row>
    <row r="4262" spans="2:8" x14ac:dyDescent="0.25">
      <c r="B4262" s="451">
        <v>37495</v>
      </c>
      <c r="C4262" s="363">
        <v>8.5850000000000009</v>
      </c>
      <c r="D4262" s="363">
        <v>0.66772727272727272</v>
      </c>
      <c r="E4262" s="215">
        <f t="shared" si="264"/>
        <v>2.8143712574850488E-2</v>
      </c>
      <c r="F4262" s="215">
        <f t="shared" si="265"/>
        <v>-1.2436974789916011E-2</v>
      </c>
      <c r="G4262" s="223">
        <f t="shared" si="266"/>
        <v>1.9346478873239439</v>
      </c>
      <c r="H4262" s="223">
        <f t="shared" si="267"/>
        <v>0.74559066108361882</v>
      </c>
    </row>
    <row r="4263" spans="2:8" x14ac:dyDescent="0.25">
      <c r="B4263" s="451">
        <v>37494</v>
      </c>
      <c r="C4263" s="363">
        <v>8.35</v>
      </c>
      <c r="D4263" s="363">
        <v>0.67613636363636365</v>
      </c>
      <c r="E4263" s="215">
        <f t="shared" si="264"/>
        <v>4.2092603728203226E-3</v>
      </c>
      <c r="F4263" s="215">
        <f t="shared" si="265"/>
        <v>-1.4084507042253502E-2</v>
      </c>
      <c r="G4263" s="223">
        <f t="shared" si="266"/>
        <v>1.8816901408450704</v>
      </c>
      <c r="H4263" s="223">
        <f t="shared" si="267"/>
        <v>0.75498033244512119</v>
      </c>
    </row>
    <row r="4264" spans="2:8" x14ac:dyDescent="0.25">
      <c r="B4264" s="451">
        <v>37490</v>
      </c>
      <c r="C4264" s="363">
        <v>8.3149999999999995</v>
      </c>
      <c r="D4264" s="363">
        <v>0.68579545454545454</v>
      </c>
      <c r="E4264" s="215">
        <f t="shared" si="264"/>
        <v>3.6783042394014975E-2</v>
      </c>
      <c r="F4264" s="215">
        <f t="shared" si="265"/>
        <v>-6.4208100098781529E-3</v>
      </c>
      <c r="G4264" s="223">
        <f t="shared" si="266"/>
        <v>1.8738028169014083</v>
      </c>
      <c r="H4264" s="223">
        <f t="shared" si="267"/>
        <v>0.76576576576576583</v>
      </c>
    </row>
    <row r="4265" spans="2:8" x14ac:dyDescent="0.25">
      <c r="B4265" s="451">
        <v>37489</v>
      </c>
      <c r="C4265" s="363">
        <v>8.02</v>
      </c>
      <c r="D4265" s="363">
        <v>0.69022727272727269</v>
      </c>
      <c r="E4265" s="215">
        <f t="shared" si="264"/>
        <v>1.5189873417721378E-2</v>
      </c>
      <c r="F4265" s="215">
        <f t="shared" si="265"/>
        <v>-2.2996057818659432E-3</v>
      </c>
      <c r="G4265" s="223">
        <f t="shared" si="266"/>
        <v>1.8073239436619717</v>
      </c>
      <c r="H4265" s="223">
        <f t="shared" si="267"/>
        <v>0.77071437634817919</v>
      </c>
    </row>
    <row r="4266" spans="2:8" x14ac:dyDescent="0.25">
      <c r="B4266" s="451">
        <v>37488</v>
      </c>
      <c r="C4266" s="363">
        <v>7.9</v>
      </c>
      <c r="D4266" s="363">
        <v>0.69181818181818178</v>
      </c>
      <c r="E4266" s="215">
        <f t="shared" si="264"/>
        <v>1.347017318794097E-2</v>
      </c>
      <c r="F4266" s="215">
        <f t="shared" si="265"/>
        <v>-2.9479200786112214E-3</v>
      </c>
      <c r="G4266" s="223">
        <f t="shared" si="266"/>
        <v>1.7802816901408451</v>
      </c>
      <c r="H4266" s="223">
        <f t="shared" si="267"/>
        <v>0.77249080065981479</v>
      </c>
    </row>
    <row r="4267" spans="2:8" x14ac:dyDescent="0.25">
      <c r="B4267" s="451">
        <v>37487</v>
      </c>
      <c r="C4267" s="363">
        <v>7.7949999999999999</v>
      </c>
      <c r="D4267" s="363">
        <v>0.69386363636363635</v>
      </c>
      <c r="E4267" s="215">
        <f t="shared" si="264"/>
        <v>-3.7654320987654311E-2</v>
      </c>
      <c r="F4267" s="215">
        <f t="shared" si="265"/>
        <v>3.6144578313253017E-2</v>
      </c>
      <c r="G4267" s="223">
        <f t="shared" si="266"/>
        <v>1.7566197183098591</v>
      </c>
      <c r="H4267" s="223">
        <f t="shared" si="267"/>
        <v>0.77477477477477485</v>
      </c>
    </row>
    <row r="4268" spans="2:8" x14ac:dyDescent="0.25">
      <c r="B4268" s="451">
        <v>37483</v>
      </c>
      <c r="C4268" s="363">
        <v>8.1</v>
      </c>
      <c r="D4268" s="363">
        <v>0.66965909090909093</v>
      </c>
      <c r="E4268" s="215">
        <f t="shared" si="264"/>
        <v>3.1190324633991073E-2</v>
      </c>
      <c r="F4268" s="215">
        <f t="shared" si="265"/>
        <v>5.2197052401747879E-3</v>
      </c>
      <c r="G4268" s="223">
        <f t="shared" si="266"/>
        <v>1.8253521126760563</v>
      </c>
      <c r="H4268" s="223">
        <f t="shared" si="267"/>
        <v>0.74774774774774777</v>
      </c>
    </row>
    <row r="4269" spans="2:8" x14ac:dyDescent="0.25">
      <c r="B4269" s="451">
        <v>37482</v>
      </c>
      <c r="C4269" s="363">
        <v>7.8550000000000004</v>
      </c>
      <c r="D4269" s="363">
        <v>0.6661818181818181</v>
      </c>
      <c r="E4269" s="215">
        <f t="shared" si="264"/>
        <v>8.3440308087292525E-3</v>
      </c>
      <c r="F4269" s="215">
        <f t="shared" si="265"/>
        <v>-7.2142252328536438E-3</v>
      </c>
      <c r="G4269" s="223">
        <f t="shared" si="266"/>
        <v>1.7701408450704226</v>
      </c>
      <c r="H4269" s="223">
        <f t="shared" si="267"/>
        <v>0.74386499175231569</v>
      </c>
    </row>
    <row r="4270" spans="2:8" x14ac:dyDescent="0.25">
      <c r="B4270" s="451">
        <v>37481</v>
      </c>
      <c r="C4270" s="363">
        <v>7.79</v>
      </c>
      <c r="D4270" s="363">
        <v>0.67102272727272727</v>
      </c>
      <c r="E4270" s="215">
        <f t="shared" si="264"/>
        <v>-1.7654476670870056E-2</v>
      </c>
      <c r="F4270" s="215">
        <f t="shared" si="265"/>
        <v>4.2517006802720303E-3</v>
      </c>
      <c r="G4270" s="223">
        <f t="shared" si="266"/>
        <v>1.7554929577464788</v>
      </c>
      <c r="H4270" s="223">
        <f t="shared" si="267"/>
        <v>0.74927039715772115</v>
      </c>
    </row>
    <row r="4271" spans="2:8" x14ac:dyDescent="0.25">
      <c r="B4271" s="451">
        <v>37480</v>
      </c>
      <c r="C4271" s="363">
        <v>7.93</v>
      </c>
      <c r="D4271" s="363">
        <v>0.66818181818181821</v>
      </c>
      <c r="E4271" s="215">
        <f t="shared" si="264"/>
        <v>4.2735042735042583E-2</v>
      </c>
      <c r="F4271" s="215">
        <f t="shared" si="265"/>
        <v>-1.573485102109129E-2</v>
      </c>
      <c r="G4271" s="223">
        <f t="shared" si="266"/>
        <v>1.7870422535211268</v>
      </c>
      <c r="H4271" s="223">
        <f t="shared" si="267"/>
        <v>0.74609821088694339</v>
      </c>
    </row>
    <row r="4272" spans="2:8" x14ac:dyDescent="0.25">
      <c r="B4272" s="451">
        <v>37476</v>
      </c>
      <c r="C4272" s="363">
        <v>7.6050000000000004</v>
      </c>
      <c r="D4272" s="363">
        <v>0.67886363636363634</v>
      </c>
      <c r="E4272" s="215">
        <f t="shared" si="264"/>
        <v>1.0631229235880335E-2</v>
      </c>
      <c r="F4272" s="215">
        <f t="shared" si="265"/>
        <v>0</v>
      </c>
      <c r="G4272" s="223">
        <f t="shared" si="266"/>
        <v>1.7138028169014086</v>
      </c>
      <c r="H4272" s="223">
        <f t="shared" si="267"/>
        <v>0.75802563126506795</v>
      </c>
    </row>
    <row r="4273" spans="2:8" x14ac:dyDescent="0.25">
      <c r="B4273" s="451">
        <v>37475</v>
      </c>
      <c r="C4273" s="363">
        <v>7.5250000000000004</v>
      </c>
      <c r="D4273" s="363">
        <v>0.67886363636363634</v>
      </c>
      <c r="E4273" s="215">
        <f t="shared" si="264"/>
        <v>3.082191780821919E-2</v>
      </c>
      <c r="F4273" s="215">
        <f t="shared" si="265"/>
        <v>-5.3280053280053696E-3</v>
      </c>
      <c r="G4273" s="223">
        <f t="shared" si="266"/>
        <v>1.6957746478873241</v>
      </c>
      <c r="H4273" s="223">
        <f t="shared" si="267"/>
        <v>0.75802563126506795</v>
      </c>
    </row>
    <row r="4274" spans="2:8" x14ac:dyDescent="0.25">
      <c r="B4274" s="451">
        <v>37474</v>
      </c>
      <c r="C4274" s="363">
        <v>7.3</v>
      </c>
      <c r="D4274" s="363">
        <v>0.6825</v>
      </c>
      <c r="E4274" s="215">
        <f t="shared" si="264"/>
        <v>3.9145907473309594E-2</v>
      </c>
      <c r="F4274" s="215">
        <f t="shared" si="265"/>
        <v>-2.1598272138229069E-3</v>
      </c>
      <c r="G4274" s="223">
        <f t="shared" si="266"/>
        <v>1.6450704225352113</v>
      </c>
      <c r="H4274" s="223">
        <f t="shared" si="267"/>
        <v>0.7620860296916635</v>
      </c>
    </row>
    <row r="4275" spans="2:8" x14ac:dyDescent="0.25">
      <c r="B4275" s="451">
        <v>37473</v>
      </c>
      <c r="C4275" s="363">
        <v>7.0250000000000004</v>
      </c>
      <c r="D4275" s="363">
        <v>0.68397727272727271</v>
      </c>
      <c r="E4275" s="215">
        <f t="shared" si="264"/>
        <v>-4.421768707482987E-2</v>
      </c>
      <c r="F4275" s="215">
        <f t="shared" si="265"/>
        <v>1.0238335011748978E-2</v>
      </c>
      <c r="G4275" s="223">
        <f t="shared" si="266"/>
        <v>1.5830985915492959</v>
      </c>
      <c r="H4275" s="223">
        <f t="shared" si="267"/>
        <v>0.76373556655246799</v>
      </c>
    </row>
    <row r="4276" spans="2:8" x14ac:dyDescent="0.25">
      <c r="B4276" s="451">
        <v>37470</v>
      </c>
      <c r="C4276" s="363">
        <v>7.35</v>
      </c>
      <c r="D4276" s="363">
        <v>0.67704545454545451</v>
      </c>
      <c r="E4276" s="215">
        <f t="shared" si="264"/>
        <v>-1.34228187919464E-2</v>
      </c>
      <c r="F4276" s="215">
        <f t="shared" si="265"/>
        <v>-1.1735121542331139E-3</v>
      </c>
      <c r="G4276" s="223">
        <f t="shared" si="266"/>
        <v>1.6563380281690141</v>
      </c>
      <c r="H4276" s="223">
        <f t="shared" si="267"/>
        <v>0.75599543205177011</v>
      </c>
    </row>
    <row r="4277" spans="2:8" x14ac:dyDescent="0.25">
      <c r="B4277" s="451">
        <v>37469</v>
      </c>
      <c r="C4277" s="363">
        <v>7.45</v>
      </c>
      <c r="D4277" s="363">
        <v>0.67784090909090911</v>
      </c>
      <c r="E4277" s="215">
        <f t="shared" si="264"/>
        <v>-2.4230517354289383E-2</v>
      </c>
      <c r="F4277" s="215">
        <f t="shared" si="265"/>
        <v>9.6479350033851219E-3</v>
      </c>
      <c r="G4277" s="223">
        <f t="shared" si="266"/>
        <v>1.6788732394366197</v>
      </c>
      <c r="H4277" s="223">
        <f t="shared" si="267"/>
        <v>0.75688364420758791</v>
      </c>
    </row>
    <row r="4278" spans="2:8" x14ac:dyDescent="0.25">
      <c r="B4278" s="451">
        <v>37468</v>
      </c>
      <c r="C4278" s="363">
        <v>7.6349999999999998</v>
      </c>
      <c r="D4278" s="363">
        <v>0.67136363636363638</v>
      </c>
      <c r="E4278" s="215">
        <f t="shared" si="264"/>
        <v>-1.8006430868167222E-2</v>
      </c>
      <c r="F4278" s="215">
        <f t="shared" si="265"/>
        <v>-5.2197339619465266E-3</v>
      </c>
      <c r="G4278" s="223">
        <f t="shared" si="266"/>
        <v>1.7205633802816902</v>
      </c>
      <c r="H4278" s="223">
        <f t="shared" si="267"/>
        <v>0.74965105951021449</v>
      </c>
    </row>
    <row r="4279" spans="2:8" x14ac:dyDescent="0.25">
      <c r="B4279" s="451">
        <v>37467</v>
      </c>
      <c r="C4279" s="363">
        <v>7.7750000000000004</v>
      </c>
      <c r="D4279" s="363">
        <v>0.67488636363636367</v>
      </c>
      <c r="E4279" s="215">
        <f t="shared" si="264"/>
        <v>1.4350945857795283E-2</v>
      </c>
      <c r="F4279" s="215">
        <f t="shared" si="265"/>
        <v>7.4639525021205078E-3</v>
      </c>
      <c r="G4279" s="223">
        <f t="shared" si="266"/>
        <v>1.7521126760563381</v>
      </c>
      <c r="H4279" s="223">
        <f t="shared" si="267"/>
        <v>0.75358457048597904</v>
      </c>
    </row>
    <row r="4280" spans="2:8" x14ac:dyDescent="0.25">
      <c r="B4280" s="451">
        <v>37466</v>
      </c>
      <c r="C4280" s="363">
        <v>7.665</v>
      </c>
      <c r="D4280" s="363">
        <v>0.66988636363636367</v>
      </c>
      <c r="E4280" s="215">
        <f t="shared" si="264"/>
        <v>5.7241379310344787E-2</v>
      </c>
      <c r="F4280" s="215">
        <f t="shared" si="265"/>
        <v>-3.0441400304412891E-3</v>
      </c>
      <c r="G4280" s="223">
        <f t="shared" si="266"/>
        <v>1.7273239436619718</v>
      </c>
      <c r="H4280" s="223">
        <f t="shared" si="267"/>
        <v>0.74800152264941</v>
      </c>
    </row>
    <row r="4281" spans="2:8" x14ac:dyDescent="0.25">
      <c r="B4281" s="451">
        <v>37463</v>
      </c>
      <c r="C4281" s="363">
        <v>7.25</v>
      </c>
      <c r="D4281" s="363">
        <v>0.67193181818181813</v>
      </c>
      <c r="E4281" s="215">
        <f t="shared" si="264"/>
        <v>-4.1208791208791062E-3</v>
      </c>
      <c r="F4281" s="215">
        <f t="shared" si="265"/>
        <v>-1.5976035946080991E-2</v>
      </c>
      <c r="G4281" s="223">
        <f t="shared" si="266"/>
        <v>1.6338028169014085</v>
      </c>
      <c r="H4281" s="223">
        <f t="shared" si="267"/>
        <v>0.75028549676436995</v>
      </c>
    </row>
    <row r="4282" spans="2:8" x14ac:dyDescent="0.25">
      <c r="B4282" s="451">
        <v>37462</v>
      </c>
      <c r="C4282" s="363">
        <v>7.28</v>
      </c>
      <c r="D4282" s="363">
        <v>0.68284090909090911</v>
      </c>
      <c r="E4282" s="215">
        <f t="shared" si="264"/>
        <v>4.8991354466858761E-2</v>
      </c>
      <c r="F4282" s="215">
        <f t="shared" si="265"/>
        <v>2.9467192050711022E-2</v>
      </c>
      <c r="G4282" s="223">
        <f t="shared" si="266"/>
        <v>1.6405633802816901</v>
      </c>
      <c r="H4282" s="223">
        <f t="shared" si="267"/>
        <v>0.76246669204415685</v>
      </c>
    </row>
    <row r="4283" spans="2:8" x14ac:dyDescent="0.25">
      <c r="B4283" s="451">
        <v>37461</v>
      </c>
      <c r="C4283" s="363">
        <v>6.94</v>
      </c>
      <c r="D4283" s="363">
        <v>0.66329545454545458</v>
      </c>
      <c r="E4283" s="215">
        <f t="shared" si="264"/>
        <v>7.1814671814671938E-2</v>
      </c>
      <c r="F4283" s="215">
        <f t="shared" si="265"/>
        <v>-1.3687056437985734E-2</v>
      </c>
      <c r="G4283" s="223">
        <f t="shared" si="266"/>
        <v>1.563943661971831</v>
      </c>
      <c r="H4283" s="223">
        <f t="shared" si="267"/>
        <v>0.74064205050120546</v>
      </c>
    </row>
    <row r="4284" spans="2:8" x14ac:dyDescent="0.25">
      <c r="B4284" s="451">
        <v>37460</v>
      </c>
      <c r="C4284" s="363">
        <v>6.4749999999999996</v>
      </c>
      <c r="D4284" s="363">
        <v>0.67249999999999999</v>
      </c>
      <c r="E4284" s="215">
        <f t="shared" si="264"/>
        <v>-0.11240575736806036</v>
      </c>
      <c r="F4284" s="215">
        <f t="shared" si="265"/>
        <v>6.1203672220331296E-3</v>
      </c>
      <c r="G4284" s="223">
        <f t="shared" si="266"/>
        <v>1.4591549295774646</v>
      </c>
      <c r="H4284" s="223">
        <f t="shared" si="267"/>
        <v>0.75091993401852564</v>
      </c>
    </row>
    <row r="4285" spans="2:8" x14ac:dyDescent="0.25">
      <c r="B4285" s="451">
        <v>37459</v>
      </c>
      <c r="C4285" s="363">
        <v>7.2949999999999999</v>
      </c>
      <c r="D4285" s="363">
        <v>0.66840909090909095</v>
      </c>
      <c r="E4285" s="215">
        <f t="shared" si="264"/>
        <v>-7.2472981563890704E-2</v>
      </c>
      <c r="F4285" s="215">
        <f t="shared" si="265"/>
        <v>-8.0944350758852535E-3</v>
      </c>
      <c r="G4285" s="223">
        <f t="shared" si="266"/>
        <v>1.6439436619718311</v>
      </c>
      <c r="H4285" s="223">
        <f t="shared" si="267"/>
        <v>0.74635198578860562</v>
      </c>
    </row>
    <row r="4286" spans="2:8" x14ac:dyDescent="0.25">
      <c r="B4286" s="451">
        <v>37456</v>
      </c>
      <c r="C4286" s="363">
        <v>7.8650000000000002</v>
      </c>
      <c r="D4286" s="363">
        <v>0.67386363636363633</v>
      </c>
      <c r="E4286" s="215">
        <f t="shared" si="264"/>
        <v>-2.1157436216552528E-2</v>
      </c>
      <c r="F4286" s="215">
        <f t="shared" si="265"/>
        <v>1.8584220307484856E-3</v>
      </c>
      <c r="G4286" s="223">
        <f t="shared" si="266"/>
        <v>1.772394366197183</v>
      </c>
      <c r="H4286" s="223">
        <f t="shared" si="267"/>
        <v>0.7524425834284989</v>
      </c>
    </row>
    <row r="4287" spans="2:8" x14ac:dyDescent="0.25">
      <c r="B4287" s="451">
        <v>37455</v>
      </c>
      <c r="C4287" s="363">
        <v>8.0350000000000001</v>
      </c>
      <c r="D4287" s="363">
        <v>0.67261363636363636</v>
      </c>
      <c r="E4287" s="215">
        <f t="shared" si="264"/>
        <v>-1.1685116851168575E-2</v>
      </c>
      <c r="F4287" s="215">
        <f t="shared" si="265"/>
        <v>5.9483344663495696E-3</v>
      </c>
      <c r="G4287" s="223">
        <f t="shared" si="266"/>
        <v>1.8107042253521126</v>
      </c>
      <c r="H4287" s="223">
        <f t="shared" si="267"/>
        <v>0.75104682146935675</v>
      </c>
    </row>
    <row r="4288" spans="2:8" x14ac:dyDescent="0.25">
      <c r="B4288" s="451">
        <v>37454</v>
      </c>
      <c r="C4288" s="363">
        <v>8.1300000000000008</v>
      </c>
      <c r="D4288" s="363">
        <v>0.66863636363636358</v>
      </c>
      <c r="E4288" s="215">
        <f t="shared" si="264"/>
        <v>-2.166064981949456E-2</v>
      </c>
      <c r="F4288" s="215">
        <f t="shared" si="265"/>
        <v>-5.4090601757944556E-3</v>
      </c>
      <c r="G4288" s="223">
        <f t="shared" si="266"/>
        <v>1.8321126760563382</v>
      </c>
      <c r="H4288" s="223">
        <f t="shared" si="267"/>
        <v>0.74660576069026774</v>
      </c>
    </row>
    <row r="4289" spans="2:8" x14ac:dyDescent="0.25">
      <c r="B4289" s="451">
        <v>37453</v>
      </c>
      <c r="C4289" s="363">
        <v>8.31</v>
      </c>
      <c r="D4289" s="363">
        <v>0.67227272727272724</v>
      </c>
      <c r="E4289" s="215">
        <f t="shared" si="264"/>
        <v>-4.2074927953890562E-2</v>
      </c>
      <c r="F4289" s="215">
        <f t="shared" si="265"/>
        <v>1.4751286449399714E-2</v>
      </c>
      <c r="G4289" s="223">
        <f t="shared" si="266"/>
        <v>1.8726760563380282</v>
      </c>
      <c r="H4289" s="223">
        <f t="shared" si="267"/>
        <v>0.75066615911686341</v>
      </c>
    </row>
    <row r="4290" spans="2:8" x14ac:dyDescent="0.25">
      <c r="B4290" s="451">
        <v>37452</v>
      </c>
      <c r="C4290" s="363">
        <v>8.6750000000000007</v>
      </c>
      <c r="D4290" s="363">
        <v>0.66249999999999998</v>
      </c>
      <c r="E4290" s="215">
        <f t="shared" si="264"/>
        <v>6.9645966337783527E-3</v>
      </c>
      <c r="F4290" s="215">
        <f t="shared" si="265"/>
        <v>-1.7029168774237102E-2</v>
      </c>
      <c r="G4290" s="223">
        <f t="shared" si="266"/>
        <v>1.9549295774647888</v>
      </c>
      <c r="H4290" s="223">
        <f t="shared" si="267"/>
        <v>0.73975383834538766</v>
      </c>
    </row>
    <row r="4291" spans="2:8" x14ac:dyDescent="0.25">
      <c r="B4291" s="451">
        <v>37449</v>
      </c>
      <c r="C4291" s="363">
        <v>8.6150000000000002</v>
      </c>
      <c r="D4291" s="363">
        <v>0.6739772727272727</v>
      </c>
      <c r="E4291" s="215">
        <f t="shared" si="264"/>
        <v>-2.9842342342342398E-2</v>
      </c>
      <c r="F4291" s="215">
        <f t="shared" si="265"/>
        <v>-4.5317220543806824E-3</v>
      </c>
      <c r="G4291" s="223">
        <f t="shared" si="266"/>
        <v>1.9414084507042253</v>
      </c>
      <c r="H4291" s="223">
        <f t="shared" si="267"/>
        <v>0.75256947087933002</v>
      </c>
    </row>
    <row r="4292" spans="2:8" x14ac:dyDescent="0.25">
      <c r="B4292" s="451">
        <v>37448</v>
      </c>
      <c r="C4292" s="363">
        <v>8.8800000000000008</v>
      </c>
      <c r="D4292" s="363">
        <v>0.67704545454545451</v>
      </c>
      <c r="E4292" s="215">
        <f t="shared" ref="E4292:E4355" si="268">C4292/C4293-1</f>
        <v>-1.5521064301551979E-2</v>
      </c>
      <c r="F4292" s="215">
        <f t="shared" ref="F4292:F4355" si="269">D4292/D4293-1</f>
        <v>-5.6742323097463965E-3</v>
      </c>
      <c r="G4292" s="223">
        <f t="shared" ref="G4292:G4355" si="270">C4292/$C$4675</f>
        <v>2.0011267605633805</v>
      </c>
      <c r="H4292" s="223">
        <f t="shared" ref="H4292:H4355" si="271">D4292/$D$4675</f>
        <v>0.75599543205177011</v>
      </c>
    </row>
    <row r="4293" spans="2:8" x14ac:dyDescent="0.25">
      <c r="B4293" s="451">
        <v>37447</v>
      </c>
      <c r="C4293" s="363">
        <v>9.02</v>
      </c>
      <c r="D4293" s="363">
        <v>0.68090909090909091</v>
      </c>
      <c r="E4293" s="215">
        <f t="shared" si="268"/>
        <v>-9.8792535675081838E-3</v>
      </c>
      <c r="F4293" s="215">
        <f t="shared" si="269"/>
        <v>-5.312084993359889E-3</v>
      </c>
      <c r="G4293" s="223">
        <f t="shared" si="270"/>
        <v>2.0326760563380279</v>
      </c>
      <c r="H4293" s="223">
        <f t="shared" si="271"/>
        <v>0.76030960538002801</v>
      </c>
    </row>
    <row r="4294" spans="2:8" x14ac:dyDescent="0.25">
      <c r="B4294" s="451">
        <v>37446</v>
      </c>
      <c r="C4294" s="363">
        <v>9.11</v>
      </c>
      <c r="D4294" s="363">
        <v>0.68454545454545457</v>
      </c>
      <c r="E4294" s="215">
        <f t="shared" si="268"/>
        <v>4.2930738408700542E-2</v>
      </c>
      <c r="F4294" s="215">
        <f t="shared" si="269"/>
        <v>-1.1324470704086598E-2</v>
      </c>
      <c r="G4294" s="223">
        <f t="shared" si="270"/>
        <v>2.0529577464788731</v>
      </c>
      <c r="H4294" s="223">
        <f t="shared" si="271"/>
        <v>0.76437000380662357</v>
      </c>
    </row>
    <row r="4295" spans="2:8" x14ac:dyDescent="0.25">
      <c r="B4295" s="451">
        <v>37445</v>
      </c>
      <c r="C4295" s="363">
        <v>8.7349999999999994</v>
      </c>
      <c r="D4295" s="363">
        <v>0.69238636363636363</v>
      </c>
      <c r="E4295" s="215">
        <f t="shared" si="268"/>
        <v>2.1637426900584567E-2</v>
      </c>
      <c r="F4295" s="215">
        <f t="shared" si="269"/>
        <v>6.7746199603435642E-3</v>
      </c>
      <c r="G4295" s="223">
        <f t="shared" si="270"/>
        <v>1.9684507042253521</v>
      </c>
      <c r="H4295" s="223">
        <f t="shared" si="271"/>
        <v>0.77312523791397036</v>
      </c>
    </row>
    <row r="4296" spans="2:8" x14ac:dyDescent="0.25">
      <c r="B4296" s="451">
        <v>37442</v>
      </c>
      <c r="C4296" s="363">
        <v>8.5500000000000007</v>
      </c>
      <c r="D4296" s="363">
        <v>0.68772727272727274</v>
      </c>
      <c r="E4296" s="215">
        <f t="shared" si="268"/>
        <v>2.8880866425992746E-2</v>
      </c>
      <c r="F4296" s="215">
        <f t="shared" si="269"/>
        <v>-3.1296326799539198E-3</v>
      </c>
      <c r="G4296" s="223">
        <f t="shared" si="270"/>
        <v>1.9267605633802818</v>
      </c>
      <c r="H4296" s="223">
        <f t="shared" si="271"/>
        <v>0.76792285242989478</v>
      </c>
    </row>
    <row r="4297" spans="2:8" x14ac:dyDescent="0.25">
      <c r="B4297" s="451">
        <v>37440</v>
      </c>
      <c r="C4297" s="363">
        <v>8.31</v>
      </c>
      <c r="D4297" s="363">
        <v>0.68988636363636369</v>
      </c>
      <c r="E4297" s="215">
        <f t="shared" si="268"/>
        <v>-2.521994134897354E-2</v>
      </c>
      <c r="F4297" s="215">
        <f t="shared" si="269"/>
        <v>7.6348547717841608E-3</v>
      </c>
      <c r="G4297" s="223">
        <f t="shared" si="270"/>
        <v>1.8726760563380282</v>
      </c>
      <c r="H4297" s="223">
        <f t="shared" si="271"/>
        <v>0.77033371399568595</v>
      </c>
    </row>
    <row r="4298" spans="2:8" x14ac:dyDescent="0.25">
      <c r="B4298" s="451">
        <v>37439</v>
      </c>
      <c r="C4298" s="363">
        <v>8.5250000000000004</v>
      </c>
      <c r="D4298" s="363">
        <v>0.68465909090909094</v>
      </c>
      <c r="E4298" s="215">
        <f t="shared" si="268"/>
        <v>-6.4215148188803362E-2</v>
      </c>
      <c r="F4298" s="215">
        <f t="shared" si="269"/>
        <v>-1.310401310401299E-2</v>
      </c>
      <c r="G4298" s="223">
        <f t="shared" si="270"/>
        <v>1.9211267605633804</v>
      </c>
      <c r="H4298" s="223">
        <f t="shared" si="271"/>
        <v>0.76449689125745468</v>
      </c>
    </row>
    <row r="4299" spans="2:8" x14ac:dyDescent="0.25">
      <c r="B4299" s="451">
        <v>37438</v>
      </c>
      <c r="C4299" s="363">
        <v>9.11</v>
      </c>
      <c r="D4299" s="363">
        <v>0.69374999999999998</v>
      </c>
      <c r="E4299" s="215">
        <f t="shared" si="268"/>
        <v>-1.5667206915181087E-2</v>
      </c>
      <c r="F4299" s="215">
        <f t="shared" si="269"/>
        <v>-2.8948624145061275E-2</v>
      </c>
      <c r="G4299" s="223">
        <f t="shared" si="270"/>
        <v>2.0529577464788731</v>
      </c>
      <c r="H4299" s="223">
        <f t="shared" si="271"/>
        <v>0.77464788732394374</v>
      </c>
    </row>
    <row r="4300" spans="2:8" x14ac:dyDescent="0.25">
      <c r="B4300" s="451">
        <v>37434</v>
      </c>
      <c r="C4300" s="363">
        <v>9.2550000000000008</v>
      </c>
      <c r="D4300" s="363">
        <v>0.71443181818181822</v>
      </c>
      <c r="E4300" s="215">
        <f t="shared" si="268"/>
        <v>-2.0634920634920451E-2</v>
      </c>
      <c r="F4300" s="215">
        <f t="shared" si="269"/>
        <v>-1.7963136519837497E-2</v>
      </c>
      <c r="G4300" s="223">
        <f t="shared" si="270"/>
        <v>2.0856338028169015</v>
      </c>
      <c r="H4300" s="223">
        <f t="shared" si="271"/>
        <v>0.79774140337520627</v>
      </c>
    </row>
    <row r="4301" spans="2:8" x14ac:dyDescent="0.25">
      <c r="B4301" s="451">
        <v>37433</v>
      </c>
      <c r="C4301" s="363">
        <v>9.4499999999999993</v>
      </c>
      <c r="D4301" s="363">
        <v>0.72750000000000004</v>
      </c>
      <c r="E4301" s="215">
        <f t="shared" si="268"/>
        <v>-8.3945435466946661E-3</v>
      </c>
      <c r="F4301" s="215">
        <f t="shared" si="269"/>
        <v>-7.1339950372208971E-3</v>
      </c>
      <c r="G4301" s="223">
        <f t="shared" si="270"/>
        <v>2.1295774647887322</v>
      </c>
      <c r="H4301" s="223">
        <f t="shared" si="271"/>
        <v>0.81233346022078423</v>
      </c>
    </row>
    <row r="4302" spans="2:8" x14ac:dyDescent="0.25">
      <c r="B4302" s="451">
        <v>37432</v>
      </c>
      <c r="C4302" s="363">
        <v>9.5299999999999994</v>
      </c>
      <c r="D4302" s="363">
        <v>0.73272727272727278</v>
      </c>
      <c r="E4302" s="215">
        <f t="shared" si="268"/>
        <v>-6.2565172054224183E-3</v>
      </c>
      <c r="F4302" s="215">
        <f t="shared" si="269"/>
        <v>3.1026993484339904E-4</v>
      </c>
      <c r="G4302" s="223">
        <f t="shared" si="270"/>
        <v>2.1476056338028169</v>
      </c>
      <c r="H4302" s="223">
        <f t="shared" si="271"/>
        <v>0.8181702829590155</v>
      </c>
    </row>
    <row r="4303" spans="2:8" x14ac:dyDescent="0.25">
      <c r="B4303" s="451">
        <v>37431</v>
      </c>
      <c r="C4303" s="363">
        <v>9.59</v>
      </c>
      <c r="D4303" s="363">
        <v>0.73250000000000004</v>
      </c>
      <c r="E4303" s="215">
        <f t="shared" si="268"/>
        <v>-4.1536863966771254E-3</v>
      </c>
      <c r="F4303" s="215">
        <f t="shared" si="269"/>
        <v>-4.0480825685237365E-3</v>
      </c>
      <c r="G4303" s="223">
        <f t="shared" si="270"/>
        <v>2.1611267605633802</v>
      </c>
      <c r="H4303" s="223">
        <f t="shared" si="271"/>
        <v>0.81791650805735328</v>
      </c>
    </row>
    <row r="4304" spans="2:8" x14ac:dyDescent="0.25">
      <c r="B4304" s="451">
        <v>37427</v>
      </c>
      <c r="C4304" s="363">
        <v>9.6300000000000008</v>
      </c>
      <c r="D4304" s="363">
        <v>0.7354772727272727</v>
      </c>
      <c r="E4304" s="215">
        <f t="shared" si="268"/>
        <v>2.0667726550079424E-2</v>
      </c>
      <c r="F4304" s="215">
        <f t="shared" si="269"/>
        <v>-3.0499075785581642E-3</v>
      </c>
      <c r="G4304" s="223">
        <f t="shared" si="270"/>
        <v>2.1701408450704229</v>
      </c>
      <c r="H4304" s="223">
        <f t="shared" si="271"/>
        <v>0.82124095926912832</v>
      </c>
    </row>
    <row r="4305" spans="2:8" x14ac:dyDescent="0.25">
      <c r="B4305" s="451">
        <v>37426</v>
      </c>
      <c r="C4305" s="363">
        <v>9.4350000000000005</v>
      </c>
      <c r="D4305" s="363">
        <v>0.73772727272727268</v>
      </c>
      <c r="E4305" s="215">
        <f t="shared" si="268"/>
        <v>1.3970983342289189E-2</v>
      </c>
      <c r="F4305" s="215">
        <f t="shared" si="269"/>
        <v>-1.1420740063956214E-2</v>
      </c>
      <c r="G4305" s="223">
        <f t="shared" si="270"/>
        <v>2.1261971830985917</v>
      </c>
      <c r="H4305" s="223">
        <f t="shared" si="271"/>
        <v>0.82375333079558433</v>
      </c>
    </row>
    <row r="4306" spans="2:8" x14ac:dyDescent="0.25">
      <c r="B4306" s="451">
        <v>37425</v>
      </c>
      <c r="C4306" s="363">
        <v>9.3049999999999997</v>
      </c>
      <c r="D4306" s="363">
        <v>0.74624999999999997</v>
      </c>
      <c r="E4306" s="215">
        <f t="shared" si="268"/>
        <v>1.0314875135721824E-2</v>
      </c>
      <c r="F4306" s="215">
        <f t="shared" si="269"/>
        <v>-1.6722408026756952E-3</v>
      </c>
      <c r="G4306" s="223">
        <f t="shared" si="270"/>
        <v>2.0969014084507043</v>
      </c>
      <c r="H4306" s="223">
        <f t="shared" si="271"/>
        <v>0.83326988960791781</v>
      </c>
    </row>
    <row r="4307" spans="2:8" x14ac:dyDescent="0.25">
      <c r="B4307" s="451">
        <v>37424</v>
      </c>
      <c r="C4307" s="363">
        <v>9.2100000000000009</v>
      </c>
      <c r="D4307" s="363">
        <v>0.74750000000000005</v>
      </c>
      <c r="E4307" s="215">
        <f t="shared" si="268"/>
        <v>1.4317180616740144E-2</v>
      </c>
      <c r="F4307" s="215">
        <f t="shared" si="269"/>
        <v>-1.3663276149992187E-3</v>
      </c>
      <c r="G4307" s="223">
        <f t="shared" si="270"/>
        <v>2.0754929577464791</v>
      </c>
      <c r="H4307" s="223">
        <f t="shared" si="271"/>
        <v>0.83466565156706007</v>
      </c>
    </row>
    <row r="4308" spans="2:8" x14ac:dyDescent="0.25">
      <c r="B4308" s="451">
        <v>37420</v>
      </c>
      <c r="C4308" s="363">
        <v>9.08</v>
      </c>
      <c r="D4308" s="363">
        <v>0.74852272727272728</v>
      </c>
      <c r="E4308" s="215">
        <f t="shared" si="268"/>
        <v>-1.5184381778741929E-2</v>
      </c>
      <c r="F4308" s="215">
        <f t="shared" si="269"/>
        <v>1.1827956989247435E-2</v>
      </c>
      <c r="G4308" s="223">
        <f t="shared" si="270"/>
        <v>2.0461971830985917</v>
      </c>
      <c r="H4308" s="223">
        <f t="shared" si="271"/>
        <v>0.83580763862454011</v>
      </c>
    </row>
    <row r="4309" spans="2:8" x14ac:dyDescent="0.25">
      <c r="B4309" s="451">
        <v>37419</v>
      </c>
      <c r="C4309" s="363">
        <v>9.2200000000000006</v>
      </c>
      <c r="D4309" s="363">
        <v>0.73977272727272725</v>
      </c>
      <c r="E4309" s="215">
        <f t="shared" si="268"/>
        <v>-3.2432432432432101E-3</v>
      </c>
      <c r="F4309" s="215">
        <f t="shared" si="269"/>
        <v>-5.1955990220049486E-3</v>
      </c>
      <c r="G4309" s="223">
        <f t="shared" si="270"/>
        <v>2.0777464788732396</v>
      </c>
      <c r="H4309" s="223">
        <f t="shared" si="271"/>
        <v>0.82603730491054439</v>
      </c>
    </row>
    <row r="4310" spans="2:8" x14ac:dyDescent="0.25">
      <c r="B4310" s="451">
        <v>37418</v>
      </c>
      <c r="C4310" s="363">
        <v>9.25</v>
      </c>
      <c r="D4310" s="363">
        <v>0.74363636363636365</v>
      </c>
      <c r="E4310" s="215">
        <f t="shared" si="268"/>
        <v>-5.3763440860216116E-3</v>
      </c>
      <c r="F4310" s="215">
        <f t="shared" si="269"/>
        <v>-6.3771636805344256E-3</v>
      </c>
      <c r="G4310" s="223">
        <f t="shared" si="270"/>
        <v>2.084507042253521</v>
      </c>
      <c r="H4310" s="223">
        <f t="shared" si="271"/>
        <v>0.83035147823880229</v>
      </c>
    </row>
    <row r="4311" spans="2:8" x14ac:dyDescent="0.25">
      <c r="B4311" s="451">
        <v>37417</v>
      </c>
      <c r="C4311" s="363">
        <v>9.3000000000000007</v>
      </c>
      <c r="D4311" s="363">
        <v>0.74840909090909091</v>
      </c>
      <c r="E4311" s="215">
        <f t="shared" si="268"/>
        <v>-6.2499999999999889E-2</v>
      </c>
      <c r="F4311" s="215">
        <f t="shared" si="269"/>
        <v>-1.3924240155712031E-2</v>
      </c>
      <c r="G4311" s="223">
        <f t="shared" si="270"/>
        <v>2.0957746478873243</v>
      </c>
      <c r="H4311" s="223">
        <f t="shared" si="271"/>
        <v>0.83568075117370899</v>
      </c>
    </row>
    <row r="4312" spans="2:8" x14ac:dyDescent="0.25">
      <c r="B4312" s="451">
        <v>37413</v>
      </c>
      <c r="C4312" s="363">
        <v>9.92</v>
      </c>
      <c r="D4312" s="363">
        <v>0.75897727272727278</v>
      </c>
      <c r="E4312" s="215">
        <f t="shared" si="268"/>
        <v>-1.2935323383084674E-2</v>
      </c>
      <c r="F4312" s="215">
        <f t="shared" si="269"/>
        <v>1.7054971828841303E-2</v>
      </c>
      <c r="G4312" s="223">
        <f t="shared" si="270"/>
        <v>2.2354929577464788</v>
      </c>
      <c r="H4312" s="223">
        <f t="shared" si="271"/>
        <v>0.84748128410100254</v>
      </c>
    </row>
    <row r="4313" spans="2:8" x14ac:dyDescent="0.25">
      <c r="B4313" s="451">
        <v>37412</v>
      </c>
      <c r="C4313" s="363">
        <v>10.050000000000001</v>
      </c>
      <c r="D4313" s="363">
        <v>0.74624999999999997</v>
      </c>
      <c r="E4313" s="215">
        <f t="shared" si="268"/>
        <v>1.0558069381598756E-2</v>
      </c>
      <c r="F4313" s="215">
        <f t="shared" si="269"/>
        <v>2.9016493585827252E-3</v>
      </c>
      <c r="G4313" s="223">
        <f t="shared" si="270"/>
        <v>2.2647887323943663</v>
      </c>
      <c r="H4313" s="223">
        <f t="shared" si="271"/>
        <v>0.83326988960791781</v>
      </c>
    </row>
    <row r="4314" spans="2:8" x14ac:dyDescent="0.25">
      <c r="B4314" s="451">
        <v>37411</v>
      </c>
      <c r="C4314" s="363">
        <v>9.9450000000000003</v>
      </c>
      <c r="D4314" s="363">
        <v>0.74409090909090914</v>
      </c>
      <c r="E4314" s="215">
        <f t="shared" si="268"/>
        <v>-1.3392857142857095E-2</v>
      </c>
      <c r="F4314" s="215">
        <f t="shared" si="269"/>
        <v>1.5295197308047292E-3</v>
      </c>
      <c r="G4314" s="223">
        <f t="shared" si="270"/>
        <v>2.2411267605633802</v>
      </c>
      <c r="H4314" s="223">
        <f t="shared" si="271"/>
        <v>0.83085902804212675</v>
      </c>
    </row>
    <row r="4315" spans="2:8" x14ac:dyDescent="0.25">
      <c r="B4315" s="451">
        <v>37410</v>
      </c>
      <c r="C4315" s="363">
        <v>10.08</v>
      </c>
      <c r="D4315" s="363">
        <v>0.74295454545454542</v>
      </c>
      <c r="E4315" s="215">
        <f t="shared" si="268"/>
        <v>5.3291536050156685E-2</v>
      </c>
      <c r="F4315" s="215">
        <f t="shared" si="269"/>
        <v>9.8856966326845708E-3</v>
      </c>
      <c r="G4315" s="223">
        <f t="shared" si="270"/>
        <v>2.2715492957746477</v>
      </c>
      <c r="H4315" s="223">
        <f t="shared" si="271"/>
        <v>0.82959015353381549</v>
      </c>
    </row>
    <row r="4316" spans="2:8" x14ac:dyDescent="0.25">
      <c r="B4316" s="451">
        <v>37406</v>
      </c>
      <c r="C4316" s="363">
        <v>9.57</v>
      </c>
      <c r="D4316" s="363">
        <v>0.73568181818181821</v>
      </c>
      <c r="E4316" s="215">
        <f t="shared" si="268"/>
        <v>-3.6253776435045237E-2</v>
      </c>
      <c r="F4316" s="215">
        <f t="shared" si="269"/>
        <v>-4.6125461254612476E-3</v>
      </c>
      <c r="G4316" s="223">
        <f t="shared" si="270"/>
        <v>2.1566197183098592</v>
      </c>
      <c r="H4316" s="223">
        <f t="shared" si="271"/>
        <v>0.82146935668062437</v>
      </c>
    </row>
    <row r="4317" spans="2:8" x14ac:dyDescent="0.25">
      <c r="B4317" s="451">
        <v>37405</v>
      </c>
      <c r="C4317" s="363">
        <v>9.93</v>
      </c>
      <c r="D4317" s="363">
        <v>0.73909090909090913</v>
      </c>
      <c r="E4317" s="215">
        <f t="shared" si="268"/>
        <v>-4.5192307692307754E-2</v>
      </c>
      <c r="F4317" s="215">
        <f t="shared" si="269"/>
        <v>-1.1249619945272182E-2</v>
      </c>
      <c r="G4317" s="223">
        <f t="shared" si="270"/>
        <v>2.2377464788732393</v>
      </c>
      <c r="H4317" s="223">
        <f t="shared" si="271"/>
        <v>0.82527598020555781</v>
      </c>
    </row>
    <row r="4318" spans="2:8" x14ac:dyDescent="0.25">
      <c r="B4318" s="451">
        <v>37404</v>
      </c>
      <c r="C4318" s="363">
        <v>10.4</v>
      </c>
      <c r="D4318" s="363">
        <v>0.74750000000000005</v>
      </c>
      <c r="E4318" s="215">
        <f t="shared" si="268"/>
        <v>3.7406483790523692E-2</v>
      </c>
      <c r="F4318" s="215">
        <f t="shared" si="269"/>
        <v>-3.2427190350635682E-3</v>
      </c>
      <c r="G4318" s="223">
        <f t="shared" si="270"/>
        <v>2.3436619718309859</v>
      </c>
      <c r="H4318" s="223">
        <f t="shared" si="271"/>
        <v>0.83466565156706007</v>
      </c>
    </row>
    <row r="4319" spans="2:8" x14ac:dyDescent="0.25">
      <c r="B4319" s="451">
        <v>37400</v>
      </c>
      <c r="C4319" s="363">
        <v>10.025</v>
      </c>
      <c r="D4319" s="363">
        <v>0.74993181818181809</v>
      </c>
      <c r="E4319" s="215">
        <f t="shared" si="268"/>
        <v>1.51898734177216E-2</v>
      </c>
      <c r="F4319" s="215">
        <f t="shared" si="269"/>
        <v>1.12257281553374E-3</v>
      </c>
      <c r="G4319" s="223">
        <f t="shared" si="270"/>
        <v>2.2591549295774649</v>
      </c>
      <c r="H4319" s="223">
        <f t="shared" si="271"/>
        <v>0.83738104301484573</v>
      </c>
    </row>
    <row r="4320" spans="2:8" x14ac:dyDescent="0.25">
      <c r="B4320" s="451">
        <v>37398</v>
      </c>
      <c r="C4320" s="363">
        <v>9.875</v>
      </c>
      <c r="D4320" s="363">
        <v>0.74909090909090914</v>
      </c>
      <c r="E4320" s="215">
        <f t="shared" si="268"/>
        <v>8.6823289070481202E-3</v>
      </c>
      <c r="F4320" s="215">
        <f t="shared" si="269"/>
        <v>-2.4816899703407058E-3</v>
      </c>
      <c r="G4320" s="223">
        <f t="shared" si="270"/>
        <v>2.2253521126760565</v>
      </c>
      <c r="H4320" s="223">
        <f t="shared" si="271"/>
        <v>0.83644207587869568</v>
      </c>
    </row>
    <row r="4321" spans="2:8" x14ac:dyDescent="0.25">
      <c r="B4321" s="451">
        <v>37397</v>
      </c>
      <c r="C4321" s="363">
        <v>9.7899999999999991</v>
      </c>
      <c r="D4321" s="363">
        <v>0.75095454545454543</v>
      </c>
      <c r="E4321" s="215">
        <f t="shared" si="268"/>
        <v>2.5130890052355914E-2</v>
      </c>
      <c r="F4321" s="215">
        <f t="shared" si="269"/>
        <v>3.6330608537693543E-4</v>
      </c>
      <c r="G4321" s="223">
        <f t="shared" si="270"/>
        <v>2.2061971830985914</v>
      </c>
      <c r="H4321" s="223">
        <f t="shared" si="271"/>
        <v>0.83852303007232587</v>
      </c>
    </row>
    <row r="4322" spans="2:8" x14ac:dyDescent="0.25">
      <c r="B4322" s="451">
        <v>37396</v>
      </c>
      <c r="C4322" s="363">
        <v>9.5500000000000007</v>
      </c>
      <c r="D4322" s="363">
        <v>0.75068181818181823</v>
      </c>
      <c r="E4322" s="215">
        <f t="shared" si="268"/>
        <v>2.6881720430107503E-2</v>
      </c>
      <c r="F4322" s="215">
        <f t="shared" si="269"/>
        <v>-1.4912019087384376E-2</v>
      </c>
      <c r="G4322" s="223">
        <f t="shared" si="270"/>
        <v>2.1521126760563383</v>
      </c>
      <c r="H4322" s="223">
        <f t="shared" si="271"/>
        <v>0.83821850019033128</v>
      </c>
    </row>
    <row r="4323" spans="2:8" x14ac:dyDescent="0.25">
      <c r="B4323" s="451">
        <v>37393</v>
      </c>
      <c r="C4323" s="363">
        <v>9.3000000000000007</v>
      </c>
      <c r="D4323" s="363">
        <v>0.76204545454545458</v>
      </c>
      <c r="E4323" s="215">
        <f t="shared" si="268"/>
        <v>1.9178082191780854E-2</v>
      </c>
      <c r="F4323" s="215">
        <f t="shared" si="269"/>
        <v>-1.4909795735795761E-4</v>
      </c>
      <c r="G4323" s="223">
        <f t="shared" si="270"/>
        <v>2.0957746478873243</v>
      </c>
      <c r="H4323" s="223">
        <f t="shared" si="271"/>
        <v>0.85090724527344253</v>
      </c>
    </row>
    <row r="4324" spans="2:8" x14ac:dyDescent="0.25">
      <c r="B4324" s="451">
        <v>37391</v>
      </c>
      <c r="C4324" s="363">
        <v>9.125</v>
      </c>
      <c r="D4324" s="363">
        <v>0.76215909090909095</v>
      </c>
      <c r="E4324" s="215">
        <f t="shared" si="268"/>
        <v>1.6713091922005541E-2</v>
      </c>
      <c r="F4324" s="215">
        <f t="shared" si="269"/>
        <v>-7.5466114234979953E-3</v>
      </c>
      <c r="G4324" s="223">
        <f t="shared" si="270"/>
        <v>2.056338028169014</v>
      </c>
      <c r="H4324" s="223">
        <f t="shared" si="271"/>
        <v>0.85103413272427364</v>
      </c>
    </row>
    <row r="4325" spans="2:8" x14ac:dyDescent="0.25">
      <c r="B4325" s="451">
        <v>37390</v>
      </c>
      <c r="C4325" s="363">
        <v>8.9749999999999996</v>
      </c>
      <c r="D4325" s="363">
        <v>0.76795454545454545</v>
      </c>
      <c r="E4325" s="215">
        <f t="shared" si="268"/>
        <v>-4.2666666666666742E-2</v>
      </c>
      <c r="F4325" s="215">
        <f t="shared" si="269"/>
        <v>6.2537224538414815E-3</v>
      </c>
      <c r="G4325" s="223">
        <f t="shared" si="270"/>
        <v>2.0225352112676056</v>
      </c>
      <c r="H4325" s="223">
        <f t="shared" si="271"/>
        <v>0.85750539271666038</v>
      </c>
    </row>
    <row r="4326" spans="2:8" x14ac:dyDescent="0.25">
      <c r="B4326" s="451">
        <v>37389</v>
      </c>
      <c r="C4326" s="363">
        <v>9.375</v>
      </c>
      <c r="D4326" s="363">
        <v>0.76318181818181818</v>
      </c>
      <c r="E4326" s="215">
        <f t="shared" si="268"/>
        <v>2.347161572052392E-2</v>
      </c>
      <c r="F4326" s="215">
        <f t="shared" si="269"/>
        <v>2.2689203593726281E-2</v>
      </c>
      <c r="G4326" s="223">
        <f t="shared" si="270"/>
        <v>2.112676056338028</v>
      </c>
      <c r="H4326" s="223">
        <f t="shared" si="271"/>
        <v>0.85217611978175367</v>
      </c>
    </row>
    <row r="4327" spans="2:8" x14ac:dyDescent="0.25">
      <c r="B4327" s="451">
        <v>37386</v>
      </c>
      <c r="C4327" s="363">
        <v>9.16</v>
      </c>
      <c r="D4327" s="363">
        <v>0.74624999999999997</v>
      </c>
      <c r="E4327" s="215">
        <f t="shared" si="268"/>
        <v>8.255365987892116E-3</v>
      </c>
      <c r="F4327" s="215">
        <f t="shared" si="269"/>
        <v>9.3759606517060945E-3</v>
      </c>
      <c r="G4327" s="223">
        <f t="shared" si="270"/>
        <v>2.0642253521126759</v>
      </c>
      <c r="H4327" s="223">
        <f t="shared" si="271"/>
        <v>0.83326988960791781</v>
      </c>
    </row>
    <row r="4328" spans="2:8" x14ac:dyDescent="0.25">
      <c r="B4328" s="451">
        <v>37385</v>
      </c>
      <c r="C4328" s="363">
        <v>9.0850000000000009</v>
      </c>
      <c r="D4328" s="363">
        <v>0.73931818181818176</v>
      </c>
      <c r="E4328" s="215">
        <f t="shared" si="268"/>
        <v>7.7648363838047629E-3</v>
      </c>
      <c r="F4328" s="215">
        <f t="shared" si="269"/>
        <v>-6.1443932411675561E-4</v>
      </c>
      <c r="G4328" s="223">
        <f t="shared" si="270"/>
        <v>2.0473239436619721</v>
      </c>
      <c r="H4328" s="223">
        <f t="shared" si="271"/>
        <v>0.82552975510721993</v>
      </c>
    </row>
    <row r="4329" spans="2:8" x14ac:dyDescent="0.25">
      <c r="B4329" s="451">
        <v>37384</v>
      </c>
      <c r="C4329" s="363">
        <v>9.0150000000000006</v>
      </c>
      <c r="D4329" s="363">
        <v>0.73977272727272725</v>
      </c>
      <c r="E4329" s="215">
        <f t="shared" si="268"/>
        <v>1.9796380090497889E-2</v>
      </c>
      <c r="F4329" s="215">
        <f t="shared" si="269"/>
        <v>-4.282655246252709E-3</v>
      </c>
      <c r="G4329" s="223">
        <f t="shared" si="270"/>
        <v>2.0315492957746479</v>
      </c>
      <c r="H4329" s="223">
        <f t="shared" si="271"/>
        <v>0.82603730491054439</v>
      </c>
    </row>
    <row r="4330" spans="2:8" x14ac:dyDescent="0.25">
      <c r="B4330" s="451">
        <v>37383</v>
      </c>
      <c r="C4330" s="363">
        <v>8.84</v>
      </c>
      <c r="D4330" s="363">
        <v>0.74295454545454542</v>
      </c>
      <c r="E4330" s="215">
        <f t="shared" si="268"/>
        <v>-5.6529112492942346E-4</v>
      </c>
      <c r="F4330" s="215">
        <f t="shared" si="269"/>
        <v>1.7745952677459487E-2</v>
      </c>
      <c r="G4330" s="223">
        <f t="shared" si="270"/>
        <v>1.9921126760563379</v>
      </c>
      <c r="H4330" s="223">
        <f t="shared" si="271"/>
        <v>0.82959015353381549</v>
      </c>
    </row>
    <row r="4331" spans="2:8" x14ac:dyDescent="0.25">
      <c r="B4331" s="451">
        <v>37382</v>
      </c>
      <c r="C4331" s="363">
        <v>8.8450000000000006</v>
      </c>
      <c r="D4331" s="363">
        <v>0.73</v>
      </c>
      <c r="E4331" s="215">
        <f t="shared" si="268"/>
        <v>-1.0626398210290655E-2</v>
      </c>
      <c r="F4331" s="215">
        <f t="shared" si="269"/>
        <v>2.1840873634946245E-3</v>
      </c>
      <c r="G4331" s="223">
        <f t="shared" si="270"/>
        <v>1.9932394366197184</v>
      </c>
      <c r="H4331" s="223">
        <f t="shared" si="271"/>
        <v>0.81512498413906864</v>
      </c>
    </row>
    <row r="4332" spans="2:8" x14ac:dyDescent="0.25">
      <c r="B4332" s="451">
        <v>37379</v>
      </c>
      <c r="C4332" s="363">
        <v>8.94</v>
      </c>
      <c r="D4332" s="363">
        <v>0.72840909090909089</v>
      </c>
      <c r="E4332" s="215">
        <f t="shared" si="268"/>
        <v>1.5909090909090873E-2</v>
      </c>
      <c r="F4332" s="215">
        <f t="shared" si="269"/>
        <v>4.0726817042606722E-3</v>
      </c>
      <c r="G4332" s="223">
        <f t="shared" si="270"/>
        <v>2.0146478873239437</v>
      </c>
      <c r="H4332" s="223">
        <f t="shared" si="271"/>
        <v>0.81334855982743315</v>
      </c>
    </row>
    <row r="4333" spans="2:8" x14ac:dyDescent="0.25">
      <c r="B4333" s="451">
        <v>37378</v>
      </c>
      <c r="C4333" s="363">
        <v>8.8000000000000007</v>
      </c>
      <c r="D4333" s="363">
        <v>0.72545454545454546</v>
      </c>
      <c r="E4333" s="215">
        <f t="shared" si="268"/>
        <v>-1.2345679012345623E-2</v>
      </c>
      <c r="F4333" s="215">
        <f t="shared" si="269"/>
        <v>1.1246633929985705E-2</v>
      </c>
      <c r="G4333" s="223">
        <f t="shared" si="270"/>
        <v>1.983098591549296</v>
      </c>
      <c r="H4333" s="223">
        <f t="shared" si="271"/>
        <v>0.81004948610582417</v>
      </c>
    </row>
    <row r="4334" spans="2:8" x14ac:dyDescent="0.25">
      <c r="B4334" s="451">
        <v>37377</v>
      </c>
      <c r="C4334" s="363">
        <v>8.91</v>
      </c>
      <c r="D4334" s="363">
        <v>0.71738636363636366</v>
      </c>
      <c r="E4334" s="215">
        <f t="shared" si="268"/>
        <v>3.3783783783782884E-3</v>
      </c>
      <c r="F4334" s="215">
        <f t="shared" si="269"/>
        <v>-7.9138968027847589E-4</v>
      </c>
      <c r="G4334" s="223">
        <f t="shared" si="270"/>
        <v>2.0078873239436619</v>
      </c>
      <c r="H4334" s="223">
        <f t="shared" si="271"/>
        <v>0.80104047709681514</v>
      </c>
    </row>
    <row r="4335" spans="2:8" x14ac:dyDescent="0.25">
      <c r="B4335" s="451">
        <v>37376</v>
      </c>
      <c r="C4335" s="363">
        <v>8.8800000000000008</v>
      </c>
      <c r="D4335" s="363">
        <v>0.7179545454545454</v>
      </c>
      <c r="E4335" s="215">
        <f t="shared" si="268"/>
        <v>-3.4782608695651973E-2</v>
      </c>
      <c r="F4335" s="215">
        <f t="shared" si="269"/>
        <v>3.1756113051761847E-3</v>
      </c>
      <c r="G4335" s="223">
        <f t="shared" si="270"/>
        <v>2.0011267605633805</v>
      </c>
      <c r="H4335" s="223">
        <f t="shared" si="271"/>
        <v>0.80167491435097071</v>
      </c>
    </row>
    <row r="4336" spans="2:8" x14ac:dyDescent="0.25">
      <c r="B4336" s="451">
        <v>37375</v>
      </c>
      <c r="C4336" s="363">
        <v>9.1999999999999993</v>
      </c>
      <c r="D4336" s="363">
        <v>0.7156818181818182</v>
      </c>
      <c r="E4336" s="215">
        <f t="shared" si="268"/>
        <v>1.7136539524599259E-2</v>
      </c>
      <c r="F4336" s="215">
        <f t="shared" si="269"/>
        <v>1.1127006835160991E-3</v>
      </c>
      <c r="G4336" s="223">
        <f t="shared" si="270"/>
        <v>2.0732394366197182</v>
      </c>
      <c r="H4336" s="223">
        <f t="shared" si="271"/>
        <v>0.79913716533434853</v>
      </c>
    </row>
    <row r="4337" spans="2:8" x14ac:dyDescent="0.25">
      <c r="B4337" s="451">
        <v>37372</v>
      </c>
      <c r="C4337" s="363">
        <v>9.0449999999999999</v>
      </c>
      <c r="D4337" s="363">
        <v>0.7148863636363636</v>
      </c>
      <c r="E4337" s="215">
        <f t="shared" si="268"/>
        <v>4.3854587420657953E-2</v>
      </c>
      <c r="F4337" s="215">
        <f t="shared" si="269"/>
        <v>-1.4258853024130436E-2</v>
      </c>
      <c r="G4337" s="223">
        <f t="shared" si="270"/>
        <v>2.0383098591549293</v>
      </c>
      <c r="H4337" s="223">
        <f t="shared" si="271"/>
        <v>0.79824895317853062</v>
      </c>
    </row>
    <row r="4338" spans="2:8" x14ac:dyDescent="0.25">
      <c r="B4338" s="451">
        <v>37371</v>
      </c>
      <c r="C4338" s="363">
        <v>8.6649999999999991</v>
      </c>
      <c r="D4338" s="363">
        <v>0.72522727272727272</v>
      </c>
      <c r="E4338" s="215">
        <f t="shared" si="268"/>
        <v>-1.7016449234259823E-2</v>
      </c>
      <c r="F4338" s="215">
        <f t="shared" si="269"/>
        <v>-1.0235732009925669E-2</v>
      </c>
      <c r="G4338" s="223">
        <f t="shared" si="270"/>
        <v>1.9526760563380279</v>
      </c>
      <c r="H4338" s="223">
        <f t="shared" si="271"/>
        <v>0.80979571120416194</v>
      </c>
    </row>
    <row r="4339" spans="2:8" x14ac:dyDescent="0.25">
      <c r="B4339" s="451">
        <v>37370</v>
      </c>
      <c r="C4339" s="363">
        <v>8.8149999999999995</v>
      </c>
      <c r="D4339" s="363">
        <v>0.73272727272727278</v>
      </c>
      <c r="E4339" s="215">
        <f t="shared" si="268"/>
        <v>-3.1850631521142314E-2</v>
      </c>
      <c r="F4339" s="215">
        <f t="shared" si="269"/>
        <v>2.6434458093609337E-3</v>
      </c>
      <c r="G4339" s="223">
        <f t="shared" si="270"/>
        <v>1.9864788732394365</v>
      </c>
      <c r="H4339" s="223">
        <f t="shared" si="271"/>
        <v>0.8181702829590155</v>
      </c>
    </row>
    <row r="4340" spans="2:8" x14ac:dyDescent="0.25">
      <c r="B4340" s="451">
        <v>37369</v>
      </c>
      <c r="C4340" s="363">
        <v>9.1050000000000004</v>
      </c>
      <c r="D4340" s="363">
        <v>0.73079545454545458</v>
      </c>
      <c r="E4340" s="215">
        <f t="shared" si="268"/>
        <v>-6.5466448445170577E-3</v>
      </c>
      <c r="F4340" s="215">
        <f t="shared" si="269"/>
        <v>7.0466645787661264E-3</v>
      </c>
      <c r="G4340" s="223">
        <f t="shared" si="270"/>
        <v>2.0518309859154931</v>
      </c>
      <c r="H4340" s="223">
        <f t="shared" si="271"/>
        <v>0.81601319629488656</v>
      </c>
    </row>
    <row r="4341" spans="2:8" x14ac:dyDescent="0.25">
      <c r="B4341" s="451">
        <v>37368</v>
      </c>
      <c r="C4341" s="363">
        <v>9.1649999999999991</v>
      </c>
      <c r="D4341" s="363">
        <v>0.72568181818181821</v>
      </c>
      <c r="E4341" s="215">
        <f t="shared" si="268"/>
        <v>6.5897858319603486E-3</v>
      </c>
      <c r="F4341" s="215">
        <f t="shared" si="269"/>
        <v>-3.2776650538473007E-3</v>
      </c>
      <c r="G4341" s="223">
        <f t="shared" si="270"/>
        <v>2.0653521126760563</v>
      </c>
      <c r="H4341" s="223">
        <f t="shared" si="271"/>
        <v>0.8103032610074864</v>
      </c>
    </row>
    <row r="4342" spans="2:8" x14ac:dyDescent="0.25">
      <c r="B4342" s="451">
        <v>37365</v>
      </c>
      <c r="C4342" s="363">
        <v>9.1050000000000004</v>
      </c>
      <c r="D4342" s="363">
        <v>0.72806818181818178</v>
      </c>
      <c r="E4342" s="215">
        <f t="shared" si="268"/>
        <v>-5.4614964500271368E-3</v>
      </c>
      <c r="F4342" s="215">
        <f t="shared" si="269"/>
        <v>3.9172673143215153E-3</v>
      </c>
      <c r="G4342" s="223">
        <f t="shared" si="270"/>
        <v>2.0518309859154931</v>
      </c>
      <c r="H4342" s="223">
        <f t="shared" si="271"/>
        <v>0.81296789747493969</v>
      </c>
    </row>
    <row r="4343" spans="2:8" x14ac:dyDescent="0.25">
      <c r="B4343" s="451">
        <v>37364</v>
      </c>
      <c r="C4343" s="363">
        <v>9.1549999999999994</v>
      </c>
      <c r="D4343" s="363">
        <v>0.72522727272727272</v>
      </c>
      <c r="E4343" s="215">
        <f t="shared" si="268"/>
        <v>-6.5111231687466908E-3</v>
      </c>
      <c r="F4343" s="215">
        <f t="shared" si="269"/>
        <v>3.1436655139893688E-3</v>
      </c>
      <c r="G4343" s="223">
        <f t="shared" si="270"/>
        <v>2.0630985915492954</v>
      </c>
      <c r="H4343" s="223">
        <f t="shared" si="271"/>
        <v>0.80979571120416194</v>
      </c>
    </row>
    <row r="4344" spans="2:8" x14ac:dyDescent="0.25">
      <c r="B4344" s="451">
        <v>37363</v>
      </c>
      <c r="C4344" s="363">
        <v>9.2149999999999999</v>
      </c>
      <c r="D4344" s="363">
        <v>0.72295454545454541</v>
      </c>
      <c r="E4344" s="215">
        <f t="shared" si="268"/>
        <v>4.5970488081725325E-2</v>
      </c>
      <c r="F4344" s="215">
        <f t="shared" si="269"/>
        <v>1.3864541832669275E-2</v>
      </c>
      <c r="G4344" s="223">
        <f t="shared" si="270"/>
        <v>2.0766197183098591</v>
      </c>
      <c r="H4344" s="223">
        <f t="shared" si="271"/>
        <v>0.80725796218753965</v>
      </c>
    </row>
    <row r="4345" spans="2:8" x14ac:dyDescent="0.25">
      <c r="B4345" s="451">
        <v>37362</v>
      </c>
      <c r="C4345" s="363">
        <v>8.81</v>
      </c>
      <c r="D4345" s="363">
        <v>0.71306818181818177</v>
      </c>
      <c r="E4345" s="215">
        <f t="shared" si="268"/>
        <v>3.9886039886039004E-3</v>
      </c>
      <c r="F4345" s="215">
        <f t="shared" si="269"/>
        <v>-9.471191791633804E-3</v>
      </c>
      <c r="G4345" s="223">
        <f t="shared" si="270"/>
        <v>1.9853521126760565</v>
      </c>
      <c r="H4345" s="223">
        <f t="shared" si="271"/>
        <v>0.79621875396523278</v>
      </c>
    </row>
    <row r="4346" spans="2:8" x14ac:dyDescent="0.25">
      <c r="B4346" s="451">
        <v>37358</v>
      </c>
      <c r="C4346" s="363">
        <v>8.7750000000000004</v>
      </c>
      <c r="D4346" s="363">
        <v>0.7198863636363636</v>
      </c>
      <c r="E4346" s="215">
        <f t="shared" si="268"/>
        <v>5.1546391752577136E-3</v>
      </c>
      <c r="F4346" s="215">
        <f t="shared" si="269"/>
        <v>8.7579617834394607E-3</v>
      </c>
      <c r="G4346" s="223">
        <f t="shared" si="270"/>
        <v>1.9774647887323944</v>
      </c>
      <c r="H4346" s="223">
        <f t="shared" si="271"/>
        <v>0.80383200101509966</v>
      </c>
    </row>
    <row r="4347" spans="2:8" x14ac:dyDescent="0.25">
      <c r="B4347" s="451">
        <v>37357</v>
      </c>
      <c r="C4347" s="363">
        <v>8.73</v>
      </c>
      <c r="D4347" s="363">
        <v>0.71363636363636362</v>
      </c>
      <c r="E4347" s="215">
        <f t="shared" si="268"/>
        <v>-1.6338028169014085E-2</v>
      </c>
      <c r="F4347" s="215">
        <f t="shared" si="269"/>
        <v>-1.5210914222988814E-2</v>
      </c>
      <c r="G4347" s="223">
        <f t="shared" si="270"/>
        <v>1.9673239436619718</v>
      </c>
      <c r="H4347" s="223">
        <f t="shared" si="271"/>
        <v>0.79685319121938847</v>
      </c>
    </row>
    <row r="4348" spans="2:8" x14ac:dyDescent="0.25">
      <c r="B4348" s="451">
        <v>37356</v>
      </c>
      <c r="C4348" s="363">
        <v>8.875</v>
      </c>
      <c r="D4348" s="363">
        <v>0.72465909090909086</v>
      </c>
      <c r="E4348" s="215">
        <f t="shared" si="268"/>
        <v>1.0244735344336897E-2</v>
      </c>
      <c r="F4348" s="215">
        <f t="shared" si="269"/>
        <v>-8.396827865028933E-3</v>
      </c>
      <c r="G4348" s="223">
        <f t="shared" si="270"/>
        <v>2</v>
      </c>
      <c r="H4348" s="223">
        <f t="shared" si="271"/>
        <v>0.80916127395000637</v>
      </c>
    </row>
    <row r="4349" spans="2:8" x14ac:dyDescent="0.25">
      <c r="B4349" s="451">
        <v>37355</v>
      </c>
      <c r="C4349" s="363">
        <v>8.7850000000000001</v>
      </c>
      <c r="D4349" s="363">
        <v>0.73079545454545458</v>
      </c>
      <c r="E4349" s="215">
        <f t="shared" si="268"/>
        <v>2.5087514585764303E-2</v>
      </c>
      <c r="F4349" s="215">
        <f t="shared" si="269"/>
        <v>8.784313725490156E-3</v>
      </c>
      <c r="G4349" s="223">
        <f t="shared" si="270"/>
        <v>1.9797183098591549</v>
      </c>
      <c r="H4349" s="223">
        <f t="shared" si="271"/>
        <v>0.81601319629488656</v>
      </c>
    </row>
    <row r="4350" spans="2:8" x14ac:dyDescent="0.25">
      <c r="B4350" s="451">
        <v>37351</v>
      </c>
      <c r="C4350" s="363">
        <v>8.57</v>
      </c>
      <c r="D4350" s="363">
        <v>0.72443181818181823</v>
      </c>
      <c r="E4350" s="215">
        <f t="shared" si="268"/>
        <v>-6.9524913093859109E-3</v>
      </c>
      <c r="F4350" s="215">
        <f t="shared" si="269"/>
        <v>-1.4097744360901387E-3</v>
      </c>
      <c r="G4350" s="223">
        <f t="shared" si="270"/>
        <v>1.931267605633803</v>
      </c>
      <c r="H4350" s="223">
        <f t="shared" si="271"/>
        <v>0.80890749904834425</v>
      </c>
    </row>
    <row r="4351" spans="2:8" x14ac:dyDescent="0.25">
      <c r="B4351" s="451">
        <v>37350</v>
      </c>
      <c r="C4351" s="363">
        <v>8.6300000000000008</v>
      </c>
      <c r="D4351" s="363">
        <v>0.72545454545454546</v>
      </c>
      <c r="E4351" s="215">
        <f t="shared" si="268"/>
        <v>6.413994169096382E-3</v>
      </c>
      <c r="F4351" s="215">
        <f t="shared" si="269"/>
        <v>9.4073377234238365E-4</v>
      </c>
      <c r="G4351" s="223">
        <f t="shared" si="270"/>
        <v>1.9447887323943664</v>
      </c>
      <c r="H4351" s="223">
        <f t="shared" si="271"/>
        <v>0.81004948610582417</v>
      </c>
    </row>
    <row r="4352" spans="2:8" x14ac:dyDescent="0.25">
      <c r="B4352" s="451">
        <v>37349</v>
      </c>
      <c r="C4352" s="363">
        <v>8.5749999999999993</v>
      </c>
      <c r="D4352" s="363">
        <v>0.72477272727272724</v>
      </c>
      <c r="E4352" s="215">
        <f t="shared" si="268"/>
        <v>-3.3802816901408517E-2</v>
      </c>
      <c r="F4352" s="215">
        <f t="shared" si="269"/>
        <v>-1.3762177207360504E-2</v>
      </c>
      <c r="G4352" s="223">
        <f t="shared" si="270"/>
        <v>1.932394366197183</v>
      </c>
      <c r="H4352" s="223">
        <f t="shared" si="271"/>
        <v>0.80928816140083748</v>
      </c>
    </row>
    <row r="4353" spans="2:8" x14ac:dyDescent="0.25">
      <c r="B4353" s="451">
        <v>37348</v>
      </c>
      <c r="C4353" s="363">
        <v>8.875</v>
      </c>
      <c r="D4353" s="363">
        <v>0.73488636363636362</v>
      </c>
      <c r="E4353" s="215">
        <f t="shared" si="268"/>
        <v>7.3779795686719218E-3</v>
      </c>
      <c r="F4353" s="215">
        <f t="shared" si="269"/>
        <v>2.0675505050504972E-2</v>
      </c>
      <c r="G4353" s="223">
        <f t="shared" si="270"/>
        <v>2</v>
      </c>
      <c r="H4353" s="223">
        <f t="shared" si="271"/>
        <v>0.82058114452480657</v>
      </c>
    </row>
    <row r="4354" spans="2:8" x14ac:dyDescent="0.25">
      <c r="B4354" s="451">
        <v>37343</v>
      </c>
      <c r="C4354" s="363">
        <v>8.81</v>
      </c>
      <c r="D4354" s="363">
        <v>0.72</v>
      </c>
      <c r="E4354" s="215">
        <f t="shared" si="268"/>
        <v>-4.5197740112993268E-3</v>
      </c>
      <c r="F4354" s="215">
        <f t="shared" si="269"/>
        <v>-8.2955079042104085E-3</v>
      </c>
      <c r="G4354" s="223">
        <f t="shared" si="270"/>
        <v>1.9853521126760565</v>
      </c>
      <c r="H4354" s="223">
        <f t="shared" si="271"/>
        <v>0.80395888846593078</v>
      </c>
    </row>
    <row r="4355" spans="2:8" x14ac:dyDescent="0.25">
      <c r="B4355" s="451">
        <v>37342</v>
      </c>
      <c r="C4355" s="363">
        <v>8.85</v>
      </c>
      <c r="D4355" s="363">
        <v>0.72602272727272732</v>
      </c>
      <c r="E4355" s="215">
        <f t="shared" si="268"/>
        <v>7.5987841945288848E-2</v>
      </c>
      <c r="F4355" s="215">
        <f t="shared" si="269"/>
        <v>1.2680297987002875E-2</v>
      </c>
      <c r="G4355" s="223">
        <f t="shared" si="270"/>
        <v>1.9943661971830986</v>
      </c>
      <c r="H4355" s="223">
        <f t="shared" si="271"/>
        <v>0.81068392335997985</v>
      </c>
    </row>
    <row r="4356" spans="2:8" x14ac:dyDescent="0.25">
      <c r="B4356" s="451">
        <v>37341</v>
      </c>
      <c r="C4356" s="363">
        <v>8.2249999999999996</v>
      </c>
      <c r="D4356" s="363">
        <v>0.71693181818181817</v>
      </c>
      <c r="E4356" s="215">
        <f t="shared" ref="E4356:E4419" si="272">C4356/C4357-1</f>
        <v>1.5432098765432167E-2</v>
      </c>
      <c r="F4356" s="215">
        <f t="shared" ref="F4356:F4419" si="273">D4356/D4357-1</f>
        <v>2.0378457059679667E-2</v>
      </c>
      <c r="G4356" s="223">
        <f t="shared" ref="G4356:G4419" si="274">C4356/$C$4675</f>
        <v>1.8535211267605634</v>
      </c>
      <c r="H4356" s="223">
        <f t="shared" ref="H4356:H4419" si="275">D4356/$D$4675</f>
        <v>0.80053292729349068</v>
      </c>
    </row>
    <row r="4357" spans="2:8" x14ac:dyDescent="0.25">
      <c r="B4357" s="451">
        <v>37340</v>
      </c>
      <c r="C4357" s="363">
        <v>8.1</v>
      </c>
      <c r="D4357" s="363">
        <v>0.70261363636363638</v>
      </c>
      <c r="E4357" s="215">
        <f t="shared" si="272"/>
        <v>1.2360939431397266E-3</v>
      </c>
      <c r="F4357" s="215">
        <f t="shared" si="273"/>
        <v>-3.2242463324196891E-3</v>
      </c>
      <c r="G4357" s="223">
        <f t="shared" si="274"/>
        <v>1.8253521126760563</v>
      </c>
      <c r="H4357" s="223">
        <f t="shared" si="275"/>
        <v>0.78454510848877057</v>
      </c>
    </row>
    <row r="4358" spans="2:8" x14ac:dyDescent="0.25">
      <c r="B4358" s="451">
        <v>37337</v>
      </c>
      <c r="C4358" s="363">
        <v>8.09</v>
      </c>
      <c r="D4358" s="363">
        <v>0.70488636363636359</v>
      </c>
      <c r="E4358" s="215">
        <f t="shared" si="272"/>
        <v>3.0998140111593298E-3</v>
      </c>
      <c r="F4358" s="215">
        <f t="shared" si="273"/>
        <v>-1.2261146496815312E-2</v>
      </c>
      <c r="G4358" s="223">
        <f t="shared" si="274"/>
        <v>1.8230985915492957</v>
      </c>
      <c r="H4358" s="223">
        <f t="shared" si="275"/>
        <v>0.78708285750539275</v>
      </c>
    </row>
    <row r="4359" spans="2:8" x14ac:dyDescent="0.25">
      <c r="B4359" s="451">
        <v>37336</v>
      </c>
      <c r="C4359" s="363">
        <v>8.0649999999999995</v>
      </c>
      <c r="D4359" s="363">
        <v>0.71363636363636362</v>
      </c>
      <c r="E4359" s="215">
        <f t="shared" si="272"/>
        <v>-2.0643594414086253E-2</v>
      </c>
      <c r="F4359" s="215">
        <f t="shared" si="273"/>
        <v>5.2825356170962401E-3</v>
      </c>
      <c r="G4359" s="223">
        <f t="shared" si="274"/>
        <v>1.8174647887323943</v>
      </c>
      <c r="H4359" s="223">
        <f t="shared" si="275"/>
        <v>0.79685319121938847</v>
      </c>
    </row>
    <row r="4360" spans="2:8" x14ac:dyDescent="0.25">
      <c r="B4360" s="451">
        <v>37335</v>
      </c>
      <c r="C4360" s="363">
        <v>8.2349999999999994</v>
      </c>
      <c r="D4360" s="363">
        <v>0.70988636363636359</v>
      </c>
      <c r="E4360" s="215">
        <f t="shared" si="272"/>
        <v>2.2981366459627228E-2</v>
      </c>
      <c r="F4360" s="215">
        <f t="shared" si="273"/>
        <v>-8.727388130752245E-3</v>
      </c>
      <c r="G4360" s="223">
        <f t="shared" si="274"/>
        <v>1.8557746478873238</v>
      </c>
      <c r="H4360" s="223">
        <f t="shared" si="275"/>
        <v>0.79266590534196169</v>
      </c>
    </row>
    <row r="4361" spans="2:8" x14ac:dyDescent="0.25">
      <c r="B4361" s="451">
        <v>37334</v>
      </c>
      <c r="C4361" s="363">
        <v>8.0500000000000007</v>
      </c>
      <c r="D4361" s="363">
        <v>0.71613636363636368</v>
      </c>
      <c r="E4361" s="215">
        <f t="shared" si="272"/>
        <v>3.938024531956108E-2</v>
      </c>
      <c r="F4361" s="215">
        <f t="shared" si="273"/>
        <v>7.1919450215758296E-3</v>
      </c>
      <c r="G4361" s="223">
        <f t="shared" si="274"/>
        <v>1.8140845070422538</v>
      </c>
      <c r="H4361" s="223">
        <f t="shared" si="275"/>
        <v>0.79964471513767299</v>
      </c>
    </row>
    <row r="4362" spans="2:8" x14ac:dyDescent="0.25">
      <c r="B4362" s="451">
        <v>37333</v>
      </c>
      <c r="C4362" s="363">
        <v>7.7450000000000001</v>
      </c>
      <c r="D4362" s="363">
        <v>0.71102272727272731</v>
      </c>
      <c r="E4362" s="215">
        <f t="shared" si="272"/>
        <v>1.6404199475065662E-2</v>
      </c>
      <c r="F4362" s="215">
        <f t="shared" si="273"/>
        <v>-5.7206419831558053E-3</v>
      </c>
      <c r="G4362" s="223">
        <f t="shared" si="274"/>
        <v>1.7453521126760563</v>
      </c>
      <c r="H4362" s="223">
        <f t="shared" si="275"/>
        <v>0.79393477985027294</v>
      </c>
    </row>
    <row r="4363" spans="2:8" x14ac:dyDescent="0.25">
      <c r="B4363" s="451">
        <v>37330</v>
      </c>
      <c r="C4363" s="363">
        <v>7.62</v>
      </c>
      <c r="D4363" s="363">
        <v>0.71511363636363634</v>
      </c>
      <c r="E4363" s="215">
        <f t="shared" si="272"/>
        <v>-9.74658869395717E-3</v>
      </c>
      <c r="F4363" s="215">
        <f t="shared" si="273"/>
        <v>-1.4099953000156651E-2</v>
      </c>
      <c r="G4363" s="223">
        <f t="shared" si="274"/>
        <v>1.7171830985915493</v>
      </c>
      <c r="H4363" s="223">
        <f t="shared" si="275"/>
        <v>0.79850272808019285</v>
      </c>
    </row>
    <row r="4364" spans="2:8" x14ac:dyDescent="0.25">
      <c r="B4364" s="451">
        <v>37329</v>
      </c>
      <c r="C4364" s="363">
        <v>7.6950000000000003</v>
      </c>
      <c r="D4364" s="363">
        <v>0.72534090909090909</v>
      </c>
      <c r="E4364" s="215">
        <f t="shared" si="272"/>
        <v>-8.3762886597937847E-3</v>
      </c>
      <c r="F4364" s="215">
        <f t="shared" si="273"/>
        <v>-7.1550785503189385E-3</v>
      </c>
      <c r="G4364" s="223">
        <f t="shared" si="274"/>
        <v>1.7340845070422535</v>
      </c>
      <c r="H4364" s="223">
        <f t="shared" si="275"/>
        <v>0.80992259865499305</v>
      </c>
    </row>
    <row r="4365" spans="2:8" x14ac:dyDescent="0.25">
      <c r="B4365" s="451">
        <v>37328</v>
      </c>
      <c r="C4365" s="363">
        <v>7.76</v>
      </c>
      <c r="D4365" s="363">
        <v>0.73056818181818184</v>
      </c>
      <c r="E4365" s="215">
        <f t="shared" si="272"/>
        <v>-1.6476552598225558E-2</v>
      </c>
      <c r="F4365" s="215">
        <f t="shared" si="273"/>
        <v>-3.0316742081447967E-2</v>
      </c>
      <c r="G4365" s="223">
        <f t="shared" si="274"/>
        <v>1.7487323943661972</v>
      </c>
      <c r="H4365" s="223">
        <f t="shared" si="275"/>
        <v>0.81575942139322433</v>
      </c>
    </row>
    <row r="4366" spans="2:8" x14ac:dyDescent="0.25">
      <c r="B4366" s="451">
        <v>37327</v>
      </c>
      <c r="C4366" s="363">
        <v>7.89</v>
      </c>
      <c r="D4366" s="363">
        <v>0.75340909090909092</v>
      </c>
      <c r="E4366" s="215">
        <f t="shared" si="272"/>
        <v>3.1372549019607732E-2</v>
      </c>
      <c r="F4366" s="215">
        <f t="shared" si="273"/>
        <v>2.472952086553315E-2</v>
      </c>
      <c r="G4366" s="223">
        <f t="shared" si="274"/>
        <v>1.7780281690140844</v>
      </c>
      <c r="H4366" s="223">
        <f t="shared" si="275"/>
        <v>0.84126379901027792</v>
      </c>
    </row>
    <row r="4367" spans="2:8" x14ac:dyDescent="0.25">
      <c r="B4367" s="451">
        <v>37323</v>
      </c>
      <c r="C4367" s="363">
        <v>7.65</v>
      </c>
      <c r="D4367" s="363">
        <v>0.73522727272727273</v>
      </c>
      <c r="E4367" s="215">
        <f t="shared" si="272"/>
        <v>-9.7087378640775546E-3</v>
      </c>
      <c r="F4367" s="215">
        <f t="shared" si="273"/>
        <v>1.0306058713304145E-2</v>
      </c>
      <c r="G4367" s="223">
        <f t="shared" si="274"/>
        <v>1.7239436619718311</v>
      </c>
      <c r="H4367" s="223">
        <f t="shared" si="275"/>
        <v>0.82096180687729992</v>
      </c>
    </row>
    <row r="4368" spans="2:8" x14ac:dyDescent="0.25">
      <c r="B4368" s="451">
        <v>37322</v>
      </c>
      <c r="C4368" s="363">
        <v>7.7249999999999996</v>
      </c>
      <c r="D4368" s="363">
        <v>0.72772727272727278</v>
      </c>
      <c r="E4368" s="215">
        <f t="shared" si="272"/>
        <v>-1.1516314779270731E-2</v>
      </c>
      <c r="F4368" s="215">
        <f t="shared" si="273"/>
        <v>8.5039370078741072E-3</v>
      </c>
      <c r="G4368" s="223">
        <f t="shared" si="274"/>
        <v>1.7408450704225351</v>
      </c>
      <c r="H4368" s="223">
        <f t="shared" si="275"/>
        <v>0.81258723512244646</v>
      </c>
    </row>
    <row r="4369" spans="2:8" x14ac:dyDescent="0.25">
      <c r="B4369" s="451">
        <v>37321</v>
      </c>
      <c r="C4369" s="363">
        <v>7.8150000000000004</v>
      </c>
      <c r="D4369" s="363">
        <v>0.72159090909090906</v>
      </c>
      <c r="E4369" s="215">
        <f t="shared" si="272"/>
        <v>-1.4501891551071844E-2</v>
      </c>
      <c r="F4369" s="215">
        <f t="shared" si="273"/>
        <v>-1.3668841255048192E-2</v>
      </c>
      <c r="G4369" s="223">
        <f t="shared" si="274"/>
        <v>1.7611267605633805</v>
      </c>
      <c r="H4369" s="223">
        <f t="shared" si="275"/>
        <v>0.80573531277756627</v>
      </c>
    </row>
    <row r="4370" spans="2:8" x14ac:dyDescent="0.25">
      <c r="B4370" s="451">
        <v>37319</v>
      </c>
      <c r="C4370" s="363">
        <v>7.93</v>
      </c>
      <c r="D4370" s="363">
        <v>0.73159090909090907</v>
      </c>
      <c r="E4370" s="215">
        <f t="shared" si="272"/>
        <v>2.7867790019442618E-2</v>
      </c>
      <c r="F4370" s="215">
        <f t="shared" si="273"/>
        <v>-2.0389531345100464E-2</v>
      </c>
      <c r="G4370" s="223">
        <f t="shared" si="274"/>
        <v>1.7870422535211268</v>
      </c>
      <c r="H4370" s="223">
        <f t="shared" si="275"/>
        <v>0.81690140845070425</v>
      </c>
    </row>
    <row r="4371" spans="2:8" x14ac:dyDescent="0.25">
      <c r="B4371" s="451">
        <v>37316</v>
      </c>
      <c r="C4371" s="363">
        <v>7.7149999999999999</v>
      </c>
      <c r="D4371" s="363">
        <v>0.74681818181818183</v>
      </c>
      <c r="E4371" s="215">
        <f t="shared" si="272"/>
        <v>5.3242320819112621E-2</v>
      </c>
      <c r="F4371" s="215">
        <f t="shared" si="273"/>
        <v>-3.0339805825243538E-3</v>
      </c>
      <c r="G4371" s="223">
        <f t="shared" si="274"/>
        <v>1.7385915492957746</v>
      </c>
      <c r="H4371" s="223">
        <f t="shared" si="275"/>
        <v>0.83390432686207339</v>
      </c>
    </row>
    <row r="4372" spans="2:8" x14ac:dyDescent="0.25">
      <c r="B4372" s="451">
        <v>37315</v>
      </c>
      <c r="C4372" s="363">
        <v>7.3250000000000002</v>
      </c>
      <c r="D4372" s="363">
        <v>0.74909090909090914</v>
      </c>
      <c r="E4372" s="215">
        <f t="shared" si="272"/>
        <v>-3.4013605442175798E-3</v>
      </c>
      <c r="F4372" s="215">
        <f t="shared" si="273"/>
        <v>5.1845074717902229E-3</v>
      </c>
      <c r="G4372" s="223">
        <f t="shared" si="274"/>
        <v>1.6507042253521127</v>
      </c>
      <c r="H4372" s="223">
        <f t="shared" si="275"/>
        <v>0.83644207587869568</v>
      </c>
    </row>
    <row r="4373" spans="2:8" x14ac:dyDescent="0.25">
      <c r="B4373" s="451">
        <v>37314</v>
      </c>
      <c r="C4373" s="363">
        <v>7.35</v>
      </c>
      <c r="D4373" s="363">
        <v>0.74522727272727274</v>
      </c>
      <c r="E4373" s="215">
        <f t="shared" si="272"/>
        <v>3.5940803382663811E-2</v>
      </c>
      <c r="F4373" s="215">
        <f t="shared" si="273"/>
        <v>2.0382760230278629E-2</v>
      </c>
      <c r="G4373" s="223">
        <f t="shared" si="274"/>
        <v>1.6563380281690141</v>
      </c>
      <c r="H4373" s="223">
        <f t="shared" si="275"/>
        <v>0.83212790255043778</v>
      </c>
    </row>
    <row r="4374" spans="2:8" x14ac:dyDescent="0.25">
      <c r="B4374" s="451">
        <v>37312</v>
      </c>
      <c r="C4374" s="363">
        <v>7.0949999999999998</v>
      </c>
      <c r="D4374" s="363">
        <v>0.7303409090909091</v>
      </c>
      <c r="E4374" s="215">
        <f t="shared" si="272"/>
        <v>1.5021459227467782E-2</v>
      </c>
      <c r="F4374" s="215">
        <f t="shared" si="273"/>
        <v>1.1807304785894202E-2</v>
      </c>
      <c r="G4374" s="223">
        <f t="shared" si="274"/>
        <v>1.5988732394366196</v>
      </c>
      <c r="H4374" s="223">
        <f t="shared" si="275"/>
        <v>0.81550564649156199</v>
      </c>
    </row>
    <row r="4375" spans="2:8" x14ac:dyDescent="0.25">
      <c r="B4375" s="451">
        <v>37309</v>
      </c>
      <c r="C4375" s="363">
        <v>6.99</v>
      </c>
      <c r="D4375" s="363">
        <v>0.7218181818181818</v>
      </c>
      <c r="E4375" s="215">
        <f t="shared" si="272"/>
        <v>-2.2377622377622419E-2</v>
      </c>
      <c r="F4375" s="215">
        <f t="shared" si="273"/>
        <v>-1.4148718754913858E-3</v>
      </c>
      <c r="G4375" s="223">
        <f t="shared" si="274"/>
        <v>1.5752112676056338</v>
      </c>
      <c r="H4375" s="223">
        <f t="shared" si="275"/>
        <v>0.80598908767922861</v>
      </c>
    </row>
    <row r="4376" spans="2:8" x14ac:dyDescent="0.25">
      <c r="B4376" s="451">
        <v>37308</v>
      </c>
      <c r="C4376" s="363">
        <v>7.15</v>
      </c>
      <c r="D4376" s="363">
        <v>0.72284090909090915</v>
      </c>
      <c r="E4376" s="215">
        <f t="shared" si="272"/>
        <v>-9.009009009008917E-3</v>
      </c>
      <c r="F4376" s="215">
        <f t="shared" si="273"/>
        <v>-6.0005625527391748E-3</v>
      </c>
      <c r="G4376" s="223">
        <f t="shared" si="274"/>
        <v>1.6112676056338029</v>
      </c>
      <c r="H4376" s="223">
        <f t="shared" si="275"/>
        <v>0.80713107473670864</v>
      </c>
    </row>
    <row r="4377" spans="2:8" x14ac:dyDescent="0.25">
      <c r="B4377" s="451">
        <v>37307</v>
      </c>
      <c r="C4377" s="363">
        <v>7.2149999999999999</v>
      </c>
      <c r="D4377" s="363">
        <v>0.72720454545454538</v>
      </c>
      <c r="E4377" s="215">
        <f t="shared" si="272"/>
        <v>-8.0891719745222912E-2</v>
      </c>
      <c r="F4377" s="215">
        <f t="shared" si="273"/>
        <v>-3.0534351145039551E-3</v>
      </c>
      <c r="G4377" s="223">
        <f t="shared" si="274"/>
        <v>1.6259154929577464</v>
      </c>
      <c r="H4377" s="223">
        <f t="shared" si="275"/>
        <v>0.81200355284862324</v>
      </c>
    </row>
    <row r="4378" spans="2:8" x14ac:dyDescent="0.25">
      <c r="B4378" s="451">
        <v>37302</v>
      </c>
      <c r="C4378" s="363">
        <v>7.85</v>
      </c>
      <c r="D4378" s="363">
        <v>0.72943181818181824</v>
      </c>
      <c r="E4378" s="215">
        <f t="shared" si="272"/>
        <v>1.4867485455720697E-2</v>
      </c>
      <c r="F4378" s="215">
        <f t="shared" si="273"/>
        <v>6.2353858144970076E-4</v>
      </c>
      <c r="G4378" s="223">
        <f t="shared" si="274"/>
        <v>1.7690140845070421</v>
      </c>
      <c r="H4378" s="223">
        <f t="shared" si="275"/>
        <v>0.81449054688491318</v>
      </c>
    </row>
    <row r="4379" spans="2:8" x14ac:dyDescent="0.25">
      <c r="B4379" s="451">
        <v>37301</v>
      </c>
      <c r="C4379" s="363">
        <v>7.7350000000000003</v>
      </c>
      <c r="D4379" s="363">
        <v>0.72897727272727275</v>
      </c>
      <c r="E4379" s="215">
        <f t="shared" si="272"/>
        <v>-3.0701754385964897E-2</v>
      </c>
      <c r="F4379" s="215">
        <f t="shared" si="273"/>
        <v>1.2308663405397047E-2</v>
      </c>
      <c r="G4379" s="223">
        <f t="shared" si="274"/>
        <v>1.7430985915492958</v>
      </c>
      <c r="H4379" s="223">
        <f t="shared" si="275"/>
        <v>0.81398299708158872</v>
      </c>
    </row>
    <row r="4380" spans="2:8" x14ac:dyDescent="0.25">
      <c r="B4380" s="451">
        <v>37300</v>
      </c>
      <c r="C4380" s="363">
        <v>7.98</v>
      </c>
      <c r="D4380" s="363">
        <v>0.72011363636363634</v>
      </c>
      <c r="E4380" s="215">
        <f t="shared" si="272"/>
        <v>3.90625E-2</v>
      </c>
      <c r="F4380" s="215">
        <f t="shared" si="273"/>
        <v>-1.2608353033886077E-3</v>
      </c>
      <c r="G4380" s="223">
        <f t="shared" si="274"/>
        <v>1.7983098591549296</v>
      </c>
      <c r="H4380" s="223">
        <f t="shared" si="275"/>
        <v>0.80408577591676189</v>
      </c>
    </row>
    <row r="4381" spans="2:8" x14ac:dyDescent="0.25">
      <c r="B4381" s="451">
        <v>37299</v>
      </c>
      <c r="C4381" s="363">
        <v>7.68</v>
      </c>
      <c r="D4381" s="363">
        <v>0.72102272727272732</v>
      </c>
      <c r="E4381" s="215">
        <f t="shared" si="272"/>
        <v>-1.2218649517684921E-2</v>
      </c>
      <c r="F4381" s="215">
        <f t="shared" si="273"/>
        <v>2.5703200775945678E-2</v>
      </c>
      <c r="G4381" s="223">
        <f t="shared" si="274"/>
        <v>1.7307042253521125</v>
      </c>
      <c r="H4381" s="223">
        <f t="shared" si="275"/>
        <v>0.80510087552341081</v>
      </c>
    </row>
    <row r="4382" spans="2:8" x14ac:dyDescent="0.25">
      <c r="B4382" s="451">
        <v>37295</v>
      </c>
      <c r="C4382" s="363">
        <v>7.7750000000000004</v>
      </c>
      <c r="D4382" s="363">
        <v>0.7029545454545455</v>
      </c>
      <c r="E4382" s="215">
        <f t="shared" si="272"/>
        <v>1.5013054830287142E-2</v>
      </c>
      <c r="F4382" s="215">
        <f t="shared" si="273"/>
        <v>-5.6261051277928242E-3</v>
      </c>
      <c r="G4382" s="223">
        <f t="shared" si="274"/>
        <v>1.7521126760563381</v>
      </c>
      <c r="H4382" s="223">
        <f t="shared" si="275"/>
        <v>0.78492577084126391</v>
      </c>
    </row>
    <row r="4383" spans="2:8" x14ac:dyDescent="0.25">
      <c r="B4383" s="451">
        <v>37294</v>
      </c>
      <c r="C4383" s="363">
        <v>7.66</v>
      </c>
      <c r="D4383" s="363">
        <v>0.70693181818181816</v>
      </c>
      <c r="E4383" s="215">
        <f t="shared" si="272"/>
        <v>-5.8403634003894034E-3</v>
      </c>
      <c r="F4383" s="215">
        <f t="shared" si="273"/>
        <v>1.9836065573770378E-2</v>
      </c>
      <c r="G4383" s="223">
        <f t="shared" si="274"/>
        <v>1.7261971830985916</v>
      </c>
      <c r="H4383" s="223">
        <f t="shared" si="275"/>
        <v>0.78936683162035282</v>
      </c>
    </row>
    <row r="4384" spans="2:8" x14ac:dyDescent="0.25">
      <c r="B4384" s="451">
        <v>37293</v>
      </c>
      <c r="C4384" s="363">
        <v>7.7050000000000001</v>
      </c>
      <c r="D4384" s="363">
        <v>0.69318181818181823</v>
      </c>
      <c r="E4384" s="215">
        <f t="shared" si="272"/>
        <v>-5.1646223369916644E-3</v>
      </c>
      <c r="F4384" s="215">
        <f t="shared" si="273"/>
        <v>-1.3097576948263301E-3</v>
      </c>
      <c r="G4384" s="223">
        <f t="shared" si="274"/>
        <v>1.7363380281690142</v>
      </c>
      <c r="H4384" s="223">
        <f t="shared" si="275"/>
        <v>0.77401345006978817</v>
      </c>
    </row>
    <row r="4385" spans="2:8" x14ac:dyDescent="0.25">
      <c r="B4385" s="451">
        <v>37292</v>
      </c>
      <c r="C4385" s="363">
        <v>7.7450000000000001</v>
      </c>
      <c r="D4385" s="363">
        <v>0.69409090909090909</v>
      </c>
      <c r="E4385" s="215">
        <f t="shared" si="272"/>
        <v>-2.2712933753943232E-2</v>
      </c>
      <c r="F4385" s="215">
        <f t="shared" si="273"/>
        <v>-1.1330527678860447E-2</v>
      </c>
      <c r="G4385" s="223">
        <f t="shared" si="274"/>
        <v>1.7453521126760563</v>
      </c>
      <c r="H4385" s="223">
        <f t="shared" si="275"/>
        <v>0.77502854967643708</v>
      </c>
    </row>
    <row r="4386" spans="2:8" x14ac:dyDescent="0.25">
      <c r="B4386" s="451">
        <v>37288</v>
      </c>
      <c r="C4386" s="363">
        <v>7.9249999999999998</v>
      </c>
      <c r="D4386" s="363">
        <v>0.70204545454545453</v>
      </c>
      <c r="E4386" s="215">
        <f t="shared" si="272"/>
        <v>1.9292604501607746E-2</v>
      </c>
      <c r="F4386" s="215">
        <f t="shared" si="273"/>
        <v>8.9825249060917489E-3</v>
      </c>
      <c r="G4386" s="223">
        <f t="shared" si="274"/>
        <v>1.7859154929577465</v>
      </c>
      <c r="H4386" s="223">
        <f t="shared" si="275"/>
        <v>0.78391067123461489</v>
      </c>
    </row>
    <row r="4387" spans="2:8" x14ac:dyDescent="0.25">
      <c r="B4387" s="451">
        <v>37287</v>
      </c>
      <c r="C4387" s="363">
        <v>7.7750000000000004</v>
      </c>
      <c r="D4387" s="363">
        <v>0.69579545454545455</v>
      </c>
      <c r="E4387" s="215">
        <f t="shared" si="272"/>
        <v>3.3222591362126241E-2</v>
      </c>
      <c r="F4387" s="215">
        <f t="shared" si="273"/>
        <v>-7.1347494730014116E-3</v>
      </c>
      <c r="G4387" s="223">
        <f t="shared" si="274"/>
        <v>1.7521126760563381</v>
      </c>
      <c r="H4387" s="223">
        <f t="shared" si="275"/>
        <v>0.77693186143890369</v>
      </c>
    </row>
    <row r="4388" spans="2:8" x14ac:dyDescent="0.25">
      <c r="B4388" s="451">
        <v>37286</v>
      </c>
      <c r="C4388" s="363">
        <v>7.5250000000000004</v>
      </c>
      <c r="D4388" s="363">
        <v>0.70079545454545455</v>
      </c>
      <c r="E4388" s="215">
        <f t="shared" si="272"/>
        <v>0</v>
      </c>
      <c r="F4388" s="215">
        <f t="shared" si="273"/>
        <v>-1.8462517905459164E-2</v>
      </c>
      <c r="G4388" s="223">
        <f t="shared" si="274"/>
        <v>1.6957746478873241</v>
      </c>
      <c r="H4388" s="223">
        <f t="shared" si="275"/>
        <v>0.78251490927547274</v>
      </c>
    </row>
    <row r="4389" spans="2:8" x14ac:dyDescent="0.25">
      <c r="B4389" s="451">
        <v>37285</v>
      </c>
      <c r="C4389" s="363">
        <v>7.5250000000000004</v>
      </c>
      <c r="D4389" s="363">
        <v>0.71397727272727274</v>
      </c>
      <c r="E4389" s="215">
        <f t="shared" si="272"/>
        <v>1.6891891891891886E-2</v>
      </c>
      <c r="F4389" s="215">
        <f t="shared" si="273"/>
        <v>-1.7974366989684243E-2</v>
      </c>
      <c r="G4389" s="223">
        <f t="shared" si="274"/>
        <v>1.6957746478873241</v>
      </c>
      <c r="H4389" s="223">
        <f t="shared" si="275"/>
        <v>0.79723385357188181</v>
      </c>
    </row>
    <row r="4390" spans="2:8" x14ac:dyDescent="0.25">
      <c r="B4390" s="451">
        <v>37281</v>
      </c>
      <c r="C4390" s="363">
        <v>7.4</v>
      </c>
      <c r="D4390" s="363">
        <v>0.72704545454545455</v>
      </c>
      <c r="E4390" s="215">
        <f t="shared" si="272"/>
        <v>4.5197740112994378E-2</v>
      </c>
      <c r="F4390" s="215">
        <f t="shared" si="273"/>
        <v>-3.737153534724369E-3</v>
      </c>
      <c r="G4390" s="223">
        <f t="shared" si="274"/>
        <v>1.6676056338028169</v>
      </c>
      <c r="H4390" s="223">
        <f t="shared" si="275"/>
        <v>0.81182591041745977</v>
      </c>
    </row>
    <row r="4391" spans="2:8" x14ac:dyDescent="0.25">
      <c r="B4391" s="451">
        <v>37280</v>
      </c>
      <c r="C4391" s="363">
        <v>7.08</v>
      </c>
      <c r="D4391" s="363">
        <v>0.72977272727272724</v>
      </c>
      <c r="E4391" s="215">
        <f t="shared" si="272"/>
        <v>1.6511127063890907E-2</v>
      </c>
      <c r="F4391" s="215">
        <f t="shared" si="273"/>
        <v>2.2123189559127843E-2</v>
      </c>
      <c r="G4391" s="223">
        <f t="shared" si="274"/>
        <v>1.5954929577464789</v>
      </c>
      <c r="H4391" s="223">
        <f t="shared" si="275"/>
        <v>0.81487120923740641</v>
      </c>
    </row>
    <row r="4392" spans="2:8" x14ac:dyDescent="0.25">
      <c r="B4392" s="451">
        <v>37279</v>
      </c>
      <c r="C4392" s="363">
        <v>6.9649999999999999</v>
      </c>
      <c r="D4392" s="363">
        <v>0.71397727272727274</v>
      </c>
      <c r="E4392" s="215">
        <f t="shared" si="272"/>
        <v>2.2010271460014552E-2</v>
      </c>
      <c r="F4392" s="215">
        <f t="shared" si="273"/>
        <v>3.8344783511743419E-3</v>
      </c>
      <c r="G4392" s="223">
        <f t="shared" si="274"/>
        <v>1.5695774647887324</v>
      </c>
      <c r="H4392" s="223">
        <f t="shared" si="275"/>
        <v>0.79723385357188181</v>
      </c>
    </row>
    <row r="4393" spans="2:8" x14ac:dyDescent="0.25">
      <c r="B4393" s="451">
        <v>37278</v>
      </c>
      <c r="C4393" s="363">
        <v>6.8150000000000004</v>
      </c>
      <c r="D4393" s="363">
        <v>0.71125000000000005</v>
      </c>
      <c r="E4393" s="215">
        <f t="shared" si="272"/>
        <v>2.2058823529411686E-3</v>
      </c>
      <c r="F4393" s="215">
        <f t="shared" si="273"/>
        <v>-9.6518987341770446E-3</v>
      </c>
      <c r="G4393" s="223">
        <f t="shared" si="274"/>
        <v>1.535774647887324</v>
      </c>
      <c r="H4393" s="223">
        <f t="shared" si="275"/>
        <v>0.79418855475193517</v>
      </c>
    </row>
    <row r="4394" spans="2:8" x14ac:dyDescent="0.25">
      <c r="B4394" s="451">
        <v>37274</v>
      </c>
      <c r="C4394" s="363">
        <v>6.8</v>
      </c>
      <c r="D4394" s="363">
        <v>0.71818181818181814</v>
      </c>
      <c r="E4394" s="215">
        <f t="shared" si="272"/>
        <v>8.1541882876203786E-3</v>
      </c>
      <c r="F4394" s="215">
        <f t="shared" si="273"/>
        <v>5.4088450524976128E-3</v>
      </c>
      <c r="G4394" s="223">
        <f t="shared" si="274"/>
        <v>1.5323943661971831</v>
      </c>
      <c r="H4394" s="223">
        <f t="shared" si="275"/>
        <v>0.80192868925263294</v>
      </c>
    </row>
    <row r="4395" spans="2:8" x14ac:dyDescent="0.25">
      <c r="B4395" s="451">
        <v>37273</v>
      </c>
      <c r="C4395" s="363">
        <v>6.7450000000000001</v>
      </c>
      <c r="D4395" s="363">
        <v>0.71431818181818185</v>
      </c>
      <c r="E4395" s="215">
        <f t="shared" si="272"/>
        <v>2.9739776951673846E-3</v>
      </c>
      <c r="F4395" s="215">
        <f t="shared" si="273"/>
        <v>4.6348090139043396E-3</v>
      </c>
      <c r="G4395" s="223">
        <f t="shared" si="274"/>
        <v>1.52</v>
      </c>
      <c r="H4395" s="223">
        <f t="shared" si="275"/>
        <v>0.79761451592437516</v>
      </c>
    </row>
    <row r="4396" spans="2:8" x14ac:dyDescent="0.25">
      <c r="B4396" s="451">
        <v>37272</v>
      </c>
      <c r="C4396" s="363">
        <v>6.7249999999999996</v>
      </c>
      <c r="D4396" s="363">
        <v>0.71102272727272731</v>
      </c>
      <c r="E4396" s="215">
        <f t="shared" si="272"/>
        <v>-2.1106259097525504E-2</v>
      </c>
      <c r="F4396" s="215">
        <f t="shared" si="273"/>
        <v>-4.9300254452926406E-3</v>
      </c>
      <c r="G4396" s="223">
        <f t="shared" si="274"/>
        <v>1.5154929577464789</v>
      </c>
      <c r="H4396" s="223">
        <f t="shared" si="275"/>
        <v>0.79393477985027294</v>
      </c>
    </row>
    <row r="4397" spans="2:8" x14ac:dyDescent="0.25">
      <c r="B4397" s="451">
        <v>37271</v>
      </c>
      <c r="C4397" s="363">
        <v>6.87</v>
      </c>
      <c r="D4397" s="363">
        <v>0.71454545454545459</v>
      </c>
      <c r="E4397" s="215">
        <f t="shared" si="272"/>
        <v>1.4771048744461002E-2</v>
      </c>
      <c r="F4397" s="215">
        <f t="shared" si="273"/>
        <v>-6.3572790845511928E-4</v>
      </c>
      <c r="G4397" s="223">
        <f t="shared" si="274"/>
        <v>1.548169014084507</v>
      </c>
      <c r="H4397" s="223">
        <f t="shared" si="275"/>
        <v>0.79786829082603739</v>
      </c>
    </row>
    <row r="4398" spans="2:8" x14ac:dyDescent="0.25">
      <c r="B4398" s="451">
        <v>37270</v>
      </c>
      <c r="C4398" s="363">
        <v>6.77</v>
      </c>
      <c r="D4398" s="363">
        <v>0.71499999999999997</v>
      </c>
      <c r="E4398" s="215">
        <f t="shared" si="272"/>
        <v>-1.0956902848794803E-2</v>
      </c>
      <c r="F4398" s="215">
        <f t="shared" si="273"/>
        <v>-4.1152263374485409E-3</v>
      </c>
      <c r="G4398" s="223">
        <f t="shared" si="274"/>
        <v>1.5256338028169014</v>
      </c>
      <c r="H4398" s="223">
        <f t="shared" si="275"/>
        <v>0.79837584062936173</v>
      </c>
    </row>
    <row r="4399" spans="2:8" x14ac:dyDescent="0.25">
      <c r="B4399" s="451">
        <v>37267</v>
      </c>
      <c r="C4399" s="363">
        <v>6.8449999999999998</v>
      </c>
      <c r="D4399" s="363">
        <v>0.7179545454545454</v>
      </c>
      <c r="E4399" s="215">
        <f t="shared" si="272"/>
        <v>6.6176470588235059E-3</v>
      </c>
      <c r="F4399" s="215">
        <f t="shared" si="273"/>
        <v>1.9032258064515917E-2</v>
      </c>
      <c r="G4399" s="223">
        <f t="shared" si="274"/>
        <v>1.5425352112676056</v>
      </c>
      <c r="H4399" s="223">
        <f t="shared" si="275"/>
        <v>0.80167491435097071</v>
      </c>
    </row>
    <row r="4400" spans="2:8" x14ac:dyDescent="0.25">
      <c r="B4400" s="451">
        <v>37266</v>
      </c>
      <c r="C4400" s="363">
        <v>6.8</v>
      </c>
      <c r="D4400" s="363">
        <v>0.70454545454545459</v>
      </c>
      <c r="E4400" s="215">
        <f t="shared" si="272"/>
        <v>-1.8050541516245522E-2</v>
      </c>
      <c r="F4400" s="215">
        <f t="shared" si="273"/>
        <v>2.9387348497426524E-2</v>
      </c>
      <c r="G4400" s="223">
        <f t="shared" si="274"/>
        <v>1.5323943661971831</v>
      </c>
      <c r="H4400" s="223">
        <f t="shared" si="275"/>
        <v>0.78670219515289952</v>
      </c>
    </row>
    <row r="4401" spans="2:8" x14ac:dyDescent="0.25">
      <c r="B4401" s="451">
        <v>37265</v>
      </c>
      <c r="C4401" s="363">
        <v>6.9249999999999998</v>
      </c>
      <c r="D4401" s="363">
        <v>0.6844318181818182</v>
      </c>
      <c r="E4401" s="215">
        <f t="shared" si="272"/>
        <v>3.7453183520599342E-2</v>
      </c>
      <c r="F4401" s="215">
        <f t="shared" si="273"/>
        <v>-9.9518991540881174E-4</v>
      </c>
      <c r="G4401" s="223">
        <f t="shared" si="274"/>
        <v>1.5605633802816901</v>
      </c>
      <c r="H4401" s="223">
        <f t="shared" si="275"/>
        <v>0.76424311635579245</v>
      </c>
    </row>
    <row r="4402" spans="2:8" x14ac:dyDescent="0.25">
      <c r="B4402" s="451">
        <v>37264</v>
      </c>
      <c r="C4402" s="363">
        <v>6.6749999999999998</v>
      </c>
      <c r="D4402" s="363">
        <v>0.68511363636363631</v>
      </c>
      <c r="E4402" s="215">
        <f t="shared" si="272"/>
        <v>-2.9090909090909167E-2</v>
      </c>
      <c r="F4402" s="215">
        <f t="shared" si="273"/>
        <v>-3.8003965631197012E-3</v>
      </c>
      <c r="G4402" s="223">
        <f t="shared" si="274"/>
        <v>1.5042253521126761</v>
      </c>
      <c r="H4402" s="223">
        <f t="shared" si="275"/>
        <v>0.76500444106077903</v>
      </c>
    </row>
    <row r="4403" spans="2:8" x14ac:dyDescent="0.25">
      <c r="B4403" s="451">
        <v>37263</v>
      </c>
      <c r="C4403" s="363">
        <v>6.875</v>
      </c>
      <c r="D4403" s="363">
        <v>0.68772727272727274</v>
      </c>
      <c r="E4403" s="215">
        <f t="shared" si="272"/>
        <v>3.7735849056603765E-2</v>
      </c>
      <c r="F4403" s="215">
        <f t="shared" si="273"/>
        <v>-1.0302534750613268E-2</v>
      </c>
      <c r="G4403" s="223">
        <f t="shared" si="274"/>
        <v>1.5492957746478873</v>
      </c>
      <c r="H4403" s="223">
        <f t="shared" si="275"/>
        <v>0.76792285242989478</v>
      </c>
    </row>
    <row r="4404" spans="2:8" x14ac:dyDescent="0.25">
      <c r="B4404" s="451">
        <v>37260</v>
      </c>
      <c r="C4404" s="363">
        <v>6.625</v>
      </c>
      <c r="D4404" s="363">
        <v>0.69488636363636369</v>
      </c>
      <c r="E4404" s="215">
        <f t="shared" si="272"/>
        <v>5.3110773899849306E-3</v>
      </c>
      <c r="F4404" s="215">
        <f t="shared" si="273"/>
        <v>-5.3675992192582234E-3</v>
      </c>
      <c r="G4404" s="223">
        <f t="shared" si="274"/>
        <v>1.4929577464788732</v>
      </c>
      <c r="H4404" s="223">
        <f t="shared" si="275"/>
        <v>0.77591676183225489</v>
      </c>
    </row>
    <row r="4405" spans="2:8" x14ac:dyDescent="0.25">
      <c r="B4405" s="451">
        <v>37259</v>
      </c>
      <c r="C4405" s="363">
        <v>6.59</v>
      </c>
      <c r="D4405" s="363">
        <v>0.69863636363636361</v>
      </c>
      <c r="E4405" s="215">
        <f t="shared" si="272"/>
        <v>-7.5301204819276935E-3</v>
      </c>
      <c r="F4405" s="215">
        <f t="shared" si="273"/>
        <v>7.2083879423328057E-3</v>
      </c>
      <c r="G4405" s="223">
        <f t="shared" si="274"/>
        <v>1.4850704225352112</v>
      </c>
      <c r="H4405" s="223">
        <f t="shared" si="275"/>
        <v>0.78010404770968156</v>
      </c>
    </row>
    <row r="4406" spans="2:8" x14ac:dyDescent="0.25">
      <c r="B4406" s="451">
        <v>37258</v>
      </c>
      <c r="C4406" s="363">
        <v>6.64</v>
      </c>
      <c r="D4406" s="363">
        <v>0.69363636363636361</v>
      </c>
      <c r="E4406" s="215">
        <f t="shared" si="272"/>
        <v>-8.2150858849888708E-3</v>
      </c>
      <c r="F4406" s="215">
        <f t="shared" si="273"/>
        <v>1.1768606000331472E-2</v>
      </c>
      <c r="G4406" s="223">
        <f t="shared" si="274"/>
        <v>1.496338028169014</v>
      </c>
      <c r="H4406" s="223">
        <f t="shared" si="275"/>
        <v>0.77452099987311251</v>
      </c>
    </row>
    <row r="4407" spans="2:8" x14ac:dyDescent="0.25">
      <c r="B4407" s="451">
        <v>37256</v>
      </c>
      <c r="C4407" s="363">
        <v>6.6950000000000003</v>
      </c>
      <c r="D4407" s="363">
        <v>0.6855681818181818</v>
      </c>
      <c r="E4407" s="215">
        <f t="shared" si="272"/>
        <v>3.0000000000000027E-2</v>
      </c>
      <c r="F4407" s="215">
        <f t="shared" si="273"/>
        <v>4.4955044955043988E-3</v>
      </c>
      <c r="G4407" s="223">
        <f t="shared" si="274"/>
        <v>1.5087323943661972</v>
      </c>
      <c r="H4407" s="223">
        <f t="shared" si="275"/>
        <v>0.7655119908641036</v>
      </c>
    </row>
    <row r="4408" spans="2:8" x14ac:dyDescent="0.25">
      <c r="B4408" s="451">
        <v>37252</v>
      </c>
      <c r="C4408" s="363">
        <v>6.5</v>
      </c>
      <c r="D4408" s="363">
        <v>0.6825</v>
      </c>
      <c r="E4408" s="215">
        <f t="shared" si="272"/>
        <v>3.8610038610038533E-3</v>
      </c>
      <c r="F4408" s="215">
        <f t="shared" si="273"/>
        <v>-1.2333497779970393E-2</v>
      </c>
      <c r="G4408" s="223">
        <f t="shared" si="274"/>
        <v>1.4647887323943662</v>
      </c>
      <c r="H4408" s="223">
        <f t="shared" si="275"/>
        <v>0.7620860296916635</v>
      </c>
    </row>
    <row r="4409" spans="2:8" x14ac:dyDescent="0.25">
      <c r="B4409" s="451">
        <v>37251</v>
      </c>
      <c r="C4409" s="363">
        <v>6.4749999999999996</v>
      </c>
      <c r="D4409" s="363">
        <v>0.69102272727272729</v>
      </c>
      <c r="E4409" s="215">
        <f t="shared" si="272"/>
        <v>1.8882769472855943E-2</v>
      </c>
      <c r="F4409" s="215">
        <f t="shared" si="273"/>
        <v>-3.6374360990956145E-3</v>
      </c>
      <c r="G4409" s="223">
        <f t="shared" si="274"/>
        <v>1.4591549295774646</v>
      </c>
      <c r="H4409" s="223">
        <f t="shared" si="275"/>
        <v>0.77160258850399699</v>
      </c>
    </row>
    <row r="4410" spans="2:8" x14ac:dyDescent="0.25">
      <c r="B4410" s="451">
        <v>37249</v>
      </c>
      <c r="C4410" s="363">
        <v>6.3550000000000004</v>
      </c>
      <c r="D4410" s="363">
        <v>0.69354545454545458</v>
      </c>
      <c r="E4410" s="215">
        <f t="shared" si="272"/>
        <v>1.6800000000000148E-2</v>
      </c>
      <c r="F4410" s="215">
        <f t="shared" si="273"/>
        <v>3.605966235045166E-4</v>
      </c>
      <c r="G4410" s="223">
        <f t="shared" si="274"/>
        <v>1.4321126760563381</v>
      </c>
      <c r="H4410" s="223">
        <f t="shared" si="275"/>
        <v>0.77441948991244769</v>
      </c>
    </row>
    <row r="4411" spans="2:8" x14ac:dyDescent="0.25">
      <c r="B4411" s="451">
        <v>37246</v>
      </c>
      <c r="C4411" s="363">
        <v>6.25</v>
      </c>
      <c r="D4411" s="363">
        <v>0.69329545454545449</v>
      </c>
      <c r="E4411" s="215">
        <f t="shared" si="272"/>
        <v>-5.5688146380270531E-3</v>
      </c>
      <c r="F4411" s="215">
        <f t="shared" si="273"/>
        <v>9.76497848394553E-3</v>
      </c>
      <c r="G4411" s="223">
        <f t="shared" si="274"/>
        <v>1.408450704225352</v>
      </c>
      <c r="H4411" s="223">
        <f t="shared" si="275"/>
        <v>0.77414033752061917</v>
      </c>
    </row>
    <row r="4412" spans="2:8" x14ac:dyDescent="0.25">
      <c r="B4412" s="451">
        <v>37244</v>
      </c>
      <c r="C4412" s="363">
        <v>6.2850000000000001</v>
      </c>
      <c r="D4412" s="363">
        <v>0.68659090909090914</v>
      </c>
      <c r="E4412" s="215">
        <f t="shared" si="272"/>
        <v>-4.1189931350114395E-2</v>
      </c>
      <c r="F4412" s="215">
        <f t="shared" si="273"/>
        <v>-7.2297075254682541E-3</v>
      </c>
      <c r="G4412" s="223">
        <f t="shared" si="274"/>
        <v>1.4163380281690141</v>
      </c>
      <c r="H4412" s="223">
        <f t="shared" si="275"/>
        <v>0.76665397792158363</v>
      </c>
    </row>
    <row r="4413" spans="2:8" x14ac:dyDescent="0.25">
      <c r="B4413" s="451">
        <v>37243</v>
      </c>
      <c r="C4413" s="363">
        <v>6.5549999999999997</v>
      </c>
      <c r="D4413" s="363">
        <v>0.69159090909090915</v>
      </c>
      <c r="E4413" s="215">
        <f t="shared" si="272"/>
        <v>7.2831423895253655E-2</v>
      </c>
      <c r="F4413" s="215">
        <f t="shared" si="273"/>
        <v>-1.2974375608173827E-2</v>
      </c>
      <c r="G4413" s="223">
        <f t="shared" si="274"/>
        <v>1.4771830985915493</v>
      </c>
      <c r="H4413" s="223">
        <f t="shared" si="275"/>
        <v>0.77223702575815267</v>
      </c>
    </row>
    <row r="4414" spans="2:8" x14ac:dyDescent="0.25">
      <c r="B4414" s="451">
        <v>37242</v>
      </c>
      <c r="C4414" s="363">
        <v>6.11</v>
      </c>
      <c r="D4414" s="363">
        <v>0.70068181818181818</v>
      </c>
      <c r="E4414" s="215">
        <f t="shared" si="272"/>
        <v>-4.2319749216300884E-2</v>
      </c>
      <c r="F4414" s="215">
        <f t="shared" si="273"/>
        <v>1.6820580474933955E-2</v>
      </c>
      <c r="G4414" s="223">
        <f t="shared" si="274"/>
        <v>1.3769014084507043</v>
      </c>
      <c r="H4414" s="223">
        <f t="shared" si="275"/>
        <v>0.78238802182464162</v>
      </c>
    </row>
    <row r="4415" spans="2:8" x14ac:dyDescent="0.25">
      <c r="B4415" s="451">
        <v>37239</v>
      </c>
      <c r="C4415" s="363">
        <v>6.38</v>
      </c>
      <c r="D4415" s="363">
        <v>0.68909090909090909</v>
      </c>
      <c r="E4415" s="215">
        <f t="shared" si="272"/>
        <v>-1.7705927636643581E-2</v>
      </c>
      <c r="F4415" s="215">
        <f t="shared" si="273"/>
        <v>4.8228176318064087E-2</v>
      </c>
      <c r="G4415" s="223">
        <f t="shared" si="274"/>
        <v>1.4377464788732395</v>
      </c>
      <c r="H4415" s="223">
        <f t="shared" si="275"/>
        <v>0.76944550183986804</v>
      </c>
    </row>
    <row r="4416" spans="2:8" x14ac:dyDescent="0.25">
      <c r="B4416" s="451">
        <v>37237</v>
      </c>
      <c r="C4416" s="363">
        <v>6.4950000000000001</v>
      </c>
      <c r="D4416" s="363">
        <v>0.6573863636363636</v>
      </c>
      <c r="E4416" s="215">
        <f t="shared" si="272"/>
        <v>0</v>
      </c>
      <c r="F4416" s="215">
        <f t="shared" si="273"/>
        <v>1.2851039988794666E-2</v>
      </c>
      <c r="G4416" s="223">
        <f t="shared" si="274"/>
        <v>1.463661971830986</v>
      </c>
      <c r="H4416" s="223">
        <f t="shared" si="275"/>
        <v>0.73404390305798761</v>
      </c>
    </row>
    <row r="4417" spans="2:8" x14ac:dyDescent="0.25">
      <c r="B4417" s="451">
        <v>37236</v>
      </c>
      <c r="C4417" s="363">
        <v>6.4950000000000001</v>
      </c>
      <c r="D4417" s="363">
        <v>0.64904545454545459</v>
      </c>
      <c r="E4417" s="215">
        <f t="shared" si="272"/>
        <v>-8.3969465648854325E-3</v>
      </c>
      <c r="F4417" s="215">
        <f t="shared" si="273"/>
        <v>4.8557353976075301E-3</v>
      </c>
      <c r="G4417" s="223">
        <f t="shared" si="274"/>
        <v>1.463661971830986</v>
      </c>
      <c r="H4417" s="223">
        <f t="shared" si="275"/>
        <v>0.724730364166984</v>
      </c>
    </row>
    <row r="4418" spans="2:8" x14ac:dyDescent="0.25">
      <c r="B4418" s="451">
        <v>37235</v>
      </c>
      <c r="C4418" s="363">
        <v>6.55</v>
      </c>
      <c r="D4418" s="363">
        <v>0.64590909090909088</v>
      </c>
      <c r="E4418" s="215">
        <f t="shared" si="272"/>
        <v>-5.0724637681159535E-2</v>
      </c>
      <c r="F4418" s="215">
        <f t="shared" si="273"/>
        <v>-2.7012222260262342E-2</v>
      </c>
      <c r="G4418" s="223">
        <f t="shared" si="274"/>
        <v>1.476056338028169</v>
      </c>
      <c r="H4418" s="223">
        <f t="shared" si="275"/>
        <v>0.72122827052404515</v>
      </c>
    </row>
    <row r="4419" spans="2:8" x14ac:dyDescent="0.25">
      <c r="B4419" s="451">
        <v>37232</v>
      </c>
      <c r="C4419" s="363">
        <v>6.9</v>
      </c>
      <c r="D4419" s="363">
        <v>0.66384090909090909</v>
      </c>
      <c r="E4419" s="215">
        <f t="shared" si="272"/>
        <v>-9.3323761665469185E-3</v>
      </c>
      <c r="F4419" s="215">
        <f t="shared" si="273"/>
        <v>-6.3276067358394306E-3</v>
      </c>
      <c r="G4419" s="223">
        <f t="shared" si="274"/>
        <v>1.5549295774647889</v>
      </c>
      <c r="H4419" s="223">
        <f t="shared" si="275"/>
        <v>0.74125111026519486</v>
      </c>
    </row>
    <row r="4420" spans="2:8" x14ac:dyDescent="0.25">
      <c r="B4420" s="451">
        <v>37231</v>
      </c>
      <c r="C4420" s="363">
        <v>6.9649999999999999</v>
      </c>
      <c r="D4420" s="363">
        <v>0.66806818181818184</v>
      </c>
      <c r="E4420" s="215">
        <f t="shared" ref="E4420:E4483" si="276">C4420/C4421-1</f>
        <v>1.0152284263959421E-2</v>
      </c>
      <c r="F4420" s="215">
        <f t="shared" ref="F4420:F4483" si="277">D4420/D4421-1</f>
        <v>5.3009575923392838E-3</v>
      </c>
      <c r="G4420" s="223">
        <f t="shared" ref="G4420:G4483" si="278">C4420/$C$4675</f>
        <v>1.5695774647887324</v>
      </c>
      <c r="H4420" s="223">
        <f t="shared" ref="H4420:H4483" si="279">D4420/$D$4675</f>
        <v>0.74597132343611228</v>
      </c>
    </row>
    <row r="4421" spans="2:8" x14ac:dyDescent="0.25">
      <c r="B4421" s="451">
        <v>37229</v>
      </c>
      <c r="C4421" s="363">
        <v>6.8949999999999996</v>
      </c>
      <c r="D4421" s="363">
        <v>0.66454545454545455</v>
      </c>
      <c r="E4421" s="215">
        <f t="shared" si="276"/>
        <v>3.5285285285285184E-2</v>
      </c>
      <c r="F4421" s="215">
        <f t="shared" si="277"/>
        <v>4.9491339015672597E-3</v>
      </c>
      <c r="G4421" s="223">
        <f t="shared" si="278"/>
        <v>1.5538028169014084</v>
      </c>
      <c r="H4421" s="223">
        <f t="shared" si="279"/>
        <v>0.74203781246034772</v>
      </c>
    </row>
    <row r="4422" spans="2:8" x14ac:dyDescent="0.25">
      <c r="B4422" s="451">
        <v>37228</v>
      </c>
      <c r="C4422" s="363">
        <v>6.66</v>
      </c>
      <c r="D4422" s="363">
        <v>0.66127272727272723</v>
      </c>
      <c r="E4422" s="215">
        <f t="shared" si="276"/>
        <v>-2.2471910112359383E-3</v>
      </c>
      <c r="F4422" s="215">
        <f t="shared" si="277"/>
        <v>-1.1012916383412619E-2</v>
      </c>
      <c r="G4422" s="223">
        <f t="shared" si="278"/>
        <v>1.5008450704225353</v>
      </c>
      <c r="H4422" s="223">
        <f t="shared" si="279"/>
        <v>0.73838345387641158</v>
      </c>
    </row>
    <row r="4423" spans="2:8" x14ac:dyDescent="0.25">
      <c r="B4423" s="451">
        <v>37225</v>
      </c>
      <c r="C4423" s="363">
        <v>6.6749999999999998</v>
      </c>
      <c r="D4423" s="363">
        <v>0.66863636363636358</v>
      </c>
      <c r="E4423" s="215">
        <f t="shared" si="276"/>
        <v>6.289808917197437E-2</v>
      </c>
      <c r="F4423" s="215">
        <f t="shared" si="277"/>
        <v>3.4106412005456832E-3</v>
      </c>
      <c r="G4423" s="223">
        <f t="shared" si="278"/>
        <v>1.5042253521126761</v>
      </c>
      <c r="H4423" s="223">
        <f t="shared" si="279"/>
        <v>0.74660576069026774</v>
      </c>
    </row>
    <row r="4424" spans="2:8" x14ac:dyDescent="0.25">
      <c r="B4424" s="451">
        <v>37224</v>
      </c>
      <c r="C4424" s="363">
        <v>6.28</v>
      </c>
      <c r="D4424" s="363">
        <v>0.66636363636363638</v>
      </c>
      <c r="E4424" s="215">
        <f t="shared" si="276"/>
        <v>1.7828200972447306E-2</v>
      </c>
      <c r="F4424" s="215">
        <f t="shared" si="277"/>
        <v>9.9896658629003987E-3</v>
      </c>
      <c r="G4424" s="223">
        <f t="shared" si="278"/>
        <v>1.4152112676056339</v>
      </c>
      <c r="H4424" s="223">
        <f t="shared" si="279"/>
        <v>0.74406801167364556</v>
      </c>
    </row>
    <row r="4425" spans="2:8" x14ac:dyDescent="0.25">
      <c r="B4425" s="451">
        <v>37222</v>
      </c>
      <c r="C4425" s="363">
        <v>6.17</v>
      </c>
      <c r="D4425" s="363">
        <v>0.65977272727272729</v>
      </c>
      <c r="E4425" s="215">
        <f t="shared" si="276"/>
        <v>4.4877222692633278E-2</v>
      </c>
      <c r="F4425" s="215">
        <f t="shared" si="277"/>
        <v>1.0344827586208361E-3</v>
      </c>
      <c r="G4425" s="223">
        <f t="shared" si="278"/>
        <v>1.3904225352112676</v>
      </c>
      <c r="H4425" s="223">
        <f t="shared" si="279"/>
        <v>0.73670853952544102</v>
      </c>
    </row>
    <row r="4426" spans="2:8" x14ac:dyDescent="0.25">
      <c r="B4426" s="451">
        <v>37221</v>
      </c>
      <c r="C4426" s="363">
        <v>5.9050000000000002</v>
      </c>
      <c r="D4426" s="363">
        <v>0.65909090909090906</v>
      </c>
      <c r="E4426" s="215">
        <f t="shared" si="276"/>
        <v>1.6351118760757455E-2</v>
      </c>
      <c r="F4426" s="215">
        <f t="shared" si="277"/>
        <v>-2.0931802835921776E-2</v>
      </c>
      <c r="G4426" s="223">
        <f t="shared" si="278"/>
        <v>1.3307042253521126</v>
      </c>
      <c r="H4426" s="223">
        <f t="shared" si="279"/>
        <v>0.73594721482045422</v>
      </c>
    </row>
    <row r="4427" spans="2:8" x14ac:dyDescent="0.25">
      <c r="B4427" s="451">
        <v>37218</v>
      </c>
      <c r="C4427" s="363">
        <v>5.81</v>
      </c>
      <c r="D4427" s="363">
        <v>0.67318181818181821</v>
      </c>
      <c r="E4427" s="215">
        <f t="shared" si="276"/>
        <v>-1.6088060965283812E-2</v>
      </c>
      <c r="F4427" s="215">
        <f t="shared" si="277"/>
        <v>1.1508383703855429E-2</v>
      </c>
      <c r="G4427" s="223">
        <f t="shared" si="278"/>
        <v>1.3092957746478873</v>
      </c>
      <c r="H4427" s="223">
        <f t="shared" si="279"/>
        <v>0.75168125872351232</v>
      </c>
    </row>
    <row r="4428" spans="2:8" x14ac:dyDescent="0.25">
      <c r="B4428" s="451">
        <v>37216</v>
      </c>
      <c r="C4428" s="363">
        <v>5.9050000000000002</v>
      </c>
      <c r="D4428" s="363">
        <v>0.66552272727272732</v>
      </c>
      <c r="E4428" s="215">
        <f t="shared" si="276"/>
        <v>1.6963528413911355E-3</v>
      </c>
      <c r="F4428" s="215">
        <f t="shared" si="277"/>
        <v>-2.2827938671208248E-3</v>
      </c>
      <c r="G4428" s="223">
        <f t="shared" si="278"/>
        <v>1.3307042253521126</v>
      </c>
      <c r="H4428" s="223">
        <f t="shared" si="279"/>
        <v>0.74312904453749529</v>
      </c>
    </row>
    <row r="4429" spans="2:8" x14ac:dyDescent="0.25">
      <c r="B4429" s="451">
        <v>37214</v>
      </c>
      <c r="C4429" s="363">
        <v>5.8949999999999996</v>
      </c>
      <c r="D4429" s="363">
        <v>0.6670454545454545</v>
      </c>
      <c r="E4429" s="215">
        <f t="shared" si="276"/>
        <v>1.9896193771626214E-2</v>
      </c>
      <c r="F4429" s="215">
        <f t="shared" si="277"/>
        <v>-2.1177255294313913E-2</v>
      </c>
      <c r="G4429" s="223">
        <f t="shared" si="278"/>
        <v>1.3284507042253519</v>
      </c>
      <c r="H4429" s="223">
        <f t="shared" si="279"/>
        <v>0.74482933637863213</v>
      </c>
    </row>
    <row r="4430" spans="2:8" x14ac:dyDescent="0.25">
      <c r="B4430" s="451">
        <v>37211</v>
      </c>
      <c r="C4430" s="363">
        <v>5.78</v>
      </c>
      <c r="D4430" s="363">
        <v>0.68147727272727276</v>
      </c>
      <c r="E4430" s="215">
        <f t="shared" si="276"/>
        <v>-2.9387069689336687E-2</v>
      </c>
      <c r="F4430" s="215">
        <f t="shared" si="277"/>
        <v>-9.4152626362735692E-3</v>
      </c>
      <c r="G4430" s="223">
        <f t="shared" si="278"/>
        <v>1.3025352112676056</v>
      </c>
      <c r="H4430" s="223">
        <f t="shared" si="279"/>
        <v>0.76094404263418358</v>
      </c>
    </row>
    <row r="4431" spans="2:8" x14ac:dyDescent="0.25">
      <c r="B4431" s="451">
        <v>37210</v>
      </c>
      <c r="C4431" s="363">
        <v>5.9550000000000001</v>
      </c>
      <c r="D4431" s="363">
        <v>0.68795454545454549</v>
      </c>
      <c r="E4431" s="215">
        <f t="shared" si="276"/>
        <v>-1.7326732673267231E-2</v>
      </c>
      <c r="F4431" s="215">
        <f t="shared" si="277"/>
        <v>-4.9309664694280331E-3</v>
      </c>
      <c r="G4431" s="223">
        <f t="shared" si="278"/>
        <v>1.3419718309859154</v>
      </c>
      <c r="H4431" s="223">
        <f t="shared" si="279"/>
        <v>0.768176627331557</v>
      </c>
    </row>
    <row r="4432" spans="2:8" x14ac:dyDescent="0.25">
      <c r="B4432" s="451">
        <v>37209</v>
      </c>
      <c r="C4432" s="363">
        <v>6.06</v>
      </c>
      <c r="D4432" s="363">
        <v>0.6913636363636364</v>
      </c>
      <c r="E4432" s="215">
        <f t="shared" si="276"/>
        <v>2.9736618521665203E-2</v>
      </c>
      <c r="F4432" s="215">
        <f t="shared" si="277"/>
        <v>-1.965839510151457E-2</v>
      </c>
      <c r="G4432" s="223">
        <f t="shared" si="278"/>
        <v>1.3656338028169013</v>
      </c>
      <c r="H4432" s="223">
        <f t="shared" si="279"/>
        <v>0.77198325085649033</v>
      </c>
    </row>
    <row r="4433" spans="2:8" x14ac:dyDescent="0.25">
      <c r="B4433" s="451">
        <v>37207</v>
      </c>
      <c r="C4433" s="363">
        <v>5.8849999999999998</v>
      </c>
      <c r="D4433" s="363">
        <v>0.7052272727272727</v>
      </c>
      <c r="E4433" s="215">
        <f t="shared" si="276"/>
        <v>-2.0798668885191329E-2</v>
      </c>
      <c r="F4433" s="215">
        <f t="shared" si="277"/>
        <v>2.2405271828665363E-2</v>
      </c>
      <c r="G4433" s="223">
        <f t="shared" si="278"/>
        <v>1.3261971830985915</v>
      </c>
      <c r="H4433" s="223">
        <f t="shared" si="279"/>
        <v>0.7874635198578861</v>
      </c>
    </row>
    <row r="4434" spans="2:8" x14ac:dyDescent="0.25">
      <c r="B4434" s="451">
        <v>37204</v>
      </c>
      <c r="C4434" s="363">
        <v>6.01</v>
      </c>
      <c r="D4434" s="363">
        <v>0.68977272727272732</v>
      </c>
      <c r="E4434" s="215">
        <f t="shared" si="276"/>
        <v>4.249783174327848E-2</v>
      </c>
      <c r="F4434" s="215">
        <f t="shared" si="277"/>
        <v>-1.6471750947122388E-4</v>
      </c>
      <c r="G4434" s="223">
        <f t="shared" si="278"/>
        <v>1.3543661971830985</v>
      </c>
      <c r="H4434" s="223">
        <f t="shared" si="279"/>
        <v>0.77020682654485484</v>
      </c>
    </row>
    <row r="4435" spans="2:8" x14ac:dyDescent="0.25">
      <c r="B4435" s="451">
        <v>37203</v>
      </c>
      <c r="C4435" s="363">
        <v>5.7649999999999997</v>
      </c>
      <c r="D4435" s="363">
        <v>0.68988636363636369</v>
      </c>
      <c r="E4435" s="215">
        <f t="shared" si="276"/>
        <v>2.1257750221434835E-2</v>
      </c>
      <c r="F4435" s="215">
        <f t="shared" si="277"/>
        <v>1.5896921017403143E-2</v>
      </c>
      <c r="G4435" s="223">
        <f t="shared" si="278"/>
        <v>1.2991549295774647</v>
      </c>
      <c r="H4435" s="223">
        <f t="shared" si="279"/>
        <v>0.77033371399568595</v>
      </c>
    </row>
    <row r="4436" spans="2:8" x14ac:dyDescent="0.25">
      <c r="B4436" s="451">
        <v>37202</v>
      </c>
      <c r="C4436" s="363">
        <v>5.6449999999999996</v>
      </c>
      <c r="D4436" s="363">
        <v>0.67909090909090908</v>
      </c>
      <c r="E4436" s="215">
        <f t="shared" si="276"/>
        <v>1.8953068592057587E-2</v>
      </c>
      <c r="F4436" s="215">
        <f t="shared" si="277"/>
        <v>2.2062596203181073E-2</v>
      </c>
      <c r="G4436" s="223">
        <f t="shared" si="278"/>
        <v>1.2721126760563379</v>
      </c>
      <c r="H4436" s="223">
        <f t="shared" si="279"/>
        <v>0.75827940616673017</v>
      </c>
    </row>
    <row r="4437" spans="2:8" x14ac:dyDescent="0.25">
      <c r="B4437" s="451">
        <v>37200</v>
      </c>
      <c r="C4437" s="363">
        <v>5.54</v>
      </c>
      <c r="D4437" s="363">
        <v>0.66443181818181818</v>
      </c>
      <c r="E4437" s="215">
        <f t="shared" si="276"/>
        <v>-9.0171325518484391E-4</v>
      </c>
      <c r="F4437" s="215">
        <f t="shared" si="277"/>
        <v>-2.5588536335721113E-3</v>
      </c>
      <c r="G4437" s="223">
        <f t="shared" si="278"/>
        <v>1.2484507042253521</v>
      </c>
      <c r="H4437" s="223">
        <f t="shared" si="279"/>
        <v>0.74191092500951661</v>
      </c>
    </row>
    <row r="4438" spans="2:8" x14ac:dyDescent="0.25">
      <c r="B4438" s="451">
        <v>37197</v>
      </c>
      <c r="C4438" s="363">
        <v>5.5449999999999999</v>
      </c>
      <c r="D4438" s="363">
        <v>0.66613636363636364</v>
      </c>
      <c r="E4438" s="215">
        <f t="shared" si="276"/>
        <v>-4.4883303411131781E-3</v>
      </c>
      <c r="F4438" s="215">
        <f t="shared" si="277"/>
        <v>2.5654181631606932E-3</v>
      </c>
      <c r="G4438" s="223">
        <f t="shared" si="278"/>
        <v>1.2495774647887323</v>
      </c>
      <c r="H4438" s="223">
        <f t="shared" si="279"/>
        <v>0.74381423677198333</v>
      </c>
    </row>
    <row r="4439" spans="2:8" x14ac:dyDescent="0.25">
      <c r="B4439" s="451">
        <v>37196</v>
      </c>
      <c r="C4439" s="363">
        <v>5.57</v>
      </c>
      <c r="D4439" s="363">
        <v>0.66443181818181818</v>
      </c>
      <c r="E4439" s="215">
        <f t="shared" si="276"/>
        <v>3.6036036036037888E-3</v>
      </c>
      <c r="F4439" s="215">
        <f t="shared" si="277"/>
        <v>-1.039198429354804E-2</v>
      </c>
      <c r="G4439" s="223">
        <f t="shared" si="278"/>
        <v>1.255211267605634</v>
      </c>
      <c r="H4439" s="223">
        <f t="shared" si="279"/>
        <v>0.74191092500951661</v>
      </c>
    </row>
    <row r="4440" spans="2:8" x14ac:dyDescent="0.25">
      <c r="B4440" s="451">
        <v>37195</v>
      </c>
      <c r="C4440" s="363">
        <v>5.55</v>
      </c>
      <c r="D4440" s="363">
        <v>0.67140909090909084</v>
      </c>
      <c r="E4440" s="215">
        <f t="shared" si="276"/>
        <v>9.4674556213017569E-2</v>
      </c>
      <c r="F4440" s="215">
        <f t="shared" si="277"/>
        <v>-1.2846517917511902E-3</v>
      </c>
      <c r="G4440" s="223">
        <f t="shared" si="278"/>
        <v>1.2507042253521126</v>
      </c>
      <c r="H4440" s="223">
        <f t="shared" si="279"/>
        <v>0.74970181449054685</v>
      </c>
    </row>
    <row r="4441" spans="2:8" x14ac:dyDescent="0.25">
      <c r="B4441" s="451">
        <v>37193</v>
      </c>
      <c r="C4441" s="363">
        <v>5.07</v>
      </c>
      <c r="D4441" s="363">
        <v>0.67227272727272724</v>
      </c>
      <c r="E4441" s="215">
        <f t="shared" si="276"/>
        <v>-4.3396226415094219E-2</v>
      </c>
      <c r="F4441" s="215">
        <f t="shared" si="277"/>
        <v>1.3534349837245108E-2</v>
      </c>
      <c r="G4441" s="223">
        <f t="shared" si="278"/>
        <v>1.1425352112676057</v>
      </c>
      <c r="H4441" s="223">
        <f t="shared" si="279"/>
        <v>0.75066615911686341</v>
      </c>
    </row>
    <row r="4442" spans="2:8" x14ac:dyDescent="0.25">
      <c r="B4442" s="451">
        <v>37190</v>
      </c>
      <c r="C4442" s="363">
        <v>5.3</v>
      </c>
      <c r="D4442" s="363">
        <v>0.66329545454545458</v>
      </c>
      <c r="E4442" s="215">
        <f t="shared" si="276"/>
        <v>-2.3041474654377891E-2</v>
      </c>
      <c r="F4442" s="215">
        <f t="shared" si="277"/>
        <v>-3.414717432132397E-3</v>
      </c>
      <c r="G4442" s="223">
        <f t="shared" si="278"/>
        <v>1.1943661971830986</v>
      </c>
      <c r="H4442" s="223">
        <f t="shared" si="279"/>
        <v>0.74064205050120546</v>
      </c>
    </row>
    <row r="4443" spans="2:8" x14ac:dyDescent="0.25">
      <c r="B4443" s="451">
        <v>37189</v>
      </c>
      <c r="C4443" s="363">
        <v>5.4249999999999998</v>
      </c>
      <c r="D4443" s="363">
        <v>0.66556818181818178</v>
      </c>
      <c r="E4443" s="215">
        <f t="shared" si="276"/>
        <v>9.302325581395321E-3</v>
      </c>
      <c r="F4443" s="215">
        <f t="shared" si="277"/>
        <v>3.902785169416334E-2</v>
      </c>
      <c r="G4443" s="223">
        <f t="shared" si="278"/>
        <v>1.2225352112676056</v>
      </c>
      <c r="H4443" s="223">
        <f t="shared" si="279"/>
        <v>0.74317979951782764</v>
      </c>
    </row>
    <row r="4444" spans="2:8" x14ac:dyDescent="0.25">
      <c r="B4444" s="451">
        <v>37188</v>
      </c>
      <c r="C4444" s="363">
        <v>5.375</v>
      </c>
      <c r="D4444" s="363">
        <v>0.64056818181818187</v>
      </c>
      <c r="E4444" s="215">
        <f t="shared" si="276"/>
        <v>7.3926073926073865E-2</v>
      </c>
      <c r="F4444" s="215">
        <f t="shared" si="277"/>
        <v>5.2071668533034687E-2</v>
      </c>
      <c r="G4444" s="223">
        <f t="shared" si="278"/>
        <v>1.2112676056338028</v>
      </c>
      <c r="H4444" s="223">
        <f t="shared" si="279"/>
        <v>0.71526456033498298</v>
      </c>
    </row>
    <row r="4445" spans="2:8" x14ac:dyDescent="0.25">
      <c r="B4445" s="451">
        <v>37186</v>
      </c>
      <c r="C4445" s="363">
        <v>5.0049999999999999</v>
      </c>
      <c r="D4445" s="363">
        <v>0.60886363636363638</v>
      </c>
      <c r="E4445" s="215">
        <f t="shared" si="276"/>
        <v>9.9999999999988987E-4</v>
      </c>
      <c r="F4445" s="215">
        <f t="shared" si="277"/>
        <v>1.6119855869523914E-2</v>
      </c>
      <c r="G4445" s="223">
        <f t="shared" si="278"/>
        <v>1.127887323943662</v>
      </c>
      <c r="H4445" s="223">
        <f t="shared" si="279"/>
        <v>0.67986296155310244</v>
      </c>
    </row>
    <row r="4446" spans="2:8" x14ac:dyDescent="0.25">
      <c r="B4446" s="451">
        <v>37183</v>
      </c>
      <c r="C4446" s="363">
        <v>5</v>
      </c>
      <c r="D4446" s="363">
        <v>0.59920454545454549</v>
      </c>
      <c r="E4446" s="215">
        <f t="shared" si="276"/>
        <v>-1.5748031496062964E-2</v>
      </c>
      <c r="F4446" s="215">
        <f t="shared" si="277"/>
        <v>-1.6598284222305137E-2</v>
      </c>
      <c r="G4446" s="223">
        <f t="shared" si="278"/>
        <v>1.1267605633802817</v>
      </c>
      <c r="H4446" s="223">
        <f t="shared" si="279"/>
        <v>0.66907752823245792</v>
      </c>
    </row>
    <row r="4447" spans="2:8" x14ac:dyDescent="0.25">
      <c r="B4447" s="451">
        <v>37182</v>
      </c>
      <c r="C4447" s="363">
        <v>5.08</v>
      </c>
      <c r="D4447" s="363">
        <v>0.60931818181818187</v>
      </c>
      <c r="E4447" s="215">
        <f t="shared" si="276"/>
        <v>-1.1673151750972721E-2</v>
      </c>
      <c r="F4447" s="215">
        <f t="shared" si="277"/>
        <v>2.1680622009569994E-3</v>
      </c>
      <c r="G4447" s="223">
        <f t="shared" si="278"/>
        <v>1.1447887323943662</v>
      </c>
      <c r="H4447" s="223">
        <f t="shared" si="279"/>
        <v>0.6803705113564269</v>
      </c>
    </row>
    <row r="4448" spans="2:8" x14ac:dyDescent="0.25">
      <c r="B4448" s="451">
        <v>37181</v>
      </c>
      <c r="C4448" s="363">
        <v>5.14</v>
      </c>
      <c r="D4448" s="363">
        <v>0.60799999999999998</v>
      </c>
      <c r="E4448" s="215">
        <f t="shared" si="276"/>
        <v>2.4925224327019047E-2</v>
      </c>
      <c r="F4448" s="215">
        <f t="shared" si="277"/>
        <v>3.6390921027948941E-3</v>
      </c>
      <c r="G4448" s="223">
        <f t="shared" si="278"/>
        <v>1.1583098591549295</v>
      </c>
      <c r="H4448" s="223">
        <f t="shared" si="279"/>
        <v>0.67889861692678599</v>
      </c>
    </row>
    <row r="4449" spans="2:8" x14ac:dyDescent="0.25">
      <c r="B4449" s="451">
        <v>37179</v>
      </c>
      <c r="C4449" s="363">
        <v>5.0149999999999997</v>
      </c>
      <c r="D4449" s="363">
        <v>0.60579545454545458</v>
      </c>
      <c r="E4449" s="215">
        <f t="shared" si="276"/>
        <v>4.0040040040039138E-3</v>
      </c>
      <c r="F4449" s="215">
        <f t="shared" si="277"/>
        <v>-1.3398971018247607E-2</v>
      </c>
      <c r="G4449" s="223">
        <f t="shared" si="278"/>
        <v>1.1301408450704225</v>
      </c>
      <c r="H4449" s="223">
        <f t="shared" si="279"/>
        <v>0.67643700038066246</v>
      </c>
    </row>
    <row r="4450" spans="2:8" x14ac:dyDescent="0.25">
      <c r="B4450" s="451">
        <v>37176</v>
      </c>
      <c r="C4450" s="363">
        <v>4.9950000000000001</v>
      </c>
      <c r="D4450" s="363">
        <v>0.61402272727272722</v>
      </c>
      <c r="E4450" s="215">
        <f t="shared" si="276"/>
        <v>5.1578947368421169E-2</v>
      </c>
      <c r="F4450" s="215">
        <f t="shared" si="277"/>
        <v>-1.3834136370273198E-2</v>
      </c>
      <c r="G4450" s="223">
        <f t="shared" si="278"/>
        <v>1.1256338028169015</v>
      </c>
      <c r="H4450" s="223">
        <f t="shared" si="279"/>
        <v>0.68562365182083496</v>
      </c>
    </row>
    <row r="4451" spans="2:8" x14ac:dyDescent="0.25">
      <c r="B4451" s="451">
        <v>37175</v>
      </c>
      <c r="C4451" s="363">
        <v>4.75</v>
      </c>
      <c r="D4451" s="363">
        <v>0.62263636363636365</v>
      </c>
      <c r="E4451" s="215">
        <f t="shared" si="276"/>
        <v>-4.3303121852970805E-2</v>
      </c>
      <c r="F4451" s="215">
        <f t="shared" si="277"/>
        <v>1.0922509225092192E-2</v>
      </c>
      <c r="G4451" s="223">
        <f t="shared" si="278"/>
        <v>1.0704225352112675</v>
      </c>
      <c r="H4451" s="223">
        <f t="shared" si="279"/>
        <v>0.69524172059383338</v>
      </c>
    </row>
    <row r="4452" spans="2:8" x14ac:dyDescent="0.25">
      <c r="B4452" s="451">
        <v>37174</v>
      </c>
      <c r="C4452" s="363">
        <v>4.9649999999999999</v>
      </c>
      <c r="D4452" s="363">
        <v>0.61590909090909096</v>
      </c>
      <c r="E4452" s="215">
        <f t="shared" si="276"/>
        <v>5.0607287449391247E-3</v>
      </c>
      <c r="F4452" s="215">
        <f t="shared" si="277"/>
        <v>-1.4617118754999381E-2</v>
      </c>
      <c r="G4452" s="223">
        <f t="shared" si="278"/>
        <v>1.1188732394366196</v>
      </c>
      <c r="H4452" s="223">
        <f t="shared" si="279"/>
        <v>0.68772998350463155</v>
      </c>
    </row>
    <row r="4453" spans="2:8" x14ac:dyDescent="0.25">
      <c r="B4453" s="451">
        <v>37172</v>
      </c>
      <c r="C4453" s="363">
        <v>4.9400000000000004</v>
      </c>
      <c r="D4453" s="363">
        <v>0.62504545454545446</v>
      </c>
      <c r="E4453" s="215">
        <f t="shared" si="276"/>
        <v>-5.4545454545454453E-2</v>
      </c>
      <c r="F4453" s="215">
        <f t="shared" si="277"/>
        <v>1.7462079171291167E-2</v>
      </c>
      <c r="G4453" s="223">
        <f t="shared" si="278"/>
        <v>1.1132394366197185</v>
      </c>
      <c r="H4453" s="223">
        <f t="shared" si="279"/>
        <v>0.69793173455145285</v>
      </c>
    </row>
    <row r="4454" spans="2:8" x14ac:dyDescent="0.25">
      <c r="B4454" s="451">
        <v>37169</v>
      </c>
      <c r="C4454" s="363">
        <v>5.2249999999999996</v>
      </c>
      <c r="D4454" s="363">
        <v>0.61431818181818176</v>
      </c>
      <c r="E4454" s="215">
        <f t="shared" si="276"/>
        <v>1.6536964980544688E-2</v>
      </c>
      <c r="F4454" s="215">
        <f t="shared" si="277"/>
        <v>-1.4043406894036159E-2</v>
      </c>
      <c r="G4454" s="223">
        <f t="shared" si="278"/>
        <v>1.1774647887323944</v>
      </c>
      <c r="H4454" s="223">
        <f t="shared" si="279"/>
        <v>0.68595355919299583</v>
      </c>
    </row>
    <row r="4455" spans="2:8" x14ac:dyDescent="0.25">
      <c r="B4455" s="451">
        <v>37168</v>
      </c>
      <c r="C4455" s="363">
        <v>5.14</v>
      </c>
      <c r="D4455" s="363">
        <v>0.6230681818181818</v>
      </c>
      <c r="E4455" s="215">
        <f t="shared" si="276"/>
        <v>-3.2015065913370999E-2</v>
      </c>
      <c r="F4455" s="215">
        <f t="shared" si="277"/>
        <v>1.8387815750371406E-2</v>
      </c>
      <c r="G4455" s="223">
        <f t="shared" si="278"/>
        <v>1.1583098591549295</v>
      </c>
      <c r="H4455" s="223">
        <f t="shared" si="279"/>
        <v>0.69572389290699155</v>
      </c>
    </row>
    <row r="4456" spans="2:8" x14ac:dyDescent="0.25">
      <c r="B4456" s="451">
        <v>37167</v>
      </c>
      <c r="C4456" s="363">
        <v>5.31</v>
      </c>
      <c r="D4456" s="363">
        <v>0.61181818181818182</v>
      </c>
      <c r="E4456" s="215">
        <f t="shared" si="276"/>
        <v>8.5470085470085166E-3</v>
      </c>
      <c r="F4456" s="215">
        <f t="shared" si="277"/>
        <v>-4.0695523492414454E-3</v>
      </c>
      <c r="G4456" s="223">
        <f t="shared" si="278"/>
        <v>1.196619718309859</v>
      </c>
      <c r="H4456" s="223">
        <f t="shared" si="279"/>
        <v>0.68316203527471142</v>
      </c>
    </row>
    <row r="4457" spans="2:8" x14ac:dyDescent="0.25">
      <c r="B4457" s="451">
        <v>37165</v>
      </c>
      <c r="C4457" s="363">
        <v>5.2649999999999997</v>
      </c>
      <c r="D4457" s="363">
        <v>0.61431818181818176</v>
      </c>
      <c r="E4457" s="215">
        <f t="shared" si="276"/>
        <v>-4.1856232939035509E-2</v>
      </c>
      <c r="F4457" s="215">
        <f t="shared" si="277"/>
        <v>-3.0835424883470908E-2</v>
      </c>
      <c r="G4457" s="223">
        <f t="shared" si="278"/>
        <v>1.1864788732394365</v>
      </c>
      <c r="H4457" s="223">
        <f t="shared" si="279"/>
        <v>0.68595355919299583</v>
      </c>
    </row>
    <row r="4458" spans="2:8" x14ac:dyDescent="0.25">
      <c r="B4458" s="451">
        <v>37162</v>
      </c>
      <c r="C4458" s="363">
        <v>5.4950000000000001</v>
      </c>
      <c r="D4458" s="363">
        <v>0.63386363636363641</v>
      </c>
      <c r="E4458" s="215">
        <f t="shared" si="276"/>
        <v>4.1706161137440745E-2</v>
      </c>
      <c r="F4458" s="215">
        <f t="shared" si="277"/>
        <v>0</v>
      </c>
      <c r="G4458" s="223">
        <f t="shared" si="278"/>
        <v>1.2383098591549295</v>
      </c>
      <c r="H4458" s="223">
        <f t="shared" si="279"/>
        <v>0.70777820073594733</v>
      </c>
    </row>
    <row r="4459" spans="2:8" x14ac:dyDescent="0.25">
      <c r="B4459" s="451">
        <v>37161</v>
      </c>
      <c r="C4459" s="363">
        <v>5.2750000000000004</v>
      </c>
      <c r="D4459" s="363">
        <v>0.63386363636363641</v>
      </c>
      <c r="E4459" s="215">
        <f t="shared" si="276"/>
        <v>-1.7690875232774572E-2</v>
      </c>
      <c r="F4459" s="215">
        <f t="shared" si="277"/>
        <v>7.9508492952655718E-3</v>
      </c>
      <c r="G4459" s="223">
        <f t="shared" si="278"/>
        <v>1.1887323943661972</v>
      </c>
      <c r="H4459" s="223">
        <f t="shared" si="279"/>
        <v>0.70777820073594733</v>
      </c>
    </row>
    <row r="4460" spans="2:8" x14ac:dyDescent="0.25">
      <c r="B4460" s="451">
        <v>37160</v>
      </c>
      <c r="C4460" s="363">
        <v>5.37</v>
      </c>
      <c r="D4460" s="363">
        <v>0.6288636363636364</v>
      </c>
      <c r="E4460" s="215">
        <f t="shared" si="276"/>
        <v>-6.3644289450741076E-2</v>
      </c>
      <c r="F4460" s="215">
        <f t="shared" si="277"/>
        <v>-5.2130145604889488E-3</v>
      </c>
      <c r="G4460" s="223">
        <f t="shared" si="278"/>
        <v>1.2101408450704225</v>
      </c>
      <c r="H4460" s="223">
        <f t="shared" si="279"/>
        <v>0.70219515289937828</v>
      </c>
    </row>
    <row r="4461" spans="2:8" x14ac:dyDescent="0.25">
      <c r="B4461" s="451">
        <v>37158</v>
      </c>
      <c r="C4461" s="363">
        <v>5.7350000000000003</v>
      </c>
      <c r="D4461" s="363">
        <v>0.63215909090909095</v>
      </c>
      <c r="E4461" s="215">
        <f t="shared" si="276"/>
        <v>-4.0969899665551868E-2</v>
      </c>
      <c r="F4461" s="215">
        <f t="shared" si="277"/>
        <v>8.1551286698078318E-3</v>
      </c>
      <c r="G4461" s="223">
        <f t="shared" si="278"/>
        <v>1.2923943661971831</v>
      </c>
      <c r="H4461" s="223">
        <f t="shared" si="279"/>
        <v>0.70587488897348061</v>
      </c>
    </row>
    <row r="4462" spans="2:8" x14ac:dyDescent="0.25">
      <c r="B4462" s="451">
        <v>37155</v>
      </c>
      <c r="C4462" s="363">
        <v>5.98</v>
      </c>
      <c r="D4462" s="363">
        <v>0.62704545454545457</v>
      </c>
      <c r="E4462" s="215">
        <f t="shared" si="276"/>
        <v>1.1844331641285955E-2</v>
      </c>
      <c r="F4462" s="215">
        <f t="shared" si="277"/>
        <v>-4.4024249422630612E-3</v>
      </c>
      <c r="G4462" s="223">
        <f t="shared" si="278"/>
        <v>1.3476056338028171</v>
      </c>
      <c r="H4462" s="223">
        <f t="shared" si="279"/>
        <v>0.70016495368608056</v>
      </c>
    </row>
    <row r="4463" spans="2:8" x14ac:dyDescent="0.25">
      <c r="B4463" s="451">
        <v>37154</v>
      </c>
      <c r="C4463" s="363">
        <v>5.91</v>
      </c>
      <c r="D4463" s="363">
        <v>0.62981818181818172</v>
      </c>
      <c r="E4463" s="215">
        <f t="shared" si="276"/>
        <v>1.6337059329320613E-2</v>
      </c>
      <c r="F4463" s="215">
        <f t="shared" si="277"/>
        <v>-4.5977011494253706E-3</v>
      </c>
      <c r="G4463" s="223">
        <f t="shared" si="278"/>
        <v>1.3318309859154931</v>
      </c>
      <c r="H4463" s="223">
        <f t="shared" si="279"/>
        <v>0.70326100748635956</v>
      </c>
    </row>
    <row r="4464" spans="2:8" x14ac:dyDescent="0.25">
      <c r="B4464" s="451">
        <v>37153</v>
      </c>
      <c r="C4464" s="363">
        <v>5.8150000000000004</v>
      </c>
      <c r="D4464" s="363">
        <v>0.63272727272727269</v>
      </c>
      <c r="E4464" s="215">
        <f t="shared" si="276"/>
        <v>2.8293545534924913E-2</v>
      </c>
      <c r="F4464" s="215">
        <f t="shared" si="277"/>
        <v>5.489742848887591E-3</v>
      </c>
      <c r="G4464" s="223">
        <f t="shared" si="278"/>
        <v>1.3104225352112677</v>
      </c>
      <c r="H4464" s="223">
        <f t="shared" si="279"/>
        <v>0.70650932622763607</v>
      </c>
    </row>
    <row r="4465" spans="2:8" x14ac:dyDescent="0.25">
      <c r="B4465" s="451">
        <v>37151</v>
      </c>
      <c r="C4465" s="363">
        <v>5.6550000000000002</v>
      </c>
      <c r="D4465" s="363">
        <v>0.62927272727272732</v>
      </c>
      <c r="E4465" s="215">
        <f t="shared" si="276"/>
        <v>-5.5137844611528819E-2</v>
      </c>
      <c r="F4465" s="215">
        <f t="shared" si="277"/>
        <v>-1.8745493871665797E-3</v>
      </c>
      <c r="G4465" s="223">
        <f t="shared" si="278"/>
        <v>1.2743661971830986</v>
      </c>
      <c r="H4465" s="223">
        <f t="shared" si="279"/>
        <v>0.70265194772237038</v>
      </c>
    </row>
    <row r="4466" spans="2:8" x14ac:dyDescent="0.25">
      <c r="B4466" s="451">
        <v>37144</v>
      </c>
      <c r="C4466" s="363">
        <v>5.9850000000000003</v>
      </c>
      <c r="D4466" s="363">
        <v>0.63045454545454549</v>
      </c>
      <c r="E4466" s="215">
        <f t="shared" si="276"/>
        <v>-9.1059602649006255E-3</v>
      </c>
      <c r="F4466" s="215">
        <f t="shared" si="277"/>
        <v>-1.4564831261101197E-2</v>
      </c>
      <c r="G4466" s="223">
        <f t="shared" si="278"/>
        <v>1.3487323943661973</v>
      </c>
      <c r="H4466" s="223">
        <f t="shared" si="279"/>
        <v>0.70397157721101389</v>
      </c>
    </row>
    <row r="4467" spans="2:8" x14ac:dyDescent="0.25">
      <c r="B4467" s="451">
        <v>37141</v>
      </c>
      <c r="C4467" s="363">
        <v>6.04</v>
      </c>
      <c r="D4467" s="363">
        <v>0.63977272727272727</v>
      </c>
      <c r="E4467" s="215">
        <f t="shared" si="276"/>
        <v>-1.3877551020408108E-2</v>
      </c>
      <c r="F4467" s="215">
        <f t="shared" si="277"/>
        <v>-3.5398230088495852E-3</v>
      </c>
      <c r="G4467" s="223">
        <f t="shared" si="278"/>
        <v>1.3611267605633803</v>
      </c>
      <c r="H4467" s="223">
        <f t="shared" si="279"/>
        <v>0.71437634817916518</v>
      </c>
    </row>
    <row r="4468" spans="2:8" x14ac:dyDescent="0.25">
      <c r="B4468" s="451">
        <v>37139</v>
      </c>
      <c r="C4468" s="363">
        <v>6.125</v>
      </c>
      <c r="D4468" s="363">
        <v>0.64204545454545459</v>
      </c>
      <c r="E4468" s="215">
        <f t="shared" si="276"/>
        <v>1.6597510373443924E-2</v>
      </c>
      <c r="F4468" s="215">
        <f t="shared" si="277"/>
        <v>-8.7719298245613198E-3</v>
      </c>
      <c r="G4468" s="223">
        <f t="shared" si="278"/>
        <v>1.380281690140845</v>
      </c>
      <c r="H4468" s="223">
        <f t="shared" si="279"/>
        <v>0.71691409719578747</v>
      </c>
    </row>
    <row r="4469" spans="2:8" x14ac:dyDescent="0.25">
      <c r="B4469" s="451">
        <v>37138</v>
      </c>
      <c r="C4469" s="363">
        <v>6.0250000000000004</v>
      </c>
      <c r="D4469" s="363">
        <v>0.64772727272727271</v>
      </c>
      <c r="E4469" s="215">
        <f t="shared" si="276"/>
        <v>-2.6655896607431395E-2</v>
      </c>
      <c r="F4469" s="215">
        <f t="shared" si="277"/>
        <v>5.8231868713605195E-3</v>
      </c>
      <c r="G4469" s="223">
        <f t="shared" si="278"/>
        <v>1.3577464788732396</v>
      </c>
      <c r="H4469" s="223">
        <f t="shared" si="279"/>
        <v>0.72325846973734298</v>
      </c>
    </row>
    <row r="4470" spans="2:8" x14ac:dyDescent="0.25">
      <c r="B4470" s="451">
        <v>37134</v>
      </c>
      <c r="C4470" s="363">
        <v>6.19</v>
      </c>
      <c r="D4470" s="363">
        <v>0.64397727272727268</v>
      </c>
      <c r="E4470" s="215">
        <f t="shared" si="276"/>
        <v>1.22649223221587E-2</v>
      </c>
      <c r="F4470" s="215">
        <f t="shared" si="277"/>
        <v>-3.1662269129287823E-3</v>
      </c>
      <c r="G4470" s="223">
        <f t="shared" si="278"/>
        <v>1.3949295774647887</v>
      </c>
      <c r="H4470" s="223">
        <f t="shared" si="279"/>
        <v>0.7190711838599162</v>
      </c>
    </row>
    <row r="4471" spans="2:8" x14ac:dyDescent="0.25">
      <c r="B4471" s="451">
        <v>37133</v>
      </c>
      <c r="C4471" s="363">
        <v>6.1150000000000002</v>
      </c>
      <c r="D4471" s="363">
        <v>0.64602272727272725</v>
      </c>
      <c r="E4471" s="215">
        <f t="shared" si="276"/>
        <v>-1.3709677419354804E-2</v>
      </c>
      <c r="F4471" s="215">
        <f t="shared" si="277"/>
        <v>-4.3782837127845919E-3</v>
      </c>
      <c r="G4471" s="223">
        <f t="shared" si="278"/>
        <v>1.3780281690140845</v>
      </c>
      <c r="H4471" s="223">
        <f t="shared" si="279"/>
        <v>0.72135515797487626</v>
      </c>
    </row>
    <row r="4472" spans="2:8" x14ac:dyDescent="0.25">
      <c r="B4472" s="451">
        <v>37131</v>
      </c>
      <c r="C4472" s="363">
        <v>6.2</v>
      </c>
      <c r="D4472" s="363">
        <v>0.64886363636363631</v>
      </c>
      <c r="E4472" s="215">
        <f t="shared" si="276"/>
        <v>4.8622366288493257E-3</v>
      </c>
      <c r="F4472" s="215">
        <f t="shared" si="277"/>
        <v>1.4209591474245054E-2</v>
      </c>
      <c r="G4472" s="223">
        <f t="shared" si="278"/>
        <v>1.3971830985915494</v>
      </c>
      <c r="H4472" s="223">
        <f t="shared" si="279"/>
        <v>0.72452734424565413</v>
      </c>
    </row>
    <row r="4473" spans="2:8" x14ac:dyDescent="0.25">
      <c r="B4473" s="451">
        <v>37130</v>
      </c>
      <c r="C4473" s="363">
        <v>6.17</v>
      </c>
      <c r="D4473" s="363">
        <v>0.63977272727272727</v>
      </c>
      <c r="E4473" s="215">
        <f t="shared" si="276"/>
        <v>-1.4376996805111841E-2</v>
      </c>
      <c r="F4473" s="215">
        <f t="shared" si="277"/>
        <v>-9.1517071453712795E-3</v>
      </c>
      <c r="G4473" s="223">
        <f t="shared" si="278"/>
        <v>1.3904225352112676</v>
      </c>
      <c r="H4473" s="223">
        <f t="shared" si="279"/>
        <v>0.71437634817916518</v>
      </c>
    </row>
    <row r="4474" spans="2:8" x14ac:dyDescent="0.25">
      <c r="B4474" s="451">
        <v>37127</v>
      </c>
      <c r="C4474" s="363">
        <v>6.26</v>
      </c>
      <c r="D4474" s="363">
        <v>0.64568181818181813</v>
      </c>
      <c r="E4474" s="215">
        <f t="shared" si="276"/>
        <v>3.728251864125931E-2</v>
      </c>
      <c r="F4474" s="215">
        <f t="shared" si="277"/>
        <v>1.7630465444287147E-3</v>
      </c>
      <c r="G4474" s="223">
        <f t="shared" si="278"/>
        <v>1.4107042253521127</v>
      </c>
      <c r="H4474" s="223">
        <f t="shared" si="279"/>
        <v>0.72097449562238292</v>
      </c>
    </row>
    <row r="4475" spans="2:8" x14ac:dyDescent="0.25">
      <c r="B4475" s="451">
        <v>37126</v>
      </c>
      <c r="C4475" s="363">
        <v>6.0350000000000001</v>
      </c>
      <c r="D4475" s="363">
        <v>0.64454545454545453</v>
      </c>
      <c r="E4475" s="215">
        <f t="shared" si="276"/>
        <v>4.1597337770382659E-3</v>
      </c>
      <c r="F4475" s="215">
        <f t="shared" si="277"/>
        <v>-1.184668989547033E-2</v>
      </c>
      <c r="G4475" s="223">
        <f t="shared" si="278"/>
        <v>1.36</v>
      </c>
      <c r="H4475" s="223">
        <f t="shared" si="279"/>
        <v>0.71970562111407188</v>
      </c>
    </row>
    <row r="4476" spans="2:8" x14ac:dyDescent="0.25">
      <c r="B4476" s="451">
        <v>37124</v>
      </c>
      <c r="C4476" s="363">
        <v>6.01</v>
      </c>
      <c r="D4476" s="363">
        <v>0.65227272727272723</v>
      </c>
      <c r="E4476" s="215">
        <f t="shared" si="276"/>
        <v>1.3490725126475533E-2</v>
      </c>
      <c r="F4476" s="215">
        <f t="shared" si="277"/>
        <v>1.2345679012345734E-2</v>
      </c>
      <c r="G4476" s="223">
        <f t="shared" si="278"/>
        <v>1.3543661971830985</v>
      </c>
      <c r="H4476" s="223">
        <f t="shared" si="279"/>
        <v>0.72833396777058745</v>
      </c>
    </row>
    <row r="4477" spans="2:8" x14ac:dyDescent="0.25">
      <c r="B4477" s="451">
        <v>37123</v>
      </c>
      <c r="C4477" s="363">
        <v>5.93</v>
      </c>
      <c r="D4477" s="363">
        <v>0.64431818181818179</v>
      </c>
      <c r="E4477" s="215">
        <f t="shared" si="276"/>
        <v>5.9372349448685302E-3</v>
      </c>
      <c r="F4477" s="215">
        <f t="shared" si="277"/>
        <v>-2.0725388601036343E-2</v>
      </c>
      <c r="G4477" s="223">
        <f t="shared" si="278"/>
        <v>1.336338028169014</v>
      </c>
      <c r="H4477" s="223">
        <f t="shared" si="279"/>
        <v>0.71945184621240965</v>
      </c>
    </row>
    <row r="4478" spans="2:8" x14ac:dyDescent="0.25">
      <c r="B4478" s="451">
        <v>37120</v>
      </c>
      <c r="C4478" s="363">
        <v>5.8949999999999996</v>
      </c>
      <c r="D4478" s="363">
        <v>0.65795454545454546</v>
      </c>
      <c r="E4478" s="215">
        <f t="shared" si="276"/>
        <v>4.5212765957446832E-2</v>
      </c>
      <c r="F4478" s="215">
        <f t="shared" si="277"/>
        <v>1.7932489451476741E-2</v>
      </c>
      <c r="G4478" s="223">
        <f t="shared" si="278"/>
        <v>1.3284507042253519</v>
      </c>
      <c r="H4478" s="223">
        <f t="shared" si="279"/>
        <v>0.73467834031214319</v>
      </c>
    </row>
    <row r="4479" spans="2:8" x14ac:dyDescent="0.25">
      <c r="B4479" s="451">
        <v>37119</v>
      </c>
      <c r="C4479" s="363">
        <v>5.64</v>
      </c>
      <c r="D4479" s="363">
        <v>0.64636363636363636</v>
      </c>
      <c r="E4479" s="215">
        <f t="shared" si="276"/>
        <v>1.3477088948786964E-2</v>
      </c>
      <c r="F4479" s="215">
        <f t="shared" si="277"/>
        <v>-7.027406886859211E-4</v>
      </c>
      <c r="G4479" s="223">
        <f t="shared" si="278"/>
        <v>1.2709859154929577</v>
      </c>
      <c r="H4479" s="223">
        <f t="shared" si="279"/>
        <v>0.72173582032736971</v>
      </c>
    </row>
    <row r="4480" spans="2:8" x14ac:dyDescent="0.25">
      <c r="B4480" s="451">
        <v>37117</v>
      </c>
      <c r="C4480" s="363">
        <v>5.5650000000000004</v>
      </c>
      <c r="D4480" s="363">
        <v>0.64681818181818185</v>
      </c>
      <c r="E4480" s="215">
        <f t="shared" si="276"/>
        <v>9.9818511796734288E-3</v>
      </c>
      <c r="F4480" s="215">
        <f t="shared" si="277"/>
        <v>-7.670850767085069E-3</v>
      </c>
      <c r="G4480" s="223">
        <f t="shared" si="278"/>
        <v>1.2540845070422537</v>
      </c>
      <c r="H4480" s="223">
        <f t="shared" si="279"/>
        <v>0.72224337013069417</v>
      </c>
    </row>
    <row r="4481" spans="2:8" x14ac:dyDescent="0.25">
      <c r="B4481" s="451">
        <v>37116</v>
      </c>
      <c r="C4481" s="363">
        <v>5.51</v>
      </c>
      <c r="D4481" s="363">
        <v>0.65181818181818185</v>
      </c>
      <c r="E4481" s="215">
        <f t="shared" si="276"/>
        <v>1.0082493125572745E-2</v>
      </c>
      <c r="F4481" s="215">
        <f t="shared" si="277"/>
        <v>-1.7808219178082174E-2</v>
      </c>
      <c r="G4481" s="223">
        <f t="shared" si="278"/>
        <v>1.2416901408450705</v>
      </c>
      <c r="H4481" s="223">
        <f t="shared" si="279"/>
        <v>0.72782641796726311</v>
      </c>
    </row>
    <row r="4482" spans="2:8" x14ac:dyDescent="0.25">
      <c r="B4482" s="451">
        <v>37113</v>
      </c>
      <c r="C4482" s="363">
        <v>5.4550000000000001</v>
      </c>
      <c r="D4482" s="363">
        <v>0.66363636363636369</v>
      </c>
      <c r="E4482" s="215">
        <f t="shared" si="276"/>
        <v>-1.6230838593327301E-2</v>
      </c>
      <c r="F4482" s="215">
        <f t="shared" si="277"/>
        <v>8.635578583765291E-3</v>
      </c>
      <c r="G4482" s="223">
        <f t="shared" si="278"/>
        <v>1.2292957746478874</v>
      </c>
      <c r="H4482" s="223">
        <f t="shared" si="279"/>
        <v>0.74102271285369892</v>
      </c>
    </row>
    <row r="4483" spans="2:8" x14ac:dyDescent="0.25">
      <c r="B4483" s="451">
        <v>37112</v>
      </c>
      <c r="C4483" s="363">
        <v>5.5449999999999999</v>
      </c>
      <c r="D4483" s="363">
        <v>0.65795454545454546</v>
      </c>
      <c r="E4483" s="215">
        <f t="shared" si="276"/>
        <v>1.0018214936247771E-2</v>
      </c>
      <c r="F4483" s="215">
        <f t="shared" si="277"/>
        <v>-1.9972918077183488E-2</v>
      </c>
      <c r="G4483" s="223">
        <f t="shared" si="278"/>
        <v>1.2495774647887323</v>
      </c>
      <c r="H4483" s="223">
        <f t="shared" si="279"/>
        <v>0.73467834031214319</v>
      </c>
    </row>
    <row r="4484" spans="2:8" x14ac:dyDescent="0.25">
      <c r="B4484" s="451">
        <v>37110</v>
      </c>
      <c r="C4484" s="363">
        <v>5.49</v>
      </c>
      <c r="D4484" s="363">
        <v>0.67136363636363638</v>
      </c>
      <c r="E4484" s="215">
        <f t="shared" ref="E4484:E4547" si="280">C4484/C4485-1</f>
        <v>9.1157702825883646E-4</v>
      </c>
      <c r="F4484" s="215">
        <f t="shared" ref="F4484:F4547" si="281">D4484/D4485-1</f>
        <v>-1.8584220307483745E-3</v>
      </c>
      <c r="G4484" s="223">
        <f t="shared" ref="G4484:G4547" si="282">C4484/$C$4675</f>
        <v>1.2371830985915493</v>
      </c>
      <c r="H4484" s="223">
        <f t="shared" ref="H4484:H4547" si="283">D4484/$D$4675</f>
        <v>0.74965105951021449</v>
      </c>
    </row>
    <row r="4485" spans="2:8" x14ac:dyDescent="0.25">
      <c r="B4485" s="451">
        <v>37109</v>
      </c>
      <c r="C4485" s="363">
        <v>5.4850000000000003</v>
      </c>
      <c r="D4485" s="363">
        <v>0.67261363636363636</v>
      </c>
      <c r="E4485" s="215">
        <f t="shared" si="280"/>
        <v>4.5787545787545625E-3</v>
      </c>
      <c r="F4485" s="215">
        <f t="shared" si="281"/>
        <v>-1.1192783160708264E-2</v>
      </c>
      <c r="G4485" s="223">
        <f t="shared" si="282"/>
        <v>1.2360563380281691</v>
      </c>
      <c r="H4485" s="223">
        <f t="shared" si="283"/>
        <v>0.75104682146935675</v>
      </c>
    </row>
    <row r="4486" spans="2:8" x14ac:dyDescent="0.25">
      <c r="B4486" s="451">
        <v>37106</v>
      </c>
      <c r="C4486" s="363">
        <v>5.46</v>
      </c>
      <c r="D4486" s="363">
        <v>0.68022727272727268</v>
      </c>
      <c r="E4486" s="215">
        <f t="shared" si="280"/>
        <v>-7.2727272727273196E-3</v>
      </c>
      <c r="F4486" s="215">
        <f t="shared" si="281"/>
        <v>2.1764607399965552E-3</v>
      </c>
      <c r="G4486" s="223">
        <f t="shared" si="282"/>
        <v>1.2304225352112677</v>
      </c>
      <c r="H4486" s="223">
        <f t="shared" si="283"/>
        <v>0.75954828067504121</v>
      </c>
    </row>
    <row r="4487" spans="2:8" x14ac:dyDescent="0.25">
      <c r="B4487" s="451">
        <v>37104</v>
      </c>
      <c r="C4487" s="363">
        <v>5.5</v>
      </c>
      <c r="D4487" s="363">
        <v>0.67874999999999996</v>
      </c>
      <c r="E4487" s="215">
        <f t="shared" si="280"/>
        <v>2.2304832713754719E-2</v>
      </c>
      <c r="F4487" s="215">
        <f t="shared" si="281"/>
        <v>-5.020080321285203E-4</v>
      </c>
      <c r="G4487" s="223">
        <f t="shared" si="282"/>
        <v>1.2394366197183098</v>
      </c>
      <c r="H4487" s="223">
        <f t="shared" si="283"/>
        <v>0.75789874381423683</v>
      </c>
    </row>
    <row r="4488" spans="2:8" x14ac:dyDescent="0.25">
      <c r="B4488" s="451">
        <v>37103</v>
      </c>
      <c r="C4488" s="363">
        <v>5.38</v>
      </c>
      <c r="D4488" s="363">
        <v>0.67909090909090908</v>
      </c>
      <c r="E4488" s="215">
        <f t="shared" si="280"/>
        <v>2.4761904761904763E-2</v>
      </c>
      <c r="F4488" s="215">
        <f t="shared" si="281"/>
        <v>1.1338635979015077E-2</v>
      </c>
      <c r="G4488" s="223">
        <f t="shared" si="282"/>
        <v>1.212394366197183</v>
      </c>
      <c r="H4488" s="223">
        <f t="shared" si="283"/>
        <v>0.75827940616673017</v>
      </c>
    </row>
    <row r="4489" spans="2:8" x14ac:dyDescent="0.25">
      <c r="B4489" s="451">
        <v>37102</v>
      </c>
      <c r="C4489" s="363">
        <v>5.25</v>
      </c>
      <c r="D4489" s="363">
        <v>0.67147727272727276</v>
      </c>
      <c r="E4489" s="215">
        <f t="shared" si="280"/>
        <v>-0.13223140495867769</v>
      </c>
      <c r="F4489" s="215">
        <f t="shared" si="281"/>
        <v>-3.7093238914178706E-3</v>
      </c>
      <c r="G4489" s="223">
        <f t="shared" si="282"/>
        <v>1.1830985915492958</v>
      </c>
      <c r="H4489" s="223">
        <f t="shared" si="283"/>
        <v>0.7497779469610456</v>
      </c>
    </row>
    <row r="4490" spans="2:8" x14ac:dyDescent="0.25">
      <c r="B4490" s="451">
        <v>37099</v>
      </c>
      <c r="C4490" s="363">
        <v>6.05</v>
      </c>
      <c r="D4490" s="363">
        <v>0.6739772727272727</v>
      </c>
      <c r="E4490" s="215">
        <f t="shared" si="280"/>
        <v>2.4555461473327655E-2</v>
      </c>
      <c r="F4490" s="215">
        <f t="shared" si="281"/>
        <v>-3.3607797008906592E-3</v>
      </c>
      <c r="G4490" s="223">
        <f t="shared" si="282"/>
        <v>1.3633802816901408</v>
      </c>
      <c r="H4490" s="223">
        <f t="shared" si="283"/>
        <v>0.75256947087933002</v>
      </c>
    </row>
    <row r="4491" spans="2:8" x14ac:dyDescent="0.25">
      <c r="B4491" s="451">
        <v>37097</v>
      </c>
      <c r="C4491" s="363">
        <v>5.9050000000000002</v>
      </c>
      <c r="D4491" s="363">
        <v>0.67625000000000002</v>
      </c>
      <c r="E4491" s="215">
        <f t="shared" si="280"/>
        <v>-7.5630252100840067E-3</v>
      </c>
      <c r="F4491" s="215">
        <f t="shared" si="281"/>
        <v>1.9530580777796791E-2</v>
      </c>
      <c r="G4491" s="223">
        <f t="shared" si="282"/>
        <v>1.3307042253521126</v>
      </c>
      <c r="H4491" s="223">
        <f t="shared" si="283"/>
        <v>0.75510721989595231</v>
      </c>
    </row>
    <row r="4492" spans="2:8" x14ac:dyDescent="0.25">
      <c r="B4492" s="451">
        <v>37096</v>
      </c>
      <c r="C4492" s="363">
        <v>5.95</v>
      </c>
      <c r="D4492" s="363">
        <v>0.66329545454545458</v>
      </c>
      <c r="E4492" s="215">
        <f t="shared" si="280"/>
        <v>-9.983361064891727E-3</v>
      </c>
      <c r="F4492" s="215">
        <f t="shared" si="281"/>
        <v>1.6544757924068287E-2</v>
      </c>
      <c r="G4492" s="223">
        <f t="shared" si="282"/>
        <v>1.3408450704225352</v>
      </c>
      <c r="H4492" s="223">
        <f t="shared" si="283"/>
        <v>0.74064205050120546</v>
      </c>
    </row>
    <row r="4493" spans="2:8" x14ac:dyDescent="0.25">
      <c r="B4493" s="451">
        <v>37095</v>
      </c>
      <c r="C4493" s="363">
        <v>6.01</v>
      </c>
      <c r="D4493" s="363">
        <v>0.65249999999999997</v>
      </c>
      <c r="E4493" s="215">
        <f t="shared" si="280"/>
        <v>-4.9802371541502022E-2</v>
      </c>
      <c r="F4493" s="215">
        <f t="shared" si="281"/>
        <v>1.2205754141236813E-3</v>
      </c>
      <c r="G4493" s="223">
        <f t="shared" si="282"/>
        <v>1.3543661971830985</v>
      </c>
      <c r="H4493" s="223">
        <f t="shared" si="283"/>
        <v>0.72858774267224968</v>
      </c>
    </row>
    <row r="4494" spans="2:8" x14ac:dyDescent="0.25">
      <c r="B4494" s="451">
        <v>37092</v>
      </c>
      <c r="C4494" s="363">
        <v>6.3250000000000002</v>
      </c>
      <c r="D4494" s="363">
        <v>0.65170454545454548</v>
      </c>
      <c r="E4494" s="215">
        <f t="shared" si="280"/>
        <v>5.56438791732905E-3</v>
      </c>
      <c r="F4494" s="215">
        <f t="shared" si="281"/>
        <v>-3.2327586206897241E-3</v>
      </c>
      <c r="G4494" s="223">
        <f t="shared" si="282"/>
        <v>1.4253521126760564</v>
      </c>
      <c r="H4494" s="223">
        <f t="shared" si="283"/>
        <v>0.72769953051643199</v>
      </c>
    </row>
    <row r="4495" spans="2:8" x14ac:dyDescent="0.25">
      <c r="B4495" s="451">
        <v>37090</v>
      </c>
      <c r="C4495" s="363">
        <v>6.29</v>
      </c>
      <c r="D4495" s="363">
        <v>0.65381818181818185</v>
      </c>
      <c r="E4495" s="215">
        <f t="shared" si="280"/>
        <v>2.6938775510204183E-2</v>
      </c>
      <c r="F4495" s="215">
        <f t="shared" si="281"/>
        <v>4.5209528777601093E-4</v>
      </c>
      <c r="G4495" s="223">
        <f t="shared" si="282"/>
        <v>1.4174647887323943</v>
      </c>
      <c r="H4495" s="223">
        <f t="shared" si="283"/>
        <v>0.7300596371018907</v>
      </c>
    </row>
    <row r="4496" spans="2:8" x14ac:dyDescent="0.25">
      <c r="B4496" s="451">
        <v>37089</v>
      </c>
      <c r="C4496" s="363">
        <v>6.125</v>
      </c>
      <c r="D4496" s="363">
        <v>0.65352272727272731</v>
      </c>
      <c r="E4496" s="215">
        <f t="shared" si="280"/>
        <v>4.8801369863013644E-2</v>
      </c>
      <c r="F4496" s="215">
        <f t="shared" si="281"/>
        <v>-3.2237936772047115E-3</v>
      </c>
      <c r="G4496" s="223">
        <f t="shared" si="282"/>
        <v>1.380281690140845</v>
      </c>
      <c r="H4496" s="223">
        <f t="shared" si="283"/>
        <v>0.72972972972972983</v>
      </c>
    </row>
    <row r="4497" spans="2:8" x14ac:dyDescent="0.25">
      <c r="B4497" s="451">
        <v>37088</v>
      </c>
      <c r="C4497" s="363">
        <v>5.84</v>
      </c>
      <c r="D4497" s="363">
        <v>0.65563636363636368</v>
      </c>
      <c r="E4497" s="215">
        <f t="shared" si="280"/>
        <v>-1.7661900756938631E-2</v>
      </c>
      <c r="F4497" s="215">
        <f t="shared" si="281"/>
        <v>-1.2731006160164204E-2</v>
      </c>
      <c r="G4497" s="223">
        <f t="shared" si="282"/>
        <v>1.3160563380281689</v>
      </c>
      <c r="H4497" s="223">
        <f t="shared" si="283"/>
        <v>0.73208983631518854</v>
      </c>
    </row>
    <row r="4498" spans="2:8" x14ac:dyDescent="0.25">
      <c r="B4498" s="451">
        <v>37085</v>
      </c>
      <c r="C4498" s="363">
        <v>5.9450000000000003</v>
      </c>
      <c r="D4498" s="363">
        <v>0.66409090909090907</v>
      </c>
      <c r="E4498" s="215">
        <f t="shared" si="280"/>
        <v>0</v>
      </c>
      <c r="F4498" s="215">
        <f t="shared" si="281"/>
        <v>-5.1072522982635871E-3</v>
      </c>
      <c r="G4498" s="223">
        <f t="shared" si="282"/>
        <v>1.339718309859155</v>
      </c>
      <c r="H4498" s="223">
        <f t="shared" si="283"/>
        <v>0.74153026265702326</v>
      </c>
    </row>
    <row r="4499" spans="2:8" x14ac:dyDescent="0.25">
      <c r="B4499" s="451">
        <v>37083</v>
      </c>
      <c r="C4499" s="363">
        <v>5.9450000000000003</v>
      </c>
      <c r="D4499" s="363">
        <v>0.66749999999999998</v>
      </c>
      <c r="E4499" s="215">
        <f t="shared" si="280"/>
        <v>3.0329289428076445E-2</v>
      </c>
      <c r="F4499" s="215">
        <f t="shared" si="281"/>
        <v>-1.3436345314074671E-2</v>
      </c>
      <c r="G4499" s="223">
        <f t="shared" si="282"/>
        <v>1.339718309859155</v>
      </c>
      <c r="H4499" s="223">
        <f t="shared" si="283"/>
        <v>0.74533688618195659</v>
      </c>
    </row>
    <row r="4500" spans="2:8" x14ac:dyDescent="0.25">
      <c r="B4500" s="451">
        <v>37082</v>
      </c>
      <c r="C4500" s="363">
        <v>5.77</v>
      </c>
      <c r="D4500" s="363">
        <v>0.67659090909090913</v>
      </c>
      <c r="E4500" s="215">
        <f t="shared" si="280"/>
        <v>7.649253731343264E-2</v>
      </c>
      <c r="F4500" s="215">
        <f t="shared" si="281"/>
        <v>6.0831361946604989E-3</v>
      </c>
      <c r="G4500" s="223">
        <f t="shared" si="282"/>
        <v>1.3002816901408449</v>
      </c>
      <c r="H4500" s="223">
        <f t="shared" si="283"/>
        <v>0.75548788224844576</v>
      </c>
    </row>
    <row r="4501" spans="2:8" x14ac:dyDescent="0.25">
      <c r="B4501" s="451">
        <v>37081</v>
      </c>
      <c r="C4501" s="363">
        <v>5.36</v>
      </c>
      <c r="D4501" s="363">
        <v>0.67249999999999999</v>
      </c>
      <c r="E4501" s="215">
        <f t="shared" si="280"/>
        <v>3.0769230769230882E-2</v>
      </c>
      <c r="F4501" s="215">
        <f t="shared" si="281"/>
        <v>3.5611327793791947E-3</v>
      </c>
      <c r="G4501" s="223">
        <f t="shared" si="282"/>
        <v>1.2078873239436621</v>
      </c>
      <c r="H4501" s="223">
        <f t="shared" si="283"/>
        <v>0.75091993401852564</v>
      </c>
    </row>
    <row r="4502" spans="2:8" x14ac:dyDescent="0.25">
      <c r="B4502" s="451">
        <v>37078</v>
      </c>
      <c r="C4502" s="363">
        <v>5.2</v>
      </c>
      <c r="D4502" s="363">
        <v>0.67011363636363641</v>
      </c>
      <c r="E4502" s="215">
        <f t="shared" si="280"/>
        <v>-2.9850746268656692E-2</v>
      </c>
      <c r="F4502" s="215">
        <f t="shared" si="281"/>
        <v>-2.5372124492557546E-3</v>
      </c>
      <c r="G4502" s="223">
        <f t="shared" si="282"/>
        <v>1.171830985915493</v>
      </c>
      <c r="H4502" s="223">
        <f t="shared" si="283"/>
        <v>0.74825529755107234</v>
      </c>
    </row>
    <row r="4503" spans="2:8" x14ac:dyDescent="0.25">
      <c r="B4503" s="451">
        <v>37075</v>
      </c>
      <c r="C4503" s="363">
        <v>5.36</v>
      </c>
      <c r="D4503" s="363">
        <v>0.67181818181818187</v>
      </c>
      <c r="E4503" s="215">
        <f t="shared" si="280"/>
        <v>0</v>
      </c>
      <c r="F4503" s="215">
        <f t="shared" si="281"/>
        <v>-4.9148320204671636E-3</v>
      </c>
      <c r="G4503" s="223">
        <f t="shared" si="282"/>
        <v>1.2078873239436621</v>
      </c>
      <c r="H4503" s="223">
        <f t="shared" si="283"/>
        <v>0.75015860931353895</v>
      </c>
    </row>
    <row r="4504" spans="2:8" x14ac:dyDescent="0.25">
      <c r="B4504" s="451">
        <v>37074</v>
      </c>
      <c r="C4504" s="363">
        <v>5.36</v>
      </c>
      <c r="D4504" s="363">
        <v>0.67513636363636365</v>
      </c>
      <c r="E4504" s="215">
        <f t="shared" si="280"/>
        <v>-2.9864253393665163E-2</v>
      </c>
      <c r="F4504" s="215">
        <f t="shared" si="281"/>
        <v>-3.8229376257544745E-3</v>
      </c>
      <c r="G4504" s="223">
        <f t="shared" si="282"/>
        <v>1.2078873239436621</v>
      </c>
      <c r="H4504" s="223">
        <f t="shared" si="283"/>
        <v>0.75386372287780745</v>
      </c>
    </row>
    <row r="4505" spans="2:8" x14ac:dyDescent="0.25">
      <c r="B4505" s="451">
        <v>37071</v>
      </c>
      <c r="C4505" s="363">
        <v>5.5250000000000004</v>
      </c>
      <c r="D4505" s="363">
        <v>0.67772727272727273</v>
      </c>
      <c r="E4505" s="215">
        <f t="shared" si="280"/>
        <v>-9.3519278096800607E-2</v>
      </c>
      <c r="F4505" s="215">
        <f t="shared" si="281"/>
        <v>4.3785786460086573E-3</v>
      </c>
      <c r="G4505" s="223">
        <f t="shared" si="282"/>
        <v>1.2450704225352114</v>
      </c>
      <c r="H4505" s="223">
        <f t="shared" si="283"/>
        <v>0.7567567567567568</v>
      </c>
    </row>
    <row r="4506" spans="2:8" x14ac:dyDescent="0.25">
      <c r="B4506" s="451">
        <v>37070</v>
      </c>
      <c r="C4506" s="363">
        <v>6.0949999999999998</v>
      </c>
      <c r="D4506" s="363">
        <v>0.6747727272727273</v>
      </c>
      <c r="E4506" s="215">
        <f t="shared" si="280"/>
        <v>-4.6165884194053208E-2</v>
      </c>
      <c r="F4506" s="215">
        <f t="shared" si="281"/>
        <v>-2.2551440329218075E-2</v>
      </c>
      <c r="G4506" s="223">
        <f t="shared" si="282"/>
        <v>1.3735211267605634</v>
      </c>
      <c r="H4506" s="223">
        <f t="shared" si="283"/>
        <v>0.75345768303514793</v>
      </c>
    </row>
    <row r="4507" spans="2:8" x14ac:dyDescent="0.25">
      <c r="B4507" s="451">
        <v>37068</v>
      </c>
      <c r="C4507" s="363">
        <v>6.39</v>
      </c>
      <c r="D4507" s="363">
        <v>0.69034090909090906</v>
      </c>
      <c r="E4507" s="215">
        <f t="shared" si="280"/>
        <v>-1.1600928074245953E-2</v>
      </c>
      <c r="F4507" s="215">
        <f t="shared" si="281"/>
        <v>2.6406997854431236E-3</v>
      </c>
      <c r="G4507" s="223">
        <f t="shared" si="282"/>
        <v>1.44</v>
      </c>
      <c r="H4507" s="223">
        <f t="shared" si="283"/>
        <v>0.7708412637990103</v>
      </c>
    </row>
    <row r="4508" spans="2:8" x14ac:dyDescent="0.25">
      <c r="B4508" s="451">
        <v>37067</v>
      </c>
      <c r="C4508" s="363">
        <v>6.4649999999999999</v>
      </c>
      <c r="D4508" s="363">
        <v>0.68852272727272723</v>
      </c>
      <c r="E4508" s="215">
        <f t="shared" si="280"/>
        <v>-1.3729977116704761E-2</v>
      </c>
      <c r="F4508" s="215">
        <f t="shared" si="281"/>
        <v>-3.2108626198083079E-2</v>
      </c>
      <c r="G4508" s="223">
        <f t="shared" si="282"/>
        <v>1.4569014084507041</v>
      </c>
      <c r="H4508" s="223">
        <f t="shared" si="283"/>
        <v>0.76881106458571247</v>
      </c>
    </row>
    <row r="4509" spans="2:8" x14ac:dyDescent="0.25">
      <c r="B4509" s="451">
        <v>37064</v>
      </c>
      <c r="C4509" s="363">
        <v>6.5549999999999997</v>
      </c>
      <c r="D4509" s="363">
        <v>0.71136363636363631</v>
      </c>
      <c r="E4509" s="215">
        <f t="shared" si="280"/>
        <v>-4.3065693430656915E-2</v>
      </c>
      <c r="F4509" s="215">
        <f t="shared" si="281"/>
        <v>1.3436943500080956E-2</v>
      </c>
      <c r="G4509" s="223">
        <f t="shared" si="282"/>
        <v>1.4771830985915493</v>
      </c>
      <c r="H4509" s="223">
        <f t="shared" si="283"/>
        <v>0.79431544220276618</v>
      </c>
    </row>
    <row r="4510" spans="2:8" x14ac:dyDescent="0.25">
      <c r="B4510" s="451">
        <v>37063</v>
      </c>
      <c r="C4510" s="363">
        <v>6.85</v>
      </c>
      <c r="D4510" s="363">
        <v>0.70193181818181816</v>
      </c>
      <c r="E4510" s="215">
        <f t="shared" si="280"/>
        <v>-6.5484311050477584E-2</v>
      </c>
      <c r="F4510" s="215">
        <f t="shared" si="281"/>
        <v>1.2318864071061419E-3</v>
      </c>
      <c r="G4510" s="223">
        <f t="shared" si="282"/>
        <v>1.5436619718309859</v>
      </c>
      <c r="H4510" s="223">
        <f t="shared" si="283"/>
        <v>0.78378378378378377</v>
      </c>
    </row>
    <row r="4511" spans="2:8" x14ac:dyDescent="0.25">
      <c r="B4511" s="451">
        <v>37061</v>
      </c>
      <c r="C4511" s="363">
        <v>7.33</v>
      </c>
      <c r="D4511" s="363">
        <v>0.70106818181818176</v>
      </c>
      <c r="E4511" s="215">
        <f t="shared" si="280"/>
        <v>-2.0708082832331387E-2</v>
      </c>
      <c r="F4511" s="215">
        <f t="shared" si="281"/>
        <v>-4.2125729099173892E-4</v>
      </c>
      <c r="G4511" s="223">
        <f t="shared" si="282"/>
        <v>1.6518309859154929</v>
      </c>
      <c r="H4511" s="223">
        <f t="shared" si="283"/>
        <v>0.78281943915746732</v>
      </c>
    </row>
    <row r="4512" spans="2:8" x14ac:dyDescent="0.25">
      <c r="B4512" s="451">
        <v>37060</v>
      </c>
      <c r="C4512" s="363">
        <v>7.4850000000000003</v>
      </c>
      <c r="D4512" s="363">
        <v>0.70136363636363641</v>
      </c>
      <c r="E4512" s="215">
        <f t="shared" si="280"/>
        <v>-2.0000000000000018E-3</v>
      </c>
      <c r="F4512" s="215">
        <f t="shared" si="281"/>
        <v>-7.9403349728356387E-3</v>
      </c>
      <c r="G4512" s="223">
        <f t="shared" si="282"/>
        <v>1.6867605633802818</v>
      </c>
      <c r="H4512" s="223">
        <f t="shared" si="283"/>
        <v>0.78314934652962831</v>
      </c>
    </row>
    <row r="4513" spans="2:8" x14ac:dyDescent="0.25">
      <c r="B4513" s="451">
        <v>37057</v>
      </c>
      <c r="C4513" s="363">
        <v>7.5</v>
      </c>
      <c r="D4513" s="363">
        <v>0.70697727272727273</v>
      </c>
      <c r="E4513" s="215">
        <f t="shared" si="280"/>
        <v>2.1798365122615904E-2</v>
      </c>
      <c r="F4513" s="215">
        <f t="shared" si="281"/>
        <v>4.1966620395779142E-3</v>
      </c>
      <c r="G4513" s="223">
        <f t="shared" si="282"/>
        <v>1.6901408450704225</v>
      </c>
      <c r="H4513" s="223">
        <f t="shared" si="283"/>
        <v>0.78941758660068528</v>
      </c>
    </row>
    <row r="4514" spans="2:8" x14ac:dyDescent="0.25">
      <c r="B4514" s="451">
        <v>37056</v>
      </c>
      <c r="C4514" s="363">
        <v>7.34</v>
      </c>
      <c r="D4514" s="363">
        <v>0.70402272727272719</v>
      </c>
      <c r="E4514" s="215">
        <f t="shared" si="280"/>
        <v>-3.2300593276203049E-2</v>
      </c>
      <c r="F4514" s="215">
        <f t="shared" si="281"/>
        <v>-1.7080244924267962E-3</v>
      </c>
      <c r="G4514" s="223">
        <f t="shared" si="282"/>
        <v>1.6540845070422534</v>
      </c>
      <c r="H4514" s="223">
        <f t="shared" si="283"/>
        <v>0.78611851287907619</v>
      </c>
    </row>
    <row r="4515" spans="2:8" x14ac:dyDescent="0.25">
      <c r="B4515" s="451">
        <v>37054</v>
      </c>
      <c r="C4515" s="363">
        <v>7.585</v>
      </c>
      <c r="D4515" s="363">
        <v>0.7052272727272727</v>
      </c>
      <c r="E4515" s="215">
        <f t="shared" si="280"/>
        <v>-9.1443500979752068E-3</v>
      </c>
      <c r="F4515" s="215">
        <f t="shared" si="281"/>
        <v>3.2331070158422293E-3</v>
      </c>
      <c r="G4515" s="223">
        <f t="shared" si="282"/>
        <v>1.7092957746478874</v>
      </c>
      <c r="H4515" s="223">
        <f t="shared" si="283"/>
        <v>0.7874635198578861</v>
      </c>
    </row>
    <row r="4516" spans="2:8" x14ac:dyDescent="0.25">
      <c r="B4516" s="451">
        <v>37053</v>
      </c>
      <c r="C4516" s="363">
        <v>7.6550000000000002</v>
      </c>
      <c r="D4516" s="363">
        <v>0.7029545454545455</v>
      </c>
      <c r="E4516" s="215">
        <f t="shared" si="280"/>
        <v>-4.0125391849529679E-2</v>
      </c>
      <c r="F4516" s="215">
        <f t="shared" si="281"/>
        <v>-1.4340344168259911E-2</v>
      </c>
      <c r="G4516" s="223">
        <f t="shared" si="282"/>
        <v>1.7250704225352114</v>
      </c>
      <c r="H4516" s="223">
        <f t="shared" si="283"/>
        <v>0.78492577084126391</v>
      </c>
    </row>
    <row r="4517" spans="2:8" x14ac:dyDescent="0.25">
      <c r="B4517" s="451">
        <v>37050</v>
      </c>
      <c r="C4517" s="363">
        <v>7.9749999999999996</v>
      </c>
      <c r="D4517" s="363">
        <v>0.71318181818181814</v>
      </c>
      <c r="E4517" s="215">
        <f t="shared" si="280"/>
        <v>3.6387264457439894E-2</v>
      </c>
      <c r="F4517" s="215">
        <f t="shared" si="281"/>
        <v>-1.1141174598122694E-3</v>
      </c>
      <c r="G4517" s="223">
        <f t="shared" si="282"/>
        <v>1.7971830985915491</v>
      </c>
      <c r="H4517" s="223">
        <f t="shared" si="283"/>
        <v>0.7963456414160639</v>
      </c>
    </row>
    <row r="4518" spans="2:8" x14ac:dyDescent="0.25">
      <c r="B4518" s="451">
        <v>37049</v>
      </c>
      <c r="C4518" s="363">
        <v>7.6950000000000003</v>
      </c>
      <c r="D4518" s="363">
        <v>0.71397727272727274</v>
      </c>
      <c r="E4518" s="215">
        <f t="shared" si="280"/>
        <v>-6.1012812690665053E-2</v>
      </c>
      <c r="F4518" s="215">
        <f t="shared" si="281"/>
        <v>1.3060303128023421E-2</v>
      </c>
      <c r="G4518" s="223">
        <f t="shared" si="282"/>
        <v>1.7340845070422535</v>
      </c>
      <c r="H4518" s="223">
        <f t="shared" si="283"/>
        <v>0.79723385357188181</v>
      </c>
    </row>
    <row r="4519" spans="2:8" x14ac:dyDescent="0.25">
      <c r="B4519" s="451">
        <v>37047</v>
      </c>
      <c r="C4519" s="363">
        <v>8.1950000000000003</v>
      </c>
      <c r="D4519" s="363">
        <v>0.70477272727272722</v>
      </c>
      <c r="E4519" s="215">
        <f t="shared" si="280"/>
        <v>6.1387354205033606E-3</v>
      </c>
      <c r="F4519" s="215">
        <f t="shared" si="281"/>
        <v>-1.037178873464184E-2</v>
      </c>
      <c r="G4519" s="223">
        <f t="shared" si="282"/>
        <v>1.8467605633802817</v>
      </c>
      <c r="H4519" s="223">
        <f t="shared" si="283"/>
        <v>0.78695597005456164</v>
      </c>
    </row>
    <row r="4520" spans="2:8" x14ac:dyDescent="0.25">
      <c r="B4520" s="451">
        <v>37046</v>
      </c>
      <c r="C4520" s="363">
        <v>8.1449999999999996</v>
      </c>
      <c r="D4520" s="363">
        <v>0.71215909090909091</v>
      </c>
      <c r="E4520" s="215">
        <f t="shared" si="280"/>
        <v>1.9399249061326618E-2</v>
      </c>
      <c r="F4520" s="215">
        <f t="shared" si="281"/>
        <v>-9.7961763311740224E-3</v>
      </c>
      <c r="G4520" s="223">
        <f t="shared" si="282"/>
        <v>1.8354929577464787</v>
      </c>
      <c r="H4520" s="223">
        <f t="shared" si="283"/>
        <v>0.79520365435858398</v>
      </c>
    </row>
    <row r="4521" spans="2:8" x14ac:dyDescent="0.25">
      <c r="B4521" s="451">
        <v>37043</v>
      </c>
      <c r="C4521" s="363">
        <v>7.99</v>
      </c>
      <c r="D4521" s="363">
        <v>0.71920454545454549</v>
      </c>
      <c r="E4521" s="215">
        <f t="shared" si="280"/>
        <v>1.9783024888321732E-2</v>
      </c>
      <c r="F4521" s="215">
        <f t="shared" si="281"/>
        <v>-1.1047979797979002E-3</v>
      </c>
      <c r="G4521" s="223">
        <f t="shared" si="282"/>
        <v>1.8005633802816903</v>
      </c>
      <c r="H4521" s="223">
        <f t="shared" si="283"/>
        <v>0.80307067631011297</v>
      </c>
    </row>
    <row r="4522" spans="2:8" x14ac:dyDescent="0.25">
      <c r="B4522" s="451">
        <v>37042</v>
      </c>
      <c r="C4522" s="363">
        <v>7.835</v>
      </c>
      <c r="D4522" s="363">
        <v>0.72</v>
      </c>
      <c r="E4522" s="215">
        <f t="shared" si="280"/>
        <v>-1.9399249061326729E-2</v>
      </c>
      <c r="F4522" s="215">
        <f t="shared" si="281"/>
        <v>-8.7609511889862324E-3</v>
      </c>
      <c r="G4522" s="223">
        <f t="shared" si="282"/>
        <v>1.7656338028169014</v>
      </c>
      <c r="H4522" s="223">
        <f t="shared" si="283"/>
        <v>0.80395888846593078</v>
      </c>
    </row>
    <row r="4523" spans="2:8" x14ac:dyDescent="0.25">
      <c r="B4523" s="451">
        <v>37040</v>
      </c>
      <c r="C4523" s="363">
        <v>7.99</v>
      </c>
      <c r="D4523" s="363">
        <v>0.72636363636363632</v>
      </c>
      <c r="E4523" s="215">
        <f t="shared" si="280"/>
        <v>-1.1750154607297558E-2</v>
      </c>
      <c r="F4523" s="215">
        <f t="shared" si="281"/>
        <v>4.7154982709840532E-3</v>
      </c>
      <c r="G4523" s="223">
        <f t="shared" si="282"/>
        <v>1.8005633802816903</v>
      </c>
      <c r="H4523" s="223">
        <f t="shared" si="283"/>
        <v>0.81106458571247309</v>
      </c>
    </row>
    <row r="4524" spans="2:8" x14ac:dyDescent="0.25">
      <c r="B4524" s="451">
        <v>37036</v>
      </c>
      <c r="C4524" s="363">
        <v>8.0850000000000009</v>
      </c>
      <c r="D4524" s="363">
        <v>0.72295454545454541</v>
      </c>
      <c r="E4524" s="215">
        <f t="shared" si="280"/>
        <v>6.8493150684934001E-3</v>
      </c>
      <c r="F4524" s="215">
        <f t="shared" si="281"/>
        <v>-1.2111801242236098E-2</v>
      </c>
      <c r="G4524" s="223">
        <f t="shared" si="282"/>
        <v>1.8219718309859156</v>
      </c>
      <c r="H4524" s="223">
        <f t="shared" si="283"/>
        <v>0.80725796218753965</v>
      </c>
    </row>
    <row r="4525" spans="2:8" x14ac:dyDescent="0.25">
      <c r="B4525" s="451">
        <v>37035</v>
      </c>
      <c r="C4525" s="363">
        <v>8.0299999999999994</v>
      </c>
      <c r="D4525" s="363">
        <v>0.73181818181818181</v>
      </c>
      <c r="E4525" s="215">
        <f t="shared" si="280"/>
        <v>5.0062578222778154E-3</v>
      </c>
      <c r="F4525" s="215">
        <f t="shared" si="281"/>
        <v>1.0830324909747224E-2</v>
      </c>
      <c r="G4525" s="223">
        <f t="shared" si="282"/>
        <v>1.8095774647887322</v>
      </c>
      <c r="H4525" s="223">
        <f t="shared" si="283"/>
        <v>0.81715518335236648</v>
      </c>
    </row>
    <row r="4526" spans="2:8" x14ac:dyDescent="0.25">
      <c r="B4526" s="451">
        <v>37034</v>
      </c>
      <c r="C4526" s="363">
        <v>7.99</v>
      </c>
      <c r="D4526" s="363">
        <v>0.72397727272727275</v>
      </c>
      <c r="E4526" s="215">
        <f t="shared" si="280"/>
        <v>-5.8892815076560634E-2</v>
      </c>
      <c r="F4526" s="215">
        <f t="shared" si="281"/>
        <v>0</v>
      </c>
      <c r="G4526" s="223">
        <f t="shared" si="282"/>
        <v>1.8005633802816903</v>
      </c>
      <c r="H4526" s="223">
        <f t="shared" si="283"/>
        <v>0.80839994924501979</v>
      </c>
    </row>
    <row r="4527" spans="2:8" x14ac:dyDescent="0.25">
      <c r="B4527" s="451">
        <v>37032</v>
      </c>
      <c r="C4527" s="363">
        <v>8.49</v>
      </c>
      <c r="D4527" s="363">
        <v>0.72397727272727275</v>
      </c>
      <c r="E4527" s="215">
        <f t="shared" si="280"/>
        <v>4.8148148148148273E-2</v>
      </c>
      <c r="F4527" s="215">
        <f t="shared" si="281"/>
        <v>-5.1530293566521834E-3</v>
      </c>
      <c r="G4527" s="223">
        <f t="shared" si="282"/>
        <v>1.9132394366197183</v>
      </c>
      <c r="H4527" s="223">
        <f t="shared" si="283"/>
        <v>0.80839994924501979</v>
      </c>
    </row>
    <row r="4528" spans="2:8" x14ac:dyDescent="0.25">
      <c r="B4528" s="451">
        <v>37029</v>
      </c>
      <c r="C4528" s="363">
        <v>8.1</v>
      </c>
      <c r="D4528" s="363">
        <v>0.72772727272727278</v>
      </c>
      <c r="E4528" s="215">
        <f t="shared" si="280"/>
        <v>3.514376996805102E-2</v>
      </c>
      <c r="F4528" s="215">
        <f t="shared" si="281"/>
        <v>-4.6823786483518592E-4</v>
      </c>
      <c r="G4528" s="223">
        <f t="shared" si="282"/>
        <v>1.8253521126760563</v>
      </c>
      <c r="H4528" s="223">
        <f t="shared" si="283"/>
        <v>0.81258723512244646</v>
      </c>
    </row>
    <row r="4529" spans="2:8" x14ac:dyDescent="0.25">
      <c r="B4529" s="451">
        <v>37028</v>
      </c>
      <c r="C4529" s="363">
        <v>7.8250000000000002</v>
      </c>
      <c r="D4529" s="363">
        <v>0.72806818181818178</v>
      </c>
      <c r="E4529" s="215">
        <f t="shared" si="280"/>
        <v>1.5574302401038409E-2</v>
      </c>
      <c r="F4529" s="215">
        <f t="shared" si="281"/>
        <v>-1.1265432098765404E-2</v>
      </c>
      <c r="G4529" s="223">
        <f t="shared" si="282"/>
        <v>1.7633802816901409</v>
      </c>
      <c r="H4529" s="223">
        <f t="shared" si="283"/>
        <v>0.81296789747493969</v>
      </c>
    </row>
    <row r="4530" spans="2:8" x14ac:dyDescent="0.25">
      <c r="B4530" s="451">
        <v>37027</v>
      </c>
      <c r="C4530" s="363">
        <v>7.7050000000000001</v>
      </c>
      <c r="D4530" s="363">
        <v>0.73636363636363633</v>
      </c>
      <c r="E4530" s="215">
        <f t="shared" si="280"/>
        <v>6.2758620689655098E-2</v>
      </c>
      <c r="F4530" s="215">
        <f t="shared" si="281"/>
        <v>-5.5248618784531356E-3</v>
      </c>
      <c r="G4530" s="223">
        <f t="shared" si="282"/>
        <v>1.7363380281690142</v>
      </c>
      <c r="H4530" s="223">
        <f t="shared" si="283"/>
        <v>0.82223068138561095</v>
      </c>
    </row>
    <row r="4531" spans="2:8" x14ac:dyDescent="0.25">
      <c r="B4531" s="451">
        <v>37025</v>
      </c>
      <c r="C4531" s="363">
        <v>7.25</v>
      </c>
      <c r="D4531" s="363">
        <v>0.74045454545454548</v>
      </c>
      <c r="E4531" s="215">
        <f t="shared" si="280"/>
        <v>8.3449235048678183E-3</v>
      </c>
      <c r="F4531" s="215">
        <f t="shared" si="281"/>
        <v>-2.3439841736106803E-2</v>
      </c>
      <c r="G4531" s="223">
        <f t="shared" si="282"/>
        <v>1.6338028169014085</v>
      </c>
      <c r="H4531" s="223">
        <f t="shared" si="283"/>
        <v>0.82679862961553108</v>
      </c>
    </row>
    <row r="4532" spans="2:8" x14ac:dyDescent="0.25">
      <c r="B4532" s="451">
        <v>37022</v>
      </c>
      <c r="C4532" s="363">
        <v>7.19</v>
      </c>
      <c r="D4532" s="363">
        <v>0.75822727272727264</v>
      </c>
      <c r="E4532" s="215">
        <f t="shared" si="280"/>
        <v>-8.2758620689654672E-3</v>
      </c>
      <c r="F4532" s="215">
        <f t="shared" si="281"/>
        <v>-2.3325358851675748E-3</v>
      </c>
      <c r="G4532" s="223">
        <f t="shared" si="282"/>
        <v>1.6202816901408452</v>
      </c>
      <c r="H4532" s="223">
        <f t="shared" si="283"/>
        <v>0.84664382692551698</v>
      </c>
    </row>
    <row r="4533" spans="2:8" x14ac:dyDescent="0.25">
      <c r="B4533" s="451">
        <v>37021</v>
      </c>
      <c r="C4533" s="363">
        <v>7.25</v>
      </c>
      <c r="D4533" s="363">
        <v>0.76</v>
      </c>
      <c r="E4533" s="215">
        <f t="shared" si="280"/>
        <v>2.6185421089879535E-2</v>
      </c>
      <c r="F4533" s="215">
        <f t="shared" si="281"/>
        <v>1.3486891953326197E-2</v>
      </c>
      <c r="G4533" s="223">
        <f t="shared" si="282"/>
        <v>1.6338028169014085</v>
      </c>
      <c r="H4533" s="223">
        <f t="shared" si="283"/>
        <v>0.84862327115848246</v>
      </c>
    </row>
    <row r="4534" spans="2:8" x14ac:dyDescent="0.25">
      <c r="B4534" s="451">
        <v>37020</v>
      </c>
      <c r="C4534" s="363">
        <v>7.0650000000000004</v>
      </c>
      <c r="D4534" s="363">
        <v>0.74988636363636363</v>
      </c>
      <c r="E4534" s="215">
        <f t="shared" si="280"/>
        <v>1.6546762589928043E-2</v>
      </c>
      <c r="F4534" s="215">
        <f t="shared" si="281"/>
        <v>-2.870957993351464E-3</v>
      </c>
      <c r="G4534" s="223">
        <f t="shared" si="282"/>
        <v>1.5921126760563382</v>
      </c>
      <c r="H4534" s="223">
        <f t="shared" si="283"/>
        <v>0.83733028803451348</v>
      </c>
    </row>
    <row r="4535" spans="2:8" x14ac:dyDescent="0.25">
      <c r="B4535" s="451">
        <v>37018</v>
      </c>
      <c r="C4535" s="363">
        <v>6.95</v>
      </c>
      <c r="D4535" s="363">
        <v>0.75204545454545457</v>
      </c>
      <c r="E4535" s="215">
        <f t="shared" si="280"/>
        <v>-7.1428571428571175E-3</v>
      </c>
      <c r="F4535" s="215">
        <f t="shared" si="281"/>
        <v>-1.8537742844431215E-2</v>
      </c>
      <c r="G4535" s="223">
        <f t="shared" si="282"/>
        <v>1.5661971830985917</v>
      </c>
      <c r="H4535" s="223">
        <f t="shared" si="283"/>
        <v>0.83974114960030466</v>
      </c>
    </row>
    <row r="4536" spans="2:8" x14ac:dyDescent="0.25">
      <c r="B4536" s="451">
        <v>37015</v>
      </c>
      <c r="C4536" s="363">
        <v>7</v>
      </c>
      <c r="D4536" s="363">
        <v>0.76624999999999999</v>
      </c>
      <c r="E4536" s="215">
        <f t="shared" si="280"/>
        <v>0</v>
      </c>
      <c r="F4536" s="215">
        <f t="shared" si="281"/>
        <v>-5.3105177754831923E-3</v>
      </c>
      <c r="G4536" s="223">
        <f t="shared" si="282"/>
        <v>1.5774647887323943</v>
      </c>
      <c r="H4536" s="223">
        <f t="shared" si="283"/>
        <v>0.85560208095419366</v>
      </c>
    </row>
    <row r="4537" spans="2:8" x14ac:dyDescent="0.25">
      <c r="B4537" s="451">
        <v>37014</v>
      </c>
      <c r="C4537" s="363">
        <v>7</v>
      </c>
      <c r="D4537" s="363">
        <v>0.77034090909090913</v>
      </c>
      <c r="E4537" s="215">
        <f t="shared" si="280"/>
        <v>-3.0470914127423754E-2</v>
      </c>
      <c r="F4537" s="215">
        <f t="shared" si="281"/>
        <v>-1.6110304789550001E-2</v>
      </c>
      <c r="G4537" s="223">
        <f t="shared" si="282"/>
        <v>1.5774647887323943</v>
      </c>
      <c r="H4537" s="223">
        <f t="shared" si="283"/>
        <v>0.86017002918411378</v>
      </c>
    </row>
    <row r="4538" spans="2:8" x14ac:dyDescent="0.25">
      <c r="B4538" s="451">
        <v>37012</v>
      </c>
      <c r="C4538" s="363">
        <v>7.22</v>
      </c>
      <c r="D4538" s="363">
        <v>0.78295454545454546</v>
      </c>
      <c r="E4538" s="215">
        <f t="shared" si="280"/>
        <v>1.9774011299434902E-2</v>
      </c>
      <c r="F4538" s="215">
        <f t="shared" si="281"/>
        <v>-5.7720057720057616E-3</v>
      </c>
      <c r="G4538" s="223">
        <f t="shared" si="282"/>
        <v>1.6270422535211266</v>
      </c>
      <c r="H4538" s="223">
        <f t="shared" si="283"/>
        <v>0.87425453622636728</v>
      </c>
    </row>
    <row r="4539" spans="2:8" x14ac:dyDescent="0.25">
      <c r="B4539" s="451">
        <v>37011</v>
      </c>
      <c r="C4539" s="363">
        <v>7.08</v>
      </c>
      <c r="D4539" s="363">
        <v>0.78749999999999998</v>
      </c>
      <c r="E4539" s="215">
        <f t="shared" si="280"/>
        <v>-6.3157894736841635E-3</v>
      </c>
      <c r="F4539" s="215">
        <f t="shared" si="281"/>
        <v>1.0204081632652962E-2</v>
      </c>
      <c r="G4539" s="223">
        <f t="shared" si="282"/>
        <v>1.5954929577464789</v>
      </c>
      <c r="H4539" s="223">
        <f t="shared" si="283"/>
        <v>0.87933003425961176</v>
      </c>
    </row>
    <row r="4540" spans="2:8" x14ac:dyDescent="0.25">
      <c r="B4540" s="451">
        <v>37008</v>
      </c>
      <c r="C4540" s="363">
        <v>7.125</v>
      </c>
      <c r="D4540" s="363">
        <v>0.77954545454545454</v>
      </c>
      <c r="E4540" s="215">
        <f t="shared" si="280"/>
        <v>-5.5826936496859991E-3</v>
      </c>
      <c r="F4540" s="215">
        <f t="shared" si="281"/>
        <v>-1.1099899091826515E-2</v>
      </c>
      <c r="G4540" s="223">
        <f t="shared" si="282"/>
        <v>1.6056338028169015</v>
      </c>
      <c r="H4540" s="223">
        <f t="shared" si="283"/>
        <v>0.87044791270143385</v>
      </c>
    </row>
    <row r="4541" spans="2:8" x14ac:dyDescent="0.25">
      <c r="B4541" s="451">
        <v>37007</v>
      </c>
      <c r="C4541" s="363">
        <v>7.165</v>
      </c>
      <c r="D4541" s="363">
        <v>0.78829545454545458</v>
      </c>
      <c r="E4541" s="215">
        <f t="shared" si="280"/>
        <v>2.3571428571428577E-2</v>
      </c>
      <c r="F4541" s="215">
        <f t="shared" si="281"/>
        <v>2.1950500883912927E-2</v>
      </c>
      <c r="G4541" s="223">
        <f t="shared" si="282"/>
        <v>1.6146478873239436</v>
      </c>
      <c r="H4541" s="223">
        <f t="shared" si="283"/>
        <v>0.88021824641542956</v>
      </c>
    </row>
    <row r="4542" spans="2:8" x14ac:dyDescent="0.25">
      <c r="B4542" s="451">
        <v>37005</v>
      </c>
      <c r="C4542" s="363">
        <v>7</v>
      </c>
      <c r="D4542" s="363">
        <v>0.77136363636363636</v>
      </c>
      <c r="E4542" s="215">
        <f t="shared" si="280"/>
        <v>7.194244604316502E-3</v>
      </c>
      <c r="F4542" s="215">
        <f t="shared" si="281"/>
        <v>1.7386091127098213E-2</v>
      </c>
      <c r="G4542" s="223">
        <f t="shared" si="282"/>
        <v>1.5774647887323943</v>
      </c>
      <c r="H4542" s="223">
        <f t="shared" si="283"/>
        <v>0.8613120162415937</v>
      </c>
    </row>
    <row r="4543" spans="2:8" x14ac:dyDescent="0.25">
      <c r="B4543" s="451">
        <v>37004</v>
      </c>
      <c r="C4543" s="363">
        <v>6.95</v>
      </c>
      <c r="D4543" s="363">
        <v>0.75818181818181818</v>
      </c>
      <c r="E4543" s="215">
        <f t="shared" si="280"/>
        <v>7.1994240460759862E-4</v>
      </c>
      <c r="F4543" s="215">
        <f t="shared" si="281"/>
        <v>1.2135922330096971E-2</v>
      </c>
      <c r="G4543" s="223">
        <f t="shared" si="282"/>
        <v>1.5661971830985917</v>
      </c>
      <c r="H4543" s="223">
        <f t="shared" si="283"/>
        <v>0.84659307194518463</v>
      </c>
    </row>
    <row r="4544" spans="2:8" x14ac:dyDescent="0.25">
      <c r="B4544" s="451">
        <v>37001</v>
      </c>
      <c r="C4544" s="363">
        <v>6.9450000000000003</v>
      </c>
      <c r="D4544" s="363">
        <v>0.74909090909090914</v>
      </c>
      <c r="E4544" s="215">
        <f t="shared" si="280"/>
        <v>-7.1942446043160579E-4</v>
      </c>
      <c r="F4544" s="215">
        <f t="shared" si="281"/>
        <v>5.4911531421599769E-3</v>
      </c>
      <c r="G4544" s="223">
        <f t="shared" si="282"/>
        <v>1.5650704225352112</v>
      </c>
      <c r="H4544" s="223">
        <f t="shared" si="283"/>
        <v>0.83644207587869568</v>
      </c>
    </row>
    <row r="4545" spans="2:8" x14ac:dyDescent="0.25">
      <c r="B4545" s="451">
        <v>37000</v>
      </c>
      <c r="C4545" s="363">
        <v>6.95</v>
      </c>
      <c r="D4545" s="363">
        <v>0.745</v>
      </c>
      <c r="E4545" s="215">
        <f t="shared" si="280"/>
        <v>-2.3190442726633842E-2</v>
      </c>
      <c r="F4545" s="215">
        <f t="shared" si="281"/>
        <v>-1.3393528969149804E-2</v>
      </c>
      <c r="G4545" s="223">
        <f t="shared" si="282"/>
        <v>1.5661971830985917</v>
      </c>
      <c r="H4545" s="223">
        <f t="shared" si="283"/>
        <v>0.83187412764877555</v>
      </c>
    </row>
    <row r="4546" spans="2:8" x14ac:dyDescent="0.25">
      <c r="B4546" s="451">
        <v>36998</v>
      </c>
      <c r="C4546" s="363">
        <v>7.1150000000000002</v>
      </c>
      <c r="D4546" s="363">
        <v>0.75511363636363638</v>
      </c>
      <c r="E4546" s="215">
        <f t="shared" si="280"/>
        <v>3.5260930888576514E-3</v>
      </c>
      <c r="F4546" s="215">
        <f t="shared" si="281"/>
        <v>4.3833131801693792E-3</v>
      </c>
      <c r="G4546" s="223">
        <f t="shared" si="282"/>
        <v>1.6033802816901408</v>
      </c>
      <c r="H4546" s="223">
        <f t="shared" si="283"/>
        <v>0.84316711077274464</v>
      </c>
    </row>
    <row r="4547" spans="2:8" x14ac:dyDescent="0.25">
      <c r="B4547" s="451">
        <v>36997</v>
      </c>
      <c r="C4547" s="363">
        <v>7.09</v>
      </c>
      <c r="D4547" s="363">
        <v>0.75181818181818183</v>
      </c>
      <c r="E4547" s="215">
        <f t="shared" si="280"/>
        <v>1.6487455197132572E-2</v>
      </c>
      <c r="F4547" s="215">
        <f t="shared" si="281"/>
        <v>-9.5808383233532135E-3</v>
      </c>
      <c r="G4547" s="223">
        <f t="shared" si="282"/>
        <v>1.5977464788732394</v>
      </c>
      <c r="H4547" s="223">
        <f t="shared" si="283"/>
        <v>0.83948737469864232</v>
      </c>
    </row>
    <row r="4548" spans="2:8" x14ac:dyDescent="0.25">
      <c r="B4548" s="451">
        <v>36993</v>
      </c>
      <c r="C4548" s="363">
        <v>6.9749999999999996</v>
      </c>
      <c r="D4548" s="363">
        <v>0.75909090909090904</v>
      </c>
      <c r="E4548" s="215">
        <f t="shared" ref="E4548:E4611" si="284">C4548/C4549-1</f>
        <v>1.8248175182481674E-2</v>
      </c>
      <c r="F4548" s="215">
        <f t="shared" ref="F4548:F4611" si="285">D4548/D4549-1</f>
        <v>-1.21265897663414E-2</v>
      </c>
      <c r="G4548" s="223">
        <f t="shared" ref="G4548:G4611" si="286">C4548/$C$4675</f>
        <v>1.5718309859154929</v>
      </c>
      <c r="H4548" s="223">
        <f t="shared" ref="H4548:H4611" si="287">D4548/$D$4675</f>
        <v>0.84760817155183354</v>
      </c>
    </row>
    <row r="4549" spans="2:8" x14ac:dyDescent="0.25">
      <c r="B4549" s="451">
        <v>36991</v>
      </c>
      <c r="C4549" s="363">
        <v>6.85</v>
      </c>
      <c r="D4549" s="363">
        <v>0.76840909090909093</v>
      </c>
      <c r="E4549" s="215">
        <f t="shared" si="284"/>
        <v>7.3529411764705621E-3</v>
      </c>
      <c r="F4549" s="215">
        <f t="shared" si="285"/>
        <v>-1.1836913634370783E-2</v>
      </c>
      <c r="G4549" s="223">
        <f t="shared" si="286"/>
        <v>1.5436619718309859</v>
      </c>
      <c r="H4549" s="223">
        <f t="shared" si="287"/>
        <v>0.85801294251998483</v>
      </c>
    </row>
    <row r="4550" spans="2:8" x14ac:dyDescent="0.25">
      <c r="B4550" s="451">
        <v>36990</v>
      </c>
      <c r="C4550" s="363">
        <v>6.8</v>
      </c>
      <c r="D4550" s="363">
        <v>0.77761363636363634</v>
      </c>
      <c r="E4550" s="215">
        <f t="shared" si="284"/>
        <v>3.6585365853658569E-2</v>
      </c>
      <c r="F4550" s="215">
        <f t="shared" si="285"/>
        <v>1.1829069939375936E-2</v>
      </c>
      <c r="G4550" s="223">
        <f t="shared" si="286"/>
        <v>1.5323943661971831</v>
      </c>
      <c r="H4550" s="223">
        <f t="shared" si="287"/>
        <v>0.8682908260373049</v>
      </c>
    </row>
    <row r="4551" spans="2:8" x14ac:dyDescent="0.25">
      <c r="B4551" s="451">
        <v>36987</v>
      </c>
      <c r="C4551" s="363">
        <v>6.56</v>
      </c>
      <c r="D4551" s="363">
        <v>0.7685227272727273</v>
      </c>
      <c r="E4551" s="215">
        <f t="shared" si="284"/>
        <v>-3.4584253127299514E-2</v>
      </c>
      <c r="F4551" s="215">
        <f t="shared" si="285"/>
        <v>1.1970671853957837E-2</v>
      </c>
      <c r="G4551" s="223">
        <f t="shared" si="286"/>
        <v>1.4783098591549295</v>
      </c>
      <c r="H4551" s="223">
        <f t="shared" si="287"/>
        <v>0.85813982997081595</v>
      </c>
    </row>
    <row r="4552" spans="2:8" x14ac:dyDescent="0.25">
      <c r="B4552" s="451">
        <v>36986</v>
      </c>
      <c r="C4552" s="363">
        <v>6.7949999999999999</v>
      </c>
      <c r="D4552" s="363">
        <v>0.75943181818181815</v>
      </c>
      <c r="E4552" s="215">
        <f t="shared" si="284"/>
        <v>8.8070456365092031E-2</v>
      </c>
      <c r="F4552" s="215">
        <f t="shared" si="285"/>
        <v>6.7791503464900149E-3</v>
      </c>
      <c r="G4552" s="223">
        <f t="shared" si="286"/>
        <v>1.5312676056338028</v>
      </c>
      <c r="H4552" s="223">
        <f t="shared" si="287"/>
        <v>0.84798883390432689</v>
      </c>
    </row>
    <row r="4553" spans="2:8" x14ac:dyDescent="0.25">
      <c r="B4553" s="451">
        <v>36984</v>
      </c>
      <c r="C4553" s="363">
        <v>6.2450000000000001</v>
      </c>
      <c r="D4553" s="363">
        <v>0.75431818181818178</v>
      </c>
      <c r="E4553" s="215">
        <f t="shared" si="284"/>
        <v>-1.6535433070866024E-2</v>
      </c>
      <c r="F4553" s="215">
        <f t="shared" si="285"/>
        <v>-4.7976011994003143E-3</v>
      </c>
      <c r="G4553" s="223">
        <f t="shared" si="286"/>
        <v>1.4073239436619718</v>
      </c>
      <c r="H4553" s="223">
        <f t="shared" si="287"/>
        <v>0.84227889861692684</v>
      </c>
    </row>
    <row r="4554" spans="2:8" x14ac:dyDescent="0.25">
      <c r="B4554" s="451">
        <v>36983</v>
      </c>
      <c r="C4554" s="363">
        <v>6.35</v>
      </c>
      <c r="D4554" s="363">
        <v>0.75795454545454544</v>
      </c>
      <c r="E4554" s="215">
        <f t="shared" si="284"/>
        <v>-2.6819923371647625E-2</v>
      </c>
      <c r="F4554" s="215">
        <f t="shared" si="285"/>
        <v>7.5528700906344337E-3</v>
      </c>
      <c r="G4554" s="223">
        <f t="shared" si="286"/>
        <v>1.4309859154929576</v>
      </c>
      <c r="H4554" s="223">
        <f t="shared" si="287"/>
        <v>0.8463392970435224</v>
      </c>
    </row>
    <row r="4555" spans="2:8" x14ac:dyDescent="0.25">
      <c r="B4555" s="451">
        <v>36980</v>
      </c>
      <c r="C4555" s="363">
        <v>6.5250000000000004</v>
      </c>
      <c r="D4555" s="363">
        <v>0.75227272727272732</v>
      </c>
      <c r="E4555" s="215">
        <f t="shared" si="284"/>
        <v>2.2727272727272707E-2</v>
      </c>
      <c r="F4555" s="215">
        <f t="shared" si="285"/>
        <v>-1.2070006035002079E-3</v>
      </c>
      <c r="G4555" s="223">
        <f t="shared" si="286"/>
        <v>1.4704225352112676</v>
      </c>
      <c r="H4555" s="223">
        <f t="shared" si="287"/>
        <v>0.83999492450196689</v>
      </c>
    </row>
    <row r="4556" spans="2:8" x14ac:dyDescent="0.25">
      <c r="B4556" s="451">
        <v>36979</v>
      </c>
      <c r="C4556" s="363">
        <v>6.38</v>
      </c>
      <c r="D4556" s="363">
        <v>0.75318181818181817</v>
      </c>
      <c r="E4556" s="215">
        <f t="shared" si="284"/>
        <v>-1.9215987701767911E-2</v>
      </c>
      <c r="F4556" s="215">
        <f t="shared" si="285"/>
        <v>-1.778304682869003E-2</v>
      </c>
      <c r="G4556" s="223">
        <f t="shared" si="286"/>
        <v>1.4377464788732395</v>
      </c>
      <c r="H4556" s="223">
        <f t="shared" si="287"/>
        <v>0.84101002410861569</v>
      </c>
    </row>
    <row r="4557" spans="2:8" x14ac:dyDescent="0.25">
      <c r="B4557" s="451">
        <v>36977</v>
      </c>
      <c r="C4557" s="363">
        <v>6.5049999999999999</v>
      </c>
      <c r="D4557" s="363">
        <v>0.76681818181818184</v>
      </c>
      <c r="E4557" s="215">
        <f t="shared" si="284"/>
        <v>3.1720856463124614E-2</v>
      </c>
      <c r="F4557" s="215">
        <f t="shared" si="285"/>
        <v>6.4131245339298371E-3</v>
      </c>
      <c r="G4557" s="223">
        <f t="shared" si="286"/>
        <v>1.4659154929577465</v>
      </c>
      <c r="H4557" s="223">
        <f t="shared" si="287"/>
        <v>0.85623651820834923</v>
      </c>
    </row>
    <row r="4558" spans="2:8" x14ac:dyDescent="0.25">
      <c r="B4558" s="451">
        <v>36976</v>
      </c>
      <c r="C4558" s="363">
        <v>6.3049999999999997</v>
      </c>
      <c r="D4558" s="363">
        <v>0.76193181818181821</v>
      </c>
      <c r="E4558" s="215">
        <f t="shared" si="284"/>
        <v>6.384676775738285E-3</v>
      </c>
      <c r="F4558" s="215">
        <f t="shared" si="285"/>
        <v>8.5740072202165063E-3</v>
      </c>
      <c r="G4558" s="223">
        <f t="shared" si="286"/>
        <v>1.4208450704225351</v>
      </c>
      <c r="H4558" s="223">
        <f t="shared" si="287"/>
        <v>0.85078035782261141</v>
      </c>
    </row>
    <row r="4559" spans="2:8" x14ac:dyDescent="0.25">
      <c r="B4559" s="451">
        <v>36973</v>
      </c>
      <c r="C4559" s="363">
        <v>6.2649999999999997</v>
      </c>
      <c r="D4559" s="363">
        <v>0.75545454545454549</v>
      </c>
      <c r="E4559" s="215">
        <f t="shared" si="284"/>
        <v>-1.0268562401263837E-2</v>
      </c>
      <c r="F4559" s="215">
        <f t="shared" si="285"/>
        <v>-6.1294662879354256E-3</v>
      </c>
      <c r="G4559" s="223">
        <f t="shared" si="286"/>
        <v>1.4118309859154929</v>
      </c>
      <c r="H4559" s="223">
        <f t="shared" si="287"/>
        <v>0.84354777312523799</v>
      </c>
    </row>
    <row r="4560" spans="2:8" x14ac:dyDescent="0.25">
      <c r="B4560" s="451">
        <v>36971</v>
      </c>
      <c r="C4560" s="363">
        <v>6.33</v>
      </c>
      <c r="D4560" s="363">
        <v>0.76011363636363638</v>
      </c>
      <c r="E4560" s="215">
        <f t="shared" si="284"/>
        <v>0</v>
      </c>
      <c r="F4560" s="215">
        <f t="shared" si="285"/>
        <v>1.3473053892216758E-3</v>
      </c>
      <c r="G4560" s="223">
        <f t="shared" si="286"/>
        <v>1.4264788732394367</v>
      </c>
      <c r="H4560" s="223">
        <f t="shared" si="287"/>
        <v>0.84875015860931358</v>
      </c>
    </row>
    <row r="4561" spans="2:8" x14ac:dyDescent="0.25">
      <c r="B4561" s="451">
        <v>36970</v>
      </c>
      <c r="C4561" s="363">
        <v>6.33</v>
      </c>
      <c r="D4561" s="363">
        <v>0.75909090909090904</v>
      </c>
      <c r="E4561" s="215">
        <f t="shared" si="284"/>
        <v>7.905138339920903E-4</v>
      </c>
      <c r="F4561" s="215">
        <f t="shared" si="285"/>
        <v>-1.7931858936044431E-3</v>
      </c>
      <c r="G4561" s="223">
        <f t="shared" si="286"/>
        <v>1.4264788732394367</v>
      </c>
      <c r="H4561" s="223">
        <f t="shared" si="287"/>
        <v>0.84760817155183354</v>
      </c>
    </row>
    <row r="4562" spans="2:8" x14ac:dyDescent="0.25">
      <c r="B4562" s="451">
        <v>36969</v>
      </c>
      <c r="C4562" s="363">
        <v>6.3250000000000002</v>
      </c>
      <c r="D4562" s="363">
        <v>0.76045454545454549</v>
      </c>
      <c r="E4562" s="215">
        <f t="shared" si="284"/>
        <v>-7.8431372549019329E-3</v>
      </c>
      <c r="F4562" s="215">
        <f t="shared" si="285"/>
        <v>2.199144777031159E-2</v>
      </c>
      <c r="G4562" s="223">
        <f t="shared" si="286"/>
        <v>1.4253521126760564</v>
      </c>
      <c r="H4562" s="223">
        <f t="shared" si="287"/>
        <v>0.84913082096180692</v>
      </c>
    </row>
    <row r="4563" spans="2:8" x14ac:dyDescent="0.25">
      <c r="B4563" s="451">
        <v>36965</v>
      </c>
      <c r="C4563" s="363">
        <v>6.375</v>
      </c>
      <c r="D4563" s="363">
        <v>0.74409090909090914</v>
      </c>
      <c r="E4563" s="215">
        <f t="shared" si="284"/>
        <v>-4.6838407494145251E-3</v>
      </c>
      <c r="F4563" s="215">
        <f t="shared" si="285"/>
        <v>-2.2102747909199416E-2</v>
      </c>
      <c r="G4563" s="223">
        <f t="shared" si="286"/>
        <v>1.4366197183098592</v>
      </c>
      <c r="H4563" s="223">
        <f t="shared" si="287"/>
        <v>0.83085902804212675</v>
      </c>
    </row>
    <row r="4564" spans="2:8" x14ac:dyDescent="0.25">
      <c r="B4564" s="451">
        <v>36964</v>
      </c>
      <c r="C4564" s="363">
        <v>6.4050000000000002</v>
      </c>
      <c r="D4564" s="363">
        <v>0.76090909090909087</v>
      </c>
      <c r="E4564" s="215">
        <f t="shared" si="284"/>
        <v>-2.6595744680851019E-2</v>
      </c>
      <c r="F4564" s="215">
        <f t="shared" si="285"/>
        <v>4.1991601679662871E-3</v>
      </c>
      <c r="G4564" s="223">
        <f t="shared" si="286"/>
        <v>1.4433802816901409</v>
      </c>
      <c r="H4564" s="223">
        <f t="shared" si="287"/>
        <v>0.84963837076513138</v>
      </c>
    </row>
    <row r="4565" spans="2:8" x14ac:dyDescent="0.25">
      <c r="B4565" s="451">
        <v>36963</v>
      </c>
      <c r="C4565" s="363">
        <v>6.58</v>
      </c>
      <c r="D4565" s="363">
        <v>0.75772727272727269</v>
      </c>
      <c r="E4565" s="215">
        <f t="shared" si="284"/>
        <v>-3.8011695906432719E-2</v>
      </c>
      <c r="F4565" s="215">
        <f t="shared" si="285"/>
        <v>1.076246778838863E-2</v>
      </c>
      <c r="G4565" s="223">
        <f t="shared" si="286"/>
        <v>1.4828169014084507</v>
      </c>
      <c r="H4565" s="223">
        <f t="shared" si="287"/>
        <v>0.84608552214186017</v>
      </c>
    </row>
    <row r="4566" spans="2:8" x14ac:dyDescent="0.25">
      <c r="B4566" s="451">
        <v>36962</v>
      </c>
      <c r="C4566" s="363">
        <v>6.84</v>
      </c>
      <c r="D4566" s="363">
        <v>0.74965909090909089</v>
      </c>
      <c r="E4566" s="215">
        <f t="shared" si="284"/>
        <v>-5.3287197231833838E-2</v>
      </c>
      <c r="F4566" s="215">
        <f t="shared" si="285"/>
        <v>-6.6255082065953541E-3</v>
      </c>
      <c r="G4566" s="223">
        <f t="shared" si="286"/>
        <v>1.5414084507042254</v>
      </c>
      <c r="H4566" s="223">
        <f t="shared" si="287"/>
        <v>0.83707651313285114</v>
      </c>
    </row>
    <row r="4567" spans="2:8" x14ac:dyDescent="0.25">
      <c r="B4567" s="451">
        <v>36958</v>
      </c>
      <c r="C4567" s="363">
        <v>7.2249999999999996</v>
      </c>
      <c r="D4567" s="363">
        <v>0.75465909090909089</v>
      </c>
      <c r="E4567" s="215">
        <f t="shared" si="284"/>
        <v>1.4035087719298289E-2</v>
      </c>
      <c r="F4567" s="215">
        <f t="shared" si="285"/>
        <v>-9.9880739415624253E-3</v>
      </c>
      <c r="G4567" s="223">
        <f t="shared" si="286"/>
        <v>1.6281690140845069</v>
      </c>
      <c r="H4567" s="223">
        <f t="shared" si="287"/>
        <v>0.84265956096942018</v>
      </c>
    </row>
    <row r="4568" spans="2:8" x14ac:dyDescent="0.25">
      <c r="B4568" s="451">
        <v>36957</v>
      </c>
      <c r="C4568" s="363">
        <v>7.125</v>
      </c>
      <c r="D4568" s="363">
        <v>0.76227272727272732</v>
      </c>
      <c r="E4568" s="215">
        <f t="shared" si="284"/>
        <v>-1.4015416958653715E-3</v>
      </c>
      <c r="F4568" s="215">
        <f t="shared" si="285"/>
        <v>-2.0827134781314927E-3</v>
      </c>
      <c r="G4568" s="223">
        <f t="shared" si="286"/>
        <v>1.6056338028169015</v>
      </c>
      <c r="H4568" s="223">
        <f t="shared" si="287"/>
        <v>0.85116102017510475</v>
      </c>
    </row>
    <row r="4569" spans="2:8" x14ac:dyDescent="0.25">
      <c r="B4569" s="451">
        <v>36956</v>
      </c>
      <c r="C4569" s="363">
        <v>7.1349999999999998</v>
      </c>
      <c r="D4569" s="363">
        <v>0.76386363636363641</v>
      </c>
      <c r="E4569" s="215">
        <f t="shared" si="284"/>
        <v>-1.9243986254295575E-2</v>
      </c>
      <c r="F4569" s="215">
        <f t="shared" si="285"/>
        <v>-1.6964024568587255E-2</v>
      </c>
      <c r="G4569" s="223">
        <f t="shared" si="286"/>
        <v>1.607887323943662</v>
      </c>
      <c r="H4569" s="223">
        <f t="shared" si="287"/>
        <v>0.85293744448674036</v>
      </c>
    </row>
    <row r="4570" spans="2:8" x14ac:dyDescent="0.25">
      <c r="B4570" s="451">
        <v>36955</v>
      </c>
      <c r="C4570" s="363">
        <v>7.2750000000000004</v>
      </c>
      <c r="D4570" s="363">
        <v>0.77704545454545459</v>
      </c>
      <c r="E4570" s="215">
        <f t="shared" si="284"/>
        <v>3.6324786324786418E-2</v>
      </c>
      <c r="F4570" s="215">
        <f t="shared" si="285"/>
        <v>4.9970605526161727E-3</v>
      </c>
      <c r="G4570" s="223">
        <f t="shared" si="286"/>
        <v>1.6394366197183099</v>
      </c>
      <c r="H4570" s="223">
        <f t="shared" si="287"/>
        <v>0.86765638878314943</v>
      </c>
    </row>
    <row r="4571" spans="2:8" x14ac:dyDescent="0.25">
      <c r="B4571" s="451">
        <v>36951</v>
      </c>
      <c r="C4571" s="363">
        <v>7.02</v>
      </c>
      <c r="D4571" s="363">
        <v>0.77318181818181819</v>
      </c>
      <c r="E4571" s="215">
        <f t="shared" si="284"/>
        <v>-7.1174377224214602E-4</v>
      </c>
      <c r="F4571" s="215">
        <f t="shared" si="285"/>
        <v>4.1322314049587749E-3</v>
      </c>
      <c r="G4571" s="223">
        <f t="shared" si="286"/>
        <v>1.5819718309859154</v>
      </c>
      <c r="H4571" s="223">
        <f t="shared" si="287"/>
        <v>0.86334221545489154</v>
      </c>
    </row>
    <row r="4572" spans="2:8" x14ac:dyDescent="0.25">
      <c r="B4572" s="451">
        <v>36950</v>
      </c>
      <c r="C4572" s="363">
        <v>7.0250000000000004</v>
      </c>
      <c r="D4572" s="363">
        <v>0.77</v>
      </c>
      <c r="E4572" s="215">
        <f t="shared" si="284"/>
        <v>3.5714285714285587E-3</v>
      </c>
      <c r="F4572" s="215">
        <f t="shared" si="285"/>
        <v>-9.3567251461987855E-3</v>
      </c>
      <c r="G4572" s="223">
        <f t="shared" si="286"/>
        <v>1.5830985915492959</v>
      </c>
      <c r="H4572" s="223">
        <f t="shared" si="287"/>
        <v>0.85978936683162044</v>
      </c>
    </row>
    <row r="4573" spans="2:8" x14ac:dyDescent="0.25">
      <c r="B4573" s="451">
        <v>36949</v>
      </c>
      <c r="C4573" s="363">
        <v>7</v>
      </c>
      <c r="D4573" s="363">
        <v>0.77727272727272723</v>
      </c>
      <c r="E4573" s="215">
        <f t="shared" si="284"/>
        <v>-6.3875088715400485E-3</v>
      </c>
      <c r="F4573" s="215">
        <f t="shared" si="285"/>
        <v>-8.5519640527612628E-3</v>
      </c>
      <c r="G4573" s="223">
        <f t="shared" si="286"/>
        <v>1.5774647887323943</v>
      </c>
      <c r="H4573" s="223">
        <f t="shared" si="287"/>
        <v>0.86791016368481155</v>
      </c>
    </row>
    <row r="4574" spans="2:8" x14ac:dyDescent="0.25">
      <c r="B4574" s="451">
        <v>36948</v>
      </c>
      <c r="C4574" s="363">
        <v>7.0449999999999999</v>
      </c>
      <c r="D4574" s="363">
        <v>0.78397727272727269</v>
      </c>
      <c r="E4574" s="215">
        <f t="shared" si="284"/>
        <v>5.4640718562874335E-2</v>
      </c>
      <c r="F4574" s="215">
        <f t="shared" si="285"/>
        <v>-2.4580682475419113E-3</v>
      </c>
      <c r="G4574" s="223">
        <f t="shared" si="286"/>
        <v>1.5876056338028168</v>
      </c>
      <c r="H4574" s="223">
        <f t="shared" si="287"/>
        <v>0.87539652328384721</v>
      </c>
    </row>
    <row r="4575" spans="2:8" x14ac:dyDescent="0.25">
      <c r="B4575" s="451">
        <v>36944</v>
      </c>
      <c r="C4575" s="363">
        <v>6.68</v>
      </c>
      <c r="D4575" s="363">
        <v>0.78590909090909089</v>
      </c>
      <c r="E4575" s="215">
        <f t="shared" si="284"/>
        <v>8.706265256305934E-2</v>
      </c>
      <c r="F4575" s="215">
        <f t="shared" si="285"/>
        <v>-1.0444984976391458E-2</v>
      </c>
      <c r="G4575" s="223">
        <f t="shared" si="286"/>
        <v>1.5053521126760563</v>
      </c>
      <c r="H4575" s="223">
        <f t="shared" si="287"/>
        <v>0.87755360994797615</v>
      </c>
    </row>
    <row r="4576" spans="2:8" x14ac:dyDescent="0.25">
      <c r="B4576" s="451">
        <v>36943</v>
      </c>
      <c r="C4576" s="363">
        <v>6.1449999999999996</v>
      </c>
      <c r="D4576" s="363">
        <v>0.79420454545454544</v>
      </c>
      <c r="E4576" s="215">
        <f t="shared" si="284"/>
        <v>2.3313905079100694E-2</v>
      </c>
      <c r="F4576" s="215">
        <f t="shared" si="285"/>
        <v>-5.7200057200057497E-4</v>
      </c>
      <c r="G4576" s="223">
        <f t="shared" si="286"/>
        <v>1.3847887323943662</v>
      </c>
      <c r="H4576" s="223">
        <f t="shared" si="287"/>
        <v>0.88681639385864741</v>
      </c>
    </row>
    <row r="4577" spans="2:8" x14ac:dyDescent="0.25">
      <c r="B4577" s="451">
        <v>36942</v>
      </c>
      <c r="C4577" s="363">
        <v>6.0049999999999999</v>
      </c>
      <c r="D4577" s="363">
        <v>0.79465909090909093</v>
      </c>
      <c r="E4577" s="215">
        <f t="shared" si="284"/>
        <v>-3.6115569823435112E-2</v>
      </c>
      <c r="F4577" s="215">
        <f t="shared" si="285"/>
        <v>-1.6317344211562834E-2</v>
      </c>
      <c r="G4577" s="223">
        <f t="shared" si="286"/>
        <v>1.3532394366197182</v>
      </c>
      <c r="H4577" s="223">
        <f t="shared" si="287"/>
        <v>0.88732394366197187</v>
      </c>
    </row>
    <row r="4578" spans="2:8" x14ac:dyDescent="0.25">
      <c r="B4578" s="451">
        <v>36938</v>
      </c>
      <c r="C4578" s="363">
        <v>6.23</v>
      </c>
      <c r="D4578" s="363">
        <v>0.80784090909090911</v>
      </c>
      <c r="E4578" s="215">
        <f t="shared" si="284"/>
        <v>9.7244732576986515E-3</v>
      </c>
      <c r="F4578" s="215">
        <f t="shared" si="285"/>
        <v>-7.2615556486523847E-3</v>
      </c>
      <c r="G4578" s="223">
        <f t="shared" si="286"/>
        <v>1.4039436619718311</v>
      </c>
      <c r="H4578" s="223">
        <f t="shared" si="287"/>
        <v>0.90204288795838095</v>
      </c>
    </row>
    <row r="4579" spans="2:8" x14ac:dyDescent="0.25">
      <c r="B4579" s="451">
        <v>36936</v>
      </c>
      <c r="C4579" s="363">
        <v>6.17</v>
      </c>
      <c r="D4579" s="363">
        <v>0.81374999999999997</v>
      </c>
      <c r="E4579" s="215">
        <f t="shared" si="284"/>
        <v>-1.8297533810660349E-2</v>
      </c>
      <c r="F4579" s="215">
        <f t="shared" si="285"/>
        <v>6.0410227592020416E-3</v>
      </c>
      <c r="G4579" s="223">
        <f t="shared" si="286"/>
        <v>1.3904225352112676</v>
      </c>
      <c r="H4579" s="223">
        <f t="shared" si="287"/>
        <v>0.9086410354015988</v>
      </c>
    </row>
    <row r="4580" spans="2:8" x14ac:dyDescent="0.25">
      <c r="B4580" s="451">
        <v>36935</v>
      </c>
      <c r="C4580" s="363">
        <v>6.2850000000000001</v>
      </c>
      <c r="D4580" s="363">
        <v>0.80886363636363634</v>
      </c>
      <c r="E4580" s="215">
        <f t="shared" si="284"/>
        <v>-1.256873527101332E-2</v>
      </c>
      <c r="F4580" s="215">
        <f t="shared" si="285"/>
        <v>-1.3580931263858065E-2</v>
      </c>
      <c r="G4580" s="223">
        <f t="shared" si="286"/>
        <v>1.4163380281690141</v>
      </c>
      <c r="H4580" s="223">
        <f t="shared" si="287"/>
        <v>0.90318487501586098</v>
      </c>
    </row>
    <row r="4581" spans="2:8" x14ac:dyDescent="0.25">
      <c r="B4581" s="451">
        <v>36934</v>
      </c>
      <c r="C4581" s="363">
        <v>6.3650000000000002</v>
      </c>
      <c r="D4581" s="363">
        <v>0.82</v>
      </c>
      <c r="E4581" s="215">
        <f t="shared" si="284"/>
        <v>-1.241272304111718E-2</v>
      </c>
      <c r="F4581" s="215">
        <f t="shared" si="285"/>
        <v>-8.9273451448977914E-3</v>
      </c>
      <c r="G4581" s="223">
        <f t="shared" si="286"/>
        <v>1.4343661971830985</v>
      </c>
      <c r="H4581" s="223">
        <f t="shared" si="287"/>
        <v>0.91561984519730999</v>
      </c>
    </row>
    <row r="4582" spans="2:8" x14ac:dyDescent="0.25">
      <c r="B4582" s="451">
        <v>36931</v>
      </c>
      <c r="C4582" s="363">
        <v>6.4450000000000003</v>
      </c>
      <c r="D4582" s="363">
        <v>0.82738636363636364</v>
      </c>
      <c r="E4582" s="215">
        <f t="shared" si="284"/>
        <v>6.2451209992193668E-3</v>
      </c>
      <c r="F4582" s="215">
        <f t="shared" si="285"/>
        <v>1.5197992191857246E-2</v>
      </c>
      <c r="G4582" s="223">
        <f t="shared" si="286"/>
        <v>1.4523943661971832</v>
      </c>
      <c r="H4582" s="223">
        <f t="shared" si="287"/>
        <v>0.92386752950133233</v>
      </c>
    </row>
    <row r="4583" spans="2:8" x14ac:dyDescent="0.25">
      <c r="B4583" s="451">
        <v>36929</v>
      </c>
      <c r="C4583" s="363">
        <v>6.4050000000000002</v>
      </c>
      <c r="D4583" s="363">
        <v>0.81499999999999995</v>
      </c>
      <c r="E4583" s="215">
        <f t="shared" si="284"/>
        <v>1.2648221343873445E-2</v>
      </c>
      <c r="F4583" s="215">
        <f t="shared" si="285"/>
        <v>3.6383991043940078E-3</v>
      </c>
      <c r="G4583" s="223">
        <f t="shared" si="286"/>
        <v>1.4433802816901409</v>
      </c>
      <c r="H4583" s="223">
        <f t="shared" si="287"/>
        <v>0.91003679736074106</v>
      </c>
    </row>
    <row r="4584" spans="2:8" x14ac:dyDescent="0.25">
      <c r="B4584" s="451">
        <v>36928</v>
      </c>
      <c r="C4584" s="363">
        <v>6.3250000000000002</v>
      </c>
      <c r="D4584" s="363">
        <v>0.81204545454545451</v>
      </c>
      <c r="E4584" s="215">
        <f t="shared" si="284"/>
        <v>-1.4029618082618822E-2</v>
      </c>
      <c r="F4584" s="215">
        <f t="shared" si="285"/>
        <v>1.6211604095563104E-2</v>
      </c>
      <c r="G4584" s="223">
        <f t="shared" si="286"/>
        <v>1.4253521126760564</v>
      </c>
      <c r="H4584" s="223">
        <f t="shared" si="287"/>
        <v>0.90673772363913208</v>
      </c>
    </row>
    <row r="4585" spans="2:8" x14ac:dyDescent="0.25">
      <c r="B4585" s="451">
        <v>36927</v>
      </c>
      <c r="C4585" s="363">
        <v>6.415</v>
      </c>
      <c r="D4585" s="363">
        <v>0.79909090909090907</v>
      </c>
      <c r="E4585" s="215">
        <f t="shared" si="284"/>
        <v>3.9123630672925902E-3</v>
      </c>
      <c r="F4585" s="215">
        <f t="shared" si="285"/>
        <v>4.7149592798971796E-3</v>
      </c>
      <c r="G4585" s="223">
        <f t="shared" si="286"/>
        <v>1.4456338028169013</v>
      </c>
      <c r="H4585" s="223">
        <f t="shared" si="287"/>
        <v>0.89227255424438523</v>
      </c>
    </row>
    <row r="4586" spans="2:8" x14ac:dyDescent="0.25">
      <c r="B4586" s="451">
        <v>36924</v>
      </c>
      <c r="C4586" s="363">
        <v>6.39</v>
      </c>
      <c r="D4586" s="363">
        <v>0.79534090909090904</v>
      </c>
      <c r="E4586" s="215">
        <f t="shared" si="284"/>
        <v>9.2307692307692424E-2</v>
      </c>
      <c r="F4586" s="215">
        <f t="shared" si="285"/>
        <v>1.258680555555558E-2</v>
      </c>
      <c r="G4586" s="223">
        <f t="shared" si="286"/>
        <v>1.44</v>
      </c>
      <c r="H4586" s="223">
        <f t="shared" si="287"/>
        <v>0.88808526836695856</v>
      </c>
    </row>
    <row r="4587" spans="2:8" x14ac:dyDescent="0.25">
      <c r="B4587" s="451">
        <v>36922</v>
      </c>
      <c r="C4587" s="363">
        <v>5.85</v>
      </c>
      <c r="D4587" s="363">
        <v>0.78545454545454541</v>
      </c>
      <c r="E4587" s="215">
        <f t="shared" si="284"/>
        <v>2.2727272727272707E-2</v>
      </c>
      <c r="F4587" s="215">
        <f t="shared" si="285"/>
        <v>-4.0345821325650233E-3</v>
      </c>
      <c r="G4587" s="223">
        <f t="shared" si="286"/>
        <v>1.3183098591549296</v>
      </c>
      <c r="H4587" s="223">
        <f t="shared" si="287"/>
        <v>0.8770460601446517</v>
      </c>
    </row>
    <row r="4588" spans="2:8" x14ac:dyDescent="0.25">
      <c r="B4588" s="451">
        <v>36921</v>
      </c>
      <c r="C4588" s="363">
        <v>5.72</v>
      </c>
      <c r="D4588" s="363">
        <v>0.78863636363636369</v>
      </c>
      <c r="E4588" s="215">
        <f t="shared" si="284"/>
        <v>1.9607843137254832E-2</v>
      </c>
      <c r="F4588" s="215">
        <f t="shared" si="285"/>
        <v>-4.3041606886655703E-3</v>
      </c>
      <c r="G4588" s="223">
        <f t="shared" si="286"/>
        <v>1.2890140845070421</v>
      </c>
      <c r="H4588" s="223">
        <f t="shared" si="287"/>
        <v>0.88059890876792302</v>
      </c>
    </row>
    <row r="4589" spans="2:8" x14ac:dyDescent="0.25">
      <c r="B4589" s="451">
        <v>36920</v>
      </c>
      <c r="C4589" s="363">
        <v>5.61</v>
      </c>
      <c r="D4589" s="363">
        <v>0.7920454545454545</v>
      </c>
      <c r="E4589" s="215">
        <f t="shared" si="284"/>
        <v>8.5393258426966767E-3</v>
      </c>
      <c r="F4589" s="215">
        <f t="shared" si="285"/>
        <v>-1.1487732236562298E-2</v>
      </c>
      <c r="G4589" s="223">
        <f t="shared" si="286"/>
        <v>1.2642253521126761</v>
      </c>
      <c r="H4589" s="223">
        <f t="shared" si="287"/>
        <v>0.88440553229285623</v>
      </c>
    </row>
    <row r="4590" spans="2:8" x14ac:dyDescent="0.25">
      <c r="B4590" s="451">
        <v>36917</v>
      </c>
      <c r="C4590" s="363">
        <v>5.5625</v>
      </c>
      <c r="D4590" s="363">
        <v>0.80125000000000002</v>
      </c>
      <c r="E4590" s="215">
        <f t="shared" si="284"/>
        <v>-3.78461591683531E-2</v>
      </c>
      <c r="F4590" s="215">
        <f t="shared" si="285"/>
        <v>-8.0191333708496959E-3</v>
      </c>
      <c r="G4590" s="223">
        <f t="shared" si="286"/>
        <v>1.2535211267605635</v>
      </c>
      <c r="H4590" s="223">
        <f t="shared" si="287"/>
        <v>0.89468341581017641</v>
      </c>
    </row>
    <row r="4591" spans="2:8" x14ac:dyDescent="0.25">
      <c r="B4591" s="451">
        <v>36915</v>
      </c>
      <c r="C4591" s="363">
        <v>5.7812999999999999</v>
      </c>
      <c r="D4591" s="363">
        <v>0.80772727272727274</v>
      </c>
      <c r="E4591" s="215">
        <f t="shared" si="284"/>
        <v>-2.6307368421052635E-2</v>
      </c>
      <c r="F4591" s="215">
        <f t="shared" si="285"/>
        <v>-4.2028579434014723E-3</v>
      </c>
      <c r="G4591" s="223">
        <f t="shared" si="286"/>
        <v>1.3028281690140844</v>
      </c>
      <c r="H4591" s="223">
        <f t="shared" si="287"/>
        <v>0.90191600050754983</v>
      </c>
    </row>
    <row r="4592" spans="2:8" x14ac:dyDescent="0.25">
      <c r="B4592" s="451">
        <v>36914</v>
      </c>
      <c r="C4592" s="363">
        <v>5.9375</v>
      </c>
      <c r="D4592" s="363">
        <v>0.81113636363636366</v>
      </c>
      <c r="E4592" s="215">
        <f t="shared" si="284"/>
        <v>0</v>
      </c>
      <c r="F4592" s="215">
        <f t="shared" si="285"/>
        <v>1.0904970967285044E-2</v>
      </c>
      <c r="G4592" s="223">
        <f t="shared" si="286"/>
        <v>1.3380281690140845</v>
      </c>
      <c r="H4592" s="223">
        <f t="shared" si="287"/>
        <v>0.90572262403248327</v>
      </c>
    </row>
    <row r="4593" spans="2:8" x14ac:dyDescent="0.25">
      <c r="B4593" s="451">
        <v>36913</v>
      </c>
      <c r="C4593" s="363">
        <v>5.9375</v>
      </c>
      <c r="D4593" s="363">
        <v>0.80238636363636362</v>
      </c>
      <c r="E4593" s="215">
        <f t="shared" si="284"/>
        <v>9.1954022988505857E-2</v>
      </c>
      <c r="F4593" s="215">
        <f t="shared" si="285"/>
        <v>2.413401476433874E-3</v>
      </c>
      <c r="G4593" s="223">
        <f t="shared" si="286"/>
        <v>1.3380281690140845</v>
      </c>
      <c r="H4593" s="223">
        <f t="shared" si="287"/>
        <v>0.89595229031848755</v>
      </c>
    </row>
    <row r="4594" spans="2:8" x14ac:dyDescent="0.25">
      <c r="B4594" s="451">
        <v>36910</v>
      </c>
      <c r="C4594" s="363">
        <v>5.4375</v>
      </c>
      <c r="D4594" s="363">
        <v>0.80045454545454542</v>
      </c>
      <c r="E4594" s="215">
        <f t="shared" si="284"/>
        <v>0.19998675876679983</v>
      </c>
      <c r="F4594" s="215">
        <f t="shared" si="285"/>
        <v>-1.4176353841792722E-3</v>
      </c>
      <c r="G4594" s="223">
        <f t="shared" si="286"/>
        <v>1.2253521126760563</v>
      </c>
      <c r="H4594" s="223">
        <f t="shared" si="287"/>
        <v>0.89379520365435861</v>
      </c>
    </row>
    <row r="4595" spans="2:8" x14ac:dyDescent="0.25">
      <c r="B4595" s="451">
        <v>36908</v>
      </c>
      <c r="C4595" s="363">
        <v>4.5312999999999999</v>
      </c>
      <c r="D4595" s="363">
        <v>0.80159090909090913</v>
      </c>
      <c r="E4595" s="215">
        <f t="shared" si="284"/>
        <v>6.9555555555556037E-3</v>
      </c>
      <c r="F4595" s="215">
        <f t="shared" si="285"/>
        <v>-8.9912896881145787E-3</v>
      </c>
      <c r="G4595" s="223">
        <f t="shared" si="286"/>
        <v>1.0211380281690141</v>
      </c>
      <c r="H4595" s="223">
        <f t="shared" si="287"/>
        <v>0.89506407816266986</v>
      </c>
    </row>
    <row r="4596" spans="2:8" x14ac:dyDescent="0.25">
      <c r="B4596" s="451">
        <v>36907</v>
      </c>
      <c r="C4596" s="363">
        <v>4.5</v>
      </c>
      <c r="D4596" s="363">
        <v>0.80886363636363634</v>
      </c>
      <c r="E4596" s="215">
        <f t="shared" si="284"/>
        <v>6.9817400644469618E-3</v>
      </c>
      <c r="F4596" s="215">
        <f t="shared" si="285"/>
        <v>3.1003382187146933E-3</v>
      </c>
      <c r="G4596" s="223">
        <f t="shared" si="286"/>
        <v>1.0140845070422535</v>
      </c>
      <c r="H4596" s="223">
        <f t="shared" si="287"/>
        <v>0.90318487501586098</v>
      </c>
    </row>
    <row r="4597" spans="2:8" x14ac:dyDescent="0.25">
      <c r="B4597" s="451">
        <v>36903</v>
      </c>
      <c r="C4597" s="363">
        <v>4.4687999999999999</v>
      </c>
      <c r="D4597" s="363">
        <v>0.80636363636363639</v>
      </c>
      <c r="E4597" s="215">
        <f t="shared" si="284"/>
        <v>1.4184236207248624E-2</v>
      </c>
      <c r="F4597" s="215">
        <f t="shared" si="285"/>
        <v>-1.6882386043893804E-3</v>
      </c>
      <c r="G4597" s="223">
        <f t="shared" si="286"/>
        <v>1.0070535211267606</v>
      </c>
      <c r="H4597" s="223">
        <f t="shared" si="287"/>
        <v>0.90039335109757657</v>
      </c>
    </row>
    <row r="4598" spans="2:8" x14ac:dyDescent="0.25">
      <c r="B4598" s="451">
        <v>36902</v>
      </c>
      <c r="C4598" s="363">
        <v>4.4062999999999999</v>
      </c>
      <c r="D4598" s="363">
        <v>0.80772727272727274</v>
      </c>
      <c r="E4598" s="215">
        <f t="shared" si="284"/>
        <v>2.1750724637681129E-2</v>
      </c>
      <c r="F4598" s="215">
        <f t="shared" si="285"/>
        <v>-1.0027855153203369E-2</v>
      </c>
      <c r="G4598" s="223">
        <f t="shared" si="286"/>
        <v>0.992969014084507</v>
      </c>
      <c r="H4598" s="223">
        <f t="shared" si="287"/>
        <v>0.90191600050754983</v>
      </c>
    </row>
    <row r="4599" spans="2:8" x14ac:dyDescent="0.25">
      <c r="B4599" s="451">
        <v>36900</v>
      </c>
      <c r="C4599" s="363">
        <v>4.3125</v>
      </c>
      <c r="D4599" s="363">
        <v>0.81590909090909092</v>
      </c>
      <c r="E4599" s="215">
        <f t="shared" si="284"/>
        <v>-7.2056724526912141E-3</v>
      </c>
      <c r="F4599" s="215">
        <f t="shared" si="285"/>
        <v>-5.4024103061365292E-3</v>
      </c>
      <c r="G4599" s="223">
        <f t="shared" si="286"/>
        <v>0.971830985915493</v>
      </c>
      <c r="H4599" s="223">
        <f t="shared" si="287"/>
        <v>0.91105189696738997</v>
      </c>
    </row>
    <row r="4600" spans="2:8" x14ac:dyDescent="0.25">
      <c r="B4600" s="451">
        <v>36899</v>
      </c>
      <c r="C4600" s="363">
        <v>4.3437999999999999</v>
      </c>
      <c r="D4600" s="363">
        <v>0.82034090909090907</v>
      </c>
      <c r="E4600" s="215">
        <f t="shared" si="284"/>
        <v>4.5112239251257069E-2</v>
      </c>
      <c r="F4600" s="215">
        <f t="shared" si="285"/>
        <v>7.677275265215E-3</v>
      </c>
      <c r="G4600" s="223">
        <f t="shared" si="286"/>
        <v>0.97888450704225349</v>
      </c>
      <c r="H4600" s="223">
        <f t="shared" si="287"/>
        <v>0.91600050754980333</v>
      </c>
    </row>
    <row r="4601" spans="2:8" x14ac:dyDescent="0.25">
      <c r="B4601" s="451">
        <v>36896</v>
      </c>
      <c r="C4601" s="363">
        <v>4.1562999999999999</v>
      </c>
      <c r="D4601" s="363">
        <v>0.81409090909090909</v>
      </c>
      <c r="E4601" s="215">
        <f t="shared" si="284"/>
        <v>0</v>
      </c>
      <c r="F4601" s="215">
        <f t="shared" si="285"/>
        <v>5.3325849003647008E-3</v>
      </c>
      <c r="G4601" s="223">
        <f t="shared" si="286"/>
        <v>0.93663098591549299</v>
      </c>
      <c r="H4601" s="223">
        <f t="shared" si="287"/>
        <v>0.90902169775409214</v>
      </c>
    </row>
    <row r="4602" spans="2:8" x14ac:dyDescent="0.25">
      <c r="B4602" s="451">
        <v>36895</v>
      </c>
      <c r="C4602" s="363">
        <v>4.1562999999999999</v>
      </c>
      <c r="D4602" s="363">
        <v>0.80977272727272731</v>
      </c>
      <c r="E4602" s="215">
        <f t="shared" si="284"/>
        <v>0</v>
      </c>
      <c r="F4602" s="215">
        <f t="shared" si="285"/>
        <v>-8.0734966592427293E-3</v>
      </c>
      <c r="G4602" s="223">
        <f t="shared" si="286"/>
        <v>0.93663098591549299</v>
      </c>
      <c r="H4602" s="223">
        <f t="shared" si="287"/>
        <v>0.90419997462250989</v>
      </c>
    </row>
    <row r="4603" spans="2:8" x14ac:dyDescent="0.25">
      <c r="B4603" s="451">
        <v>36893</v>
      </c>
      <c r="C4603" s="363">
        <v>4.1562999999999999</v>
      </c>
      <c r="D4603" s="363">
        <v>0.8163636363636364</v>
      </c>
      <c r="E4603" s="215">
        <f t="shared" si="284"/>
        <v>-2.9196739308154029E-2</v>
      </c>
      <c r="F4603" s="215">
        <f t="shared" si="285"/>
        <v>-2.0836227253785422E-3</v>
      </c>
      <c r="G4603" s="223">
        <f t="shared" si="286"/>
        <v>0.93663098591549299</v>
      </c>
      <c r="H4603" s="223">
        <f t="shared" si="287"/>
        <v>0.91155944677071443</v>
      </c>
    </row>
    <row r="4604" spans="2:8" x14ac:dyDescent="0.25">
      <c r="B4604" s="451">
        <v>36889</v>
      </c>
      <c r="C4604" s="363">
        <v>4.2812999999999999</v>
      </c>
      <c r="D4604" s="363">
        <v>0.81806818181818186</v>
      </c>
      <c r="E4604" s="215">
        <f t="shared" si="284"/>
        <v>-6.1632876712328755E-2</v>
      </c>
      <c r="F4604" s="215">
        <f t="shared" si="285"/>
        <v>-1.5454048140043697E-2</v>
      </c>
      <c r="G4604" s="223">
        <f t="shared" si="286"/>
        <v>0.96479999999999999</v>
      </c>
      <c r="H4604" s="223">
        <f t="shared" si="287"/>
        <v>0.91346275853318115</v>
      </c>
    </row>
    <row r="4605" spans="2:8" x14ac:dyDescent="0.25">
      <c r="B4605" s="451">
        <v>36888</v>
      </c>
      <c r="C4605" s="363">
        <v>4.5625</v>
      </c>
      <c r="D4605" s="363">
        <v>0.83090909090909093</v>
      </c>
      <c r="E4605" s="215">
        <f t="shared" si="284"/>
        <v>4.2857142857142927E-2</v>
      </c>
      <c r="F4605" s="215">
        <f t="shared" si="285"/>
        <v>-3.6789753372393763E-3</v>
      </c>
      <c r="G4605" s="223">
        <f t="shared" si="286"/>
        <v>1.028169014084507</v>
      </c>
      <c r="H4605" s="223">
        <f t="shared" si="287"/>
        <v>0.92780104047709688</v>
      </c>
    </row>
    <row r="4606" spans="2:8" x14ac:dyDescent="0.25">
      <c r="B4606" s="451">
        <v>36887</v>
      </c>
      <c r="C4606" s="363">
        <v>4.375</v>
      </c>
      <c r="D4606" s="363">
        <v>0.83397727272727273</v>
      </c>
      <c r="E4606" s="215">
        <f t="shared" si="284"/>
        <v>-1.4084507042253502E-2</v>
      </c>
      <c r="F4606" s="215">
        <f t="shared" si="285"/>
        <v>-1.3623978201637854E-4</v>
      </c>
      <c r="G4606" s="223">
        <f t="shared" si="286"/>
        <v>0.9859154929577465</v>
      </c>
      <c r="H4606" s="223">
        <f t="shared" si="287"/>
        <v>0.93122700164953698</v>
      </c>
    </row>
    <row r="4607" spans="2:8" x14ac:dyDescent="0.25">
      <c r="B4607" s="451">
        <v>36882</v>
      </c>
      <c r="C4607" s="363">
        <v>4.4375</v>
      </c>
      <c r="D4607" s="363">
        <v>0.83409090909090911</v>
      </c>
      <c r="E4607" s="215">
        <f t="shared" si="284"/>
        <v>7.080770714658513E-3</v>
      </c>
      <c r="F4607" s="215">
        <f t="shared" si="285"/>
        <v>3.3220720720720687E-2</v>
      </c>
      <c r="G4607" s="223">
        <f t="shared" si="286"/>
        <v>1</v>
      </c>
      <c r="H4607" s="223">
        <f t="shared" si="287"/>
        <v>0.93135388910036809</v>
      </c>
    </row>
    <row r="4608" spans="2:8" x14ac:dyDescent="0.25">
      <c r="B4608" s="451">
        <v>36881</v>
      </c>
      <c r="C4608" s="363">
        <v>4.4062999999999999</v>
      </c>
      <c r="D4608" s="363">
        <v>0.80727272727272725</v>
      </c>
      <c r="E4608" s="215">
        <f t="shared" si="284"/>
        <v>6.0149652335009574E-2</v>
      </c>
      <c r="F4608" s="215">
        <f t="shared" si="285"/>
        <v>1.2542759407069504E-2</v>
      </c>
      <c r="G4608" s="223">
        <f t="shared" si="286"/>
        <v>0.992969014084507</v>
      </c>
      <c r="H4608" s="223">
        <f t="shared" si="287"/>
        <v>0.90140845070422537</v>
      </c>
    </row>
    <row r="4609" spans="2:8" x14ac:dyDescent="0.25">
      <c r="B4609" s="451">
        <v>36880</v>
      </c>
      <c r="C4609" s="363">
        <v>4.1562999999999999</v>
      </c>
      <c r="D4609" s="363">
        <v>0.79727272727272724</v>
      </c>
      <c r="E4609" s="215">
        <f t="shared" si="284"/>
        <v>2.3089230769230751E-2</v>
      </c>
      <c r="F4609" s="215">
        <f t="shared" si="285"/>
        <v>-2.5961404970151314E-2</v>
      </c>
      <c r="G4609" s="223">
        <f t="shared" si="286"/>
        <v>0.93663098591549299</v>
      </c>
      <c r="H4609" s="223">
        <f t="shared" si="287"/>
        <v>0.8902423550310874</v>
      </c>
    </row>
    <row r="4610" spans="2:8" x14ac:dyDescent="0.25">
      <c r="B4610" s="451">
        <v>36879</v>
      </c>
      <c r="C4610" s="363">
        <v>4.0625</v>
      </c>
      <c r="D4610" s="363">
        <v>0.81852272727272724</v>
      </c>
      <c r="E4610" s="215">
        <f t="shared" si="284"/>
        <v>1.5625E-2</v>
      </c>
      <c r="F4610" s="215">
        <f t="shared" si="285"/>
        <v>3.2033426183843972E-3</v>
      </c>
      <c r="G4610" s="223">
        <f t="shared" si="286"/>
        <v>0.91549295774647887</v>
      </c>
      <c r="H4610" s="223">
        <f t="shared" si="287"/>
        <v>0.9139703083365055</v>
      </c>
    </row>
    <row r="4611" spans="2:8" x14ac:dyDescent="0.25">
      <c r="B4611" s="451">
        <v>36875</v>
      </c>
      <c r="C4611" s="363">
        <v>4</v>
      </c>
      <c r="D4611" s="363">
        <v>0.81590909090909092</v>
      </c>
      <c r="E4611" s="215">
        <f t="shared" si="284"/>
        <v>-1.538461538461533E-2</v>
      </c>
      <c r="F4611" s="215">
        <f t="shared" si="285"/>
        <v>8.5686191880882667E-3</v>
      </c>
      <c r="G4611" s="223">
        <f t="shared" si="286"/>
        <v>0.90140845070422537</v>
      </c>
      <c r="H4611" s="223">
        <f t="shared" si="287"/>
        <v>0.91105189696738997</v>
      </c>
    </row>
    <row r="4612" spans="2:8" x14ac:dyDescent="0.25">
      <c r="B4612" s="451">
        <v>36874</v>
      </c>
      <c r="C4612" s="363">
        <v>4.0625</v>
      </c>
      <c r="D4612" s="363">
        <v>0.80897727272727271</v>
      </c>
      <c r="E4612" s="215">
        <f t="shared" ref="E4612:E4675" si="288">C4612/C4613-1</f>
        <v>3.1746031746031855E-2</v>
      </c>
      <c r="F4612" s="215">
        <f t="shared" ref="F4612:F4675" si="289">D4612/D4613-1</f>
        <v>-1.9627085377821318E-3</v>
      </c>
      <c r="G4612" s="223">
        <f t="shared" ref="G4612:G4675" si="290">C4612/$C$4675</f>
        <v>0.91549295774647887</v>
      </c>
      <c r="H4612" s="223">
        <f t="shared" ref="H4612:H4675" si="291">D4612/$D$4675</f>
        <v>0.90331176246669209</v>
      </c>
    </row>
    <row r="4613" spans="2:8" x14ac:dyDescent="0.25">
      <c r="B4613" s="451">
        <v>36873</v>
      </c>
      <c r="C4613" s="363">
        <v>3.9375</v>
      </c>
      <c r="D4613" s="363">
        <v>0.8105681818181818</v>
      </c>
      <c r="E4613" s="215">
        <f t="shared" si="288"/>
        <v>-4.5454545454545414E-2</v>
      </c>
      <c r="F4613" s="215">
        <f t="shared" si="289"/>
        <v>4.6478873239437224E-3</v>
      </c>
      <c r="G4613" s="223">
        <f t="shared" si="290"/>
        <v>0.88732394366197187</v>
      </c>
      <c r="H4613" s="223">
        <f t="shared" si="291"/>
        <v>0.9050881867783277</v>
      </c>
    </row>
    <row r="4614" spans="2:8" x14ac:dyDescent="0.25">
      <c r="B4614" s="451">
        <v>36872</v>
      </c>
      <c r="C4614" s="363">
        <v>4.125</v>
      </c>
      <c r="D4614" s="363">
        <v>0.80681818181818177</v>
      </c>
      <c r="E4614" s="215">
        <f t="shared" si="288"/>
        <v>-6.3840410321584939E-2</v>
      </c>
      <c r="F4614" s="215">
        <f t="shared" si="289"/>
        <v>1.3996001142530634E-2</v>
      </c>
      <c r="G4614" s="223">
        <f t="shared" si="290"/>
        <v>0.92957746478873238</v>
      </c>
      <c r="H4614" s="223">
        <f t="shared" si="291"/>
        <v>0.90090090090090091</v>
      </c>
    </row>
    <row r="4615" spans="2:8" x14ac:dyDescent="0.25">
      <c r="B4615" s="451">
        <v>36868</v>
      </c>
      <c r="C4615" s="363">
        <v>4.4062999999999999</v>
      </c>
      <c r="D4615" s="363">
        <v>0.79568181818181816</v>
      </c>
      <c r="E4615" s="215">
        <f t="shared" si="288"/>
        <v>-7.0309859154930043E-3</v>
      </c>
      <c r="F4615" s="215">
        <f t="shared" si="289"/>
        <v>1.9659239842725995E-2</v>
      </c>
      <c r="G4615" s="223">
        <f t="shared" si="290"/>
        <v>0.992969014084507</v>
      </c>
      <c r="H4615" s="223">
        <f t="shared" si="291"/>
        <v>0.8884659307194519</v>
      </c>
    </row>
    <row r="4616" spans="2:8" x14ac:dyDescent="0.25">
      <c r="B4616" s="451">
        <v>36867</v>
      </c>
      <c r="C4616" s="363">
        <v>4.4375</v>
      </c>
      <c r="D4616" s="363">
        <v>0.78034090909090914</v>
      </c>
      <c r="E4616" s="215">
        <f t="shared" si="288"/>
        <v>7.080770714658513E-3</v>
      </c>
      <c r="F4616" s="215">
        <f t="shared" si="289"/>
        <v>-1.6893342877594697E-2</v>
      </c>
      <c r="G4616" s="223">
        <f t="shared" si="290"/>
        <v>1</v>
      </c>
      <c r="H4616" s="223">
        <f t="shared" si="291"/>
        <v>0.87133612485725176</v>
      </c>
    </row>
    <row r="4617" spans="2:8" x14ac:dyDescent="0.25">
      <c r="B4617" s="451">
        <v>36866</v>
      </c>
      <c r="C4617" s="363">
        <v>4.4062999999999999</v>
      </c>
      <c r="D4617" s="363">
        <v>0.79374999999999996</v>
      </c>
      <c r="E4617" s="215">
        <f t="shared" si="288"/>
        <v>-2.0822222222222297E-2</v>
      </c>
      <c r="F4617" s="215">
        <f t="shared" si="289"/>
        <v>-3.1475318912922989E-2</v>
      </c>
      <c r="G4617" s="223">
        <f t="shared" si="290"/>
        <v>0.992969014084507</v>
      </c>
      <c r="H4617" s="223">
        <f t="shared" si="291"/>
        <v>0.88630884405532295</v>
      </c>
    </row>
    <row r="4618" spans="2:8" x14ac:dyDescent="0.25">
      <c r="B4618" s="451">
        <v>36864</v>
      </c>
      <c r="C4618" s="363">
        <v>4.5</v>
      </c>
      <c r="D4618" s="363">
        <v>0.81954545454545458</v>
      </c>
      <c r="E4618" s="215">
        <f t="shared" si="288"/>
        <v>7.4626865671641784E-2</v>
      </c>
      <c r="F4618" s="215">
        <f t="shared" si="289"/>
        <v>-6.7483817655968892E-3</v>
      </c>
      <c r="G4618" s="223">
        <f t="shared" si="290"/>
        <v>1.0140845070422535</v>
      </c>
      <c r="H4618" s="223">
        <f t="shared" si="291"/>
        <v>0.91511229539398564</v>
      </c>
    </row>
    <row r="4619" spans="2:8" x14ac:dyDescent="0.25">
      <c r="B4619" s="451">
        <v>36861</v>
      </c>
      <c r="C4619" s="363">
        <v>4.1875</v>
      </c>
      <c r="D4619" s="363">
        <v>0.82511363636363633</v>
      </c>
      <c r="E4619" s="215">
        <f t="shared" si="288"/>
        <v>7.1986278575634222E-2</v>
      </c>
      <c r="F4619" s="215">
        <f t="shared" si="289"/>
        <v>-6.2953332420966346E-3</v>
      </c>
      <c r="G4619" s="223">
        <f t="shared" si="290"/>
        <v>0.94366197183098588</v>
      </c>
      <c r="H4619" s="223">
        <f t="shared" si="291"/>
        <v>0.92132978048471004</v>
      </c>
    </row>
    <row r="4620" spans="2:8" x14ac:dyDescent="0.25">
      <c r="B4620" s="451">
        <v>36859</v>
      </c>
      <c r="C4620" s="363">
        <v>3.9062999999999999</v>
      </c>
      <c r="D4620" s="363">
        <v>0.83034090909090907</v>
      </c>
      <c r="E4620" s="215">
        <f t="shared" si="288"/>
        <v>8.0774193548387441E-3</v>
      </c>
      <c r="F4620" s="215">
        <f t="shared" si="289"/>
        <v>1.9196489784725213E-3</v>
      </c>
      <c r="G4620" s="223">
        <f t="shared" si="290"/>
        <v>0.88029295774647887</v>
      </c>
      <c r="H4620" s="223">
        <f t="shared" si="291"/>
        <v>0.92716660322294131</v>
      </c>
    </row>
    <row r="4621" spans="2:8" x14ac:dyDescent="0.25">
      <c r="B4621" s="451">
        <v>36858</v>
      </c>
      <c r="C4621" s="363">
        <v>3.875</v>
      </c>
      <c r="D4621" s="363">
        <v>0.82874999999999999</v>
      </c>
      <c r="E4621" s="215">
        <f t="shared" si="288"/>
        <v>1.6393442622950838E-2</v>
      </c>
      <c r="F4621" s="215">
        <f t="shared" si="289"/>
        <v>-5.4547933997000086E-3</v>
      </c>
      <c r="G4621" s="223">
        <f t="shared" si="290"/>
        <v>0.87323943661971826</v>
      </c>
      <c r="H4621" s="223">
        <f t="shared" si="291"/>
        <v>0.92539017891130571</v>
      </c>
    </row>
    <row r="4622" spans="2:8" x14ac:dyDescent="0.25">
      <c r="B4622" s="451">
        <v>36857</v>
      </c>
      <c r="C4622" s="363">
        <v>3.8125</v>
      </c>
      <c r="D4622" s="363">
        <v>0.83329545454545451</v>
      </c>
      <c r="E4622" s="215">
        <f t="shared" si="288"/>
        <v>3.3898305084745672E-2</v>
      </c>
      <c r="F4622" s="215">
        <f t="shared" si="289"/>
        <v>-1.1591858741070271E-2</v>
      </c>
      <c r="G4622" s="223">
        <f t="shared" si="290"/>
        <v>0.85915492957746475</v>
      </c>
      <c r="H4622" s="223">
        <f t="shared" si="291"/>
        <v>0.93046567694455018</v>
      </c>
    </row>
    <row r="4623" spans="2:8" x14ac:dyDescent="0.25">
      <c r="B4623" s="451">
        <v>36854</v>
      </c>
      <c r="C4623" s="363">
        <v>3.6875</v>
      </c>
      <c r="D4623" s="363">
        <v>0.84306818181818177</v>
      </c>
      <c r="E4623" s="215">
        <f t="shared" si="288"/>
        <v>4.4233002010590994E-2</v>
      </c>
      <c r="F4623" s="215">
        <f t="shared" si="289"/>
        <v>-1.6569459172852685E-2</v>
      </c>
      <c r="G4623" s="223">
        <f t="shared" si="290"/>
        <v>0.83098591549295775</v>
      </c>
      <c r="H4623" s="223">
        <f t="shared" si="291"/>
        <v>0.94137799771602593</v>
      </c>
    </row>
    <row r="4624" spans="2:8" x14ac:dyDescent="0.25">
      <c r="B4624" s="451">
        <v>36851</v>
      </c>
      <c r="C4624" s="363">
        <v>3.5312999999999999</v>
      </c>
      <c r="D4624" s="363">
        <v>0.8572727272727273</v>
      </c>
      <c r="E4624" s="215">
        <f t="shared" si="288"/>
        <v>0</v>
      </c>
      <c r="F4624" s="215">
        <f t="shared" si="289"/>
        <v>-1.3238019592268779E-3</v>
      </c>
      <c r="G4624" s="223">
        <f t="shared" si="290"/>
        <v>0.79578591549295774</v>
      </c>
      <c r="H4624" s="223">
        <f t="shared" si="291"/>
        <v>0.95723892906991503</v>
      </c>
    </row>
    <row r="4625" spans="2:8" x14ac:dyDescent="0.25">
      <c r="B4625" s="451">
        <v>36850</v>
      </c>
      <c r="C4625" s="363">
        <v>3.5312999999999999</v>
      </c>
      <c r="D4625" s="363">
        <v>0.8584090909090909</v>
      </c>
      <c r="E4625" s="215">
        <f t="shared" si="288"/>
        <v>4.631111111111097E-2</v>
      </c>
      <c r="F4625" s="215">
        <f t="shared" si="289"/>
        <v>3.7204358224820488E-3</v>
      </c>
      <c r="G4625" s="223">
        <f t="shared" si="290"/>
        <v>0.79578591549295774</v>
      </c>
      <c r="H4625" s="223">
        <f t="shared" si="291"/>
        <v>0.95850780357822618</v>
      </c>
    </row>
    <row r="4626" spans="2:8" x14ac:dyDescent="0.25">
      <c r="B4626" s="451">
        <v>36847</v>
      </c>
      <c r="C4626" s="363">
        <v>3.375</v>
      </c>
      <c r="D4626" s="363">
        <v>0.85522727272727272</v>
      </c>
      <c r="E4626" s="215">
        <f t="shared" si="288"/>
        <v>-2.7041051660516624E-2</v>
      </c>
      <c r="F4626" s="215">
        <f t="shared" si="289"/>
        <v>-1.5436944008372588E-2</v>
      </c>
      <c r="G4626" s="223">
        <f t="shared" si="290"/>
        <v>0.76056338028169013</v>
      </c>
      <c r="H4626" s="223">
        <f t="shared" si="291"/>
        <v>0.95495495495495497</v>
      </c>
    </row>
    <row r="4627" spans="2:8" x14ac:dyDescent="0.25">
      <c r="B4627" s="451">
        <v>36846</v>
      </c>
      <c r="C4627" s="363">
        <v>3.4687999999999999</v>
      </c>
      <c r="D4627" s="363">
        <v>0.86863636363636365</v>
      </c>
      <c r="E4627" s="215">
        <f t="shared" si="288"/>
        <v>-1.7698864440857442E-2</v>
      </c>
      <c r="F4627" s="215">
        <f t="shared" si="289"/>
        <v>5.6571503749507368E-3</v>
      </c>
      <c r="G4627" s="223">
        <f t="shared" si="290"/>
        <v>0.78170140845070424</v>
      </c>
      <c r="H4627" s="223">
        <f t="shared" si="291"/>
        <v>0.96992767415302639</v>
      </c>
    </row>
    <row r="4628" spans="2:8" x14ac:dyDescent="0.25">
      <c r="B4628" s="451">
        <v>36844</v>
      </c>
      <c r="C4628" s="363">
        <v>3.5312999999999999</v>
      </c>
      <c r="D4628" s="363">
        <v>0.86375000000000002</v>
      </c>
      <c r="E4628" s="215">
        <f t="shared" si="288"/>
        <v>-8.7578947368421867E-3</v>
      </c>
      <c r="F4628" s="215">
        <f t="shared" si="289"/>
        <v>1.4819759679572719E-2</v>
      </c>
      <c r="G4628" s="223">
        <f t="shared" si="290"/>
        <v>0.79578591549295774</v>
      </c>
      <c r="H4628" s="223">
        <f t="shared" si="291"/>
        <v>0.96447151376728846</v>
      </c>
    </row>
    <row r="4629" spans="2:8" x14ac:dyDescent="0.25">
      <c r="B4629" s="451">
        <v>36843</v>
      </c>
      <c r="C4629" s="363">
        <v>3.5625</v>
      </c>
      <c r="D4629" s="363">
        <v>0.85113636363636369</v>
      </c>
      <c r="E4629" s="215">
        <f t="shared" si="288"/>
        <v>-2.5654350025982486E-2</v>
      </c>
      <c r="F4629" s="215">
        <f t="shared" si="289"/>
        <v>1.0523475445223918E-2</v>
      </c>
      <c r="G4629" s="223">
        <f t="shared" si="290"/>
        <v>0.80281690140845074</v>
      </c>
      <c r="H4629" s="223">
        <f t="shared" si="291"/>
        <v>0.95038700672503507</v>
      </c>
    </row>
    <row r="4630" spans="2:8" x14ac:dyDescent="0.25">
      <c r="B4630" s="451">
        <v>36840</v>
      </c>
      <c r="C4630" s="363">
        <v>3.6562999999999999</v>
      </c>
      <c r="D4630" s="363">
        <v>0.84227272727272728</v>
      </c>
      <c r="E4630" s="215">
        <f t="shared" si="288"/>
        <v>-2.4986666666666713E-2</v>
      </c>
      <c r="F4630" s="215">
        <f t="shared" si="289"/>
        <v>9.3967043442735321E-3</v>
      </c>
      <c r="G4630" s="223">
        <f t="shared" si="290"/>
        <v>0.82395492957746475</v>
      </c>
      <c r="H4630" s="223">
        <f t="shared" si="291"/>
        <v>0.94048978556020812</v>
      </c>
    </row>
    <row r="4631" spans="2:8" x14ac:dyDescent="0.25">
      <c r="B4631" s="451">
        <v>36839</v>
      </c>
      <c r="C4631" s="363">
        <v>3.75</v>
      </c>
      <c r="D4631" s="363">
        <v>0.83443181818181822</v>
      </c>
      <c r="E4631" s="215">
        <f t="shared" si="288"/>
        <v>8.3898031623104163E-3</v>
      </c>
      <c r="F4631" s="215">
        <f t="shared" si="289"/>
        <v>4.9267825372931728E-3</v>
      </c>
      <c r="G4631" s="223">
        <f t="shared" si="290"/>
        <v>0.84507042253521125</v>
      </c>
      <c r="H4631" s="223">
        <f t="shared" si="291"/>
        <v>0.93173455145286144</v>
      </c>
    </row>
    <row r="4632" spans="2:8" x14ac:dyDescent="0.25">
      <c r="B4632" s="451">
        <v>36837</v>
      </c>
      <c r="C4632" s="363">
        <v>3.7187999999999999</v>
      </c>
      <c r="D4632" s="363">
        <v>0.83034090909090907</v>
      </c>
      <c r="E4632" s="215">
        <f t="shared" si="288"/>
        <v>0</v>
      </c>
      <c r="F4632" s="215">
        <f t="shared" si="289"/>
        <v>4.3986254295533822E-3</v>
      </c>
      <c r="G4632" s="223">
        <f t="shared" si="290"/>
        <v>0.83803943661971825</v>
      </c>
      <c r="H4632" s="223">
        <f t="shared" si="291"/>
        <v>0.92716660322294131</v>
      </c>
    </row>
    <row r="4633" spans="2:8" x14ac:dyDescent="0.25">
      <c r="B4633" s="451">
        <v>36836</v>
      </c>
      <c r="C4633" s="363">
        <v>3.7187999999999999</v>
      </c>
      <c r="D4633" s="363">
        <v>0.82670454545454541</v>
      </c>
      <c r="E4633" s="215">
        <f t="shared" si="288"/>
        <v>-8.3199999999999941E-3</v>
      </c>
      <c r="F4633" s="215">
        <f t="shared" si="289"/>
        <v>-5.332239540607131E-3</v>
      </c>
      <c r="G4633" s="223">
        <f t="shared" si="290"/>
        <v>0.83803943661971825</v>
      </c>
      <c r="H4633" s="223">
        <f t="shared" si="291"/>
        <v>0.92310620479634564</v>
      </c>
    </row>
    <row r="4634" spans="2:8" x14ac:dyDescent="0.25">
      <c r="B4634" s="451">
        <v>36833</v>
      </c>
      <c r="C4634" s="363">
        <v>3.75</v>
      </c>
      <c r="D4634" s="363">
        <v>0.83113636363636367</v>
      </c>
      <c r="E4634" s="215">
        <f t="shared" si="288"/>
        <v>-1.6393442622950838E-2</v>
      </c>
      <c r="F4634" s="215">
        <f t="shared" si="289"/>
        <v>8.4103129739419025E-3</v>
      </c>
      <c r="G4634" s="223">
        <f t="shared" si="290"/>
        <v>0.84507042253521125</v>
      </c>
      <c r="H4634" s="223">
        <f t="shared" si="291"/>
        <v>0.92805481537875911</v>
      </c>
    </row>
    <row r="4635" spans="2:8" x14ac:dyDescent="0.25">
      <c r="B4635" s="451">
        <v>36832</v>
      </c>
      <c r="C4635" s="363">
        <v>3.8125</v>
      </c>
      <c r="D4635" s="363">
        <v>0.82420454545454547</v>
      </c>
      <c r="E4635" s="215">
        <f t="shared" si="288"/>
        <v>-3.9382181011892725E-2</v>
      </c>
      <c r="F4635" s="215">
        <f t="shared" si="289"/>
        <v>1.4547489159322913E-2</v>
      </c>
      <c r="G4635" s="223">
        <f t="shared" si="290"/>
        <v>0.85915492957746475</v>
      </c>
      <c r="H4635" s="223">
        <f t="shared" si="291"/>
        <v>0.92031468087806123</v>
      </c>
    </row>
    <row r="4636" spans="2:8" x14ac:dyDescent="0.25">
      <c r="B4636" s="451">
        <v>36830</v>
      </c>
      <c r="C4636" s="363">
        <v>3.9687999999999999</v>
      </c>
      <c r="D4636" s="363">
        <v>0.81238636363636363</v>
      </c>
      <c r="E4636" s="215">
        <f t="shared" si="288"/>
        <v>-1.5503683675241242E-2</v>
      </c>
      <c r="F4636" s="215">
        <f t="shared" si="289"/>
        <v>1.2032842582106351E-2</v>
      </c>
      <c r="G4636" s="223">
        <f t="shared" si="290"/>
        <v>0.89437746478873237</v>
      </c>
      <c r="H4636" s="223">
        <f t="shared" si="291"/>
        <v>0.90711838599162542</v>
      </c>
    </row>
    <row r="4637" spans="2:8" x14ac:dyDescent="0.25">
      <c r="B4637" s="451">
        <v>36829</v>
      </c>
      <c r="C4637" s="363">
        <v>4.0312999999999999</v>
      </c>
      <c r="D4637" s="363">
        <v>0.80272727272727273</v>
      </c>
      <c r="E4637" s="215">
        <f t="shared" si="288"/>
        <v>4.0335483870967748E-2</v>
      </c>
      <c r="F4637" s="215">
        <f t="shared" si="289"/>
        <v>-7.8651685393258397E-3</v>
      </c>
      <c r="G4637" s="223">
        <f t="shared" si="290"/>
        <v>0.90846197183098587</v>
      </c>
      <c r="H4637" s="223">
        <f t="shared" si="291"/>
        <v>0.8963329526709809</v>
      </c>
    </row>
    <row r="4638" spans="2:8" x14ac:dyDescent="0.25">
      <c r="B4638" s="451">
        <v>36826</v>
      </c>
      <c r="C4638" s="363">
        <v>3.875</v>
      </c>
      <c r="D4638" s="363">
        <v>0.80909090909090908</v>
      </c>
      <c r="E4638" s="215">
        <f t="shared" si="288"/>
        <v>0</v>
      </c>
      <c r="F4638" s="215">
        <f t="shared" si="289"/>
        <v>5.2237752364816536E-3</v>
      </c>
      <c r="G4638" s="223">
        <f t="shared" si="290"/>
        <v>0.87323943661971826</v>
      </c>
      <c r="H4638" s="223">
        <f t="shared" si="291"/>
        <v>0.90343864991752321</v>
      </c>
    </row>
    <row r="4639" spans="2:8" x14ac:dyDescent="0.25">
      <c r="B4639" s="451">
        <v>36825</v>
      </c>
      <c r="C4639" s="363">
        <v>3.875</v>
      </c>
      <c r="D4639" s="363">
        <v>0.80488636363636368</v>
      </c>
      <c r="E4639" s="215">
        <f t="shared" si="288"/>
        <v>-8.0126974374727933E-3</v>
      </c>
      <c r="F4639" s="215">
        <f t="shared" si="289"/>
        <v>-5.0568900126422012E-3</v>
      </c>
      <c r="G4639" s="223">
        <f t="shared" si="290"/>
        <v>0.87323943661971826</v>
      </c>
      <c r="H4639" s="223">
        <f t="shared" si="291"/>
        <v>0.89874381423677208</v>
      </c>
    </row>
    <row r="4640" spans="2:8" x14ac:dyDescent="0.25">
      <c r="B4640" s="451">
        <v>36823</v>
      </c>
      <c r="C4640" s="363">
        <v>3.9062999999999999</v>
      </c>
      <c r="D4640" s="363">
        <v>0.80897727272727271</v>
      </c>
      <c r="E4640" s="215">
        <f t="shared" si="288"/>
        <v>0</v>
      </c>
      <c r="F4640" s="215">
        <f t="shared" si="289"/>
        <v>3.8071065989846442E-3</v>
      </c>
      <c r="G4640" s="223">
        <f t="shared" si="290"/>
        <v>0.88029295774647887</v>
      </c>
      <c r="H4640" s="223">
        <f t="shared" si="291"/>
        <v>0.90331176246669209</v>
      </c>
    </row>
    <row r="4641" spans="2:8" x14ac:dyDescent="0.25">
      <c r="B4641" s="451">
        <v>36822</v>
      </c>
      <c r="C4641" s="363">
        <v>3.9062999999999999</v>
      </c>
      <c r="D4641" s="363">
        <v>0.80590909090909091</v>
      </c>
      <c r="E4641" s="215">
        <f t="shared" si="288"/>
        <v>-2.3425000000000029E-2</v>
      </c>
      <c r="F4641" s="215">
        <f t="shared" si="289"/>
        <v>-7.0008401008121446E-3</v>
      </c>
      <c r="G4641" s="223">
        <f t="shared" si="290"/>
        <v>0.88029295774647887</v>
      </c>
      <c r="H4641" s="223">
        <f t="shared" si="291"/>
        <v>0.89988580129425211</v>
      </c>
    </row>
    <row r="4642" spans="2:8" x14ac:dyDescent="0.25">
      <c r="B4642" s="451">
        <v>36819</v>
      </c>
      <c r="C4642" s="363">
        <v>4</v>
      </c>
      <c r="D4642" s="363">
        <v>0.81159090909090914</v>
      </c>
      <c r="E4642" s="215">
        <f t="shared" si="288"/>
        <v>-7.7642447845608364E-3</v>
      </c>
      <c r="F4642" s="215">
        <f t="shared" si="289"/>
        <v>9.6126661012159165E-3</v>
      </c>
      <c r="G4642" s="223">
        <f t="shared" si="290"/>
        <v>0.90140845070422537</v>
      </c>
      <c r="H4642" s="223">
        <f t="shared" si="291"/>
        <v>0.90623017383580773</v>
      </c>
    </row>
    <row r="4643" spans="2:8" x14ac:dyDescent="0.25">
      <c r="B4643" s="451">
        <v>36818</v>
      </c>
      <c r="C4643" s="363">
        <v>4.0312999999999999</v>
      </c>
      <c r="D4643" s="363">
        <v>0.80386363636363634</v>
      </c>
      <c r="E4643" s="215">
        <f t="shared" si="288"/>
        <v>1.5747833098165742E-2</v>
      </c>
      <c r="F4643" s="215">
        <f t="shared" si="289"/>
        <v>-1.5585861397161227E-2</v>
      </c>
      <c r="G4643" s="223">
        <f t="shared" si="290"/>
        <v>0.90846197183098587</v>
      </c>
      <c r="H4643" s="223">
        <f t="shared" si="291"/>
        <v>0.89760182717929204</v>
      </c>
    </row>
    <row r="4644" spans="2:8" x14ac:dyDescent="0.25">
      <c r="B4644" s="451">
        <v>36816</v>
      </c>
      <c r="C4644" s="363">
        <v>3.9687999999999999</v>
      </c>
      <c r="D4644" s="363">
        <v>0.81659090909090915</v>
      </c>
      <c r="E4644" s="215">
        <f t="shared" si="288"/>
        <v>-1.5503683675241242E-2</v>
      </c>
      <c r="F4644" s="215">
        <f t="shared" si="289"/>
        <v>-1.2369433754810255E-2</v>
      </c>
      <c r="G4644" s="223">
        <f t="shared" si="290"/>
        <v>0.89437746478873237</v>
      </c>
      <c r="H4644" s="223">
        <f t="shared" si="291"/>
        <v>0.91181322167237677</v>
      </c>
    </row>
    <row r="4645" spans="2:8" x14ac:dyDescent="0.25">
      <c r="B4645" s="451">
        <v>36815</v>
      </c>
      <c r="C4645" s="363">
        <v>4.0312999999999999</v>
      </c>
      <c r="D4645" s="363">
        <v>0.82681818181818179</v>
      </c>
      <c r="E4645" s="215">
        <f t="shared" si="288"/>
        <v>-5.1458823529411779E-2</v>
      </c>
      <c r="F4645" s="215">
        <f t="shared" si="289"/>
        <v>1.6201117318435765E-2</v>
      </c>
      <c r="G4645" s="223">
        <f t="shared" si="290"/>
        <v>0.90846197183098587</v>
      </c>
      <c r="H4645" s="223">
        <f t="shared" si="291"/>
        <v>0.92323309224717676</v>
      </c>
    </row>
    <row r="4646" spans="2:8" x14ac:dyDescent="0.25">
      <c r="B4646" s="451">
        <v>36812</v>
      </c>
      <c r="C4646" s="363">
        <v>4.25</v>
      </c>
      <c r="D4646" s="363">
        <v>0.8136363636363636</v>
      </c>
      <c r="E4646" s="215">
        <f t="shared" si="288"/>
        <v>-2.1593996040333296E-2</v>
      </c>
      <c r="F4646" s="215">
        <f t="shared" si="289"/>
        <v>-6.7970592315161893E-3</v>
      </c>
      <c r="G4646" s="223">
        <f t="shared" si="290"/>
        <v>0.95774647887323938</v>
      </c>
      <c r="H4646" s="223">
        <f t="shared" si="291"/>
        <v>0.90851414795076768</v>
      </c>
    </row>
    <row r="4647" spans="2:8" x14ac:dyDescent="0.25">
      <c r="B4647" s="451">
        <v>36811</v>
      </c>
      <c r="C4647" s="363">
        <v>4.3437999999999999</v>
      </c>
      <c r="D4647" s="363">
        <v>0.81920454545454546</v>
      </c>
      <c r="E4647" s="215">
        <f t="shared" si="288"/>
        <v>1.4598369654077015E-2</v>
      </c>
      <c r="F4647" s="215">
        <f t="shared" si="289"/>
        <v>-8.9359362111629537E-3</v>
      </c>
      <c r="G4647" s="223">
        <f t="shared" si="290"/>
        <v>0.97888450704225349</v>
      </c>
      <c r="H4647" s="223">
        <f t="shared" si="291"/>
        <v>0.9147316330414923</v>
      </c>
    </row>
    <row r="4648" spans="2:8" x14ac:dyDescent="0.25">
      <c r="B4648" s="451">
        <v>36809</v>
      </c>
      <c r="C4648" s="363">
        <v>4.2812999999999999</v>
      </c>
      <c r="D4648" s="363">
        <v>0.82659090909090904</v>
      </c>
      <c r="E4648" s="215">
        <f t="shared" si="288"/>
        <v>-2.836847241449747E-2</v>
      </c>
      <c r="F4648" s="215">
        <f t="shared" si="289"/>
        <v>2.7570995312931057E-3</v>
      </c>
      <c r="G4648" s="223">
        <f t="shared" si="290"/>
        <v>0.96479999999999999</v>
      </c>
      <c r="H4648" s="223">
        <f t="shared" si="291"/>
        <v>0.92297931734551453</v>
      </c>
    </row>
    <row r="4649" spans="2:8" x14ac:dyDescent="0.25">
      <c r="B4649" s="451">
        <v>36808</v>
      </c>
      <c r="C4649" s="363">
        <v>4.4062999999999999</v>
      </c>
      <c r="D4649" s="363">
        <v>0.82431818181818184</v>
      </c>
      <c r="E4649" s="215">
        <f t="shared" si="288"/>
        <v>3.6776470588235188E-2</v>
      </c>
      <c r="F4649" s="215">
        <f t="shared" si="289"/>
        <v>-1.4402173913043437E-2</v>
      </c>
      <c r="G4649" s="223">
        <f t="shared" si="290"/>
        <v>0.992969014084507</v>
      </c>
      <c r="H4649" s="223">
        <f t="shared" si="291"/>
        <v>0.92044156832889235</v>
      </c>
    </row>
    <row r="4650" spans="2:8" x14ac:dyDescent="0.25">
      <c r="B4650" s="451">
        <v>36805</v>
      </c>
      <c r="C4650" s="363">
        <v>4.25</v>
      </c>
      <c r="D4650" s="363">
        <v>0.83636363636363631</v>
      </c>
      <c r="E4650" s="215">
        <f t="shared" si="288"/>
        <v>-2.8571428571428581E-2</v>
      </c>
      <c r="F4650" s="215">
        <f t="shared" si="289"/>
        <v>1.2379642365887067E-2</v>
      </c>
      <c r="G4650" s="223">
        <f t="shared" si="290"/>
        <v>0.95774647887323938</v>
      </c>
      <c r="H4650" s="223">
        <f t="shared" si="291"/>
        <v>0.93389163811699027</v>
      </c>
    </row>
    <row r="4651" spans="2:8" x14ac:dyDescent="0.25">
      <c r="B4651" s="451">
        <v>36804</v>
      </c>
      <c r="C4651" s="363">
        <v>4.375</v>
      </c>
      <c r="D4651" s="363">
        <v>0.82613636363636367</v>
      </c>
      <c r="E4651" s="215">
        <f t="shared" si="288"/>
        <v>-2.0989974937343336E-2</v>
      </c>
      <c r="F4651" s="215">
        <f t="shared" si="289"/>
        <v>-4.109589041095929E-3</v>
      </c>
      <c r="G4651" s="223">
        <f t="shared" si="290"/>
        <v>0.9859154929577465</v>
      </c>
      <c r="H4651" s="223">
        <f t="shared" si="291"/>
        <v>0.92247176754219018</v>
      </c>
    </row>
    <row r="4652" spans="2:8" x14ac:dyDescent="0.25">
      <c r="B4652" s="451">
        <v>36802</v>
      </c>
      <c r="C4652" s="363">
        <v>4.4687999999999999</v>
      </c>
      <c r="D4652" s="363">
        <v>0.82954545454545459</v>
      </c>
      <c r="E4652" s="215">
        <f t="shared" si="288"/>
        <v>0</v>
      </c>
      <c r="F4652" s="215">
        <f t="shared" si="289"/>
        <v>1.1921264208483606E-2</v>
      </c>
      <c r="G4652" s="223">
        <f t="shared" si="290"/>
        <v>1.0070535211267606</v>
      </c>
      <c r="H4652" s="223">
        <f t="shared" si="291"/>
        <v>0.92627839106712362</v>
      </c>
    </row>
    <row r="4653" spans="2:8" x14ac:dyDescent="0.25">
      <c r="B4653" s="451">
        <v>36801</v>
      </c>
      <c r="C4653" s="363">
        <v>4.4687999999999999</v>
      </c>
      <c r="D4653" s="363">
        <v>0.81977272727272732</v>
      </c>
      <c r="E4653" s="215">
        <f t="shared" si="288"/>
        <v>1.4184236207248624E-2</v>
      </c>
      <c r="F4653" s="215">
        <f t="shared" si="289"/>
        <v>-3.7106246663107245E-2</v>
      </c>
      <c r="G4653" s="223">
        <f t="shared" si="290"/>
        <v>1.0070535211267606</v>
      </c>
      <c r="H4653" s="223">
        <f t="shared" si="291"/>
        <v>0.91536607029564787</v>
      </c>
    </row>
    <row r="4654" spans="2:8" x14ac:dyDescent="0.25">
      <c r="B4654" s="451">
        <v>36798</v>
      </c>
      <c r="C4654" s="363">
        <v>4.4062999999999999</v>
      </c>
      <c r="D4654" s="363">
        <v>0.85136363636363632</v>
      </c>
      <c r="E4654" s="215">
        <f t="shared" si="288"/>
        <v>7.1542857142856686E-3</v>
      </c>
      <c r="F4654" s="215">
        <f t="shared" si="289"/>
        <v>4.6935765052968925E-3</v>
      </c>
      <c r="G4654" s="223">
        <f t="shared" si="290"/>
        <v>0.992969014084507</v>
      </c>
      <c r="H4654" s="223">
        <f t="shared" si="291"/>
        <v>0.95064078162669718</v>
      </c>
    </row>
    <row r="4655" spans="2:8" x14ac:dyDescent="0.25">
      <c r="B4655" s="451">
        <v>36797</v>
      </c>
      <c r="C4655" s="363">
        <v>4.375</v>
      </c>
      <c r="D4655" s="363">
        <v>0.84738636363636366</v>
      </c>
      <c r="E4655" s="215">
        <f t="shared" si="288"/>
        <v>7.1826511349510902E-3</v>
      </c>
      <c r="F4655" s="215">
        <f t="shared" si="289"/>
        <v>-1.3408420488070227E-4</v>
      </c>
      <c r="G4655" s="223">
        <f t="shared" si="290"/>
        <v>0.9859154929577465</v>
      </c>
      <c r="H4655" s="223">
        <f t="shared" si="291"/>
        <v>0.94619972084760828</v>
      </c>
    </row>
    <row r="4656" spans="2:8" x14ac:dyDescent="0.25">
      <c r="B4656" s="451">
        <v>36795</v>
      </c>
      <c r="C4656" s="363">
        <v>4.3437999999999999</v>
      </c>
      <c r="D4656" s="363">
        <v>0.84750000000000003</v>
      </c>
      <c r="E4656" s="215">
        <f t="shared" si="288"/>
        <v>-2.7971715001790187E-2</v>
      </c>
      <c r="F4656" s="215">
        <f t="shared" si="289"/>
        <v>-9.9561927518917459E-3</v>
      </c>
      <c r="G4656" s="223">
        <f t="shared" si="290"/>
        <v>0.97888450704225349</v>
      </c>
      <c r="H4656" s="223">
        <f t="shared" si="291"/>
        <v>0.9463266082984394</v>
      </c>
    </row>
    <row r="4657" spans="2:8" x14ac:dyDescent="0.25">
      <c r="B4657" s="451">
        <v>36794</v>
      </c>
      <c r="C4657" s="363">
        <v>4.4687999999999999</v>
      </c>
      <c r="D4657" s="363">
        <v>0.85602272727272732</v>
      </c>
      <c r="E4657" s="215">
        <f t="shared" si="288"/>
        <v>-6.9333333333333469E-3</v>
      </c>
      <c r="F4657" s="215">
        <f t="shared" si="289"/>
        <v>-7.1174377224199059E-3</v>
      </c>
      <c r="G4657" s="223">
        <f t="shared" si="290"/>
        <v>1.0070535211267606</v>
      </c>
      <c r="H4657" s="223">
        <f t="shared" si="291"/>
        <v>0.95584316711077288</v>
      </c>
    </row>
    <row r="4658" spans="2:8" x14ac:dyDescent="0.25">
      <c r="B4658" s="451">
        <v>36791</v>
      </c>
      <c r="C4658" s="363">
        <v>4.5</v>
      </c>
      <c r="D4658" s="363">
        <v>0.86215909090909093</v>
      </c>
      <c r="E4658" s="215">
        <f t="shared" si="288"/>
        <v>6.9817400644469618E-3</v>
      </c>
      <c r="F4658" s="215">
        <f t="shared" si="289"/>
        <v>-1.2109374999999978E-2</v>
      </c>
      <c r="G4658" s="223">
        <f t="shared" si="290"/>
        <v>1.0140845070422535</v>
      </c>
      <c r="H4658" s="223">
        <f t="shared" si="291"/>
        <v>0.96269508945565296</v>
      </c>
    </row>
    <row r="4659" spans="2:8" x14ac:dyDescent="0.25">
      <c r="B4659" s="451">
        <v>36790</v>
      </c>
      <c r="C4659" s="363">
        <v>4.4687999999999999</v>
      </c>
      <c r="D4659" s="363">
        <v>0.87272727272727268</v>
      </c>
      <c r="E4659" s="215">
        <f t="shared" si="288"/>
        <v>-2.0536986301369908E-2</v>
      </c>
      <c r="F4659" s="215">
        <f t="shared" si="289"/>
        <v>-3.6325895173845435E-3</v>
      </c>
      <c r="G4659" s="223">
        <f t="shared" si="290"/>
        <v>1.0070535211267606</v>
      </c>
      <c r="H4659" s="223">
        <f t="shared" si="291"/>
        <v>0.97449562238294629</v>
      </c>
    </row>
    <row r="4660" spans="2:8" x14ac:dyDescent="0.25">
      <c r="B4660" s="451">
        <v>36788</v>
      </c>
      <c r="C4660" s="363">
        <v>4.5625</v>
      </c>
      <c r="D4660" s="363">
        <v>0.87590909090909086</v>
      </c>
      <c r="E4660" s="215">
        <f t="shared" si="288"/>
        <v>-3.9473684210526327E-2</v>
      </c>
      <c r="F4660" s="215">
        <f t="shared" si="289"/>
        <v>6.6605720255974443E-3</v>
      </c>
      <c r="G4660" s="223">
        <f t="shared" si="290"/>
        <v>1.028169014084507</v>
      </c>
      <c r="H4660" s="223">
        <f t="shared" si="291"/>
        <v>0.9780484710062175</v>
      </c>
    </row>
    <row r="4661" spans="2:8" x14ac:dyDescent="0.25">
      <c r="B4661" s="451">
        <v>36787</v>
      </c>
      <c r="C4661" s="363">
        <v>4.75</v>
      </c>
      <c r="D4661" s="363">
        <v>0.87011363636363637</v>
      </c>
      <c r="E4661" s="215">
        <f t="shared" si="288"/>
        <v>-4.4034777008533199E-2</v>
      </c>
      <c r="F4661" s="215">
        <f t="shared" si="289"/>
        <v>-1.8710752274766151E-2</v>
      </c>
      <c r="G4661" s="223">
        <f t="shared" si="290"/>
        <v>1.0704225352112675</v>
      </c>
      <c r="H4661" s="223">
        <f t="shared" si="291"/>
        <v>0.97157721101383077</v>
      </c>
    </row>
    <row r="4662" spans="2:8" x14ac:dyDescent="0.25">
      <c r="B4662" s="451">
        <v>36784</v>
      </c>
      <c r="C4662" s="363">
        <v>4.9687999999999999</v>
      </c>
      <c r="D4662" s="363">
        <v>0.88670454545454547</v>
      </c>
      <c r="E4662" s="215">
        <f t="shared" si="288"/>
        <v>-6.2400000000000233E-3</v>
      </c>
      <c r="F4662" s="215">
        <f t="shared" si="289"/>
        <v>1.2193540018160753E-2</v>
      </c>
      <c r="G4662" s="223">
        <f t="shared" si="290"/>
        <v>1.1197295774647886</v>
      </c>
      <c r="H4662" s="223">
        <f t="shared" si="291"/>
        <v>0.99010277883517328</v>
      </c>
    </row>
    <row r="4663" spans="2:8" x14ac:dyDescent="0.25">
      <c r="B4663" s="451">
        <v>36783</v>
      </c>
      <c r="C4663" s="363">
        <v>5</v>
      </c>
      <c r="D4663" s="363">
        <v>0.87602272727272723</v>
      </c>
      <c r="E4663" s="215">
        <f t="shared" si="288"/>
        <v>-1.8414543170128361E-2</v>
      </c>
      <c r="F4663" s="215">
        <f t="shared" si="289"/>
        <v>-1.0626556123103814E-2</v>
      </c>
      <c r="G4663" s="223">
        <f t="shared" si="290"/>
        <v>1.1267605633802817</v>
      </c>
      <c r="H4663" s="223">
        <f t="shared" si="291"/>
        <v>0.97817535845704862</v>
      </c>
    </row>
    <row r="4664" spans="2:8" x14ac:dyDescent="0.25">
      <c r="B4664" s="451">
        <v>36781</v>
      </c>
      <c r="C4664" s="363">
        <v>5.0937999999999999</v>
      </c>
      <c r="D4664" s="363">
        <v>0.88543181818181815</v>
      </c>
      <c r="E4664" s="215">
        <f t="shared" si="288"/>
        <v>1.8759999999999888E-2</v>
      </c>
      <c r="F4664" s="215">
        <f t="shared" si="289"/>
        <v>-6.9079785878154443E-3</v>
      </c>
      <c r="G4664" s="223">
        <f t="shared" si="290"/>
        <v>1.1478985915492959</v>
      </c>
      <c r="H4664" s="223">
        <f t="shared" si="291"/>
        <v>0.98868163938586473</v>
      </c>
    </row>
    <row r="4665" spans="2:8" x14ac:dyDescent="0.25">
      <c r="B4665" s="451">
        <v>36780</v>
      </c>
      <c r="C4665" s="363">
        <v>5</v>
      </c>
      <c r="D4665" s="363">
        <v>0.8915909090909091</v>
      </c>
      <c r="E4665" s="215">
        <f t="shared" si="288"/>
        <v>1.2658227848101333E-2</v>
      </c>
      <c r="F4665" s="215">
        <f t="shared" si="289"/>
        <v>1.3826075720377418E-2</v>
      </c>
      <c r="G4665" s="223">
        <f t="shared" si="290"/>
        <v>1.1267605633802817</v>
      </c>
      <c r="H4665" s="223">
        <f t="shared" si="291"/>
        <v>0.9955589392209111</v>
      </c>
    </row>
    <row r="4666" spans="2:8" x14ac:dyDescent="0.25">
      <c r="B4666" s="451">
        <v>36777</v>
      </c>
      <c r="C4666" s="363">
        <v>4.9375</v>
      </c>
      <c r="D4666" s="363">
        <v>0.87943181818181815</v>
      </c>
      <c r="E4666" s="215">
        <f t="shared" si="288"/>
        <v>2.5974025974025983E-2</v>
      </c>
      <c r="F4666" s="215">
        <f t="shared" si="289"/>
        <v>-5.7810894141829827E-3</v>
      </c>
      <c r="G4666" s="223">
        <f t="shared" si="290"/>
        <v>1.1126760563380282</v>
      </c>
      <c r="H4666" s="223">
        <f t="shared" si="291"/>
        <v>0.98198198198198205</v>
      </c>
    </row>
    <row r="4667" spans="2:8" x14ac:dyDescent="0.25">
      <c r="B4667" s="451">
        <v>36776</v>
      </c>
      <c r="C4667" s="363">
        <v>4.8125</v>
      </c>
      <c r="D4667" s="363">
        <v>0.88454545454545452</v>
      </c>
      <c r="E4667" s="215">
        <f t="shared" si="288"/>
        <v>-1.2820512820512775E-2</v>
      </c>
      <c r="F4667" s="215">
        <f t="shared" si="289"/>
        <v>-1.5680323722812362E-2</v>
      </c>
      <c r="G4667" s="223">
        <f t="shared" si="290"/>
        <v>1.0845070422535212</v>
      </c>
      <c r="H4667" s="223">
        <f t="shared" si="291"/>
        <v>0.9876919172693821</v>
      </c>
    </row>
    <row r="4668" spans="2:8" x14ac:dyDescent="0.25">
      <c r="B4668" s="451">
        <v>36774</v>
      </c>
      <c r="C4668" s="363">
        <v>4.875</v>
      </c>
      <c r="D4668" s="363">
        <v>0.89863636363636368</v>
      </c>
      <c r="E4668" s="215">
        <f t="shared" si="288"/>
        <v>6.441223832528209E-3</v>
      </c>
      <c r="F4668" s="215">
        <f t="shared" si="289"/>
        <v>6.1068702290076882E-3</v>
      </c>
      <c r="G4668" s="223">
        <f t="shared" si="290"/>
        <v>1.0985915492957747</v>
      </c>
      <c r="H4668" s="223">
        <f t="shared" si="291"/>
        <v>1.0034259611724401</v>
      </c>
    </row>
    <row r="4669" spans="2:8" x14ac:dyDescent="0.25">
      <c r="B4669" s="451">
        <v>36770</v>
      </c>
      <c r="C4669" s="363">
        <v>4.8437999999999999</v>
      </c>
      <c r="D4669" s="363">
        <v>0.89318181818181819</v>
      </c>
      <c r="E4669" s="215">
        <f t="shared" si="288"/>
        <v>-1.4686737184703147E-2</v>
      </c>
      <c r="F4669" s="215">
        <f t="shared" si="289"/>
        <v>-2.4114735372509077E-3</v>
      </c>
      <c r="G4669" s="223">
        <f t="shared" si="290"/>
        <v>1.0915605633802816</v>
      </c>
      <c r="H4669" s="223">
        <f t="shared" si="291"/>
        <v>0.9973353635325467</v>
      </c>
    </row>
    <row r="4670" spans="2:8" x14ac:dyDescent="0.25">
      <c r="B4670" s="451">
        <v>36769</v>
      </c>
      <c r="C4670" s="363">
        <v>4.9160000000000004</v>
      </c>
      <c r="D4670" s="363">
        <v>0.89534090909090913</v>
      </c>
      <c r="E4670" s="215">
        <f t="shared" si="288"/>
        <v>0.10783098591549312</v>
      </c>
      <c r="F4670" s="215">
        <f t="shared" si="289"/>
        <v>-1.2161484453360072E-2</v>
      </c>
      <c r="G4670" s="223">
        <f t="shared" si="290"/>
        <v>1.1078309859154931</v>
      </c>
      <c r="H4670" s="223">
        <f t="shared" si="291"/>
        <v>0.99974622509833788</v>
      </c>
    </row>
    <row r="4671" spans="2:8" x14ac:dyDescent="0.25">
      <c r="B4671" s="451">
        <v>36768</v>
      </c>
      <c r="C4671" s="363">
        <v>4.4375</v>
      </c>
      <c r="D4671" s="363">
        <v>0.90636363636363637</v>
      </c>
      <c r="E4671" s="215">
        <f t="shared" si="288"/>
        <v>-2.0700461236289769E-2</v>
      </c>
      <c r="F4671" s="215">
        <f t="shared" si="289"/>
        <v>4.0281973816718164E-3</v>
      </c>
      <c r="G4671" s="223">
        <f t="shared" si="290"/>
        <v>1</v>
      </c>
      <c r="H4671" s="223">
        <f t="shared" si="291"/>
        <v>1.0120543078289559</v>
      </c>
    </row>
    <row r="4672" spans="2:8" x14ac:dyDescent="0.25">
      <c r="B4672" s="451">
        <v>36766</v>
      </c>
      <c r="C4672" s="363">
        <v>4.5312999999999999</v>
      </c>
      <c r="D4672" s="363">
        <v>0.90272727272727271</v>
      </c>
      <c r="E4672" s="215">
        <f t="shared" si="288"/>
        <v>-3.3322666666666723E-2</v>
      </c>
      <c r="F4672" s="215">
        <f t="shared" si="289"/>
        <v>1.9245573518090753E-2</v>
      </c>
      <c r="G4672" s="223">
        <f t="shared" si="290"/>
        <v>1.0211380281690141</v>
      </c>
      <c r="H4672" s="223">
        <f t="shared" si="291"/>
        <v>1.0079939094023602</v>
      </c>
    </row>
    <row r="4673" spans="2:8" x14ac:dyDescent="0.25">
      <c r="B4673" s="451">
        <v>36763</v>
      </c>
      <c r="C4673" s="363">
        <v>4.6875</v>
      </c>
      <c r="D4673" s="363">
        <v>0.88568181818181824</v>
      </c>
      <c r="E4673" s="215">
        <f t="shared" si="288"/>
        <v>0</v>
      </c>
      <c r="F4673" s="215">
        <f t="shared" si="289"/>
        <v>-1.0913705583756372E-2</v>
      </c>
      <c r="G4673" s="223">
        <f t="shared" si="290"/>
        <v>1.056338028169014</v>
      </c>
      <c r="H4673" s="223">
        <f t="shared" si="291"/>
        <v>0.98896079177769336</v>
      </c>
    </row>
    <row r="4674" spans="2:8" x14ac:dyDescent="0.25">
      <c r="B4674" s="451">
        <v>36762</v>
      </c>
      <c r="C4674" s="363">
        <v>4.6875</v>
      </c>
      <c r="D4674" s="363">
        <v>0.8954545454545455</v>
      </c>
      <c r="E4674" s="215">
        <f t="shared" si="288"/>
        <v>5.6338028169014009E-2</v>
      </c>
      <c r="F4674" s="215">
        <f t="shared" si="289"/>
        <v>-1.2688745083100361E-4</v>
      </c>
      <c r="G4674" s="223">
        <f t="shared" si="290"/>
        <v>1.056338028169014</v>
      </c>
      <c r="H4674" s="223">
        <f t="shared" si="291"/>
        <v>0.999873112549169</v>
      </c>
    </row>
    <row r="4675" spans="2:8" x14ac:dyDescent="0.25">
      <c r="B4675" s="451">
        <v>36761</v>
      </c>
      <c r="C4675" s="363">
        <v>4.4375</v>
      </c>
      <c r="D4675" s="363">
        <v>0.89556818181818176</v>
      </c>
      <c r="G4675" s="223">
        <f t="shared" si="290"/>
        <v>1</v>
      </c>
      <c r="H4675" s="223">
        <f t="shared" si="291"/>
        <v>1</v>
      </c>
    </row>
  </sheetData>
  <sortState xmlns:xlrd2="http://schemas.microsoft.com/office/spreadsheetml/2017/richdata2" ref="J2:L10">
    <sortCondition descending="1" ref="L2:L10"/>
  </sortStat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F3B0-B7E8-421D-98BC-48A6A806B65F}">
  <dimension ref="A1:K4697"/>
  <sheetViews>
    <sheetView showGridLines="0" topLeftCell="A13" workbookViewId="0">
      <selection activeCell="H50" sqref="H50"/>
    </sheetView>
  </sheetViews>
  <sheetFormatPr defaultRowHeight="15" x14ac:dyDescent="0.25"/>
  <cols>
    <col min="1" max="1" width="18" style="208" bestFit="1" customWidth="1"/>
    <col min="2" max="2" width="12.7109375" style="208" bestFit="1" customWidth="1"/>
    <col min="3" max="3" width="14.5703125" style="208" bestFit="1" customWidth="1"/>
    <col min="4" max="4" width="18.5703125" style="208" bestFit="1" customWidth="1"/>
    <col min="5" max="5" width="12" style="208" bestFit="1" customWidth="1"/>
    <col min="6" max="6" width="13.42578125" style="208" bestFit="1" customWidth="1"/>
    <col min="7" max="7" width="18.85546875" style="208" bestFit="1" customWidth="1"/>
    <col min="8" max="9" width="12.7109375" style="208" bestFit="1" customWidth="1"/>
    <col min="10" max="10" width="19.7109375" style="208" bestFit="1" customWidth="1"/>
    <col min="11" max="16384" width="9.140625" style="208"/>
  </cols>
  <sheetData>
    <row r="1" spans="1:9" x14ac:dyDescent="0.25">
      <c r="A1" s="208" t="s">
        <v>327</v>
      </c>
    </row>
    <row r="2" spans="1:9" ht="15.75" thickBot="1" x14ac:dyDescent="0.3"/>
    <row r="3" spans="1:9" x14ac:dyDescent="0.25">
      <c r="A3" s="354" t="s">
        <v>328</v>
      </c>
      <c r="B3" s="354"/>
    </row>
    <row r="4" spans="1:9" x14ac:dyDescent="0.25">
      <c r="A4" s="208" t="s">
        <v>329</v>
      </c>
      <c r="B4" s="208">
        <v>0.78104101612803833</v>
      </c>
    </row>
    <row r="5" spans="1:9" x14ac:dyDescent="0.25">
      <c r="A5" s="208" t="s">
        <v>330</v>
      </c>
      <c r="B5" s="208">
        <v>0.61002506887431862</v>
      </c>
    </row>
    <row r="6" spans="1:9" x14ac:dyDescent="0.25">
      <c r="A6" s="208" t="s">
        <v>331</v>
      </c>
      <c r="B6" s="208">
        <v>0.60994158034271384</v>
      </c>
    </row>
    <row r="7" spans="1:9" x14ac:dyDescent="0.25">
      <c r="A7" s="208" t="s">
        <v>332</v>
      </c>
      <c r="B7" s="208">
        <v>8.8193956856496794</v>
      </c>
    </row>
    <row r="8" spans="1:9" ht="15.75" thickBot="1" x14ac:dyDescent="0.3">
      <c r="A8" s="355" t="s">
        <v>333</v>
      </c>
      <c r="B8" s="355">
        <v>4673</v>
      </c>
    </row>
    <row r="10" spans="1:9" ht="15.75" thickBot="1" x14ac:dyDescent="0.3">
      <c r="A10" s="208" t="s">
        <v>334</v>
      </c>
    </row>
    <row r="11" spans="1:9" x14ac:dyDescent="0.25">
      <c r="A11" s="356"/>
      <c r="B11" s="356" t="s">
        <v>335</v>
      </c>
      <c r="C11" s="356" t="s">
        <v>336</v>
      </c>
      <c r="D11" s="356" t="s">
        <v>337</v>
      </c>
      <c r="E11" s="356" t="s">
        <v>338</v>
      </c>
      <c r="F11" s="356" t="s">
        <v>339</v>
      </c>
    </row>
    <row r="12" spans="1:9" x14ac:dyDescent="0.25">
      <c r="A12" s="208" t="s">
        <v>340</v>
      </c>
      <c r="B12" s="208">
        <v>1</v>
      </c>
      <c r="C12" s="208">
        <v>568327.2965435466</v>
      </c>
      <c r="D12" s="208">
        <v>568327.2965435466</v>
      </c>
      <c r="E12" s="208">
        <v>7306.6929930263314</v>
      </c>
      <c r="F12" s="208">
        <v>0</v>
      </c>
    </row>
    <row r="13" spans="1:9" x14ac:dyDescent="0.25">
      <c r="A13" s="208" t="s">
        <v>341</v>
      </c>
      <c r="B13" s="208">
        <v>4671</v>
      </c>
      <c r="C13" s="208">
        <v>363318.50875472242</v>
      </c>
      <c r="D13" s="208">
        <v>77.781740260056182</v>
      </c>
    </row>
    <row r="14" spans="1:9" ht="15.75" thickBot="1" x14ac:dyDescent="0.3">
      <c r="A14" s="355" t="s">
        <v>51</v>
      </c>
      <c r="B14" s="355">
        <v>4672</v>
      </c>
      <c r="C14" s="355">
        <v>931645.80529826903</v>
      </c>
      <c r="D14" s="355"/>
      <c r="E14" s="355"/>
      <c r="F14" s="355"/>
    </row>
    <row r="15" spans="1:9" ht="15.75" thickBot="1" x14ac:dyDescent="0.3"/>
    <row r="16" spans="1:9" x14ac:dyDescent="0.25">
      <c r="A16" s="356"/>
      <c r="B16" s="356" t="s">
        <v>342</v>
      </c>
      <c r="C16" s="356" t="s">
        <v>332</v>
      </c>
      <c r="D16" s="356" t="s">
        <v>343</v>
      </c>
      <c r="E16" s="356" t="s">
        <v>344</v>
      </c>
      <c r="F16" s="356" t="s">
        <v>345</v>
      </c>
      <c r="G16" s="356" t="s">
        <v>346</v>
      </c>
      <c r="H16" s="356" t="s">
        <v>347</v>
      </c>
      <c r="I16" s="356" t="s">
        <v>348</v>
      </c>
    </row>
    <row r="17" spans="1:11" x14ac:dyDescent="0.25">
      <c r="A17" s="208" t="s">
        <v>349</v>
      </c>
      <c r="B17" s="208">
        <v>-1.8327765776183647</v>
      </c>
      <c r="C17" s="208">
        <v>0.33440155717574405</v>
      </c>
      <c r="D17" s="208">
        <v>-5.4807656791357369</v>
      </c>
      <c r="E17" s="208">
        <v>4.4575916776339327E-8</v>
      </c>
      <c r="F17" s="208">
        <v>-2.4883614625925561</v>
      </c>
      <c r="G17" s="208">
        <v>-1.1771916926441732</v>
      </c>
      <c r="H17" s="208">
        <v>-2.4883614625925561</v>
      </c>
      <c r="I17" s="208">
        <v>-1.1771916926441732</v>
      </c>
    </row>
    <row r="18" spans="1:11" ht="15.75" thickBot="1" x14ac:dyDescent="0.3">
      <c r="A18" s="355" t="s">
        <v>350</v>
      </c>
      <c r="B18" s="355">
        <v>9.9998461117692017</v>
      </c>
      <c r="C18" s="355">
        <v>0.11698572927042748</v>
      </c>
      <c r="D18" s="355">
        <v>85.479196258658845</v>
      </c>
      <c r="E18" s="355">
        <v>0</v>
      </c>
      <c r="F18" s="355">
        <v>9.7704988667530284</v>
      </c>
      <c r="G18" s="355">
        <v>10.229193356785375</v>
      </c>
      <c r="H18" s="355">
        <v>9.7704988667530284</v>
      </c>
      <c r="I18" s="355">
        <v>10.229193356785375</v>
      </c>
    </row>
    <row r="22" spans="1:11" x14ac:dyDescent="0.25">
      <c r="A22" s="208" t="s">
        <v>351</v>
      </c>
    </row>
    <row r="23" spans="1:11" ht="15.75" thickBot="1" x14ac:dyDescent="0.3"/>
    <row r="24" spans="1:11" x14ac:dyDescent="0.25">
      <c r="A24" s="356" t="s">
        <v>352</v>
      </c>
      <c r="B24" s="356" t="s">
        <v>353</v>
      </c>
      <c r="C24" s="356" t="s">
        <v>354</v>
      </c>
      <c r="D24" s="356" t="s">
        <v>355</v>
      </c>
      <c r="G24" s="357" t="s">
        <v>357</v>
      </c>
      <c r="H24" s="358" t="s">
        <v>356</v>
      </c>
      <c r="J24" s="364" t="s">
        <v>359</v>
      </c>
      <c r="K24" s="391">
        <v>3.56</v>
      </c>
    </row>
    <row r="25" spans="1:11" x14ac:dyDescent="0.25">
      <c r="A25" s="208">
        <v>1</v>
      </c>
      <c r="B25" s="208">
        <v>34.504164231022969</v>
      </c>
      <c r="C25" s="208">
        <v>-3.4541642310229683</v>
      </c>
      <c r="D25" s="208">
        <v>-0.39169735433756608</v>
      </c>
      <c r="G25" s="359">
        <v>2.5</v>
      </c>
      <c r="H25" s="360">
        <f>G25*$B$18+$B$17</f>
        <v>23.16683870180464</v>
      </c>
      <c r="J25" s="365" t="s">
        <v>173</v>
      </c>
      <c r="K25" s="392">
        <f>Cover!H19</f>
        <v>29.32</v>
      </c>
    </row>
    <row r="26" spans="1:11" x14ac:dyDescent="0.25">
      <c r="A26" s="208">
        <v>2</v>
      </c>
      <c r="B26" s="208">
        <v>34.891658267854027</v>
      </c>
      <c r="C26" s="208">
        <v>-2.7216582678540249</v>
      </c>
      <c r="D26" s="208">
        <v>-0.30863221075439817</v>
      </c>
      <c r="G26" s="359">
        <v>2.6</v>
      </c>
      <c r="H26" s="360">
        <f t="shared" ref="H26:H50" si="0">G26*$B$18+$B$17</f>
        <v>24.16682331298156</v>
      </c>
    </row>
    <row r="27" spans="1:11" x14ac:dyDescent="0.25">
      <c r="A27" s="208">
        <v>3</v>
      </c>
      <c r="B27" s="208">
        <v>34.184850963135801</v>
      </c>
      <c r="C27" s="208">
        <v>-2.0148509631357996</v>
      </c>
      <c r="D27" s="208">
        <v>-0.22848125881121192</v>
      </c>
      <c r="G27" s="359">
        <v>2.7</v>
      </c>
      <c r="H27" s="360">
        <f t="shared" si="0"/>
        <v>25.16680792415848</v>
      </c>
    </row>
    <row r="28" spans="1:11" x14ac:dyDescent="0.25">
      <c r="A28" s="208">
        <v>4</v>
      </c>
      <c r="B28" s="208">
        <v>34.162124040154509</v>
      </c>
      <c r="C28" s="208">
        <v>-3.5421240401545084</v>
      </c>
      <c r="D28" s="208">
        <v>-0.40167187269295362</v>
      </c>
      <c r="G28" s="359">
        <v>2.8</v>
      </c>
      <c r="H28" s="360">
        <f>G28*$B$18+$B$17</f>
        <v>26.1667925353354</v>
      </c>
    </row>
    <row r="29" spans="1:11" x14ac:dyDescent="0.25">
      <c r="A29" s="208">
        <v>5</v>
      </c>
      <c r="B29" s="208">
        <v>33.159866736679461</v>
      </c>
      <c r="C29" s="208">
        <v>-4.7798667366794625</v>
      </c>
      <c r="D29" s="208">
        <v>-0.54203014958816864</v>
      </c>
      <c r="G29" s="359">
        <v>2.9</v>
      </c>
      <c r="H29" s="360">
        <f t="shared" si="0"/>
        <v>27.16677714651232</v>
      </c>
    </row>
    <row r="30" spans="1:11" x14ac:dyDescent="0.25">
      <c r="A30" s="208">
        <v>6</v>
      </c>
      <c r="B30" s="208">
        <v>33.39849942798304</v>
      </c>
      <c r="C30" s="208">
        <v>-5.2784994279830393</v>
      </c>
      <c r="D30" s="208">
        <v>-0.59857439384142708</v>
      </c>
      <c r="G30" s="359">
        <v>3</v>
      </c>
      <c r="H30" s="360">
        <f t="shared" si="0"/>
        <v>28.16676175768924</v>
      </c>
    </row>
    <row r="31" spans="1:11" x14ac:dyDescent="0.25">
      <c r="A31" s="208">
        <v>7</v>
      </c>
      <c r="B31" s="208">
        <v>33.125776352207509</v>
      </c>
      <c r="C31" s="208">
        <v>-5.0357763522075096</v>
      </c>
      <c r="D31" s="208">
        <v>-0.57104993922399427</v>
      </c>
      <c r="G31" s="359">
        <v>3.1</v>
      </c>
      <c r="H31" s="360">
        <f t="shared" si="0"/>
        <v>29.166746368866161</v>
      </c>
    </row>
    <row r="32" spans="1:11" x14ac:dyDescent="0.25">
      <c r="A32" s="208">
        <v>8</v>
      </c>
      <c r="B32" s="208">
        <v>32.948506352953416</v>
      </c>
      <c r="C32" s="208">
        <v>-3.3485063529534145</v>
      </c>
      <c r="D32" s="208">
        <v>-0.37971589991421673</v>
      </c>
      <c r="G32" s="359">
        <v>3.2</v>
      </c>
      <c r="H32" s="360">
        <f t="shared" si="0"/>
        <v>30.166730980043081</v>
      </c>
    </row>
    <row r="33" spans="1:8" x14ac:dyDescent="0.25">
      <c r="A33" s="208">
        <v>9</v>
      </c>
      <c r="B33" s="208">
        <v>33.828038272329479</v>
      </c>
      <c r="C33" s="208">
        <v>-4.0680382723294777</v>
      </c>
      <c r="D33" s="208">
        <v>-0.46130980522125153</v>
      </c>
      <c r="G33" s="359">
        <v>3.3</v>
      </c>
      <c r="H33" s="360">
        <f t="shared" si="0"/>
        <v>31.166715591220001</v>
      </c>
    </row>
    <row r="34" spans="1:8" x14ac:dyDescent="0.25">
      <c r="A34" s="208">
        <v>10</v>
      </c>
      <c r="B34" s="208">
        <v>34.04394404065178</v>
      </c>
      <c r="C34" s="208">
        <v>-2.5439440406517804</v>
      </c>
      <c r="D34" s="208">
        <v>-0.28847966791984714</v>
      </c>
      <c r="G34" s="359">
        <v>3.4</v>
      </c>
      <c r="H34" s="360">
        <f t="shared" si="0"/>
        <v>32.166700202396925</v>
      </c>
    </row>
    <row r="35" spans="1:8" x14ac:dyDescent="0.25">
      <c r="A35" s="208">
        <v>11</v>
      </c>
      <c r="B35" s="208">
        <v>35.385968842697167</v>
      </c>
      <c r="C35" s="208">
        <v>-3.1959688426971695</v>
      </c>
      <c r="D35" s="208">
        <v>-0.36241836128881216</v>
      </c>
      <c r="G35" s="359">
        <v>3.5</v>
      </c>
      <c r="H35" s="360">
        <f t="shared" si="0"/>
        <v>33.166684813573838</v>
      </c>
    </row>
    <row r="36" spans="1:8" x14ac:dyDescent="0.25">
      <c r="A36" s="208">
        <v>12</v>
      </c>
      <c r="B36" s="208">
        <v>35.289379420026663</v>
      </c>
      <c r="C36" s="208">
        <v>-2.0593794200266657</v>
      </c>
      <c r="D36" s="208">
        <v>-0.23353072304925748</v>
      </c>
      <c r="G36" s="359">
        <v>3.6</v>
      </c>
      <c r="H36" s="360">
        <f t="shared" si="0"/>
        <v>34.166669424750765</v>
      </c>
    </row>
    <row r="37" spans="1:8" x14ac:dyDescent="0.25">
      <c r="A37" s="208">
        <v>13</v>
      </c>
      <c r="B37" s="208">
        <v>34.795068845183522</v>
      </c>
      <c r="C37" s="208">
        <v>-3.4750688451835217</v>
      </c>
      <c r="D37" s="208">
        <v>-0.39406790811338105</v>
      </c>
      <c r="G37" s="359">
        <v>3.7</v>
      </c>
      <c r="H37" s="360">
        <f t="shared" si="0"/>
        <v>35.166654035927678</v>
      </c>
    </row>
    <row r="38" spans="1:8" x14ac:dyDescent="0.25">
      <c r="A38" s="208">
        <v>14</v>
      </c>
      <c r="B38" s="208">
        <v>35.306424612262632</v>
      </c>
      <c r="C38" s="208">
        <v>-3.5164246122626324</v>
      </c>
      <c r="D38" s="208">
        <v>-0.39875759379942927</v>
      </c>
      <c r="G38" s="359">
        <v>3.8</v>
      </c>
      <c r="H38" s="360">
        <f t="shared" si="0"/>
        <v>36.166638647104605</v>
      </c>
    </row>
    <row r="39" spans="1:8" x14ac:dyDescent="0.25">
      <c r="A39" s="208">
        <v>15</v>
      </c>
      <c r="B39" s="208">
        <v>34.876203960226746</v>
      </c>
      <c r="C39" s="208">
        <v>-5.016203960226747</v>
      </c>
      <c r="D39" s="208">
        <v>-0.56883045756528572</v>
      </c>
      <c r="G39" s="359">
        <v>3.9</v>
      </c>
      <c r="H39" s="360">
        <f t="shared" si="0"/>
        <v>37.166623258281518</v>
      </c>
    </row>
    <row r="40" spans="1:8" x14ac:dyDescent="0.25">
      <c r="A40" s="208">
        <v>16</v>
      </c>
      <c r="B40" s="208">
        <v>34.988702228984152</v>
      </c>
      <c r="C40" s="208">
        <v>-4.5387022289841532</v>
      </c>
      <c r="D40" s="208">
        <v>-0.51468243439386296</v>
      </c>
      <c r="G40" s="359">
        <v>4</v>
      </c>
      <c r="H40" s="360">
        <f t="shared" si="0"/>
        <v>38.166607869458446</v>
      </c>
    </row>
    <row r="41" spans="1:8" x14ac:dyDescent="0.25">
      <c r="A41" s="208">
        <v>17</v>
      </c>
      <c r="B41" s="208">
        <v>34.735978845432172</v>
      </c>
      <c r="C41" s="208">
        <v>-3.5059788454321712</v>
      </c>
      <c r="D41" s="208">
        <v>-0.39757305856663089</v>
      </c>
      <c r="G41" s="359">
        <v>4.0999999999999996</v>
      </c>
      <c r="H41" s="360">
        <f t="shared" si="0"/>
        <v>39.166592480635359</v>
      </c>
    </row>
    <row r="42" spans="1:8" x14ac:dyDescent="0.25">
      <c r="A42" s="208">
        <v>18</v>
      </c>
      <c r="B42" s="208">
        <v>34.190532693881124</v>
      </c>
      <c r="C42" s="208">
        <v>-3.9405326938811243</v>
      </c>
      <c r="D42" s="208">
        <v>-0.44685085237444089</v>
      </c>
      <c r="G42" s="359">
        <v>4.2</v>
      </c>
      <c r="H42" s="360">
        <f t="shared" si="0"/>
        <v>40.166577091812286</v>
      </c>
    </row>
    <row r="43" spans="1:8" x14ac:dyDescent="0.25">
      <c r="A43" s="208">
        <v>19</v>
      </c>
      <c r="B43" s="208">
        <v>34.41666557754499</v>
      </c>
      <c r="C43" s="208">
        <v>-3.0266655775449891</v>
      </c>
      <c r="D43" s="208">
        <v>-0.34321960969350057</v>
      </c>
      <c r="G43" s="359">
        <v>4.3</v>
      </c>
      <c r="H43" s="360">
        <f t="shared" si="0"/>
        <v>41.166561702989199</v>
      </c>
    </row>
    <row r="44" spans="1:8" x14ac:dyDescent="0.25">
      <c r="A44" s="208">
        <v>20</v>
      </c>
      <c r="B44" s="208">
        <v>34.403029423756209</v>
      </c>
      <c r="C44" s="208">
        <v>-3.9030294237562089</v>
      </c>
      <c r="D44" s="208">
        <v>-0.44259803441199391</v>
      </c>
      <c r="G44" s="359">
        <v>4.4000000000000004</v>
      </c>
      <c r="H44" s="360">
        <f t="shared" si="0"/>
        <v>42.166546314166126</v>
      </c>
    </row>
    <row r="45" spans="1:8" x14ac:dyDescent="0.25">
      <c r="A45" s="208">
        <v>21</v>
      </c>
      <c r="B45" s="208">
        <v>34.916657883133453</v>
      </c>
      <c r="C45" s="208">
        <v>-3.2966578831334523</v>
      </c>
      <c r="D45" s="208">
        <v>-0.37383635652929903</v>
      </c>
      <c r="G45" s="359">
        <v>4.5</v>
      </c>
      <c r="H45" s="360">
        <f t="shared" si="0"/>
        <v>43.166530925343039</v>
      </c>
    </row>
    <row r="46" spans="1:8" x14ac:dyDescent="0.25">
      <c r="A46" s="208">
        <v>22</v>
      </c>
      <c r="B46" s="208">
        <v>35.282561343132272</v>
      </c>
      <c r="C46" s="208">
        <v>-3.6125613431322705</v>
      </c>
      <c r="D46" s="208">
        <v>-0.40965936355261434</v>
      </c>
      <c r="G46" s="359">
        <v>4.5999999999999996</v>
      </c>
      <c r="H46" s="360">
        <f t="shared" si="0"/>
        <v>44.166515536519967</v>
      </c>
    </row>
    <row r="47" spans="1:8" x14ac:dyDescent="0.25">
      <c r="A47" s="208">
        <v>23</v>
      </c>
      <c r="B47" s="208">
        <v>34.89838543705649</v>
      </c>
      <c r="C47" s="208">
        <v>-3.4983854370564913</v>
      </c>
      <c r="D47" s="208">
        <v>-0.39671197676153164</v>
      </c>
      <c r="G47" s="359">
        <v>4.7</v>
      </c>
      <c r="H47" s="360">
        <f t="shared" si="0"/>
        <v>45.16650014769688</v>
      </c>
    </row>
    <row r="48" spans="1:8" x14ac:dyDescent="0.25">
      <c r="A48" s="208">
        <v>24</v>
      </c>
      <c r="B48" s="208">
        <v>34.441665192824416</v>
      </c>
      <c r="C48" s="208">
        <v>-4.3916651928244157</v>
      </c>
      <c r="D48" s="208">
        <v>-0.49800864177678478</v>
      </c>
      <c r="G48" s="359">
        <v>4.8</v>
      </c>
      <c r="H48" s="360">
        <f t="shared" si="0"/>
        <v>46.166484758873807</v>
      </c>
    </row>
    <row r="49" spans="1:8" x14ac:dyDescent="0.25">
      <c r="A49" s="208">
        <v>25</v>
      </c>
      <c r="B49" s="208">
        <v>34.470073846551031</v>
      </c>
      <c r="C49" s="208">
        <v>-3.8500738465510302</v>
      </c>
      <c r="D49" s="208">
        <v>-0.43659294661032205</v>
      </c>
      <c r="G49" s="359">
        <v>4.9000000000000004</v>
      </c>
      <c r="H49" s="360">
        <f t="shared" si="0"/>
        <v>47.166469370050734</v>
      </c>
    </row>
    <row r="50" spans="1:8" x14ac:dyDescent="0.25">
      <c r="A50" s="208">
        <v>26</v>
      </c>
      <c r="B50" s="208">
        <v>33.90530981046588</v>
      </c>
      <c r="C50" s="208">
        <v>-3.6353098104658805</v>
      </c>
      <c r="D50" s="208">
        <v>-0.41223900767890725</v>
      </c>
      <c r="G50" s="361">
        <v>5</v>
      </c>
      <c r="H50" s="362">
        <f t="shared" si="0"/>
        <v>48.166453981227647</v>
      </c>
    </row>
    <row r="51" spans="1:8" x14ac:dyDescent="0.25">
      <c r="A51" s="208">
        <v>27</v>
      </c>
      <c r="B51" s="208">
        <v>33.258501582418262</v>
      </c>
      <c r="C51" s="208">
        <v>-4.4985015824182604</v>
      </c>
      <c r="D51" s="208">
        <v>-0.51012373774559838</v>
      </c>
    </row>
    <row r="52" spans="1:8" x14ac:dyDescent="0.25">
      <c r="A52" s="208">
        <v>28</v>
      </c>
      <c r="B52" s="208">
        <v>33.03827769872953</v>
      </c>
      <c r="C52" s="208">
        <v>-4.3482776987295289</v>
      </c>
      <c r="D52" s="208">
        <v>-0.49308856111134669</v>
      </c>
    </row>
    <row r="53" spans="1:8" x14ac:dyDescent="0.25">
      <c r="A53" s="208">
        <v>29</v>
      </c>
      <c r="B53" s="208">
        <v>33.660995388416978</v>
      </c>
      <c r="C53" s="208">
        <v>-4.3309953884169801</v>
      </c>
      <c r="D53" s="208">
        <v>-0.49112877148540252</v>
      </c>
    </row>
    <row r="54" spans="1:8" x14ac:dyDescent="0.25">
      <c r="A54" s="208">
        <v>30</v>
      </c>
      <c r="B54" s="208">
        <v>33.717812695870208</v>
      </c>
      <c r="C54" s="208">
        <v>-3.7378126958702076</v>
      </c>
      <c r="D54" s="208">
        <v>-0.42386269038172741</v>
      </c>
    </row>
    <row r="55" spans="1:8" x14ac:dyDescent="0.25">
      <c r="A55" s="208">
        <v>31</v>
      </c>
      <c r="B55" s="208">
        <v>34.217805001458672</v>
      </c>
      <c r="C55" s="208">
        <v>-2.6678050014586709</v>
      </c>
      <c r="D55" s="208">
        <v>-0.30252532626406542</v>
      </c>
    </row>
    <row r="56" spans="1:8" x14ac:dyDescent="0.25">
      <c r="A56" s="208">
        <v>32</v>
      </c>
      <c r="B56" s="208">
        <v>33.465543850777848</v>
      </c>
      <c r="C56" s="208">
        <v>-3.6355438507778501</v>
      </c>
      <c r="D56" s="208">
        <v>-0.4122655475203495</v>
      </c>
    </row>
    <row r="57" spans="1:8" x14ac:dyDescent="0.25">
      <c r="A57" s="208">
        <v>33</v>
      </c>
      <c r="B57" s="208">
        <v>32.836008084196024</v>
      </c>
      <c r="C57" s="208">
        <v>-3.5460080841960249</v>
      </c>
      <c r="D57" s="208">
        <v>-0.40211231781178397</v>
      </c>
    </row>
    <row r="58" spans="1:8" x14ac:dyDescent="0.25">
      <c r="A58" s="208">
        <v>34</v>
      </c>
      <c r="B58" s="208">
        <v>32.349651932396341</v>
      </c>
      <c r="C58" s="208">
        <v>-4.4196519323963415</v>
      </c>
      <c r="D58" s="208">
        <v>-0.5011822985903206</v>
      </c>
    </row>
    <row r="59" spans="1:8" x14ac:dyDescent="0.25">
      <c r="A59" s="208">
        <v>35</v>
      </c>
      <c r="B59" s="208">
        <v>32.092837702707712</v>
      </c>
      <c r="C59" s="208">
        <v>-3.8028377027077127</v>
      </c>
      <c r="D59" s="208">
        <v>-0.4312364344889929</v>
      </c>
    </row>
    <row r="60" spans="1:8" x14ac:dyDescent="0.25">
      <c r="A60" s="208">
        <v>36</v>
      </c>
      <c r="B60" s="208">
        <v>31.953067126372762</v>
      </c>
      <c r="C60" s="208">
        <v>-4.1930671263727604</v>
      </c>
      <c r="D60" s="208">
        <v>-0.47548790101205529</v>
      </c>
    </row>
    <row r="61" spans="1:8" x14ac:dyDescent="0.25">
      <c r="A61" s="208">
        <v>37</v>
      </c>
      <c r="B61" s="208">
        <v>31.366712513455386</v>
      </c>
      <c r="C61" s="208">
        <v>-2.4567125134553862</v>
      </c>
      <c r="D61" s="208">
        <v>-0.2785877357092198</v>
      </c>
    </row>
    <row r="62" spans="1:8" x14ac:dyDescent="0.25">
      <c r="A62" s="208">
        <v>38</v>
      </c>
      <c r="B62" s="208">
        <v>31.612163281653356</v>
      </c>
      <c r="C62" s="208">
        <v>-3.0421632816533553</v>
      </c>
      <c r="D62" s="208">
        <v>-0.34497702749171444</v>
      </c>
    </row>
    <row r="63" spans="1:8" x14ac:dyDescent="0.25">
      <c r="A63" s="208">
        <v>39</v>
      </c>
      <c r="B63" s="208">
        <v>31.141715975940574</v>
      </c>
      <c r="C63" s="208">
        <v>-2.6417159759405742</v>
      </c>
      <c r="D63" s="208">
        <v>-0.29956686754895756</v>
      </c>
    </row>
    <row r="64" spans="1:8" x14ac:dyDescent="0.25">
      <c r="A64" s="208">
        <v>40</v>
      </c>
      <c r="B64" s="208">
        <v>31.853068665255069</v>
      </c>
      <c r="C64" s="208">
        <v>-4.4330686652550675</v>
      </c>
      <c r="D64" s="208">
        <v>-0.50270373718244588</v>
      </c>
    </row>
    <row r="65" spans="1:4" x14ac:dyDescent="0.25">
      <c r="A65" s="208">
        <v>41</v>
      </c>
      <c r="B65" s="208">
        <v>30.795130400475852</v>
      </c>
      <c r="C65" s="208">
        <v>-4.9751304004758516</v>
      </c>
      <c r="D65" s="208">
        <v>-0.56417277379241926</v>
      </c>
    </row>
    <row r="66" spans="1:4" x14ac:dyDescent="0.25">
      <c r="A66" s="208">
        <v>42</v>
      </c>
      <c r="B66" s="208">
        <v>30.712177131594128</v>
      </c>
      <c r="C66" s="208">
        <v>-5.6221771315941282</v>
      </c>
      <c r="D66" s="208">
        <v>-0.63754696093601659</v>
      </c>
    </row>
    <row r="67" spans="1:4" x14ac:dyDescent="0.25">
      <c r="A67" s="208">
        <v>43</v>
      </c>
      <c r="B67" s="208">
        <v>31.396257513331062</v>
      </c>
      <c r="C67" s="208">
        <v>-4.9562575133310602</v>
      </c>
      <c r="D67" s="208">
        <v>-0.56203261499599255</v>
      </c>
    </row>
    <row r="68" spans="1:4" x14ac:dyDescent="0.25">
      <c r="A68" s="208">
        <v>44</v>
      </c>
      <c r="B68" s="208">
        <v>31.507619435939407</v>
      </c>
      <c r="C68" s="208">
        <v>-5.2076194359394066</v>
      </c>
      <c r="D68" s="208">
        <v>-0.59053670266577152</v>
      </c>
    </row>
    <row r="69" spans="1:4" x14ac:dyDescent="0.25">
      <c r="A69" s="208">
        <v>45</v>
      </c>
      <c r="B69" s="208">
        <v>32.586011931401785</v>
      </c>
      <c r="C69" s="208">
        <v>-5.6760119314017849</v>
      </c>
      <c r="D69" s="208">
        <v>-0.64365175134133745</v>
      </c>
    </row>
    <row r="70" spans="1:4" x14ac:dyDescent="0.25">
      <c r="A70" s="208">
        <v>46</v>
      </c>
      <c r="B70" s="208">
        <v>33.598496350218412</v>
      </c>
      <c r="C70" s="208">
        <v>-5.5984963502184115</v>
      </c>
      <c r="D70" s="208">
        <v>-0.63486159371166562</v>
      </c>
    </row>
    <row r="71" spans="1:4" x14ac:dyDescent="0.25">
      <c r="A71" s="208">
        <v>47</v>
      </c>
      <c r="B71" s="208">
        <v>33.705312888230495</v>
      </c>
      <c r="C71" s="208">
        <v>-4.4853128882304958</v>
      </c>
      <c r="D71" s="208">
        <v>-0.50862815841728581</v>
      </c>
    </row>
    <row r="72" spans="1:4" x14ac:dyDescent="0.25">
      <c r="A72" s="208">
        <v>48</v>
      </c>
      <c r="B72" s="208">
        <v>32.286016548048721</v>
      </c>
      <c r="C72" s="208">
        <v>-4.9060165480487221</v>
      </c>
      <c r="D72" s="208">
        <v>-0.55633536035948405</v>
      </c>
    </row>
    <row r="73" spans="1:4" x14ac:dyDescent="0.25">
      <c r="A73" s="208">
        <v>49</v>
      </c>
      <c r="B73" s="208">
        <v>32.97464231438191</v>
      </c>
      <c r="C73" s="208">
        <v>-5.7146423143819085</v>
      </c>
      <c r="D73" s="208">
        <v>-0.64803238231263327</v>
      </c>
    </row>
    <row r="74" spans="1:4" x14ac:dyDescent="0.25">
      <c r="A74" s="208">
        <v>50</v>
      </c>
      <c r="B74" s="208">
        <v>34.71325192245088</v>
      </c>
      <c r="C74" s="208">
        <v>-5.4532519224508782</v>
      </c>
      <c r="D74" s="208">
        <v>-0.61839108035915846</v>
      </c>
    </row>
    <row r="75" spans="1:4" x14ac:dyDescent="0.25">
      <c r="A75" s="208">
        <v>51</v>
      </c>
      <c r="B75" s="208">
        <v>35.685964226050245</v>
      </c>
      <c r="C75" s="208">
        <v>-5.3959642260502463</v>
      </c>
      <c r="D75" s="208">
        <v>-0.61189473634786762</v>
      </c>
    </row>
    <row r="76" spans="1:4" x14ac:dyDescent="0.25">
      <c r="A76" s="208">
        <v>52</v>
      </c>
      <c r="B76" s="208">
        <v>36.345044992507752</v>
      </c>
      <c r="C76" s="208">
        <v>-5.565044992507751</v>
      </c>
      <c r="D76" s="208">
        <v>-0.63106825690486745</v>
      </c>
    </row>
    <row r="77" spans="1:4" x14ac:dyDescent="0.25">
      <c r="A77" s="208">
        <v>53</v>
      </c>
      <c r="B77" s="208">
        <v>36.166638647104605</v>
      </c>
      <c r="C77" s="208">
        <v>-5.1466386471046057</v>
      </c>
      <c r="D77" s="208">
        <v>-0.58362156717873204</v>
      </c>
    </row>
    <row r="78" spans="1:4" x14ac:dyDescent="0.25">
      <c r="A78" s="208">
        <v>54</v>
      </c>
      <c r="B78" s="208">
        <v>36.262091723626028</v>
      </c>
      <c r="C78" s="208">
        <v>-6.692091723626028</v>
      </c>
      <c r="D78" s="208">
        <v>-0.75887376737507761</v>
      </c>
    </row>
    <row r="79" spans="1:4" x14ac:dyDescent="0.25">
      <c r="A79" s="208">
        <v>55</v>
      </c>
      <c r="B79" s="208">
        <v>36.334817877166174</v>
      </c>
      <c r="C79" s="208">
        <v>-5.0148178771661733</v>
      </c>
      <c r="D79" s="208">
        <v>-0.56867327770022824</v>
      </c>
    </row>
    <row r="80" spans="1:4" x14ac:dyDescent="0.25">
      <c r="A80" s="208">
        <v>56</v>
      </c>
      <c r="B80" s="208">
        <v>38.046155177657582</v>
      </c>
      <c r="C80" s="208">
        <v>-4.0161551776575806</v>
      </c>
      <c r="D80" s="208">
        <v>-0.45542633542693634</v>
      </c>
    </row>
    <row r="81" spans="1:4" x14ac:dyDescent="0.25">
      <c r="A81" s="208">
        <v>57</v>
      </c>
      <c r="B81" s="208">
        <v>39.027958250449473</v>
      </c>
      <c r="C81" s="208">
        <v>-5.2079582504494724</v>
      </c>
      <c r="D81" s="208">
        <v>-0.59057512375357391</v>
      </c>
    </row>
    <row r="82" spans="1:4" x14ac:dyDescent="0.25">
      <c r="A82" s="208">
        <v>58</v>
      </c>
      <c r="B82" s="208">
        <v>38.925687097033645</v>
      </c>
      <c r="C82" s="208">
        <v>-2.0256870970336465</v>
      </c>
      <c r="D82" s="208">
        <v>-0.22971006111913728</v>
      </c>
    </row>
    <row r="83" spans="1:4" x14ac:dyDescent="0.25">
      <c r="A83" s="208">
        <v>59</v>
      </c>
      <c r="B83" s="208">
        <v>39.438179210261822</v>
      </c>
      <c r="C83" s="208">
        <v>-2.6181792102618218</v>
      </c>
      <c r="D83" s="208">
        <v>-0.29689783150161819</v>
      </c>
    </row>
    <row r="84" spans="1:4" x14ac:dyDescent="0.25">
      <c r="A84" s="208">
        <v>60</v>
      </c>
      <c r="B84" s="208">
        <v>40.096123630570276</v>
      </c>
      <c r="C84" s="208">
        <v>-2.9261236305702738</v>
      </c>
      <c r="D84" s="208">
        <v>-0.33181829464419249</v>
      </c>
    </row>
    <row r="85" spans="1:4" x14ac:dyDescent="0.25">
      <c r="A85" s="208">
        <v>61</v>
      </c>
      <c r="B85" s="208">
        <v>40.373392090942062</v>
      </c>
      <c r="C85" s="208">
        <v>-0.16339209094206097</v>
      </c>
      <c r="D85" s="208">
        <v>-1.8528432773080476E-2</v>
      </c>
    </row>
    <row r="86" spans="1:4" x14ac:dyDescent="0.25">
      <c r="A86" s="208">
        <v>62</v>
      </c>
      <c r="B86" s="208">
        <v>41.108608049386902</v>
      </c>
      <c r="C86" s="208">
        <v>1.0913919506131009</v>
      </c>
      <c r="D86" s="208">
        <v>0.12376230862475879</v>
      </c>
    </row>
    <row r="87" spans="1:4" x14ac:dyDescent="0.25">
      <c r="A87" s="208">
        <v>63</v>
      </c>
      <c r="B87" s="208">
        <v>41.894277776850231</v>
      </c>
      <c r="C87" s="208">
        <v>1.4957222231497695</v>
      </c>
      <c r="D87" s="208">
        <v>0.16961279153138556</v>
      </c>
    </row>
    <row r="88" spans="1:4" x14ac:dyDescent="0.25">
      <c r="A88" s="208">
        <v>64</v>
      </c>
      <c r="B88" s="208">
        <v>42.422451466935485</v>
      </c>
      <c r="C88" s="208">
        <v>0.3575485330645165</v>
      </c>
      <c r="D88" s="208">
        <v>4.0545499600397439E-2</v>
      </c>
    </row>
    <row r="89" spans="1:4" x14ac:dyDescent="0.25">
      <c r="A89" s="208">
        <v>65</v>
      </c>
      <c r="B89" s="208">
        <v>42.452905543730424</v>
      </c>
      <c r="C89" s="208">
        <v>-1.1229055437304254</v>
      </c>
      <c r="D89" s="208">
        <v>-0.12733590565840963</v>
      </c>
    </row>
    <row r="90" spans="1:4" x14ac:dyDescent="0.25">
      <c r="A90" s="208">
        <v>66</v>
      </c>
      <c r="B90" s="208">
        <v>41.341559009945158</v>
      </c>
      <c r="C90" s="208">
        <v>-1.7015590099451572</v>
      </c>
      <c r="D90" s="208">
        <v>-0.19295439297840802</v>
      </c>
    </row>
    <row r="91" spans="1:4" x14ac:dyDescent="0.25">
      <c r="A91" s="208">
        <v>67</v>
      </c>
      <c r="B91" s="208">
        <v>41.100653626343444</v>
      </c>
      <c r="C91" s="208">
        <v>-2.0206536263434458</v>
      </c>
      <c r="D91" s="208">
        <v>-0.22913927263873449</v>
      </c>
    </row>
    <row r="92" spans="1:4" x14ac:dyDescent="0.25">
      <c r="A92" s="208">
        <v>68</v>
      </c>
      <c r="B92" s="208">
        <v>41.137016703113517</v>
      </c>
      <c r="C92" s="208">
        <v>-2.6470167031135148</v>
      </c>
      <c r="D92" s="208">
        <v>-0.30016796253774192</v>
      </c>
    </row>
    <row r="93" spans="1:4" x14ac:dyDescent="0.25">
      <c r="A93" s="208">
        <v>69</v>
      </c>
      <c r="B93" s="208">
        <v>40.646115166717578</v>
      </c>
      <c r="C93" s="208">
        <v>-2.8161151667175801</v>
      </c>
      <c r="D93" s="208">
        <v>-0.31934348992621342</v>
      </c>
    </row>
    <row r="94" spans="1:4" x14ac:dyDescent="0.25">
      <c r="A94" s="208">
        <v>70</v>
      </c>
      <c r="B94" s="208">
        <v>40.743840935537136</v>
      </c>
      <c r="C94" s="208">
        <v>-3.2638409355371394</v>
      </c>
      <c r="D94" s="208">
        <v>-0.37011496093511692</v>
      </c>
    </row>
    <row r="95" spans="1:4" x14ac:dyDescent="0.25">
      <c r="A95" s="208">
        <v>71</v>
      </c>
      <c r="B95" s="208">
        <v>41.162016318392944</v>
      </c>
      <c r="C95" s="208">
        <v>-2.8120163183929421</v>
      </c>
      <c r="D95" s="208">
        <v>-0.31887868630449445</v>
      </c>
    </row>
    <row r="96" spans="1:4" x14ac:dyDescent="0.25">
      <c r="A96" s="208">
        <v>72</v>
      </c>
      <c r="B96" s="208">
        <v>41.125653241622871</v>
      </c>
      <c r="C96" s="208">
        <v>-4.405653241622872</v>
      </c>
      <c r="D96" s="208">
        <v>-0.49959486679107062</v>
      </c>
    </row>
    <row r="97" spans="1:4" x14ac:dyDescent="0.25">
      <c r="A97" s="208">
        <v>73</v>
      </c>
      <c r="B97" s="208">
        <v>41.168834395287334</v>
      </c>
      <c r="C97" s="208">
        <v>-5.8288343952873305</v>
      </c>
      <c r="D97" s="208">
        <v>-0.66098160330659528</v>
      </c>
    </row>
    <row r="98" spans="1:4" x14ac:dyDescent="0.25">
      <c r="A98" s="208">
        <v>74</v>
      </c>
      <c r="B98" s="208">
        <v>40.212485476234491</v>
      </c>
      <c r="C98" s="208">
        <v>-2.5724854762344904</v>
      </c>
      <c r="D98" s="208">
        <v>-0.29171622647903084</v>
      </c>
    </row>
    <row r="99" spans="1:4" x14ac:dyDescent="0.25">
      <c r="A99" s="208">
        <v>75</v>
      </c>
      <c r="B99" s="208">
        <v>40.831339589015116</v>
      </c>
      <c r="C99" s="208">
        <v>-5.681339589015117</v>
      </c>
      <c r="D99" s="208">
        <v>-0.6442559002040974</v>
      </c>
    </row>
    <row r="100" spans="1:4" x14ac:dyDescent="0.25">
      <c r="A100" s="208">
        <v>76</v>
      </c>
      <c r="B100" s="208">
        <v>39.914762785179548</v>
      </c>
      <c r="C100" s="208">
        <v>-5.5747627851795443</v>
      </c>
      <c r="D100" s="208">
        <v>-0.6321702408943245</v>
      </c>
    </row>
    <row r="101" spans="1:4" x14ac:dyDescent="0.25">
      <c r="A101" s="208">
        <v>77</v>
      </c>
      <c r="B101" s="208">
        <v>39.546132094422958</v>
      </c>
      <c r="C101" s="208">
        <v>-3.6361320944229618</v>
      </c>
      <c r="D101" s="208">
        <v>-0.41233225352043679</v>
      </c>
    </row>
    <row r="102" spans="1:4" x14ac:dyDescent="0.25">
      <c r="A102" s="208">
        <v>78</v>
      </c>
      <c r="B102" s="208">
        <v>40.70634151261801</v>
      </c>
      <c r="C102" s="208">
        <v>-4.6363415126180101</v>
      </c>
      <c r="D102" s="208">
        <v>-0.5257545915123073</v>
      </c>
    </row>
    <row r="103" spans="1:4" x14ac:dyDescent="0.25">
      <c r="A103" s="208">
        <v>79</v>
      </c>
      <c r="B103" s="208">
        <v>40.147259207278182</v>
      </c>
      <c r="C103" s="208">
        <v>-4.6272592072781791</v>
      </c>
      <c r="D103" s="208">
        <v>-0.52472467089042529</v>
      </c>
    </row>
    <row r="104" spans="1:4" x14ac:dyDescent="0.25">
      <c r="A104" s="208">
        <v>80</v>
      </c>
      <c r="B104" s="208">
        <v>40.943837857772522</v>
      </c>
      <c r="C104" s="208">
        <v>-1.3038378577725211</v>
      </c>
      <c r="D104" s="208">
        <v>-0.14785337500394619</v>
      </c>
    </row>
    <row r="105" spans="1:4" x14ac:dyDescent="0.25">
      <c r="A105" s="208">
        <v>81</v>
      </c>
      <c r="B105" s="208">
        <v>41.405194394292792</v>
      </c>
      <c r="C105" s="208">
        <v>-0.10519439429279487</v>
      </c>
      <c r="D105" s="208">
        <v>-1.192889601645479E-2</v>
      </c>
    </row>
    <row r="106" spans="1:4" x14ac:dyDescent="0.25">
      <c r="A106" s="208">
        <v>82</v>
      </c>
      <c r="B106" s="208">
        <v>41.202924779759272</v>
      </c>
      <c r="C106" s="208">
        <v>-1.0529247797592731</v>
      </c>
      <c r="D106" s="208">
        <v>-0.11940018567849889</v>
      </c>
    </row>
    <row r="107" spans="1:4" x14ac:dyDescent="0.25">
      <c r="A107" s="208">
        <v>83</v>
      </c>
      <c r="B107" s="208">
        <v>40.919974588642162</v>
      </c>
      <c r="C107" s="208">
        <v>-0.7399745886421627</v>
      </c>
      <c r="D107" s="208">
        <v>-8.3912075183039142E-2</v>
      </c>
    </row>
    <row r="108" spans="1:4" x14ac:dyDescent="0.25">
      <c r="A108" s="208">
        <v>84</v>
      </c>
      <c r="B108" s="208">
        <v>42.577903620127543</v>
      </c>
      <c r="C108" s="208">
        <v>-2.027903620127546</v>
      </c>
      <c r="D108" s="208">
        <v>-0.22996141171327258</v>
      </c>
    </row>
    <row r="109" spans="1:4" x14ac:dyDescent="0.25">
      <c r="A109" s="208">
        <v>85</v>
      </c>
      <c r="B109" s="208">
        <v>42.239272467706257</v>
      </c>
      <c r="C109" s="208">
        <v>-0.39927246770625402</v>
      </c>
      <c r="D109" s="208">
        <v>-4.5276934969028418E-2</v>
      </c>
    </row>
    <row r="110" spans="1:4" x14ac:dyDescent="0.25">
      <c r="A110" s="208">
        <v>86</v>
      </c>
      <c r="B110" s="208">
        <v>43.014260541368373</v>
      </c>
      <c r="C110" s="208">
        <v>-1.3242605413683748</v>
      </c>
      <c r="D110" s="208">
        <v>-0.15016927853311915</v>
      </c>
    </row>
    <row r="111" spans="1:4" x14ac:dyDescent="0.25">
      <c r="A111" s="208">
        <v>87</v>
      </c>
      <c r="B111" s="208">
        <v>43.000624387579606</v>
      </c>
      <c r="C111" s="208">
        <v>-2.8206243875796062</v>
      </c>
      <c r="D111" s="208">
        <v>-0.31985482921515518</v>
      </c>
    </row>
    <row r="112" spans="1:4" x14ac:dyDescent="0.25">
      <c r="A112" s="208">
        <v>88</v>
      </c>
      <c r="B112" s="208">
        <v>42.638357235257772</v>
      </c>
      <c r="C112" s="208">
        <v>-0.98835723525777297</v>
      </c>
      <c r="D112" s="208">
        <v>-0.11207831715523513</v>
      </c>
    </row>
    <row r="113" spans="1:4" x14ac:dyDescent="0.25">
      <c r="A113" s="208">
        <v>89</v>
      </c>
      <c r="B113" s="208">
        <v>44.135834190495217</v>
      </c>
      <c r="C113" s="208">
        <v>-2.2258341904952204</v>
      </c>
      <c r="D113" s="208">
        <v>-0.25240645936307204</v>
      </c>
    </row>
    <row r="114" spans="1:4" x14ac:dyDescent="0.25">
      <c r="A114" s="208">
        <v>90</v>
      </c>
      <c r="B114" s="208">
        <v>44.85741399515129</v>
      </c>
      <c r="C114" s="208">
        <v>9.2586004848712378E-2</v>
      </c>
      <c r="D114" s="208">
        <v>1.0499122427999157E-2</v>
      </c>
    </row>
    <row r="115" spans="1:4" x14ac:dyDescent="0.25">
      <c r="A115" s="208">
        <v>91</v>
      </c>
      <c r="B115" s="208">
        <v>44.511964765835629</v>
      </c>
      <c r="C115" s="208">
        <v>5.38803523416437</v>
      </c>
      <c r="D115" s="208">
        <v>0.61099559984579632</v>
      </c>
    </row>
    <row r="116" spans="1:4" x14ac:dyDescent="0.25">
      <c r="A116" s="208">
        <v>92</v>
      </c>
      <c r="B116" s="208">
        <v>44.900595148815754</v>
      </c>
      <c r="C116" s="208">
        <v>5.739404851184247</v>
      </c>
      <c r="D116" s="208">
        <v>0.65084041907737333</v>
      </c>
    </row>
    <row r="117" spans="1:4" x14ac:dyDescent="0.25">
      <c r="A117" s="208">
        <v>93</v>
      </c>
      <c r="B117" s="208">
        <v>44.911958610306399</v>
      </c>
      <c r="C117" s="208">
        <v>4.2780413896935983</v>
      </c>
      <c r="D117" s="208">
        <v>0.48512386268134122</v>
      </c>
    </row>
    <row r="118" spans="1:4" x14ac:dyDescent="0.25">
      <c r="A118" s="208">
        <v>94</v>
      </c>
      <c r="B118" s="208">
        <v>45.104001109498327</v>
      </c>
      <c r="C118" s="208">
        <v>4.3259988905016726</v>
      </c>
      <c r="D118" s="208">
        <v>0.49056217566555077</v>
      </c>
    </row>
    <row r="119" spans="1:4" x14ac:dyDescent="0.25">
      <c r="A119" s="208">
        <v>95</v>
      </c>
      <c r="B119" s="208">
        <v>44.447193035338941</v>
      </c>
      <c r="C119" s="208">
        <v>3.5528069646610589</v>
      </c>
      <c r="D119" s="208">
        <v>0.40288330127189076</v>
      </c>
    </row>
    <row r="120" spans="1:4" x14ac:dyDescent="0.25">
      <c r="A120" s="208">
        <v>96</v>
      </c>
      <c r="B120" s="208">
        <v>45.050592840492286</v>
      </c>
      <c r="C120" s="208">
        <v>3.9194071595077133</v>
      </c>
      <c r="D120" s="208">
        <v>0.44445524655792717</v>
      </c>
    </row>
    <row r="121" spans="1:4" x14ac:dyDescent="0.25">
      <c r="A121" s="208">
        <v>97</v>
      </c>
      <c r="B121" s="208">
        <v>44.924458417946113</v>
      </c>
      <c r="C121" s="208">
        <v>3.555541582053884</v>
      </c>
      <c r="D121" s="208">
        <v>0.40319340302914797</v>
      </c>
    </row>
    <row r="122" spans="1:4" x14ac:dyDescent="0.25">
      <c r="A122" s="208">
        <v>98</v>
      </c>
      <c r="B122" s="208">
        <v>45.589220915148942</v>
      </c>
      <c r="C122" s="208">
        <v>2.4707790848510598</v>
      </c>
      <c r="D122" s="208">
        <v>0.28018286507533391</v>
      </c>
    </row>
    <row r="123" spans="1:4" x14ac:dyDescent="0.25">
      <c r="A123" s="208">
        <v>99</v>
      </c>
      <c r="B123" s="208">
        <v>45.674446876328801</v>
      </c>
      <c r="C123" s="208">
        <v>3.4155531236712022</v>
      </c>
      <c r="D123" s="208">
        <v>0.3873189091953525</v>
      </c>
    </row>
    <row r="124" spans="1:4" x14ac:dyDescent="0.25">
      <c r="A124" s="208">
        <v>100</v>
      </c>
      <c r="B124" s="208">
        <v>45.291543677939956</v>
      </c>
      <c r="C124" s="208">
        <v>5.6684563220600452</v>
      </c>
      <c r="D124" s="208">
        <v>0.64279495589340041</v>
      </c>
    </row>
    <row r="125" spans="1:4" x14ac:dyDescent="0.25">
      <c r="A125" s="208">
        <v>101</v>
      </c>
      <c r="B125" s="208">
        <v>45.259680531920182</v>
      </c>
      <c r="C125" s="208">
        <v>4.48031946807982</v>
      </c>
      <c r="D125" s="208">
        <v>0.50806191161160441</v>
      </c>
    </row>
    <row r="126" spans="1:4" x14ac:dyDescent="0.25">
      <c r="A126" s="208">
        <v>102</v>
      </c>
      <c r="B126" s="208">
        <v>45.050592840492286</v>
      </c>
      <c r="C126" s="208">
        <v>5.7294071595077156</v>
      </c>
      <c r="D126" s="208">
        <v>0.64970669493536282</v>
      </c>
    </row>
    <row r="127" spans="1:4" x14ac:dyDescent="0.25">
      <c r="A127" s="208">
        <v>103</v>
      </c>
      <c r="B127" s="208">
        <v>45.171045532293135</v>
      </c>
      <c r="C127" s="208">
        <v>4.9189544677068682</v>
      </c>
      <c r="D127" s="208">
        <v>0.55780250220966376</v>
      </c>
    </row>
    <row r="128" spans="1:4" x14ac:dyDescent="0.25">
      <c r="A128" s="208">
        <v>104</v>
      </c>
      <c r="B128" s="208">
        <v>45.107410147945515</v>
      </c>
      <c r="C128" s="208">
        <v>6.8225898520544845</v>
      </c>
      <c r="D128" s="208">
        <v>0.77367207117092585</v>
      </c>
    </row>
    <row r="129" spans="1:4" x14ac:dyDescent="0.25">
      <c r="A129" s="208">
        <v>105</v>
      </c>
      <c r="B129" s="208">
        <v>45.63467476111154</v>
      </c>
      <c r="C129" s="208">
        <v>5.8153252388884624</v>
      </c>
      <c r="D129" s="208">
        <v>0.65944968401531079</v>
      </c>
    </row>
    <row r="130" spans="1:4" x14ac:dyDescent="0.25">
      <c r="A130" s="208">
        <v>106</v>
      </c>
      <c r="B130" s="208">
        <v>44.800596687698047</v>
      </c>
      <c r="C130" s="208">
        <v>5.0094033123019557</v>
      </c>
      <c r="D130" s="208">
        <v>0.56805927367773412</v>
      </c>
    </row>
    <row r="131" spans="1:4" x14ac:dyDescent="0.25">
      <c r="A131" s="208">
        <v>107</v>
      </c>
      <c r="B131" s="208">
        <v>44.914458571834331</v>
      </c>
      <c r="C131" s="208">
        <v>4.9455414281656687</v>
      </c>
      <c r="D131" s="208">
        <v>0.56081742604509055</v>
      </c>
    </row>
    <row r="132" spans="1:4" x14ac:dyDescent="0.25">
      <c r="A132" s="208">
        <v>108</v>
      </c>
      <c r="B132" s="208">
        <v>44.673325919002806</v>
      </c>
      <c r="C132" s="208">
        <v>3.4066740809971918</v>
      </c>
      <c r="D132" s="208">
        <v>0.3863120382732278</v>
      </c>
    </row>
    <row r="133" spans="1:4" x14ac:dyDescent="0.25">
      <c r="A133" s="208">
        <v>109</v>
      </c>
      <c r="B133" s="208">
        <v>43.875610922359414</v>
      </c>
      <c r="C133" s="208">
        <v>4.7143890776405897</v>
      </c>
      <c r="D133" s="208">
        <v>0.53460507535938828</v>
      </c>
    </row>
    <row r="134" spans="1:4" x14ac:dyDescent="0.25">
      <c r="A134" s="208">
        <v>110</v>
      </c>
      <c r="B134" s="208">
        <v>42.972215733852977</v>
      </c>
      <c r="C134" s="208">
        <v>3.4477842661470248</v>
      </c>
      <c r="D134" s="208">
        <v>0.39097387531470168</v>
      </c>
    </row>
    <row r="135" spans="1:4" x14ac:dyDescent="0.25">
      <c r="A135" s="208">
        <v>111</v>
      </c>
      <c r="B135" s="208">
        <v>43.141531310063613</v>
      </c>
      <c r="C135" s="208">
        <v>1.1384686899363885</v>
      </c>
      <c r="D135" s="208">
        <v>0.12910074449823489</v>
      </c>
    </row>
    <row r="136" spans="1:4" x14ac:dyDescent="0.25">
      <c r="A136" s="208">
        <v>112</v>
      </c>
      <c r="B136" s="208">
        <v>44.052880921613493</v>
      </c>
      <c r="C136" s="208">
        <v>2.8771190783865066</v>
      </c>
      <c r="D136" s="208">
        <v>0.32626124751004565</v>
      </c>
    </row>
    <row r="137" spans="1:4" x14ac:dyDescent="0.25">
      <c r="A137" s="208">
        <v>113</v>
      </c>
      <c r="B137" s="208">
        <v>43.457435539503606</v>
      </c>
      <c r="C137" s="208">
        <v>4.2525644604963944</v>
      </c>
      <c r="D137" s="208">
        <v>0.48223481482612823</v>
      </c>
    </row>
    <row r="138" spans="1:4" x14ac:dyDescent="0.25">
      <c r="A138" s="208">
        <v>114</v>
      </c>
      <c r="B138" s="208">
        <v>44.351739958817504</v>
      </c>
      <c r="C138" s="208">
        <v>2.6382600411824981</v>
      </c>
      <c r="D138" s="208">
        <v>0.29917496941934812</v>
      </c>
    </row>
    <row r="139" spans="1:4" x14ac:dyDescent="0.25">
      <c r="A139" s="208">
        <v>115</v>
      </c>
      <c r="B139" s="208">
        <v>44.78241514931301</v>
      </c>
      <c r="C139" s="208">
        <v>1.8875848506869914</v>
      </c>
      <c r="D139" s="208">
        <v>0.21404946107116582</v>
      </c>
    </row>
    <row r="140" spans="1:4" x14ac:dyDescent="0.25">
      <c r="A140" s="208">
        <v>116</v>
      </c>
      <c r="B140" s="208">
        <v>45.364224377634145</v>
      </c>
      <c r="C140" s="208">
        <v>4.7457756223658549</v>
      </c>
      <c r="D140" s="208">
        <v>0.53816426528448436</v>
      </c>
    </row>
    <row r="141" spans="1:4" x14ac:dyDescent="0.25">
      <c r="A141" s="208">
        <v>117</v>
      </c>
      <c r="B141" s="208">
        <v>44.504010342792171</v>
      </c>
      <c r="C141" s="208">
        <v>4.5859896572078327</v>
      </c>
      <c r="D141" s="208">
        <v>0.52004476209162775</v>
      </c>
    </row>
    <row r="142" spans="1:4" x14ac:dyDescent="0.25">
      <c r="A142" s="208">
        <v>118</v>
      </c>
      <c r="B142" s="208">
        <v>44.039244767824712</v>
      </c>
      <c r="C142" s="208">
        <v>4.1207552321752843</v>
      </c>
      <c r="D142" s="208">
        <v>0.46728783415075814</v>
      </c>
    </row>
    <row r="143" spans="1:4" x14ac:dyDescent="0.25">
      <c r="A143" s="208">
        <v>119</v>
      </c>
      <c r="B143" s="208">
        <v>43.252893232671966</v>
      </c>
      <c r="C143" s="208">
        <v>4.6571067673280311</v>
      </c>
      <c r="D143" s="208">
        <v>0.52810934212289196</v>
      </c>
    </row>
    <row r="144" spans="1:4" x14ac:dyDescent="0.25">
      <c r="A144" s="208">
        <v>120</v>
      </c>
      <c r="B144" s="208">
        <v>43.250620540373831</v>
      </c>
      <c r="C144" s="208">
        <v>3.0893794596261728</v>
      </c>
      <c r="D144" s="208">
        <v>0.35033127551147553</v>
      </c>
    </row>
    <row r="145" spans="1:4" x14ac:dyDescent="0.25">
      <c r="A145" s="208">
        <v>121</v>
      </c>
      <c r="B145" s="208">
        <v>43.196075925218722</v>
      </c>
      <c r="C145" s="208">
        <v>0.52392407478127723</v>
      </c>
      <c r="D145" s="208">
        <v>5.9412251485450235E-2</v>
      </c>
    </row>
    <row r="146" spans="1:4" x14ac:dyDescent="0.25">
      <c r="A146" s="208">
        <v>122</v>
      </c>
      <c r="B146" s="208">
        <v>43.449481116460149</v>
      </c>
      <c r="C146" s="208">
        <v>-0.9894811164601478</v>
      </c>
      <c r="D146" s="208">
        <v>-0.11220576369920839</v>
      </c>
    </row>
    <row r="147" spans="1:4" x14ac:dyDescent="0.25">
      <c r="A147" s="208">
        <v>123</v>
      </c>
      <c r="B147" s="208">
        <v>43.375618616770936</v>
      </c>
      <c r="C147" s="208">
        <v>-1.0156186167709365</v>
      </c>
      <c r="D147" s="208">
        <v>-0.11516971938747084</v>
      </c>
    </row>
    <row r="148" spans="1:4" x14ac:dyDescent="0.25">
      <c r="A148" s="208">
        <v>124</v>
      </c>
      <c r="B148" s="208">
        <v>43.666523230931503</v>
      </c>
      <c r="C148" s="208">
        <v>-0.64652323093149988</v>
      </c>
      <c r="D148" s="208">
        <v>-7.3314822960414083E-2</v>
      </c>
    </row>
    <row r="149" spans="1:4" x14ac:dyDescent="0.25">
      <c r="A149" s="208">
        <v>125</v>
      </c>
      <c r="B149" s="208">
        <v>43.539252462236263</v>
      </c>
      <c r="C149" s="208">
        <v>-0.32925246223626203</v>
      </c>
      <c r="D149" s="208">
        <v>-3.7336765058469411E-2</v>
      </c>
    </row>
    <row r="150" spans="1:4" x14ac:dyDescent="0.25">
      <c r="A150" s="208">
        <v>126</v>
      </c>
      <c r="B150" s="208">
        <v>43.779021499688909</v>
      </c>
      <c r="C150" s="208">
        <v>0.4709785003110909</v>
      </c>
      <c r="D150" s="208">
        <v>5.3408297979825312E-2</v>
      </c>
    </row>
    <row r="151" spans="1:4" x14ac:dyDescent="0.25">
      <c r="A151" s="208">
        <v>127</v>
      </c>
      <c r="B151" s="208">
        <v>43.664250538633368</v>
      </c>
      <c r="C151" s="208">
        <v>5.7494613666335681E-3</v>
      </c>
      <c r="D151" s="208">
        <v>6.5198081375229225E-4</v>
      </c>
    </row>
    <row r="152" spans="1:4" x14ac:dyDescent="0.25">
      <c r="A152" s="208">
        <v>128</v>
      </c>
      <c r="B152" s="208">
        <v>43.550615923726909</v>
      </c>
      <c r="C152" s="208">
        <v>-1.100615923726906</v>
      </c>
      <c r="D152" s="208">
        <v>-0.12480829417249527</v>
      </c>
    </row>
    <row r="153" spans="1:4" x14ac:dyDescent="0.25">
      <c r="A153" s="208">
        <v>129</v>
      </c>
      <c r="B153" s="208">
        <v>43.140394963914559</v>
      </c>
      <c r="C153" s="208">
        <v>-0.34039496391456225</v>
      </c>
      <c r="D153" s="208">
        <v>-3.8600309040800418E-2</v>
      </c>
    </row>
    <row r="154" spans="1:4" x14ac:dyDescent="0.25">
      <c r="A154" s="208">
        <v>130</v>
      </c>
      <c r="B154" s="208">
        <v>45.007411686827837</v>
      </c>
      <c r="C154" s="208">
        <v>-1.0974116868278401</v>
      </c>
      <c r="D154" s="208">
        <v>-0.12444493822527002</v>
      </c>
    </row>
    <row r="155" spans="1:4" x14ac:dyDescent="0.25">
      <c r="A155" s="208">
        <v>131</v>
      </c>
      <c r="B155" s="208">
        <v>44.089243998383566</v>
      </c>
      <c r="C155" s="208">
        <v>-0.52924399838356351</v>
      </c>
      <c r="D155" s="208">
        <v>-6.001552332226049E-2</v>
      </c>
    </row>
    <row r="156" spans="1:4" x14ac:dyDescent="0.25">
      <c r="A156" s="208">
        <v>132</v>
      </c>
      <c r="B156" s="208">
        <v>42.754037273232569</v>
      </c>
      <c r="C156" s="208">
        <v>-2.1240372732325667</v>
      </c>
      <c r="D156" s="208">
        <v>-0.24086283245228884</v>
      </c>
    </row>
    <row r="157" spans="1:4" x14ac:dyDescent="0.25">
      <c r="A157" s="208">
        <v>133</v>
      </c>
      <c r="B157" s="208">
        <v>42.742673811741923</v>
      </c>
      <c r="C157" s="208">
        <v>-3.8426738117419248</v>
      </c>
      <c r="D157" s="208">
        <v>-0.43575379309506662</v>
      </c>
    </row>
    <row r="158" spans="1:4" x14ac:dyDescent="0.25">
      <c r="A158" s="208">
        <v>134</v>
      </c>
      <c r="B158" s="208">
        <v>43.032442079753409</v>
      </c>
      <c r="C158" s="208">
        <v>-4.6124420797534071</v>
      </c>
      <c r="D158" s="208">
        <v>-0.52304442951735763</v>
      </c>
    </row>
    <row r="159" spans="1:4" x14ac:dyDescent="0.25">
      <c r="A159" s="208">
        <v>135</v>
      </c>
      <c r="B159" s="208">
        <v>43.023351310560884</v>
      </c>
      <c r="C159" s="208">
        <v>-4.8233513105608807</v>
      </c>
      <c r="D159" s="208">
        <v>-0.54696123896454252</v>
      </c>
    </row>
    <row r="160" spans="1:4" x14ac:dyDescent="0.25">
      <c r="A160" s="208">
        <v>136</v>
      </c>
      <c r="B160" s="208">
        <v>43.065396118076293</v>
      </c>
      <c r="C160" s="208">
        <v>-3.6753961180762929</v>
      </c>
      <c r="D160" s="208">
        <v>-0.4167847384508081</v>
      </c>
    </row>
    <row r="161" spans="1:4" x14ac:dyDescent="0.25">
      <c r="A161" s="208">
        <v>137</v>
      </c>
      <c r="B161" s="208">
        <v>42.427905928450997</v>
      </c>
      <c r="C161" s="208">
        <v>-3.4079059284509938</v>
      </c>
      <c r="D161" s="208">
        <v>-0.38645172803790895</v>
      </c>
    </row>
    <row r="162" spans="1:4" x14ac:dyDescent="0.25">
      <c r="A162" s="208">
        <v>138</v>
      </c>
      <c r="B162" s="208">
        <v>41.702917085347735</v>
      </c>
      <c r="C162" s="208">
        <v>-4.4829170853477365</v>
      </c>
      <c r="D162" s="208">
        <v>-0.50835647774783099</v>
      </c>
    </row>
    <row r="163" spans="1:4" x14ac:dyDescent="0.25">
      <c r="A163" s="208">
        <v>139</v>
      </c>
      <c r="B163" s="208">
        <v>41.605191316528163</v>
      </c>
      <c r="C163" s="208">
        <v>-5.5651913165281641</v>
      </c>
      <c r="D163" s="208">
        <v>-0.63108484984250401</v>
      </c>
    </row>
    <row r="164" spans="1:4" x14ac:dyDescent="0.25">
      <c r="A164" s="208">
        <v>140</v>
      </c>
      <c r="B164" s="208">
        <v>42.879035349629689</v>
      </c>
      <c r="C164" s="208">
        <v>-5.7790353496296873</v>
      </c>
      <c r="D164" s="208">
        <v>-0.65533446173253707</v>
      </c>
    </row>
    <row r="165" spans="1:4" x14ac:dyDescent="0.25">
      <c r="A165" s="208">
        <v>141</v>
      </c>
      <c r="B165" s="208">
        <v>43.405163616646618</v>
      </c>
      <c r="C165" s="208">
        <v>-4.9751636166466184</v>
      </c>
      <c r="D165" s="208">
        <v>-0.56417654045935817</v>
      </c>
    </row>
    <row r="166" spans="1:4" x14ac:dyDescent="0.25">
      <c r="A166" s="208">
        <v>142</v>
      </c>
      <c r="B166" s="208">
        <v>42.874489965033419</v>
      </c>
      <c r="C166" s="208">
        <v>-3.2444899650334165</v>
      </c>
      <c r="D166" s="208">
        <v>-0.36792058815975881</v>
      </c>
    </row>
    <row r="167" spans="1:4" x14ac:dyDescent="0.25">
      <c r="A167" s="208">
        <v>143</v>
      </c>
      <c r="B167" s="208">
        <v>42.543813235655591</v>
      </c>
      <c r="C167" s="208">
        <v>-2.5838132356555903</v>
      </c>
      <c r="D167" s="208">
        <v>-0.2930007784282308</v>
      </c>
    </row>
    <row r="168" spans="1:4" x14ac:dyDescent="0.25">
      <c r="A168" s="208">
        <v>144</v>
      </c>
      <c r="B168" s="208">
        <v>43.548343231428774</v>
      </c>
      <c r="C168" s="208">
        <v>-2.558343231428772</v>
      </c>
      <c r="D168" s="208">
        <v>-0.29011251585489717</v>
      </c>
    </row>
    <row r="169" spans="1:4" x14ac:dyDescent="0.25">
      <c r="A169" s="208">
        <v>145</v>
      </c>
      <c r="B169" s="208">
        <v>43.704022653850643</v>
      </c>
      <c r="C169" s="208">
        <v>-0.51402265385064538</v>
      </c>
      <c r="D169" s="208">
        <v>-5.8289444310308337E-2</v>
      </c>
    </row>
    <row r="170" spans="1:4" x14ac:dyDescent="0.25">
      <c r="A170" s="208">
        <v>146</v>
      </c>
      <c r="B170" s="208">
        <v>43.002897079877727</v>
      </c>
      <c r="C170" s="208">
        <v>1.0771029201222717</v>
      </c>
      <c r="D170" s="208">
        <v>0.12214195271086264</v>
      </c>
    </row>
    <row r="171" spans="1:4" x14ac:dyDescent="0.25">
      <c r="A171" s="208">
        <v>147</v>
      </c>
      <c r="B171" s="208">
        <v>42.191545929445539</v>
      </c>
      <c r="C171" s="208">
        <v>2.0984540705544603</v>
      </c>
      <c r="D171" s="208">
        <v>0.23796173333415913</v>
      </c>
    </row>
    <row r="172" spans="1:4" x14ac:dyDescent="0.25">
      <c r="A172" s="208">
        <v>148</v>
      </c>
      <c r="B172" s="208">
        <v>42.394951890128127</v>
      </c>
      <c r="C172" s="208">
        <v>1.9350481098718717</v>
      </c>
      <c r="D172" s="208">
        <v>0.21943172775205549</v>
      </c>
    </row>
    <row r="173" spans="1:4" x14ac:dyDescent="0.25">
      <c r="A173" s="208">
        <v>149</v>
      </c>
      <c r="B173" s="208">
        <v>43.494934962422732</v>
      </c>
      <c r="C173" s="208">
        <v>1.6550650375772662</v>
      </c>
      <c r="D173" s="208">
        <v>0.18768204205612621</v>
      </c>
    </row>
    <row r="174" spans="1:4" x14ac:dyDescent="0.25">
      <c r="A174" s="208">
        <v>150</v>
      </c>
      <c r="B174" s="208">
        <v>43.989245537265873</v>
      </c>
      <c r="C174" s="208">
        <v>-0.99924553726587106</v>
      </c>
      <c r="D174" s="208">
        <v>-0.11331303525331969</v>
      </c>
    </row>
    <row r="175" spans="1:4" x14ac:dyDescent="0.25">
      <c r="A175" s="208">
        <v>151</v>
      </c>
      <c r="B175" s="208">
        <v>42.41426977466223</v>
      </c>
      <c r="C175" s="208">
        <v>-0.79426977466223292</v>
      </c>
      <c r="D175" s="208">
        <v>-9.006907273582461E-2</v>
      </c>
    </row>
    <row r="176" spans="1:4" x14ac:dyDescent="0.25">
      <c r="A176" s="208">
        <v>152</v>
      </c>
      <c r="B176" s="208">
        <v>42.221090929321221</v>
      </c>
      <c r="C176" s="208">
        <v>-1.69109092932122</v>
      </c>
      <c r="D176" s="208">
        <v>-0.19176732739288599</v>
      </c>
    </row>
    <row r="177" spans="1:4" x14ac:dyDescent="0.25">
      <c r="A177" s="208">
        <v>153</v>
      </c>
      <c r="B177" s="208">
        <v>41.542692278329611</v>
      </c>
      <c r="C177" s="208">
        <v>0.13730772167038907</v>
      </c>
      <c r="D177" s="208">
        <v>1.5570502069753111E-2</v>
      </c>
    </row>
    <row r="178" spans="1:4" x14ac:dyDescent="0.25">
      <c r="A178" s="208">
        <v>154</v>
      </c>
      <c r="B178" s="208">
        <v>42.294953429010434</v>
      </c>
      <c r="C178" s="208">
        <v>-0.14495342901043529</v>
      </c>
      <c r="D178" s="208">
        <v>-1.6437514503683762E-2</v>
      </c>
    </row>
    <row r="179" spans="1:4" x14ac:dyDescent="0.25">
      <c r="A179" s="208">
        <v>155</v>
      </c>
      <c r="B179" s="208">
        <v>42.6597205428602</v>
      </c>
      <c r="C179" s="208">
        <v>-1.1797205428602027</v>
      </c>
      <c r="D179" s="208">
        <v>-0.13377864646556406</v>
      </c>
    </row>
    <row r="180" spans="1:4" x14ac:dyDescent="0.25">
      <c r="A180" s="208">
        <v>156</v>
      </c>
      <c r="B180" s="208">
        <v>42.442132982237283</v>
      </c>
      <c r="C180" s="208">
        <v>-0.71213298223728572</v>
      </c>
      <c r="D180" s="208">
        <v>-8.0754876266047174E-2</v>
      </c>
    </row>
    <row r="181" spans="1:4" x14ac:dyDescent="0.25">
      <c r="A181" s="208">
        <v>157</v>
      </c>
      <c r="B181" s="208">
        <v>42.366543236401512</v>
      </c>
      <c r="C181" s="208">
        <v>-0.74654323640151432</v>
      </c>
      <c r="D181" s="208">
        <v>-8.4656950578888931E-2</v>
      </c>
    </row>
    <row r="182" spans="1:4" x14ac:dyDescent="0.25">
      <c r="A182" s="208">
        <v>158</v>
      </c>
      <c r="B182" s="208">
        <v>42.373361313295902</v>
      </c>
      <c r="C182" s="208">
        <v>-0.39336131329590529</v>
      </c>
      <c r="D182" s="208">
        <v>-4.4606618392063369E-2</v>
      </c>
    </row>
    <row r="183" spans="1:4" x14ac:dyDescent="0.25">
      <c r="A183" s="208">
        <v>159</v>
      </c>
      <c r="B183" s="208">
        <v>41.780188623484136</v>
      </c>
      <c r="C183" s="208">
        <v>0.20981137651586579</v>
      </c>
      <c r="D183" s="208">
        <v>2.3792314318201595E-2</v>
      </c>
    </row>
    <row r="184" spans="1:4" x14ac:dyDescent="0.25">
      <c r="A184" s="208">
        <v>160</v>
      </c>
      <c r="B184" s="208">
        <v>41.980185545719522</v>
      </c>
      <c r="C184" s="208">
        <v>-0.8501855457195191</v>
      </c>
      <c r="D184" s="208">
        <v>-9.6409842347232946E-2</v>
      </c>
    </row>
    <row r="185" spans="1:4" x14ac:dyDescent="0.25">
      <c r="A185" s="208">
        <v>161</v>
      </c>
      <c r="B185" s="208">
        <v>41.618827470316944</v>
      </c>
      <c r="C185" s="208">
        <v>-1.4788274703169435</v>
      </c>
      <c r="D185" s="208">
        <v>-0.16769695037728813</v>
      </c>
    </row>
    <row r="186" spans="1:4" x14ac:dyDescent="0.25">
      <c r="A186" s="208">
        <v>162</v>
      </c>
      <c r="B186" s="208">
        <v>41.18019785677798</v>
      </c>
      <c r="C186" s="208">
        <v>-2.0001978567779801</v>
      </c>
      <c r="D186" s="208">
        <v>-0.22681961720725002</v>
      </c>
    </row>
    <row r="187" spans="1:4" x14ac:dyDescent="0.25">
      <c r="A187" s="208">
        <v>163</v>
      </c>
      <c r="B187" s="208">
        <v>41.459739009447887</v>
      </c>
      <c r="C187" s="208">
        <v>-3.4597390094478868</v>
      </c>
      <c r="D187" s="208">
        <v>-0.39232952635198476</v>
      </c>
    </row>
    <row r="188" spans="1:4" x14ac:dyDescent="0.25">
      <c r="A188" s="208">
        <v>164</v>
      </c>
      <c r="B188" s="208">
        <v>40.050669784607692</v>
      </c>
      <c r="C188" s="208">
        <v>-1.7706697846076906</v>
      </c>
      <c r="D188" s="208">
        <v>-0.20079145739717685</v>
      </c>
    </row>
    <row r="189" spans="1:4" x14ac:dyDescent="0.25">
      <c r="A189" s="208">
        <v>165</v>
      </c>
      <c r="B189" s="208">
        <v>40.923383627089365</v>
      </c>
      <c r="C189" s="208">
        <v>-3.6733836270893647</v>
      </c>
      <c r="D189" s="208">
        <v>-0.41655652480997191</v>
      </c>
    </row>
    <row r="190" spans="1:4" x14ac:dyDescent="0.25">
      <c r="A190" s="208">
        <v>166</v>
      </c>
      <c r="B190" s="208">
        <v>41.05292708808274</v>
      </c>
      <c r="C190" s="208">
        <v>-3.0929270880827389</v>
      </c>
      <c r="D190" s="208">
        <v>-0.35073357157722979</v>
      </c>
    </row>
    <row r="191" spans="1:4" x14ac:dyDescent="0.25">
      <c r="A191" s="208">
        <v>167</v>
      </c>
      <c r="B191" s="208">
        <v>41.538146893733355</v>
      </c>
      <c r="C191" s="208">
        <v>-3.1681468937333577</v>
      </c>
      <c r="D191" s="208">
        <v>-0.35926339149792519</v>
      </c>
    </row>
    <row r="192" spans="1:4" x14ac:dyDescent="0.25">
      <c r="A192" s="208">
        <v>168</v>
      </c>
      <c r="B192" s="208">
        <v>42.051775353110585</v>
      </c>
      <c r="C192" s="208">
        <v>-3.5817753531105865</v>
      </c>
      <c r="D192" s="208">
        <v>-0.40616827568428066</v>
      </c>
    </row>
    <row r="193" spans="1:4" x14ac:dyDescent="0.25">
      <c r="A193" s="208">
        <v>169</v>
      </c>
      <c r="B193" s="208">
        <v>41.859732853918658</v>
      </c>
      <c r="C193" s="208">
        <v>-3.1397328539186589</v>
      </c>
      <c r="D193" s="208">
        <v>-0.35604127943923952</v>
      </c>
    </row>
    <row r="194" spans="1:4" x14ac:dyDescent="0.25">
      <c r="A194" s="208">
        <v>170</v>
      </c>
      <c r="B194" s="208">
        <v>41.613145739571621</v>
      </c>
      <c r="C194" s="208">
        <v>-2.843145739571618</v>
      </c>
      <c r="D194" s="208">
        <v>-0.3224087187818836</v>
      </c>
    </row>
    <row r="195" spans="1:4" x14ac:dyDescent="0.25">
      <c r="A195" s="208">
        <v>171</v>
      </c>
      <c r="B195" s="208">
        <v>41.757461700502844</v>
      </c>
      <c r="C195" s="208">
        <v>-5.1974617005028421</v>
      </c>
      <c r="D195" s="208">
        <v>-0.58938482978699269</v>
      </c>
    </row>
    <row r="196" spans="1:4" x14ac:dyDescent="0.25">
      <c r="A196" s="208">
        <v>172</v>
      </c>
      <c r="B196" s="208">
        <v>41.312014010069475</v>
      </c>
      <c r="C196" s="208">
        <v>-4.2120140100694741</v>
      </c>
      <c r="D196" s="208">
        <v>-0.47763645091315432</v>
      </c>
    </row>
    <row r="197" spans="1:4" x14ac:dyDescent="0.25">
      <c r="A197" s="208">
        <v>173</v>
      </c>
      <c r="B197" s="208">
        <v>41.418830548081559</v>
      </c>
      <c r="C197" s="208">
        <v>-5.1888305480815617</v>
      </c>
      <c r="D197" s="208">
        <v>-0.58840606927006767</v>
      </c>
    </row>
    <row r="198" spans="1:4" x14ac:dyDescent="0.25">
      <c r="A198" s="208">
        <v>174</v>
      </c>
      <c r="B198" s="208">
        <v>42.087002083731591</v>
      </c>
      <c r="C198" s="208">
        <v>-5.0070020837315923</v>
      </c>
      <c r="D198" s="208">
        <v>-0.56778697774295384</v>
      </c>
    </row>
    <row r="199" spans="1:4" x14ac:dyDescent="0.25">
      <c r="A199" s="208">
        <v>175</v>
      </c>
      <c r="B199" s="208">
        <v>43.127895156274846</v>
      </c>
      <c r="C199" s="208">
        <v>-5.8878951562748441</v>
      </c>
      <c r="D199" s="208">
        <v>-0.66767901034248511</v>
      </c>
    </row>
    <row r="200" spans="1:4" x14ac:dyDescent="0.25">
      <c r="A200" s="208">
        <v>176</v>
      </c>
      <c r="B200" s="208">
        <v>43.143804002361748</v>
      </c>
      <c r="C200" s="208">
        <v>-4.4938040023617489</v>
      </c>
      <c r="D200" s="208">
        <v>-0.50959103878953871</v>
      </c>
    </row>
    <row r="201" spans="1:4" x14ac:dyDescent="0.25">
      <c r="A201" s="208">
        <v>177</v>
      </c>
      <c r="B201" s="208">
        <v>42.734719388698466</v>
      </c>
      <c r="C201" s="208">
        <v>-4.0547193886984658</v>
      </c>
      <c r="D201" s="208">
        <v>-0.45979946259360749</v>
      </c>
    </row>
    <row r="202" spans="1:4" x14ac:dyDescent="0.25">
      <c r="A202" s="208">
        <v>178</v>
      </c>
      <c r="B202" s="208">
        <v>42.873353618884352</v>
      </c>
      <c r="C202" s="208">
        <v>-5.1333536188843496</v>
      </c>
      <c r="D202" s="208">
        <v>-0.58211506370694055</v>
      </c>
    </row>
    <row r="203" spans="1:4" x14ac:dyDescent="0.25">
      <c r="A203" s="208">
        <v>179</v>
      </c>
      <c r="B203" s="208">
        <v>42.498359389693007</v>
      </c>
      <c r="C203" s="208">
        <v>-4.2183593896930063</v>
      </c>
      <c r="D203" s="208">
        <v>-0.47835600801715139</v>
      </c>
    </row>
    <row r="204" spans="1:4" x14ac:dyDescent="0.25">
      <c r="A204" s="208">
        <v>180</v>
      </c>
      <c r="B204" s="208">
        <v>41.387012855907756</v>
      </c>
      <c r="C204" s="208">
        <v>-2.5970128559077565</v>
      </c>
      <c r="D204" s="208">
        <v>-0.29449759675684362</v>
      </c>
    </row>
    <row r="205" spans="1:4" x14ac:dyDescent="0.25">
      <c r="A205" s="208">
        <v>181</v>
      </c>
      <c r="B205" s="208">
        <v>40.991109857573605</v>
      </c>
      <c r="C205" s="208">
        <v>-2.1211098575736074</v>
      </c>
      <c r="D205" s="208">
        <v>-0.24053086764344675</v>
      </c>
    </row>
    <row r="206" spans="1:4" x14ac:dyDescent="0.25">
      <c r="A206" s="208">
        <v>182</v>
      </c>
      <c r="B206" s="208">
        <v>41.696099008453345</v>
      </c>
      <c r="C206" s="208">
        <v>-2.0960990084533435</v>
      </c>
      <c r="D206" s="208">
        <v>-0.23769467261190882</v>
      </c>
    </row>
    <row r="207" spans="1:4" x14ac:dyDescent="0.25">
      <c r="A207" s="208">
        <v>183</v>
      </c>
      <c r="B207" s="208">
        <v>42.28245362137072</v>
      </c>
      <c r="C207" s="208">
        <v>-1.4224536213707211</v>
      </c>
      <c r="D207" s="208">
        <v>-0.16130423537904343</v>
      </c>
    </row>
    <row r="208" spans="1:4" x14ac:dyDescent="0.25">
      <c r="A208" s="208">
        <v>184</v>
      </c>
      <c r="B208" s="208">
        <v>42.898353234163778</v>
      </c>
      <c r="C208" s="208">
        <v>-1.6683532341637815</v>
      </c>
      <c r="D208" s="208">
        <v>-0.18918890481618497</v>
      </c>
    </row>
    <row r="209" spans="1:4" x14ac:dyDescent="0.25">
      <c r="A209" s="208">
        <v>185</v>
      </c>
      <c r="B209" s="208">
        <v>42.759719003977878</v>
      </c>
      <c r="C209" s="208">
        <v>-1.8597190039778795</v>
      </c>
      <c r="D209" s="208">
        <v>-0.21088951333784603</v>
      </c>
    </row>
    <row r="210" spans="1:4" x14ac:dyDescent="0.25">
      <c r="A210" s="208">
        <v>186</v>
      </c>
      <c r="B210" s="208">
        <v>42.28245362137072</v>
      </c>
      <c r="C210" s="208">
        <v>-4.7624536213707174</v>
      </c>
      <c r="D210" s="208">
        <v>-0.54005552686005642</v>
      </c>
    </row>
    <row r="211" spans="1:4" x14ac:dyDescent="0.25">
      <c r="A211" s="208">
        <v>187</v>
      </c>
      <c r="B211" s="208">
        <v>42.555176697146237</v>
      </c>
      <c r="C211" s="208">
        <v>-3.3551766971462342</v>
      </c>
      <c r="D211" s="208">
        <v>-0.38047230754225664</v>
      </c>
    </row>
    <row r="212" spans="1:4" x14ac:dyDescent="0.25">
      <c r="A212" s="208">
        <v>188</v>
      </c>
      <c r="B212" s="208">
        <v>43.200621309814977</v>
      </c>
      <c r="C212" s="208">
        <v>-3.7706213098149775</v>
      </c>
      <c r="D212" s="208">
        <v>-0.42758314095157279</v>
      </c>
    </row>
    <row r="213" spans="1:4" x14ac:dyDescent="0.25">
      <c r="A213" s="208">
        <v>189</v>
      </c>
      <c r="B213" s="208">
        <v>42.498359389693007</v>
      </c>
      <c r="C213" s="208">
        <v>-5.4583593896930083</v>
      </c>
      <c r="D213" s="208">
        <v>-0.61897025994423438</v>
      </c>
    </row>
    <row r="214" spans="1:4" x14ac:dyDescent="0.25">
      <c r="A214" s="208">
        <v>190</v>
      </c>
      <c r="B214" s="208">
        <v>42.252908621495038</v>
      </c>
      <c r="C214" s="208">
        <v>-5.2529086214950382</v>
      </c>
      <c r="D214" s="208">
        <v>-0.59567243246197465</v>
      </c>
    </row>
    <row r="215" spans="1:4" x14ac:dyDescent="0.25">
      <c r="A215" s="208">
        <v>191</v>
      </c>
      <c r="B215" s="208">
        <v>42.023366699383971</v>
      </c>
      <c r="C215" s="208">
        <v>-3.7933666993839736</v>
      </c>
      <c r="D215" s="208">
        <v>-0.43016243606369736</v>
      </c>
    </row>
    <row r="216" spans="1:4" x14ac:dyDescent="0.25">
      <c r="A216" s="208">
        <v>192</v>
      </c>
      <c r="B216" s="208">
        <v>42.577903620127543</v>
      </c>
      <c r="C216" s="208">
        <v>-4.027903620127546</v>
      </c>
      <c r="D216" s="208">
        <v>-0.45675859224082554</v>
      </c>
    </row>
    <row r="217" spans="1:4" x14ac:dyDescent="0.25">
      <c r="A217" s="208">
        <v>193</v>
      </c>
      <c r="B217" s="208">
        <v>43.589251692795102</v>
      </c>
      <c r="C217" s="208">
        <v>-5.2592516927951038</v>
      </c>
      <c r="D217" s="208">
        <v>-0.59639172780534477</v>
      </c>
    </row>
    <row r="218" spans="1:4" x14ac:dyDescent="0.25">
      <c r="A218" s="208">
        <v>194</v>
      </c>
      <c r="B218" s="208">
        <v>42.750628234785367</v>
      </c>
      <c r="C218" s="208">
        <v>-5.0306282347853681</v>
      </c>
      <c r="D218" s="208">
        <v>-0.57046614996581102</v>
      </c>
    </row>
    <row r="219" spans="1:4" x14ac:dyDescent="0.25">
      <c r="A219" s="208">
        <v>195</v>
      </c>
      <c r="B219" s="208">
        <v>42.964261310809533</v>
      </c>
      <c r="C219" s="208">
        <v>-4.8642613108095318</v>
      </c>
      <c r="D219" s="208">
        <v>-0.55160037532043038</v>
      </c>
    </row>
    <row r="220" spans="1:4" x14ac:dyDescent="0.25">
      <c r="A220" s="208">
        <v>196</v>
      </c>
      <c r="B220" s="208">
        <v>42.107456314414762</v>
      </c>
      <c r="C220" s="208">
        <v>-5.1074563144147618</v>
      </c>
      <c r="D220" s="208">
        <v>-0.5791783458884574</v>
      </c>
    </row>
    <row r="221" spans="1:4" x14ac:dyDescent="0.25">
      <c r="A221" s="208">
        <v>197</v>
      </c>
      <c r="B221" s="208">
        <v>43.418799770435399</v>
      </c>
      <c r="C221" s="208">
        <v>-4.5687997704353975</v>
      </c>
      <c r="D221" s="208">
        <v>-0.51809545316483963</v>
      </c>
    </row>
    <row r="222" spans="1:4" x14ac:dyDescent="0.25">
      <c r="A222" s="208">
        <v>198</v>
      </c>
      <c r="B222" s="208">
        <v>43.942655345154222</v>
      </c>
      <c r="C222" s="208">
        <v>-4.6026553451542185</v>
      </c>
      <c r="D222" s="208">
        <v>-0.52193462761052389</v>
      </c>
    </row>
    <row r="223" spans="1:4" x14ac:dyDescent="0.25">
      <c r="A223" s="208">
        <v>199</v>
      </c>
      <c r="B223" s="208">
        <v>42.971079387703924</v>
      </c>
      <c r="C223" s="208">
        <v>-5.301079387703922</v>
      </c>
      <c r="D223" s="208">
        <v>-0.6011349294419881</v>
      </c>
    </row>
    <row r="224" spans="1:4" x14ac:dyDescent="0.25">
      <c r="A224" s="208">
        <v>200</v>
      </c>
      <c r="B224" s="208">
        <v>43.977882075775227</v>
      </c>
      <c r="C224" s="208">
        <v>-5.5578820757752254</v>
      </c>
      <c r="D224" s="208">
        <v>-0.63025599224522222</v>
      </c>
    </row>
    <row r="225" spans="1:4" x14ac:dyDescent="0.25">
      <c r="A225" s="208">
        <v>201</v>
      </c>
      <c r="B225" s="208">
        <v>45.808535721918432</v>
      </c>
      <c r="C225" s="208">
        <v>-6.878535721918432</v>
      </c>
      <c r="D225" s="208">
        <v>-0.78001625394457808</v>
      </c>
    </row>
    <row r="226" spans="1:4" x14ac:dyDescent="0.25">
      <c r="A226" s="208">
        <v>202</v>
      </c>
      <c r="B226" s="208">
        <v>45.836944375645047</v>
      </c>
      <c r="C226" s="208">
        <v>-6.9869443756450451</v>
      </c>
      <c r="D226" s="208">
        <v>-0.79230964244956992</v>
      </c>
    </row>
    <row r="227" spans="1:4" x14ac:dyDescent="0.25">
      <c r="A227" s="208">
        <v>203</v>
      </c>
      <c r="B227" s="208">
        <v>49.527796667807124</v>
      </c>
      <c r="C227" s="208">
        <v>-10.987796667807125</v>
      </c>
      <c r="D227" s="208">
        <v>-1.2460006522343485</v>
      </c>
    </row>
    <row r="228" spans="1:4" x14ac:dyDescent="0.25">
      <c r="A228" s="208">
        <v>204</v>
      </c>
      <c r="B228" s="208">
        <v>46.066486297756114</v>
      </c>
      <c r="C228" s="208">
        <v>-7.4264862977561137</v>
      </c>
      <c r="D228" s="208">
        <v>-0.84215307677879581</v>
      </c>
    </row>
    <row r="229" spans="1:4" x14ac:dyDescent="0.25">
      <c r="A229" s="208">
        <v>205</v>
      </c>
      <c r="B229" s="208">
        <v>44.21651476707882</v>
      </c>
      <c r="C229" s="208">
        <v>-7.0865147670788176</v>
      </c>
      <c r="D229" s="208">
        <v>-0.80360078447017214</v>
      </c>
    </row>
    <row r="230" spans="1:4" x14ac:dyDescent="0.25">
      <c r="A230" s="208">
        <v>206</v>
      </c>
      <c r="B230" s="208">
        <v>42.52790438956869</v>
      </c>
      <c r="C230" s="208">
        <v>-6.7079043895686894</v>
      </c>
      <c r="D230" s="208">
        <v>-0.76066690140128745</v>
      </c>
    </row>
    <row r="231" spans="1:4" x14ac:dyDescent="0.25">
      <c r="A231" s="208">
        <v>207</v>
      </c>
      <c r="B231" s="208">
        <v>41.43928477876473</v>
      </c>
      <c r="C231" s="208">
        <v>-6.8292847787647304</v>
      </c>
      <c r="D231" s="208">
        <v>-0.77443126642178695</v>
      </c>
    </row>
    <row r="232" spans="1:4" x14ac:dyDescent="0.25">
      <c r="A232" s="208">
        <v>208</v>
      </c>
      <c r="B232" s="208">
        <v>41.824506123297652</v>
      </c>
      <c r="C232" s="208">
        <v>-6.5945061232976556</v>
      </c>
      <c r="D232" s="208">
        <v>-0.74780769786779577</v>
      </c>
    </row>
    <row r="233" spans="1:4" x14ac:dyDescent="0.25">
      <c r="A233" s="208">
        <v>209</v>
      </c>
      <c r="B233" s="208">
        <v>40.83815766590952</v>
      </c>
      <c r="C233" s="208">
        <v>-6.7081576659095177</v>
      </c>
      <c r="D233" s="208">
        <v>-0.76069562258128454</v>
      </c>
    </row>
    <row r="234" spans="1:4" x14ac:dyDescent="0.25">
      <c r="A234" s="208">
        <v>210</v>
      </c>
      <c r="B234" s="208">
        <v>40.391573629327084</v>
      </c>
      <c r="C234" s="208">
        <v>-6.0715736293270837</v>
      </c>
      <c r="D234" s="208">
        <v>-0.68850789024841219</v>
      </c>
    </row>
    <row r="235" spans="1:4" x14ac:dyDescent="0.25">
      <c r="A235" s="208">
        <v>211</v>
      </c>
      <c r="B235" s="208">
        <v>39.314772018473406</v>
      </c>
      <c r="C235" s="208">
        <v>-7.6047720184734047</v>
      </c>
      <c r="D235" s="208">
        <v>-0.86237042617229798</v>
      </c>
    </row>
    <row r="236" spans="1:4" x14ac:dyDescent="0.25">
      <c r="A236" s="208">
        <v>212</v>
      </c>
      <c r="B236" s="208">
        <v>39.880217862247974</v>
      </c>
      <c r="C236" s="208">
        <v>-7.6802178622479715</v>
      </c>
      <c r="D236" s="208">
        <v>-0.87092587849759495</v>
      </c>
    </row>
    <row r="237" spans="1:4" x14ac:dyDescent="0.25">
      <c r="A237" s="208">
        <v>213</v>
      </c>
      <c r="B237" s="208">
        <v>40.246121322246807</v>
      </c>
      <c r="C237" s="208">
        <v>-7.5361213222468066</v>
      </c>
      <c r="D237" s="208">
        <v>-0.85458553399957493</v>
      </c>
    </row>
    <row r="238" spans="1:4" x14ac:dyDescent="0.25">
      <c r="A238" s="208">
        <v>214</v>
      </c>
      <c r="B238" s="208">
        <v>39.689311709205114</v>
      </c>
      <c r="C238" s="208">
        <v>-6.8493117092051108</v>
      </c>
      <c r="D238" s="208">
        <v>-0.77670229210103681</v>
      </c>
    </row>
    <row r="239" spans="1:4" x14ac:dyDescent="0.25">
      <c r="A239" s="208">
        <v>215</v>
      </c>
      <c r="B239" s="208">
        <v>38.823415943617832</v>
      </c>
      <c r="C239" s="208">
        <v>-6.2934159436178305</v>
      </c>
      <c r="D239" s="208">
        <v>-0.7136644959498365</v>
      </c>
    </row>
    <row r="240" spans="1:4" x14ac:dyDescent="0.25">
      <c r="A240" s="208">
        <v>216</v>
      </c>
      <c r="B240" s="208">
        <v>39.866581708459208</v>
      </c>
      <c r="C240" s="208">
        <v>-6.7565817084592084</v>
      </c>
      <c r="D240" s="208">
        <v>-0.76618684074129251</v>
      </c>
    </row>
    <row r="241" spans="1:4" x14ac:dyDescent="0.25">
      <c r="A241" s="208">
        <v>217</v>
      </c>
      <c r="B241" s="208">
        <v>40.353392398718512</v>
      </c>
      <c r="C241" s="208">
        <v>-6.7833923987185116</v>
      </c>
      <c r="D241" s="208">
        <v>-0.7692271352206963</v>
      </c>
    </row>
    <row r="242" spans="1:4" x14ac:dyDescent="0.25">
      <c r="A242" s="208">
        <v>218</v>
      </c>
      <c r="B242" s="208">
        <v>40.768840550816563</v>
      </c>
      <c r="C242" s="208">
        <v>-6.8588405508165664</v>
      </c>
      <c r="D242" s="208">
        <v>-0.77778284930662267</v>
      </c>
    </row>
    <row r="243" spans="1:4" x14ac:dyDescent="0.25">
      <c r="A243" s="208">
        <v>219</v>
      </c>
      <c r="B243" s="208">
        <v>40.638160743674121</v>
      </c>
      <c r="C243" s="208">
        <v>-8.3981607436741186</v>
      </c>
      <c r="D243" s="208">
        <v>-0.95233958914123362</v>
      </c>
    </row>
    <row r="244" spans="1:4" x14ac:dyDescent="0.25">
      <c r="A244" s="208">
        <v>220</v>
      </c>
      <c r="B244" s="208">
        <v>40.368619437115981</v>
      </c>
      <c r="C244" s="208">
        <v>-8.258619437115982</v>
      </c>
      <c r="D244" s="208">
        <v>-0.93651580169397552</v>
      </c>
    </row>
    <row r="245" spans="1:4" x14ac:dyDescent="0.25">
      <c r="A245" s="208">
        <v>221</v>
      </c>
      <c r="B245" s="208">
        <v>40.44725459063126</v>
      </c>
      <c r="C245" s="208">
        <v>-8.8872545906312617</v>
      </c>
      <c r="D245" s="208">
        <v>-1.0078021418928609</v>
      </c>
    </row>
    <row r="246" spans="1:4" x14ac:dyDescent="0.25">
      <c r="A246" s="208">
        <v>222</v>
      </c>
      <c r="B246" s="208">
        <v>38.996140558275656</v>
      </c>
      <c r="C246" s="208">
        <v>-8.5161405582756551</v>
      </c>
      <c r="D246" s="208">
        <v>-0.96571833379662964</v>
      </c>
    </row>
    <row r="247" spans="1:4" x14ac:dyDescent="0.25">
      <c r="A247" s="208">
        <v>223</v>
      </c>
      <c r="B247" s="208">
        <v>39.2990904416163</v>
      </c>
      <c r="C247" s="208">
        <v>-8.1290904416162988</v>
      </c>
      <c r="D247" s="208">
        <v>-0.92182739620602838</v>
      </c>
    </row>
    <row r="248" spans="1:4" x14ac:dyDescent="0.25">
      <c r="A248" s="208">
        <v>224</v>
      </c>
      <c r="B248" s="208">
        <v>40.472254205910687</v>
      </c>
      <c r="C248" s="208">
        <v>-7.42225420591069</v>
      </c>
      <c r="D248" s="208">
        <v>-0.84167316352965793</v>
      </c>
    </row>
    <row r="249" spans="1:4" x14ac:dyDescent="0.25">
      <c r="A249" s="208">
        <v>225</v>
      </c>
      <c r="B249" s="208">
        <v>40.659751320506345</v>
      </c>
      <c r="C249" s="208">
        <v>-6.3597513205063478</v>
      </c>
      <c r="D249" s="208">
        <v>-0.72118683417361062</v>
      </c>
    </row>
    <row r="250" spans="1:4" x14ac:dyDescent="0.25">
      <c r="A250" s="208">
        <v>226</v>
      </c>
      <c r="B250" s="208">
        <v>41.839278623235487</v>
      </c>
      <c r="C250" s="208">
        <v>-5.0992786232354845</v>
      </c>
      <c r="D250" s="208">
        <v>-0.57825100723711487</v>
      </c>
    </row>
    <row r="251" spans="1:4" x14ac:dyDescent="0.25">
      <c r="A251" s="208">
        <v>227</v>
      </c>
      <c r="B251" s="208">
        <v>41.013154972865465</v>
      </c>
      <c r="C251" s="208">
        <v>-6.2231549728654656</v>
      </c>
      <c r="D251" s="208">
        <v>-0.70569700091595389</v>
      </c>
    </row>
    <row r="252" spans="1:4" x14ac:dyDescent="0.25">
      <c r="A252" s="208">
        <v>228</v>
      </c>
      <c r="B252" s="208">
        <v>41.577919008950616</v>
      </c>
      <c r="C252" s="208">
        <v>-6.2879190089506167</v>
      </c>
      <c r="D252" s="208">
        <v>-0.71304115130780232</v>
      </c>
    </row>
    <row r="253" spans="1:4" x14ac:dyDescent="0.25">
      <c r="A253" s="208">
        <v>229</v>
      </c>
      <c r="B253" s="208">
        <v>42.187000544849283</v>
      </c>
      <c r="C253" s="208">
        <v>-6.7070005448492864</v>
      </c>
      <c r="D253" s="208">
        <v>-0.76056440668428971</v>
      </c>
    </row>
    <row r="254" spans="1:4" x14ac:dyDescent="0.25">
      <c r="A254" s="208">
        <v>230</v>
      </c>
      <c r="B254" s="208">
        <v>40.754068050878729</v>
      </c>
      <c r="C254" s="208">
        <v>-5.9440680508787267</v>
      </c>
      <c r="D254" s="208">
        <v>-0.6740489374016011</v>
      </c>
    </row>
    <row r="255" spans="1:4" x14ac:dyDescent="0.25">
      <c r="A255" s="208">
        <v>231</v>
      </c>
      <c r="B255" s="208">
        <v>40.105214399762801</v>
      </c>
      <c r="C255" s="208">
        <v>-5.7352143997628033</v>
      </c>
      <c r="D255" s="208">
        <v>-0.65036522779361283</v>
      </c>
    </row>
    <row r="256" spans="1:4" x14ac:dyDescent="0.25">
      <c r="A256" s="208">
        <v>232</v>
      </c>
      <c r="B256" s="208">
        <v>40.579752551612202</v>
      </c>
      <c r="C256" s="208">
        <v>-4.2197525516122028</v>
      </c>
      <c r="D256" s="208">
        <v>-0.47851399061479744</v>
      </c>
    </row>
    <row r="257" spans="1:4" x14ac:dyDescent="0.25">
      <c r="A257" s="208">
        <v>233</v>
      </c>
      <c r="B257" s="208">
        <v>40.987019011436985</v>
      </c>
      <c r="C257" s="208">
        <v>-4.7170190114369817</v>
      </c>
      <c r="D257" s="208">
        <v>-0.53490330614438619</v>
      </c>
    </row>
    <row r="258" spans="1:4" x14ac:dyDescent="0.25">
      <c r="A258" s="208">
        <v>234</v>
      </c>
      <c r="B258" s="208">
        <v>40.731386581743394</v>
      </c>
      <c r="C258" s="208">
        <v>-4.841386581743393</v>
      </c>
      <c r="D258" s="208">
        <v>-0.54900641329166433</v>
      </c>
    </row>
    <row r="259" spans="1:4" x14ac:dyDescent="0.25">
      <c r="A259" s="208">
        <v>235</v>
      </c>
      <c r="B259" s="208">
        <v>40.585888820817146</v>
      </c>
      <c r="C259" s="208">
        <v>-4.1958888208171459</v>
      </c>
      <c r="D259" s="208">
        <v>-0.4758078771842037</v>
      </c>
    </row>
    <row r="260" spans="1:4" x14ac:dyDescent="0.25">
      <c r="A260" s="208">
        <v>236</v>
      </c>
      <c r="B260" s="208">
        <v>41.476784201683856</v>
      </c>
      <c r="C260" s="208">
        <v>-4.8367842016838551</v>
      </c>
      <c r="D260" s="208">
        <v>-0.54848450988105468</v>
      </c>
    </row>
    <row r="261" spans="1:4" x14ac:dyDescent="0.25">
      <c r="A261" s="208">
        <v>237</v>
      </c>
      <c r="B261" s="208">
        <v>41.001791511374819</v>
      </c>
      <c r="C261" s="208">
        <v>-4.4317915113748185</v>
      </c>
      <c r="D261" s="208">
        <v>-0.50255890973287565</v>
      </c>
    </row>
    <row r="262" spans="1:4" x14ac:dyDescent="0.25">
      <c r="A262" s="208">
        <v>238</v>
      </c>
      <c r="B262" s="208">
        <v>40.507480936531692</v>
      </c>
      <c r="C262" s="208">
        <v>-5.9674809365316932</v>
      </c>
      <c r="D262" s="208">
        <v>-0.67670392562865456</v>
      </c>
    </row>
    <row r="263" spans="1:4" x14ac:dyDescent="0.25">
      <c r="A263" s="208">
        <v>239</v>
      </c>
      <c r="B263" s="208">
        <v>40.723386704853979</v>
      </c>
      <c r="C263" s="208">
        <v>-5.6133867048539798</v>
      </c>
      <c r="D263" s="208">
        <v>-0.63655013893586676</v>
      </c>
    </row>
    <row r="264" spans="1:4" x14ac:dyDescent="0.25">
      <c r="A264" s="208">
        <v>240</v>
      </c>
      <c r="B264" s="208">
        <v>40.79611285839411</v>
      </c>
      <c r="C264" s="208">
        <v>-5.5861128583941095</v>
      </c>
      <c r="D264" s="208">
        <v>-0.63345732319624681</v>
      </c>
    </row>
    <row r="265" spans="1:4" x14ac:dyDescent="0.25">
      <c r="A265" s="208">
        <v>241</v>
      </c>
      <c r="B265" s="208">
        <v>40.445890975252382</v>
      </c>
      <c r="C265" s="208">
        <v>-6.2458909752523795</v>
      </c>
      <c r="D265" s="208">
        <v>-0.70827523153486383</v>
      </c>
    </row>
    <row r="266" spans="1:4" x14ac:dyDescent="0.25">
      <c r="A266" s="208">
        <v>242</v>
      </c>
      <c r="B266" s="208">
        <v>39.275681710945577</v>
      </c>
      <c r="C266" s="208">
        <v>-6.4756817109455795</v>
      </c>
      <c r="D266" s="208">
        <v>-0.73433317701814871</v>
      </c>
    </row>
    <row r="267" spans="1:4" x14ac:dyDescent="0.25">
      <c r="A267" s="208">
        <v>243</v>
      </c>
      <c r="B267" s="208">
        <v>38.593874021506764</v>
      </c>
      <c r="C267" s="208">
        <v>-6.1738740215067622</v>
      </c>
      <c r="D267" s="208">
        <v>-0.70010861050501916</v>
      </c>
    </row>
    <row r="268" spans="1:4" x14ac:dyDescent="0.25">
      <c r="A268" s="208">
        <v>244</v>
      </c>
      <c r="B268" s="208">
        <v>39.184774019020395</v>
      </c>
      <c r="C268" s="208">
        <v>-5.3047740190203925</v>
      </c>
      <c r="D268" s="208">
        <v>-0.60155389542482018</v>
      </c>
    </row>
    <row r="269" spans="1:4" x14ac:dyDescent="0.25">
      <c r="A269" s="208">
        <v>245</v>
      </c>
      <c r="B269" s="208">
        <v>40.106350745911854</v>
      </c>
      <c r="C269" s="208">
        <v>-5.3963507459118532</v>
      </c>
      <c r="D269" s="208">
        <v>-0.61193856715528272</v>
      </c>
    </row>
    <row r="270" spans="1:4" x14ac:dyDescent="0.25">
      <c r="A270" s="208">
        <v>246</v>
      </c>
      <c r="B270" s="208">
        <v>40.982473626840715</v>
      </c>
      <c r="C270" s="208">
        <v>-4.1424736268407116</v>
      </c>
      <c r="D270" s="208">
        <v>-0.46975066948860988</v>
      </c>
    </row>
    <row r="271" spans="1:4" x14ac:dyDescent="0.25">
      <c r="A271" s="208">
        <v>247</v>
      </c>
      <c r="B271" s="208">
        <v>41.541555932180557</v>
      </c>
      <c r="C271" s="208">
        <v>-3.441555932180556</v>
      </c>
      <c r="D271" s="208">
        <v>-0.39026759102321212</v>
      </c>
    </row>
    <row r="272" spans="1:4" x14ac:dyDescent="0.25">
      <c r="A272" s="208">
        <v>248</v>
      </c>
      <c r="B272" s="208">
        <v>41.056336126529928</v>
      </c>
      <c r="C272" s="208">
        <v>-2.6663361265299272</v>
      </c>
      <c r="D272" s="208">
        <v>-0.30235875791787209</v>
      </c>
    </row>
    <row r="273" spans="1:4" x14ac:dyDescent="0.25">
      <c r="A273" s="208">
        <v>249</v>
      </c>
      <c r="B273" s="208">
        <v>41.268832856405027</v>
      </c>
      <c r="C273" s="208">
        <v>-2.5388328564050298</v>
      </c>
      <c r="D273" s="208">
        <v>-0.28790006683168723</v>
      </c>
    </row>
    <row r="274" spans="1:4" x14ac:dyDescent="0.25">
      <c r="A274" s="208">
        <v>250</v>
      </c>
      <c r="B274" s="208">
        <v>41.322241125411068</v>
      </c>
      <c r="C274" s="208">
        <v>-3.1022411254110693</v>
      </c>
      <c r="D274" s="208">
        <v>-0.35178977027992664</v>
      </c>
    </row>
    <row r="275" spans="1:4" x14ac:dyDescent="0.25">
      <c r="A275" s="208">
        <v>251</v>
      </c>
      <c r="B275" s="208">
        <v>40.633615359077865</v>
      </c>
      <c r="C275" s="208">
        <v>-4.1736153590778642</v>
      </c>
      <c r="D275" s="208">
        <v>-0.47328209802267501</v>
      </c>
    </row>
    <row r="276" spans="1:4" x14ac:dyDescent="0.25">
      <c r="A276" s="208">
        <v>252</v>
      </c>
      <c r="B276" s="208">
        <v>41.102926318641579</v>
      </c>
      <c r="C276" s="208">
        <v>-4.2429263186415795</v>
      </c>
      <c r="D276" s="208">
        <v>-0.48114186312702995</v>
      </c>
    </row>
    <row r="277" spans="1:4" x14ac:dyDescent="0.25">
      <c r="A277" s="208">
        <v>253</v>
      </c>
      <c r="B277" s="208">
        <v>41.218879079692144</v>
      </c>
      <c r="C277" s="208">
        <v>-5.3688790796921424</v>
      </c>
      <c r="D277" s="208">
        <v>-0.60882331893377051</v>
      </c>
    </row>
    <row r="278" spans="1:4" x14ac:dyDescent="0.25">
      <c r="A278" s="208">
        <v>254</v>
      </c>
      <c r="B278" s="208">
        <v>41.0926992033</v>
      </c>
      <c r="C278" s="208">
        <v>-5.4426992033000019</v>
      </c>
      <c r="D278" s="208">
        <v>-0.61719441688399956</v>
      </c>
    </row>
    <row r="279" spans="1:4" x14ac:dyDescent="0.25">
      <c r="A279" s="208">
        <v>255</v>
      </c>
      <c r="B279" s="208">
        <v>41.44610285565912</v>
      </c>
      <c r="C279" s="208">
        <v>-4.8061028556591197</v>
      </c>
      <c r="D279" s="208">
        <v>-0.54500528849445451</v>
      </c>
    </row>
    <row r="280" spans="1:4" x14ac:dyDescent="0.25">
      <c r="A280" s="208">
        <v>256</v>
      </c>
      <c r="B280" s="208">
        <v>42.142455775805956</v>
      </c>
      <c r="C280" s="208">
        <v>-5.5224557758059589</v>
      </c>
      <c r="D280" s="208">
        <v>-0.62623869977044577</v>
      </c>
    </row>
    <row r="281" spans="1:4" x14ac:dyDescent="0.25">
      <c r="A281" s="208">
        <v>257</v>
      </c>
      <c r="B281" s="208">
        <v>42.261999390687549</v>
      </c>
      <c r="C281" s="208">
        <v>-4.1619993906875479</v>
      </c>
      <c r="D281" s="208">
        <v>-0.47196486358266454</v>
      </c>
    </row>
    <row r="282" spans="1:4" x14ac:dyDescent="0.25">
      <c r="A282" s="208">
        <v>258</v>
      </c>
      <c r="B282" s="208">
        <v>42.709719773419039</v>
      </c>
      <c r="C282" s="208">
        <v>-4.2397197734190399</v>
      </c>
      <c r="D282" s="208">
        <v>-0.48077824541917691</v>
      </c>
    </row>
    <row r="283" spans="1:4" x14ac:dyDescent="0.25">
      <c r="A283" s="208">
        <v>259</v>
      </c>
      <c r="B283" s="208">
        <v>42.093820160625981</v>
      </c>
      <c r="C283" s="208">
        <v>-5.4138201606259813</v>
      </c>
      <c r="D283" s="208">
        <v>-0.61391957415659815</v>
      </c>
    </row>
    <row r="284" spans="1:4" x14ac:dyDescent="0.25">
      <c r="A284" s="208">
        <v>260</v>
      </c>
      <c r="B284" s="208">
        <v>42.439269389941657</v>
      </c>
      <c r="C284" s="208">
        <v>-6.0892693899416557</v>
      </c>
      <c r="D284" s="208">
        <v>-0.69051456455574989</v>
      </c>
    </row>
    <row r="285" spans="1:4" x14ac:dyDescent="0.25">
      <c r="A285" s="208">
        <v>261</v>
      </c>
      <c r="B285" s="208">
        <v>42.681311119692424</v>
      </c>
      <c r="C285" s="208">
        <v>-6.0313111196924254</v>
      </c>
      <c r="D285" s="208">
        <v>-0.6839421784153602</v>
      </c>
    </row>
    <row r="286" spans="1:4" x14ac:dyDescent="0.25">
      <c r="A286" s="208">
        <v>262</v>
      </c>
      <c r="B286" s="208">
        <v>41.325650163858256</v>
      </c>
      <c r="C286" s="208">
        <v>-6.1356501638582586</v>
      </c>
      <c r="D286" s="208">
        <v>-0.69577407893323562</v>
      </c>
    </row>
    <row r="287" spans="1:4" x14ac:dyDescent="0.25">
      <c r="A287" s="208">
        <v>263</v>
      </c>
      <c r="B287" s="208">
        <v>40.974655565335169</v>
      </c>
      <c r="C287" s="208">
        <v>-6.174655565335172</v>
      </c>
      <c r="D287" s="208">
        <v>-0.70019723647339016</v>
      </c>
    </row>
    <row r="288" spans="1:4" x14ac:dyDescent="0.25">
      <c r="A288" s="208">
        <v>264</v>
      </c>
      <c r="B288" s="208">
        <v>40.521117090320459</v>
      </c>
      <c r="C288" s="208">
        <v>-5.8711170903204604</v>
      </c>
      <c r="D288" s="208">
        <v>-0.66577640131590532</v>
      </c>
    </row>
    <row r="289" spans="1:4" x14ac:dyDescent="0.25">
      <c r="A289" s="208">
        <v>265</v>
      </c>
      <c r="B289" s="208">
        <v>40.456345359823771</v>
      </c>
      <c r="C289" s="208">
        <v>-7.5063453598237686</v>
      </c>
      <c r="D289" s="208">
        <v>-0.85120898183705529</v>
      </c>
    </row>
    <row r="290" spans="1:4" x14ac:dyDescent="0.25">
      <c r="A290" s="208">
        <v>266</v>
      </c>
      <c r="B290" s="208">
        <v>39.932489785104963</v>
      </c>
      <c r="C290" s="208">
        <v>-7.5324897851049641</v>
      </c>
      <c r="D290" s="208">
        <v>-0.8541737228071995</v>
      </c>
    </row>
    <row r="291" spans="1:4" x14ac:dyDescent="0.25">
      <c r="A291" s="208">
        <v>267</v>
      </c>
      <c r="B291" s="208">
        <v>40.854066511996407</v>
      </c>
      <c r="C291" s="208">
        <v>-7.6540665119964046</v>
      </c>
      <c r="D291" s="208">
        <v>-0.867960352245573</v>
      </c>
    </row>
    <row r="292" spans="1:4" x14ac:dyDescent="0.25">
      <c r="A292" s="208">
        <v>268</v>
      </c>
      <c r="B292" s="208">
        <v>41.130198626219126</v>
      </c>
      <c r="C292" s="208">
        <v>-6.7401986262191258</v>
      </c>
      <c r="D292" s="208">
        <v>-0.76432902231109168</v>
      </c>
    </row>
    <row r="293" spans="1:4" x14ac:dyDescent="0.25">
      <c r="A293" s="208">
        <v>269</v>
      </c>
      <c r="B293" s="208">
        <v>40.450890898308259</v>
      </c>
      <c r="C293" s="208">
        <v>-5.930890898308256</v>
      </c>
      <c r="D293" s="208">
        <v>-0.67255466687641907</v>
      </c>
    </row>
    <row r="294" spans="1:4" x14ac:dyDescent="0.25">
      <c r="A294" s="208">
        <v>270</v>
      </c>
      <c r="B294" s="208">
        <v>40.781340358456276</v>
      </c>
      <c r="C294" s="208">
        <v>-5.0513403584562795</v>
      </c>
      <c r="D294" s="208">
        <v>-0.57281487559146138</v>
      </c>
    </row>
    <row r="295" spans="1:4" x14ac:dyDescent="0.25">
      <c r="A295" s="208">
        <v>271</v>
      </c>
      <c r="B295" s="208">
        <v>40.779067666158156</v>
      </c>
      <c r="C295" s="208">
        <v>-4.2490676661581546</v>
      </c>
      <c r="D295" s="208">
        <v>-0.48183828327772948</v>
      </c>
    </row>
    <row r="296" spans="1:4" x14ac:dyDescent="0.25">
      <c r="A296" s="208">
        <v>272</v>
      </c>
      <c r="B296" s="208">
        <v>41.267696510255959</v>
      </c>
      <c r="C296" s="208">
        <v>-4.7676965102559592</v>
      </c>
      <c r="D296" s="208">
        <v>-0.54065006306855246</v>
      </c>
    </row>
    <row r="297" spans="1:4" x14ac:dyDescent="0.25">
      <c r="A297" s="208">
        <v>273</v>
      </c>
      <c r="B297" s="208">
        <v>40.382482860134573</v>
      </c>
      <c r="C297" s="208">
        <v>-5.6924828601345752</v>
      </c>
      <c r="D297" s="208">
        <v>-0.64551953143997109</v>
      </c>
    </row>
    <row r="298" spans="1:4" x14ac:dyDescent="0.25">
      <c r="A298" s="208">
        <v>274</v>
      </c>
      <c r="B298" s="208">
        <v>40.99524615755621</v>
      </c>
      <c r="C298" s="208">
        <v>-4.7852461575562089</v>
      </c>
      <c r="D298" s="208">
        <v>-0.54264016833202722</v>
      </c>
    </row>
    <row r="299" spans="1:4" x14ac:dyDescent="0.25">
      <c r="A299" s="208">
        <v>275</v>
      </c>
      <c r="B299" s="208">
        <v>40.353119675642745</v>
      </c>
      <c r="C299" s="208">
        <v>-4.3531196756427448</v>
      </c>
      <c r="D299" s="208">
        <v>-0.49363763446739511</v>
      </c>
    </row>
    <row r="300" spans="1:4" x14ac:dyDescent="0.25">
      <c r="A300" s="208">
        <v>276</v>
      </c>
      <c r="B300" s="208">
        <v>40.668932997390797</v>
      </c>
      <c r="C300" s="208">
        <v>-3.578932997390794</v>
      </c>
      <c r="D300" s="208">
        <v>-0.40584595655262801</v>
      </c>
    </row>
    <row r="301" spans="1:4" x14ac:dyDescent="0.25">
      <c r="A301" s="208">
        <v>277</v>
      </c>
      <c r="B301" s="208">
        <v>40.422254975351834</v>
      </c>
      <c r="C301" s="208">
        <v>-3.3122549753518342</v>
      </c>
      <c r="D301" s="208">
        <v>-0.37560504479907769</v>
      </c>
    </row>
    <row r="302" spans="1:4" x14ac:dyDescent="0.25">
      <c r="A302" s="208">
        <v>278</v>
      </c>
      <c r="B302" s="208">
        <v>40.67338747429514</v>
      </c>
      <c r="C302" s="208">
        <v>-3.4033874742951369</v>
      </c>
      <c r="D302" s="208">
        <v>-0.38593934170646327</v>
      </c>
    </row>
    <row r="303" spans="1:4" x14ac:dyDescent="0.25">
      <c r="A303" s="208">
        <v>279</v>
      </c>
      <c r="B303" s="208">
        <v>40.494981128891965</v>
      </c>
      <c r="C303" s="208">
        <v>-3.7549811288919628</v>
      </c>
      <c r="D303" s="208">
        <v>-0.42580956648343249</v>
      </c>
    </row>
    <row r="304" spans="1:4" x14ac:dyDescent="0.25">
      <c r="A304" s="208">
        <v>280</v>
      </c>
      <c r="B304" s="208">
        <v>40.841112165897073</v>
      </c>
      <c r="C304" s="208">
        <v>-3.3211121658970697</v>
      </c>
      <c r="D304" s="208">
        <v>-0.37660943772060501</v>
      </c>
    </row>
    <row r="305" spans="1:4" x14ac:dyDescent="0.25">
      <c r="A305" s="208">
        <v>281</v>
      </c>
      <c r="B305" s="208">
        <v>40.856339204294542</v>
      </c>
      <c r="C305" s="208">
        <v>-3.6763392042945426</v>
      </c>
      <c r="D305" s="208">
        <v>-0.41689168309845487</v>
      </c>
    </row>
    <row r="306" spans="1:4" x14ac:dyDescent="0.25">
      <c r="A306" s="208">
        <v>282</v>
      </c>
      <c r="B306" s="208">
        <v>41.132471318517261</v>
      </c>
      <c r="C306" s="208">
        <v>-4.6424713185172592</v>
      </c>
      <c r="D306" s="208">
        <v>-0.5264497028598728</v>
      </c>
    </row>
    <row r="307" spans="1:4" x14ac:dyDescent="0.25">
      <c r="A307" s="208">
        <v>283</v>
      </c>
      <c r="B307" s="208">
        <v>40.323847398842844</v>
      </c>
      <c r="C307" s="208">
        <v>-4.5438473988428427</v>
      </c>
      <c r="D307" s="208">
        <v>-0.51526588940250606</v>
      </c>
    </row>
    <row r="308" spans="1:4" x14ac:dyDescent="0.25">
      <c r="A308" s="208">
        <v>284</v>
      </c>
      <c r="B308" s="208">
        <v>39.619994594112171</v>
      </c>
      <c r="C308" s="208">
        <v>-4.4699945941121726</v>
      </c>
      <c r="D308" s="208">
        <v>-0.50689108545902206</v>
      </c>
    </row>
    <row r="309" spans="1:4" x14ac:dyDescent="0.25">
      <c r="A309" s="208">
        <v>285</v>
      </c>
      <c r="B309" s="208">
        <v>40.389300937028963</v>
      </c>
      <c r="C309" s="208">
        <v>-3.329300937028961</v>
      </c>
      <c r="D309" s="208">
        <v>-0.37753803282295423</v>
      </c>
    </row>
    <row r="310" spans="1:4" x14ac:dyDescent="0.25">
      <c r="A310" s="208">
        <v>286</v>
      </c>
      <c r="B310" s="208">
        <v>41.976776507272319</v>
      </c>
      <c r="C310" s="208">
        <v>-4.3767765072723179</v>
      </c>
      <c r="D310" s="208">
        <v>-0.49632028582429621</v>
      </c>
    </row>
    <row r="311" spans="1:4" x14ac:dyDescent="0.25">
      <c r="A311" s="208">
        <v>287</v>
      </c>
      <c r="B311" s="208">
        <v>41.518829009199251</v>
      </c>
      <c r="C311" s="208">
        <v>-2.0388290091992545</v>
      </c>
      <c r="D311" s="208">
        <v>-0.23120033543208759</v>
      </c>
    </row>
    <row r="312" spans="1:4" x14ac:dyDescent="0.25">
      <c r="A312" s="208">
        <v>288</v>
      </c>
      <c r="B312" s="208">
        <v>43.507889308522081</v>
      </c>
      <c r="C312" s="208">
        <v>-3.3678893085220807</v>
      </c>
      <c r="D312" s="208">
        <v>-0.38191389975084888</v>
      </c>
    </row>
    <row r="313" spans="1:4" x14ac:dyDescent="0.25">
      <c r="A313" s="208">
        <v>289</v>
      </c>
      <c r="B313" s="208">
        <v>42.998351695281471</v>
      </c>
      <c r="C313" s="208">
        <v>-2.2983516952814682</v>
      </c>
      <c r="D313" s="208">
        <v>-0.26062984217527924</v>
      </c>
    </row>
    <row r="314" spans="1:4" x14ac:dyDescent="0.25">
      <c r="A314" s="208">
        <v>290</v>
      </c>
      <c r="B314" s="208">
        <v>43.4062999627957</v>
      </c>
      <c r="C314" s="208">
        <v>-2.0262999627956972</v>
      </c>
      <c r="D314" s="208">
        <v>-0.22977955923257476</v>
      </c>
    </row>
    <row r="315" spans="1:4" x14ac:dyDescent="0.25">
      <c r="A315" s="208">
        <v>291</v>
      </c>
      <c r="B315" s="208">
        <v>43.336982847702743</v>
      </c>
      <c r="C315" s="208">
        <v>-2.0769828477027446</v>
      </c>
      <c r="D315" s="208">
        <v>-0.23552692693153518</v>
      </c>
    </row>
    <row r="316" spans="1:4" x14ac:dyDescent="0.25">
      <c r="A316" s="208">
        <v>292</v>
      </c>
      <c r="B316" s="208">
        <v>43.346073616895254</v>
      </c>
      <c r="C316" s="208">
        <v>-1.4760736168952562</v>
      </c>
      <c r="D316" s="208">
        <v>-0.16738466728147572</v>
      </c>
    </row>
    <row r="317" spans="1:4" x14ac:dyDescent="0.25">
      <c r="A317" s="208">
        <v>293</v>
      </c>
      <c r="B317" s="208">
        <v>42.574494581680341</v>
      </c>
      <c r="C317" s="208">
        <v>0.76550541831966257</v>
      </c>
      <c r="D317" s="208">
        <v>8.6807235276732217E-2</v>
      </c>
    </row>
    <row r="318" spans="1:4" x14ac:dyDescent="0.25">
      <c r="A318" s="208">
        <v>294</v>
      </c>
      <c r="B318" s="208">
        <v>44.214923882470117</v>
      </c>
      <c r="C318" s="208">
        <v>-4.9238824701163253E-3</v>
      </c>
      <c r="D318" s="208">
        <v>-5.5836133073571275E-4</v>
      </c>
    </row>
    <row r="319" spans="1:4" x14ac:dyDescent="0.25">
      <c r="A319" s="208">
        <v>295</v>
      </c>
      <c r="B319" s="208">
        <v>44.74946111099014</v>
      </c>
      <c r="C319" s="208">
        <v>-2.1594611109901365</v>
      </c>
      <c r="D319" s="208">
        <v>-0.24487984571573002</v>
      </c>
    </row>
    <row r="320" spans="1:4" x14ac:dyDescent="0.25">
      <c r="A320" s="208">
        <v>296</v>
      </c>
      <c r="B320" s="208">
        <v>44.553555034891389</v>
      </c>
      <c r="C320" s="208">
        <v>-3.2335550348913884</v>
      </c>
      <c r="D320" s="208">
        <v>-0.36668058249701996</v>
      </c>
    </row>
    <row r="321" spans="1:4" x14ac:dyDescent="0.25">
      <c r="A321" s="208">
        <v>297</v>
      </c>
      <c r="B321" s="208">
        <v>43.444935731863893</v>
      </c>
      <c r="C321" s="208">
        <v>-2.7649357318638934</v>
      </c>
      <c r="D321" s="208">
        <v>-0.31353981416330856</v>
      </c>
    </row>
    <row r="322" spans="1:4" x14ac:dyDescent="0.25">
      <c r="A322" s="208">
        <v>298</v>
      </c>
      <c r="B322" s="208">
        <v>43.168803617641174</v>
      </c>
      <c r="C322" s="208">
        <v>-1.598803617641174</v>
      </c>
      <c r="D322" s="208">
        <v>-0.18130207634913503</v>
      </c>
    </row>
    <row r="323" spans="1:4" x14ac:dyDescent="0.25">
      <c r="A323" s="208">
        <v>299</v>
      </c>
      <c r="B323" s="208">
        <v>43.018805925964642</v>
      </c>
      <c r="C323" s="208">
        <v>-1.7988059259646434</v>
      </c>
      <c r="D323" s="208">
        <v>-0.20398205616251763</v>
      </c>
    </row>
    <row r="324" spans="1:4" x14ac:dyDescent="0.25">
      <c r="A324" s="208">
        <v>300</v>
      </c>
      <c r="B324" s="208">
        <v>43.764248999751061</v>
      </c>
      <c r="C324" s="208">
        <v>-3.044248999751062</v>
      </c>
      <c r="D324" s="208">
        <v>-0.34521354498368201</v>
      </c>
    </row>
    <row r="325" spans="1:4" x14ac:dyDescent="0.25">
      <c r="A325" s="208">
        <v>301</v>
      </c>
      <c r="B325" s="208">
        <v>43.530161693043738</v>
      </c>
      <c r="C325" s="208">
        <v>9.9838306956264944E-2</v>
      </c>
      <c r="D325" s="208">
        <v>1.1321523263162632E-2</v>
      </c>
    </row>
    <row r="326" spans="1:4" x14ac:dyDescent="0.25">
      <c r="A326" s="208">
        <v>302</v>
      </c>
      <c r="B326" s="208">
        <v>45.33127033931126</v>
      </c>
      <c r="C326" s="208">
        <v>-1.1512703393112602</v>
      </c>
      <c r="D326" s="208">
        <v>-0.1305524334903965</v>
      </c>
    </row>
    <row r="327" spans="1:4" x14ac:dyDescent="0.25">
      <c r="A327" s="208">
        <v>303</v>
      </c>
      <c r="B327" s="208">
        <v>44.596054380866406</v>
      </c>
      <c r="C327" s="208">
        <v>-2.6260543808664067</v>
      </c>
      <c r="D327" s="208">
        <v>-0.29779086474626487</v>
      </c>
    </row>
    <row r="328" spans="1:4" x14ac:dyDescent="0.25">
      <c r="A328" s="208">
        <v>304</v>
      </c>
      <c r="B328" s="208">
        <v>45.108546494094583</v>
      </c>
      <c r="C328" s="208">
        <v>-2.3585464940945826</v>
      </c>
      <c r="D328" s="208">
        <v>-0.26745584750189805</v>
      </c>
    </row>
    <row r="329" spans="1:4" x14ac:dyDescent="0.25">
      <c r="A329" s="208">
        <v>305</v>
      </c>
      <c r="B329" s="208">
        <v>45.59035726129801</v>
      </c>
      <c r="C329" s="208">
        <v>-0.79035726129801276</v>
      </c>
      <c r="D329" s="208">
        <v>-8.9625399235933864E-2</v>
      </c>
    </row>
    <row r="330" spans="1:4" x14ac:dyDescent="0.25">
      <c r="A330" s="208">
        <v>306</v>
      </c>
      <c r="B330" s="208">
        <v>45.659674376390953</v>
      </c>
      <c r="C330" s="208">
        <v>-2.919674376390951</v>
      </c>
      <c r="D330" s="208">
        <v>-0.33108695831200452</v>
      </c>
    </row>
    <row r="331" spans="1:4" x14ac:dyDescent="0.25">
      <c r="A331" s="208">
        <v>307</v>
      </c>
      <c r="B331" s="208">
        <v>45.530130915397578</v>
      </c>
      <c r="C331" s="208">
        <v>-3.4601309153975777</v>
      </c>
      <c r="D331" s="208">
        <v>-0.39237396793419571</v>
      </c>
    </row>
    <row r="332" spans="1:4" x14ac:dyDescent="0.25">
      <c r="A332" s="208">
        <v>308</v>
      </c>
      <c r="B332" s="208">
        <v>44.055153613911628</v>
      </c>
      <c r="C332" s="208">
        <v>-2.5151536139116288</v>
      </c>
      <c r="D332" s="208">
        <v>-0.28521487411442142</v>
      </c>
    </row>
    <row r="333" spans="1:4" x14ac:dyDescent="0.25">
      <c r="A333" s="208">
        <v>309</v>
      </c>
      <c r="B333" s="208">
        <v>43.389254770559717</v>
      </c>
      <c r="C333" s="208">
        <v>-4.1692547705597178</v>
      </c>
      <c r="D333" s="208">
        <v>-0.47278761343199682</v>
      </c>
    </row>
    <row r="334" spans="1:4" x14ac:dyDescent="0.25">
      <c r="A334" s="208">
        <v>310</v>
      </c>
      <c r="B334" s="208">
        <v>43.469935347143306</v>
      </c>
      <c r="C334" s="208">
        <v>-4.7599353471433048</v>
      </c>
      <c r="D334" s="208">
        <v>-0.53976995811277018</v>
      </c>
    </row>
    <row r="335" spans="1:4" x14ac:dyDescent="0.25">
      <c r="A335" s="208">
        <v>311</v>
      </c>
      <c r="B335" s="208">
        <v>42.843808619008669</v>
      </c>
      <c r="C335" s="208">
        <v>-5.1338086190086685</v>
      </c>
      <c r="D335" s="208">
        <v>-0.58216666007960804</v>
      </c>
    </row>
    <row r="336" spans="1:4" x14ac:dyDescent="0.25">
      <c r="A336" s="208">
        <v>312</v>
      </c>
      <c r="B336" s="208">
        <v>43.1165316947842</v>
      </c>
      <c r="C336" s="208">
        <v>-4.7165316947842015</v>
      </c>
      <c r="D336" s="208">
        <v>-0.53484804512294892</v>
      </c>
    </row>
    <row r="337" spans="1:4" x14ac:dyDescent="0.25">
      <c r="A337" s="208">
        <v>313</v>
      </c>
      <c r="B337" s="208">
        <v>43.076759579566939</v>
      </c>
      <c r="C337" s="208">
        <v>-3.7267595795669379</v>
      </c>
      <c r="D337" s="208">
        <v>-0.42260928257491504</v>
      </c>
    </row>
    <row r="338" spans="1:4" x14ac:dyDescent="0.25">
      <c r="A338" s="208">
        <v>314</v>
      </c>
      <c r="B338" s="208">
        <v>42.986988233790825</v>
      </c>
      <c r="C338" s="208">
        <v>-4.2969882337908274</v>
      </c>
      <c r="D338" s="208">
        <v>-0.48727240809191458</v>
      </c>
    </row>
    <row r="339" spans="1:4" x14ac:dyDescent="0.25">
      <c r="A339" s="208">
        <v>315</v>
      </c>
      <c r="B339" s="208">
        <v>42.580176312425664</v>
      </c>
      <c r="C339" s="208">
        <v>-3.5301763124256667</v>
      </c>
      <c r="D339" s="208">
        <v>-0.40031701721164753</v>
      </c>
    </row>
    <row r="340" spans="1:4" x14ac:dyDescent="0.25">
      <c r="A340" s="208">
        <v>316</v>
      </c>
      <c r="B340" s="208">
        <v>41.718825931434637</v>
      </c>
      <c r="C340" s="208">
        <v>-5.1788259314346377</v>
      </c>
      <c r="D340" s="208">
        <v>-0.58727155984617696</v>
      </c>
    </row>
    <row r="341" spans="1:4" x14ac:dyDescent="0.25">
      <c r="A341" s="208">
        <v>317</v>
      </c>
      <c r="B341" s="208">
        <v>40.990882588343808</v>
      </c>
      <c r="C341" s="208">
        <v>-6.2508825883438064</v>
      </c>
      <c r="D341" s="208">
        <v>-0.70884127342257375</v>
      </c>
    </row>
    <row r="342" spans="1:4" x14ac:dyDescent="0.25">
      <c r="A342" s="208">
        <v>318</v>
      </c>
      <c r="B342" s="208">
        <v>41.164289010691078</v>
      </c>
      <c r="C342" s="208">
        <v>-5.2642890106910798</v>
      </c>
      <c r="D342" s="208">
        <v>-0.59696295255345888</v>
      </c>
    </row>
    <row r="343" spans="1:4" x14ac:dyDescent="0.25">
      <c r="A343" s="208">
        <v>319</v>
      </c>
      <c r="B343" s="208">
        <v>40.569979974730245</v>
      </c>
      <c r="C343" s="208">
        <v>-4.6899799747302424</v>
      </c>
      <c r="D343" s="208">
        <v>-0.53183711749975149</v>
      </c>
    </row>
    <row r="344" spans="1:4" x14ac:dyDescent="0.25">
      <c r="A344" s="208">
        <v>320</v>
      </c>
      <c r="B344" s="208">
        <v>40.822248819822605</v>
      </c>
      <c r="C344" s="208">
        <v>-3.4922488198226063</v>
      </c>
      <c r="D344" s="208">
        <v>-0.39601609301822066</v>
      </c>
    </row>
    <row r="345" spans="1:4" x14ac:dyDescent="0.25">
      <c r="A345" s="208">
        <v>321</v>
      </c>
      <c r="B345" s="208">
        <v>40.107487092060921</v>
      </c>
      <c r="C345" s="208">
        <v>-1.9674870920609209</v>
      </c>
      <c r="D345" s="208">
        <v>-0.22311026260188541</v>
      </c>
    </row>
    <row r="346" spans="1:4" x14ac:dyDescent="0.25">
      <c r="A346" s="208">
        <v>322</v>
      </c>
      <c r="B346" s="208">
        <v>40.426800359948089</v>
      </c>
      <c r="C346" s="208">
        <v>-2.5968003599480909</v>
      </c>
      <c r="D346" s="208">
        <v>-0.29447350001458078</v>
      </c>
    </row>
    <row r="347" spans="1:4" x14ac:dyDescent="0.25">
      <c r="A347" s="208">
        <v>323</v>
      </c>
      <c r="B347" s="208">
        <v>39.441588248709024</v>
      </c>
      <c r="C347" s="208">
        <v>-3.1315882487090221</v>
      </c>
      <c r="D347" s="208">
        <v>-0.35511769269021171</v>
      </c>
    </row>
    <row r="348" spans="1:4" x14ac:dyDescent="0.25">
      <c r="A348" s="208">
        <v>324</v>
      </c>
      <c r="B348" s="208">
        <v>38.627964405978702</v>
      </c>
      <c r="C348" s="208">
        <v>-4.8979644059787049</v>
      </c>
      <c r="D348" s="208">
        <v>-0.5554222588001404</v>
      </c>
    </row>
    <row r="349" spans="1:4" x14ac:dyDescent="0.25">
      <c r="A349" s="208">
        <v>325</v>
      </c>
      <c r="B349" s="208">
        <v>38.458648829768066</v>
      </c>
      <c r="C349" s="208">
        <v>-4.7886488297680643</v>
      </c>
      <c r="D349" s="208">
        <v>-0.54302602656398136</v>
      </c>
    </row>
    <row r="350" spans="1:4" x14ac:dyDescent="0.25">
      <c r="A350" s="208">
        <v>326</v>
      </c>
      <c r="B350" s="208">
        <v>38.781371136102436</v>
      </c>
      <c r="C350" s="208">
        <v>-4.7413711361024369</v>
      </c>
      <c r="D350" s="208">
        <v>-0.53766480275137651</v>
      </c>
    </row>
    <row r="351" spans="1:4" x14ac:dyDescent="0.25">
      <c r="A351" s="208">
        <v>327</v>
      </c>
      <c r="B351" s="208">
        <v>39.158638057591915</v>
      </c>
      <c r="C351" s="208">
        <v>-4.7886380575919176</v>
      </c>
      <c r="D351" s="208">
        <v>-0.54302480501439232</v>
      </c>
    </row>
    <row r="352" spans="1:4" x14ac:dyDescent="0.25">
      <c r="A352" s="208">
        <v>328</v>
      </c>
      <c r="B352" s="208">
        <v>38.707508636413223</v>
      </c>
      <c r="C352" s="208">
        <v>-4.7275086364132264</v>
      </c>
      <c r="D352" s="208">
        <v>-0.5360928148290881</v>
      </c>
    </row>
    <row r="353" spans="1:4" x14ac:dyDescent="0.25">
      <c r="A353" s="208">
        <v>329</v>
      </c>
      <c r="B353" s="208">
        <v>39.319999210759093</v>
      </c>
      <c r="C353" s="208">
        <v>-4.309999210759095</v>
      </c>
      <c r="D353" s="208">
        <v>-0.48874783453807058</v>
      </c>
    </row>
    <row r="354" spans="1:4" x14ac:dyDescent="0.25">
      <c r="A354" s="208">
        <v>330</v>
      </c>
      <c r="B354" s="208">
        <v>38.110926908154269</v>
      </c>
      <c r="C354" s="208">
        <v>-4.3509269081542712</v>
      </c>
      <c r="D354" s="208">
        <v>-0.493388977725426</v>
      </c>
    </row>
    <row r="355" spans="1:4" x14ac:dyDescent="0.25">
      <c r="A355" s="208">
        <v>331</v>
      </c>
      <c r="B355" s="208">
        <v>38.031382677719748</v>
      </c>
      <c r="C355" s="208">
        <v>-5.101382677719748</v>
      </c>
      <c r="D355" s="208">
        <v>-0.57848960404946848</v>
      </c>
    </row>
    <row r="356" spans="1:4" x14ac:dyDescent="0.25">
      <c r="A356" s="208">
        <v>332</v>
      </c>
      <c r="B356" s="208">
        <v>38.466603252811524</v>
      </c>
      <c r="C356" s="208">
        <v>-5.7866032528115241</v>
      </c>
      <c r="D356" s="208">
        <v>-0.65619265128461013</v>
      </c>
    </row>
    <row r="357" spans="1:4" x14ac:dyDescent="0.25">
      <c r="A357" s="208">
        <v>333</v>
      </c>
      <c r="B357" s="208">
        <v>38.100699792812691</v>
      </c>
      <c r="C357" s="208">
        <v>-5.1406997928126899</v>
      </c>
      <c r="D357" s="208">
        <v>-0.5829481094742468</v>
      </c>
    </row>
    <row r="358" spans="1:4" x14ac:dyDescent="0.25">
      <c r="A358" s="208">
        <v>334</v>
      </c>
      <c r="B358" s="208">
        <v>38.954095750760274</v>
      </c>
      <c r="C358" s="208">
        <v>-7.8440957507602747</v>
      </c>
      <c r="D358" s="208">
        <v>-0.88950940003029444</v>
      </c>
    </row>
    <row r="359" spans="1:4" x14ac:dyDescent="0.25">
      <c r="A359" s="208">
        <v>335</v>
      </c>
      <c r="B359" s="208">
        <v>38.980231712188754</v>
      </c>
      <c r="C359" s="208">
        <v>-7.3702317121887546</v>
      </c>
      <c r="D359" s="208">
        <v>-0.83577388607958425</v>
      </c>
    </row>
    <row r="360" spans="1:4" x14ac:dyDescent="0.25">
      <c r="A360" s="208">
        <v>336</v>
      </c>
      <c r="B360" s="208">
        <v>39.60408574802527</v>
      </c>
      <c r="C360" s="208">
        <v>-7.4040857480252669</v>
      </c>
      <c r="D360" s="208">
        <v>-0.83961288601818407</v>
      </c>
    </row>
    <row r="361" spans="1:4" x14ac:dyDescent="0.25">
      <c r="A361" s="208">
        <v>337</v>
      </c>
      <c r="B361" s="208">
        <v>39.38249824895766</v>
      </c>
      <c r="C361" s="208">
        <v>-4.3924982489576578</v>
      </c>
      <c r="D361" s="208">
        <v>-0.49810310916790501</v>
      </c>
    </row>
    <row r="362" spans="1:4" x14ac:dyDescent="0.25">
      <c r="A362" s="208">
        <v>338</v>
      </c>
      <c r="B362" s="208">
        <v>39.397270748895494</v>
      </c>
      <c r="C362" s="208">
        <v>-3.9772707488954921</v>
      </c>
      <c r="D362" s="208">
        <v>-0.45101689602210326</v>
      </c>
    </row>
    <row r="363" spans="1:4" x14ac:dyDescent="0.25">
      <c r="A363" s="208">
        <v>339</v>
      </c>
      <c r="B363" s="208">
        <v>38.914323635543013</v>
      </c>
      <c r="C363" s="208">
        <v>-2.8043236355430139</v>
      </c>
      <c r="D363" s="208">
        <v>-0.31800634691396623</v>
      </c>
    </row>
    <row r="364" spans="1:4" x14ac:dyDescent="0.25">
      <c r="A364" s="208">
        <v>340</v>
      </c>
      <c r="B364" s="208">
        <v>39.822264208645691</v>
      </c>
      <c r="C364" s="208">
        <v>-4.8322642086456895</v>
      </c>
      <c r="D364" s="208">
        <v>-0.54797194904252455</v>
      </c>
    </row>
    <row r="365" spans="1:4" x14ac:dyDescent="0.25">
      <c r="A365" s="208">
        <v>341</v>
      </c>
      <c r="B365" s="208">
        <v>39.389316325852036</v>
      </c>
      <c r="C365" s="208">
        <v>-1.9693163258520343</v>
      </c>
      <c r="D365" s="208">
        <v>-0.22331769513506053</v>
      </c>
    </row>
    <row r="366" spans="1:4" x14ac:dyDescent="0.25">
      <c r="A366" s="208">
        <v>342</v>
      </c>
      <c r="B366" s="208">
        <v>38.51092075262504</v>
      </c>
      <c r="C366" s="208">
        <v>-1.0409207526250412</v>
      </c>
      <c r="D366" s="208">
        <v>-0.11803894592398888</v>
      </c>
    </row>
    <row r="367" spans="1:4" x14ac:dyDescent="0.25">
      <c r="A367" s="208">
        <v>343</v>
      </c>
      <c r="B367" s="208">
        <v>38.141608254179019</v>
      </c>
      <c r="C367" s="208">
        <v>-3.681608254179018</v>
      </c>
      <c r="D367" s="208">
        <v>-0.41748918592738388</v>
      </c>
    </row>
    <row r="368" spans="1:4" x14ac:dyDescent="0.25">
      <c r="A368" s="208">
        <v>344</v>
      </c>
      <c r="B368" s="208">
        <v>39.162047096039103</v>
      </c>
      <c r="C368" s="208">
        <v>-5.3020470960391037</v>
      </c>
      <c r="D368" s="208">
        <v>-0.60124466620298422</v>
      </c>
    </row>
    <row r="369" spans="1:4" x14ac:dyDescent="0.25">
      <c r="A369" s="208">
        <v>345</v>
      </c>
      <c r="B369" s="208">
        <v>38.77000767461179</v>
      </c>
      <c r="C369" s="208">
        <v>-3.750007674611787</v>
      </c>
      <c r="D369" s="208">
        <v>-0.4252455837793192</v>
      </c>
    </row>
    <row r="370" spans="1:4" x14ac:dyDescent="0.25">
      <c r="A370" s="208">
        <v>346</v>
      </c>
      <c r="B370" s="208">
        <v>39.658630363180364</v>
      </c>
      <c r="C370" s="208">
        <v>-6.9586303631803617</v>
      </c>
      <c r="D370" s="208">
        <v>-0.78909887335136386</v>
      </c>
    </row>
    <row r="371" spans="1:4" x14ac:dyDescent="0.25">
      <c r="A371" s="208">
        <v>347</v>
      </c>
      <c r="B371" s="208">
        <v>40.076805746036172</v>
      </c>
      <c r="C371" s="208">
        <v>-5.0768057460361717</v>
      </c>
      <c r="D371" s="208">
        <v>-0.57570261464354189</v>
      </c>
    </row>
    <row r="372" spans="1:4" x14ac:dyDescent="0.25">
      <c r="A372" s="208">
        <v>348</v>
      </c>
      <c r="B372" s="208">
        <v>39.480224017777218</v>
      </c>
      <c r="C372" s="208">
        <v>-4.300224017777218</v>
      </c>
      <c r="D372" s="208">
        <v>-0.48763934143436932</v>
      </c>
    </row>
    <row r="373" spans="1:4" x14ac:dyDescent="0.25">
      <c r="A373" s="208">
        <v>349</v>
      </c>
      <c r="B373" s="208">
        <v>41.14951651075323</v>
      </c>
      <c r="C373" s="208">
        <v>-7.2395165107532335</v>
      </c>
      <c r="D373" s="208">
        <v>-0.82095096651075061</v>
      </c>
    </row>
    <row r="374" spans="1:4" x14ac:dyDescent="0.25">
      <c r="A374" s="208">
        <v>350</v>
      </c>
      <c r="B374" s="208">
        <v>40.621115551438152</v>
      </c>
      <c r="C374" s="208">
        <v>-4.941115551438152</v>
      </c>
      <c r="D374" s="208">
        <v>-0.56031553786350885</v>
      </c>
    </row>
    <row r="375" spans="1:4" x14ac:dyDescent="0.25">
      <c r="A375" s="208">
        <v>351</v>
      </c>
      <c r="B375" s="208">
        <v>40.127941322744078</v>
      </c>
      <c r="C375" s="208">
        <v>-2.2379413227440779</v>
      </c>
      <c r="D375" s="208">
        <v>-0.25377939109222963</v>
      </c>
    </row>
    <row r="376" spans="1:4" x14ac:dyDescent="0.25">
      <c r="A376" s="208">
        <v>352</v>
      </c>
      <c r="B376" s="208">
        <v>39.677948247714468</v>
      </c>
      <c r="C376" s="208">
        <v>-1.8279482477144668</v>
      </c>
      <c r="D376" s="208">
        <v>-0.207286754365961</v>
      </c>
    </row>
    <row r="377" spans="1:4" x14ac:dyDescent="0.25">
      <c r="A377" s="208">
        <v>353</v>
      </c>
      <c r="B377" s="208">
        <v>37.135941912256783</v>
      </c>
      <c r="C377" s="208">
        <v>0.35405808774321912</v>
      </c>
      <c r="D377" s="208">
        <v>4.014968802156952E-2</v>
      </c>
    </row>
    <row r="378" spans="1:4" x14ac:dyDescent="0.25">
      <c r="A378" s="208">
        <v>354</v>
      </c>
      <c r="B378" s="208">
        <v>36.363226530892788</v>
      </c>
      <c r="C378" s="208">
        <v>-2.2232265308927879</v>
      </c>
      <c r="D378" s="208">
        <v>-0.25211075444026843</v>
      </c>
    </row>
    <row r="379" spans="1:4" x14ac:dyDescent="0.25">
      <c r="A379" s="208">
        <v>355</v>
      </c>
      <c r="B379" s="208">
        <v>36.457543261265158</v>
      </c>
      <c r="C379" s="208">
        <v>-2.3075432612651596</v>
      </c>
      <c r="D379" s="208">
        <v>-0.26167215280014633</v>
      </c>
    </row>
    <row r="380" spans="1:4" x14ac:dyDescent="0.25">
      <c r="A380" s="208">
        <v>356</v>
      </c>
      <c r="B380" s="208">
        <v>36.450725184370768</v>
      </c>
      <c r="C380" s="208">
        <v>-3.5507251843707692</v>
      </c>
      <c r="D380" s="208">
        <v>-0.402647230321733</v>
      </c>
    </row>
    <row r="381" spans="1:4" x14ac:dyDescent="0.25">
      <c r="A381" s="208">
        <v>357</v>
      </c>
      <c r="B381" s="208">
        <v>36.1314119164836</v>
      </c>
      <c r="C381" s="208">
        <v>-4.9014119164835996</v>
      </c>
      <c r="D381" s="208">
        <v>-0.55581320163131509</v>
      </c>
    </row>
    <row r="382" spans="1:4" x14ac:dyDescent="0.25">
      <c r="A382" s="208">
        <v>358</v>
      </c>
      <c r="B382" s="208">
        <v>35.845052686919303</v>
      </c>
      <c r="C382" s="208">
        <v>-4.8550526869193043</v>
      </c>
      <c r="D382" s="208">
        <v>-0.55055613035300921</v>
      </c>
    </row>
    <row r="383" spans="1:4" x14ac:dyDescent="0.25">
      <c r="A383" s="208">
        <v>359</v>
      </c>
      <c r="B383" s="208">
        <v>35.907551725117855</v>
      </c>
      <c r="C383" s="208">
        <v>-4.6675517251178569</v>
      </c>
      <c r="D383" s="208">
        <v>-0.52929378561162288</v>
      </c>
    </row>
    <row r="384" spans="1:4" x14ac:dyDescent="0.25">
      <c r="A384" s="208">
        <v>360</v>
      </c>
      <c r="B384" s="208">
        <v>35.247334612511267</v>
      </c>
      <c r="C384" s="208">
        <v>-3.2273346125112639</v>
      </c>
      <c r="D384" s="208">
        <v>-0.36597519536826861</v>
      </c>
    </row>
    <row r="385" spans="1:4" x14ac:dyDescent="0.25">
      <c r="A385" s="208">
        <v>361</v>
      </c>
      <c r="B385" s="208">
        <v>34.760978460711598</v>
      </c>
      <c r="C385" s="208">
        <v>-2.6409784607116009</v>
      </c>
      <c r="D385" s="208">
        <v>-0.29948323436169388</v>
      </c>
    </row>
    <row r="386" spans="1:4" x14ac:dyDescent="0.25">
      <c r="A386" s="208">
        <v>362</v>
      </c>
      <c r="B386" s="208">
        <v>34.198487116924568</v>
      </c>
      <c r="C386" s="208">
        <v>-2.4684871169245675</v>
      </c>
      <c r="D386" s="208">
        <v>-0.27992295914353987</v>
      </c>
    </row>
    <row r="387" spans="1:4" x14ac:dyDescent="0.25">
      <c r="A387" s="208">
        <v>363</v>
      </c>
      <c r="B387" s="208">
        <v>33.737130580404312</v>
      </c>
      <c r="C387" s="208">
        <v>-3.9371305804043111</v>
      </c>
      <c r="D387" s="208">
        <v>-0.4464650575022529</v>
      </c>
    </row>
    <row r="388" spans="1:4" x14ac:dyDescent="0.25">
      <c r="A388" s="208">
        <v>364</v>
      </c>
      <c r="B388" s="208">
        <v>33.855310579907041</v>
      </c>
      <c r="C388" s="208">
        <v>-4.6553105799070416</v>
      </c>
      <c r="D388" s="208">
        <v>-0.52790565700150227</v>
      </c>
    </row>
    <row r="389" spans="1:4" x14ac:dyDescent="0.25">
      <c r="A389" s="208">
        <v>365</v>
      </c>
      <c r="B389" s="208">
        <v>33.562133273448353</v>
      </c>
      <c r="C389" s="208">
        <v>-5.4221332734483525</v>
      </c>
      <c r="D389" s="208">
        <v>-0.6148622694313588</v>
      </c>
    </row>
    <row r="390" spans="1:4" x14ac:dyDescent="0.25">
      <c r="A390" s="208">
        <v>366</v>
      </c>
      <c r="B390" s="208">
        <v>33.646450157708955</v>
      </c>
      <c r="C390" s="208">
        <v>-5.4164501577089545</v>
      </c>
      <c r="D390" s="208">
        <v>-0.61421781211820514</v>
      </c>
    </row>
    <row r="391" spans="1:4" x14ac:dyDescent="0.25">
      <c r="A391" s="208">
        <v>367</v>
      </c>
      <c r="B391" s="208">
        <v>33.904855272006259</v>
      </c>
      <c r="C391" s="208">
        <v>-6.9948552720062587</v>
      </c>
      <c r="D391" s="208">
        <v>-0.79320672694465444</v>
      </c>
    </row>
    <row r="392" spans="1:4" x14ac:dyDescent="0.25">
      <c r="A392" s="208">
        <v>368</v>
      </c>
      <c r="B392" s="208">
        <v>33.983263156291713</v>
      </c>
      <c r="C392" s="208">
        <v>-6.1932631562917138</v>
      </c>
      <c r="D392" s="208">
        <v>-0.70230731105606703</v>
      </c>
    </row>
    <row r="393" spans="1:4" x14ac:dyDescent="0.25">
      <c r="A393" s="208">
        <v>369</v>
      </c>
      <c r="B393" s="208">
        <v>33.717812695870208</v>
      </c>
      <c r="C393" s="208">
        <v>-7.9278126958702089</v>
      </c>
      <c r="D393" s="208">
        <v>-0.89900278358695096</v>
      </c>
    </row>
    <row r="394" spans="1:4" x14ac:dyDescent="0.25">
      <c r="A394" s="208">
        <v>370</v>
      </c>
      <c r="B394" s="208">
        <v>34.563254230774334</v>
      </c>
      <c r="C394" s="208">
        <v>-7.553254230774332</v>
      </c>
      <c r="D394" s="208">
        <v>-0.85652838167371459</v>
      </c>
    </row>
    <row r="395" spans="1:4" x14ac:dyDescent="0.25">
      <c r="A395" s="208">
        <v>371</v>
      </c>
      <c r="B395" s="208">
        <v>34.373484423880527</v>
      </c>
      <c r="C395" s="208">
        <v>-5.3934844238805262</v>
      </c>
      <c r="D395" s="208">
        <v>-0.61161353027768828</v>
      </c>
    </row>
    <row r="396" spans="1:4" x14ac:dyDescent="0.25">
      <c r="A396" s="208">
        <v>372</v>
      </c>
      <c r="B396" s="208">
        <v>34.500755192575781</v>
      </c>
      <c r="C396" s="208">
        <v>-4.0107551925757825</v>
      </c>
      <c r="D396" s="208">
        <v>-0.45481398473121504</v>
      </c>
    </row>
    <row r="397" spans="1:4" x14ac:dyDescent="0.25">
      <c r="A397" s="208">
        <v>373</v>
      </c>
      <c r="B397" s="208">
        <v>34.595071922948151</v>
      </c>
      <c r="C397" s="208">
        <v>-4.5550719229481516</v>
      </c>
      <c r="D397" s="208">
        <v>-0.51653873461242983</v>
      </c>
    </row>
    <row r="398" spans="1:4" x14ac:dyDescent="0.25">
      <c r="A398" s="208">
        <v>374</v>
      </c>
      <c r="B398" s="208">
        <v>34.71325192245088</v>
      </c>
      <c r="C398" s="208">
        <v>-3.7432519224508809</v>
      </c>
      <c r="D398" s="208">
        <v>-0.42447949100810101</v>
      </c>
    </row>
    <row r="399" spans="1:4" x14ac:dyDescent="0.25">
      <c r="A399" s="208">
        <v>375</v>
      </c>
      <c r="B399" s="208">
        <v>34.308712693383853</v>
      </c>
      <c r="C399" s="208">
        <v>-2.5987126933838525</v>
      </c>
      <c r="D399" s="208">
        <v>-0.29469035593031045</v>
      </c>
    </row>
    <row r="400" spans="1:4" x14ac:dyDescent="0.25">
      <c r="A400" s="208">
        <v>376</v>
      </c>
      <c r="B400" s="208">
        <v>34.245759116725665</v>
      </c>
      <c r="C400" s="208">
        <v>-2.2557591167256668</v>
      </c>
      <c r="D400" s="208">
        <v>-0.2557999038113522</v>
      </c>
    </row>
    <row r="401" spans="1:4" x14ac:dyDescent="0.25">
      <c r="A401" s="208">
        <v>377</v>
      </c>
      <c r="B401" s="208">
        <v>34.709842884003677</v>
      </c>
      <c r="C401" s="208">
        <v>-4.1498428840036787</v>
      </c>
      <c r="D401" s="208">
        <v>-0.4705863328621816</v>
      </c>
    </row>
    <row r="402" spans="1:4" x14ac:dyDescent="0.25">
      <c r="A402" s="208">
        <v>378</v>
      </c>
      <c r="B402" s="208">
        <v>34.505300577172036</v>
      </c>
      <c r="C402" s="208">
        <v>-3.515300577172038</v>
      </c>
      <c r="D402" s="208">
        <v>-0.39863012980474888</v>
      </c>
    </row>
    <row r="403" spans="1:4" x14ac:dyDescent="0.25">
      <c r="A403" s="208">
        <v>379</v>
      </c>
      <c r="B403" s="208">
        <v>34.368939039284271</v>
      </c>
      <c r="C403" s="208">
        <v>-4.0489390392842708</v>
      </c>
      <c r="D403" s="208">
        <v>-0.45914397911880572</v>
      </c>
    </row>
    <row r="404" spans="1:4" x14ac:dyDescent="0.25">
      <c r="A404" s="208">
        <v>380</v>
      </c>
      <c r="B404" s="208">
        <v>35.066655574809985</v>
      </c>
      <c r="C404" s="208">
        <v>-3.8966555748099836</v>
      </c>
      <c r="D404" s="208">
        <v>-0.44187524892693769</v>
      </c>
    </row>
    <row r="405" spans="1:4" x14ac:dyDescent="0.25">
      <c r="A405" s="208">
        <v>381</v>
      </c>
      <c r="B405" s="208">
        <v>35.289379420026663</v>
      </c>
      <c r="C405" s="208">
        <v>-5.1293794200266625</v>
      </c>
      <c r="D405" s="208">
        <v>-0.58166439515905088</v>
      </c>
    </row>
    <row r="406" spans="1:4" x14ac:dyDescent="0.25">
      <c r="A406" s="208">
        <v>382</v>
      </c>
      <c r="B406" s="208">
        <v>34.668934422637349</v>
      </c>
      <c r="C406" s="208">
        <v>-6.2989344226373483</v>
      </c>
      <c r="D406" s="208">
        <v>-0.71429028369105008</v>
      </c>
    </row>
    <row r="407" spans="1:4" x14ac:dyDescent="0.25">
      <c r="A407" s="208">
        <v>383</v>
      </c>
      <c r="B407" s="208">
        <v>34.505300577172036</v>
      </c>
      <c r="C407" s="208">
        <v>-7.3653005771720359</v>
      </c>
      <c r="D407" s="208">
        <v>-0.83521470232028805</v>
      </c>
    </row>
    <row r="408" spans="1:4" x14ac:dyDescent="0.25">
      <c r="A408" s="208">
        <v>384</v>
      </c>
      <c r="B408" s="208">
        <v>33.389408658790515</v>
      </c>
      <c r="C408" s="208">
        <v>-6.8594086587905139</v>
      </c>
      <c r="D408" s="208">
        <v>-0.77784727194998593</v>
      </c>
    </row>
    <row r="409" spans="1:4" x14ac:dyDescent="0.25">
      <c r="A409" s="208">
        <v>385</v>
      </c>
      <c r="B409" s="208">
        <v>33.775766349472505</v>
      </c>
      <c r="C409" s="208">
        <v>-9.0357663494725067</v>
      </c>
      <c r="D409" s="208">
        <v>-1.0246431659830519</v>
      </c>
    </row>
    <row r="410" spans="1:4" x14ac:dyDescent="0.25">
      <c r="A410" s="208">
        <v>386</v>
      </c>
      <c r="B410" s="208">
        <v>33.826674656950601</v>
      </c>
      <c r="C410" s="208">
        <v>-9.1966746569506022</v>
      </c>
      <c r="D410" s="208">
        <v>-1.0428899412127983</v>
      </c>
    </row>
    <row r="411" spans="1:4" x14ac:dyDescent="0.25">
      <c r="A411" s="208">
        <v>387</v>
      </c>
      <c r="B411" s="208">
        <v>33.48827077375914</v>
      </c>
      <c r="C411" s="208">
        <v>-8.6982707737591412</v>
      </c>
      <c r="D411" s="208">
        <v>-0.98637164347689477</v>
      </c>
    </row>
    <row r="412" spans="1:4" x14ac:dyDescent="0.25">
      <c r="A412" s="208">
        <v>388</v>
      </c>
      <c r="B412" s="208">
        <v>33.743948657298702</v>
      </c>
      <c r="C412" s="208">
        <v>-8.8839486572987028</v>
      </c>
      <c r="D412" s="208">
        <v>-1.0074272537134428</v>
      </c>
    </row>
    <row r="413" spans="1:4" x14ac:dyDescent="0.25">
      <c r="A413" s="208">
        <v>389</v>
      </c>
      <c r="B413" s="208">
        <v>33.273728620815731</v>
      </c>
      <c r="C413" s="208">
        <v>-9.0237286208157315</v>
      </c>
      <c r="D413" s="208">
        <v>-1.0232781045233958</v>
      </c>
    </row>
    <row r="414" spans="1:4" x14ac:dyDescent="0.25">
      <c r="A414" s="208">
        <v>390</v>
      </c>
      <c r="B414" s="208">
        <v>33.740766888081325</v>
      </c>
      <c r="C414" s="208">
        <v>-8.8807668880813253</v>
      </c>
      <c r="D414" s="208">
        <v>-1.0070664455696474</v>
      </c>
    </row>
    <row r="415" spans="1:4" x14ac:dyDescent="0.25">
      <c r="A415" s="208">
        <v>391</v>
      </c>
      <c r="B415" s="208">
        <v>34.388256923818375</v>
      </c>
      <c r="C415" s="208">
        <v>-9.7582569238183758</v>
      </c>
      <c r="D415" s="208">
        <v>-1.1065725785927398</v>
      </c>
    </row>
    <row r="416" spans="1:4" x14ac:dyDescent="0.25">
      <c r="A416" s="208">
        <v>392</v>
      </c>
      <c r="B416" s="208">
        <v>34.076898078974651</v>
      </c>
      <c r="C416" s="208">
        <v>-9.3568980789746519</v>
      </c>
      <c r="D416" s="208">
        <v>-1.0610590513975637</v>
      </c>
    </row>
    <row r="417" spans="1:4" x14ac:dyDescent="0.25">
      <c r="A417" s="208">
        <v>393</v>
      </c>
      <c r="B417" s="208">
        <v>33.682585965249203</v>
      </c>
      <c r="C417" s="208">
        <v>-9.2925859652492022</v>
      </c>
      <c r="D417" s="208">
        <v>-1.053766148364214</v>
      </c>
    </row>
    <row r="418" spans="1:4" x14ac:dyDescent="0.25">
      <c r="A418" s="208">
        <v>394</v>
      </c>
      <c r="B418" s="208">
        <v>33.442816927796557</v>
      </c>
      <c r="C418" s="208">
        <v>-9.1428169277965559</v>
      </c>
      <c r="D418" s="208">
        <v>-1.0367825506519213</v>
      </c>
    </row>
    <row r="419" spans="1:4" x14ac:dyDescent="0.25">
      <c r="A419" s="208">
        <v>395</v>
      </c>
      <c r="B419" s="208">
        <v>33.298500966865348</v>
      </c>
      <c r="C419" s="208">
        <v>-9.4985009668653468</v>
      </c>
      <c r="D419" s="208">
        <v>-1.0771166192616481</v>
      </c>
    </row>
    <row r="420" spans="1:4" x14ac:dyDescent="0.25">
      <c r="A420" s="208">
        <v>396</v>
      </c>
      <c r="B420" s="208">
        <v>33.416453697138252</v>
      </c>
      <c r="C420" s="208">
        <v>-8.8064536971382523</v>
      </c>
      <c r="D420" s="208">
        <v>-0.99863943447870007</v>
      </c>
    </row>
    <row r="421" spans="1:4" x14ac:dyDescent="0.25">
      <c r="A421" s="208">
        <v>397</v>
      </c>
      <c r="B421" s="208">
        <v>33.897355387422436</v>
      </c>
      <c r="C421" s="208">
        <v>-9.037355387422437</v>
      </c>
      <c r="D421" s="208">
        <v>-1.0248233606464499</v>
      </c>
    </row>
    <row r="422" spans="1:4" x14ac:dyDescent="0.25">
      <c r="A422" s="208">
        <v>398</v>
      </c>
      <c r="B422" s="208">
        <v>33.191684428853264</v>
      </c>
      <c r="C422" s="208">
        <v>-8.7316844288532636</v>
      </c>
      <c r="D422" s="208">
        <v>-0.9901607048601283</v>
      </c>
    </row>
    <row r="423" spans="1:4" x14ac:dyDescent="0.25">
      <c r="A423" s="208">
        <v>399</v>
      </c>
      <c r="B423" s="208">
        <v>33.0712317370524</v>
      </c>
      <c r="C423" s="208">
        <v>-8.6012317370524016</v>
      </c>
      <c r="D423" s="208">
        <v>-0.97536755351379556</v>
      </c>
    </row>
    <row r="424" spans="1:4" x14ac:dyDescent="0.25">
      <c r="A424" s="208">
        <v>400</v>
      </c>
      <c r="B424" s="208">
        <v>33.143957890592546</v>
      </c>
      <c r="C424" s="208">
        <v>-8.5639578905925475</v>
      </c>
      <c r="D424" s="208">
        <v>-0.9711407518715397</v>
      </c>
    </row>
    <row r="425" spans="1:4" x14ac:dyDescent="0.25">
      <c r="A425" s="208">
        <v>401</v>
      </c>
      <c r="B425" s="208">
        <v>33.397363081833973</v>
      </c>
      <c r="C425" s="208">
        <v>-8.3373630818339741</v>
      </c>
      <c r="D425" s="208">
        <v>-0.94544521999722742</v>
      </c>
    </row>
    <row r="426" spans="1:4" x14ac:dyDescent="0.25">
      <c r="A426" s="208">
        <v>402</v>
      </c>
      <c r="B426" s="208">
        <v>33.023505198791696</v>
      </c>
      <c r="C426" s="208">
        <v>-8.6335051987916955</v>
      </c>
      <c r="D426" s="208">
        <v>-0.97902731857796343</v>
      </c>
    </row>
    <row r="427" spans="1:4" x14ac:dyDescent="0.25">
      <c r="A427" s="208">
        <v>403</v>
      </c>
      <c r="B427" s="208">
        <v>33.014414429599171</v>
      </c>
      <c r="C427" s="208">
        <v>-8.9344144295991725</v>
      </c>
      <c r="D427" s="208">
        <v>-1.0131500011488888</v>
      </c>
    </row>
    <row r="428" spans="1:4" x14ac:dyDescent="0.25">
      <c r="A428" s="208">
        <v>404</v>
      </c>
      <c r="B428" s="208">
        <v>33.112140198418743</v>
      </c>
      <c r="C428" s="208">
        <v>-9.4721401984187423</v>
      </c>
      <c r="D428" s="208">
        <v>-1.0741273452815332</v>
      </c>
    </row>
    <row r="429" spans="1:4" x14ac:dyDescent="0.25">
      <c r="A429" s="208">
        <v>405</v>
      </c>
      <c r="B429" s="208">
        <v>32.572375777613004</v>
      </c>
      <c r="C429" s="208">
        <v>-9.1823757776130037</v>
      </c>
      <c r="D429" s="208">
        <v>-1.0412684684535629</v>
      </c>
    </row>
    <row r="430" spans="1:4" x14ac:dyDescent="0.25">
      <c r="A430" s="208">
        <v>406</v>
      </c>
      <c r="B430" s="208">
        <v>32.200790586868862</v>
      </c>
      <c r="C430" s="208">
        <v>-8.6807905868688628</v>
      </c>
      <c r="D430" s="208">
        <v>-0.98438941492598986</v>
      </c>
    </row>
    <row r="431" spans="1:4" x14ac:dyDescent="0.25">
      <c r="A431" s="208">
        <v>407</v>
      </c>
      <c r="B431" s="208">
        <v>31.743979434944858</v>
      </c>
      <c r="C431" s="208">
        <v>-8.2039794349448592</v>
      </c>
      <c r="D431" s="208">
        <v>-0.93031970247576046</v>
      </c>
    </row>
    <row r="432" spans="1:4" x14ac:dyDescent="0.25">
      <c r="A432" s="208">
        <v>408</v>
      </c>
      <c r="B432" s="208">
        <v>31.272395783083017</v>
      </c>
      <c r="C432" s="208">
        <v>-8.1623957830830172</v>
      </c>
      <c r="D432" s="208">
        <v>-0.92560417497660796</v>
      </c>
    </row>
    <row r="433" spans="1:4" x14ac:dyDescent="0.25">
      <c r="A433" s="208">
        <v>409</v>
      </c>
      <c r="B433" s="208">
        <v>31.25421424469798</v>
      </c>
      <c r="C433" s="208">
        <v>-9.3442142446979801</v>
      </c>
      <c r="D433" s="208">
        <v>-1.0596207224714498</v>
      </c>
    </row>
    <row r="434" spans="1:4" x14ac:dyDescent="0.25">
      <c r="A434" s="208">
        <v>410</v>
      </c>
      <c r="B434" s="208">
        <v>31.178079052710647</v>
      </c>
      <c r="C434" s="208">
        <v>-10.068079052710647</v>
      </c>
      <c r="D434" s="208">
        <v>-1.1417059712416453</v>
      </c>
    </row>
    <row r="435" spans="1:4" x14ac:dyDescent="0.25">
      <c r="A435" s="208">
        <v>411</v>
      </c>
      <c r="B435" s="208">
        <v>30.331501171657461</v>
      </c>
      <c r="C435" s="208">
        <v>-9.6215011716574601</v>
      </c>
      <c r="D435" s="208">
        <v>-1.0910646690872294</v>
      </c>
    </row>
    <row r="436" spans="1:4" x14ac:dyDescent="0.25">
      <c r="A436" s="208">
        <v>412</v>
      </c>
      <c r="B436" s="208">
        <v>30.300819825632711</v>
      </c>
      <c r="C436" s="208">
        <v>-9.2708198256327101</v>
      </c>
      <c r="D436" s="208">
        <v>-1.0512978988162194</v>
      </c>
    </row>
    <row r="437" spans="1:4" x14ac:dyDescent="0.25">
      <c r="A437" s="208">
        <v>413</v>
      </c>
      <c r="B437" s="208">
        <v>30.198548672216891</v>
      </c>
      <c r="C437" s="208">
        <v>-9.1985486722168908</v>
      </c>
      <c r="D437" s="208">
        <v>-1.0431024519021284</v>
      </c>
    </row>
    <row r="438" spans="1:4" x14ac:dyDescent="0.25">
      <c r="A438" s="208">
        <v>414</v>
      </c>
      <c r="B438" s="208">
        <v>29.831736135298815</v>
      </c>
      <c r="C438" s="208">
        <v>-10.311736135298815</v>
      </c>
      <c r="D438" s="208">
        <v>-1.1693363409149282</v>
      </c>
    </row>
    <row r="439" spans="1:4" x14ac:dyDescent="0.25">
      <c r="A439" s="208">
        <v>415</v>
      </c>
      <c r="B439" s="208">
        <v>29.601966943957933</v>
      </c>
      <c r="C439" s="208">
        <v>-10.071966943957932</v>
      </c>
      <c r="D439" s="208">
        <v>-1.1421468526281864</v>
      </c>
    </row>
    <row r="440" spans="1:4" x14ac:dyDescent="0.25">
      <c r="A440" s="208">
        <v>416</v>
      </c>
      <c r="B440" s="208">
        <v>29.375834060294064</v>
      </c>
      <c r="C440" s="208">
        <v>-9.5558340602940639</v>
      </c>
      <c r="D440" s="208">
        <v>-1.0836181112319259</v>
      </c>
    </row>
    <row r="441" spans="1:4" x14ac:dyDescent="0.25">
      <c r="A441" s="208">
        <v>417</v>
      </c>
      <c r="B441" s="208">
        <v>29.590603482467287</v>
      </c>
      <c r="C441" s="208">
        <v>-9.8006034824672881</v>
      </c>
      <c r="D441" s="208">
        <v>-1.1113746186460487</v>
      </c>
    </row>
    <row r="442" spans="1:4" x14ac:dyDescent="0.25">
      <c r="A442" s="208">
        <v>418</v>
      </c>
      <c r="B442" s="208">
        <v>29.689465597435916</v>
      </c>
      <c r="C442" s="208">
        <v>-10.869465597435916</v>
      </c>
      <c r="D442" s="208">
        <v>-1.2325820756698498</v>
      </c>
    </row>
    <row r="443" spans="1:4" x14ac:dyDescent="0.25">
      <c r="A443" s="208">
        <v>419</v>
      </c>
      <c r="B443" s="208">
        <v>29.270153868431048</v>
      </c>
      <c r="C443" s="208">
        <v>-11.270153868431048</v>
      </c>
      <c r="D443" s="208">
        <v>-1.2780195607359277</v>
      </c>
    </row>
    <row r="444" spans="1:4" x14ac:dyDescent="0.25">
      <c r="A444" s="208">
        <v>420</v>
      </c>
      <c r="B444" s="208">
        <v>29.205382137934361</v>
      </c>
      <c r="C444" s="208">
        <v>-10.435382137934361</v>
      </c>
      <c r="D444" s="208">
        <v>-1.1833576233055503</v>
      </c>
    </row>
    <row r="445" spans="1:4" x14ac:dyDescent="0.25">
      <c r="A445" s="208">
        <v>421</v>
      </c>
      <c r="B445" s="208">
        <v>29.1076563691148</v>
      </c>
      <c r="C445" s="208">
        <v>-10.867656369114801</v>
      </c>
      <c r="D445" s="208">
        <v>-1.23237691172877</v>
      </c>
    </row>
    <row r="446" spans="1:4" x14ac:dyDescent="0.25">
      <c r="A446" s="208">
        <v>422</v>
      </c>
      <c r="B446" s="208">
        <v>28.655390601787055</v>
      </c>
      <c r="C446" s="208">
        <v>-11.175390601787054</v>
      </c>
      <c r="D446" s="208">
        <v>-1.2672735398897084</v>
      </c>
    </row>
    <row r="447" spans="1:4" x14ac:dyDescent="0.25">
      <c r="A447" s="208">
        <v>423</v>
      </c>
      <c r="B447" s="208">
        <v>28.696299063153379</v>
      </c>
      <c r="C447" s="208">
        <v>-11.826299063153378</v>
      </c>
      <c r="D447" s="208">
        <v>-1.3410856417994135</v>
      </c>
    </row>
    <row r="448" spans="1:4" x14ac:dyDescent="0.25">
      <c r="A448" s="208">
        <v>424</v>
      </c>
      <c r="B448" s="208">
        <v>28.757661755202875</v>
      </c>
      <c r="C448" s="208">
        <v>-11.037661755202876</v>
      </c>
      <c r="D448" s="208">
        <v>-1.2516552828484067</v>
      </c>
    </row>
    <row r="449" spans="1:4" x14ac:dyDescent="0.25">
      <c r="A449" s="208">
        <v>425</v>
      </c>
      <c r="B449" s="208">
        <v>28.97879471581086</v>
      </c>
      <c r="C449" s="208">
        <v>-11.618794715810861</v>
      </c>
      <c r="D449" s="208">
        <v>-1.317554941337167</v>
      </c>
    </row>
    <row r="450" spans="1:4" x14ac:dyDescent="0.25">
      <c r="A450" s="208">
        <v>426</v>
      </c>
      <c r="B450" s="208">
        <v>29.313335022095504</v>
      </c>
      <c r="C450" s="208">
        <v>-10.963335022095503</v>
      </c>
      <c r="D450" s="208">
        <v>-1.2432267360951186</v>
      </c>
    </row>
    <row r="451" spans="1:4" x14ac:dyDescent="0.25">
      <c r="A451" s="208">
        <v>427</v>
      </c>
      <c r="B451" s="208">
        <v>29.562194828740672</v>
      </c>
      <c r="C451" s="208">
        <v>-11.842194828740674</v>
      </c>
      <c r="D451" s="208">
        <v>-1.3428881992081763</v>
      </c>
    </row>
    <row r="452" spans="1:4" x14ac:dyDescent="0.25">
      <c r="A452" s="208">
        <v>428</v>
      </c>
      <c r="B452" s="208">
        <v>29.883780788925975</v>
      </c>
      <c r="C452" s="208">
        <v>-12.273780788925976</v>
      </c>
      <c r="D452" s="208">
        <v>-1.3918294386708279</v>
      </c>
    </row>
    <row r="453" spans="1:4" x14ac:dyDescent="0.25">
      <c r="A453" s="208">
        <v>429</v>
      </c>
      <c r="B453" s="208">
        <v>29.434924060045425</v>
      </c>
      <c r="C453" s="208">
        <v>-12.294924060045425</v>
      </c>
      <c r="D453" s="208">
        <v>-1.3942270558093381</v>
      </c>
    </row>
    <row r="454" spans="1:4" x14ac:dyDescent="0.25">
      <c r="A454" s="208">
        <v>430</v>
      </c>
      <c r="B454" s="208">
        <v>28.729480370706071</v>
      </c>
      <c r="C454" s="208">
        <v>-11.51948037070607</v>
      </c>
      <c r="D454" s="208">
        <v>-1.3062928346093134</v>
      </c>
    </row>
    <row r="455" spans="1:4" x14ac:dyDescent="0.25">
      <c r="A455" s="208">
        <v>431</v>
      </c>
      <c r="B455" s="208">
        <v>28.794706639662383</v>
      </c>
      <c r="C455" s="208">
        <v>-11.854706639662382</v>
      </c>
      <c r="D455" s="208">
        <v>-1.3443070209283448</v>
      </c>
    </row>
    <row r="456" spans="1:4" x14ac:dyDescent="0.25">
      <c r="A456" s="208">
        <v>432</v>
      </c>
      <c r="B456" s="208">
        <v>28.632663678805759</v>
      </c>
      <c r="C456" s="208">
        <v>-11.812663678805759</v>
      </c>
      <c r="D456" s="208">
        <v>-1.3395394084366887</v>
      </c>
    </row>
    <row r="457" spans="1:4" x14ac:dyDescent="0.25">
      <c r="A457" s="208">
        <v>433</v>
      </c>
      <c r="B457" s="208">
        <v>28.538346948433389</v>
      </c>
      <c r="C457" s="208">
        <v>-11.728346948433391</v>
      </c>
      <c r="D457" s="208">
        <v>-1.329978010076811</v>
      </c>
    </row>
    <row r="458" spans="1:4" x14ac:dyDescent="0.25">
      <c r="A458" s="208">
        <v>434</v>
      </c>
      <c r="B458" s="208">
        <v>28.928113677562578</v>
      </c>
      <c r="C458" s="208">
        <v>-12.128113677562578</v>
      </c>
      <c r="D458" s="208">
        <v>-1.3753109935944219</v>
      </c>
    </row>
    <row r="459" spans="1:4" x14ac:dyDescent="0.25">
      <c r="A459" s="208">
        <v>435</v>
      </c>
      <c r="B459" s="208">
        <v>28.522438102346488</v>
      </c>
      <c r="C459" s="208">
        <v>-11.642438102346489</v>
      </c>
      <c r="D459" s="208">
        <v>-1.3202360680393688</v>
      </c>
    </row>
    <row r="460" spans="1:4" x14ac:dyDescent="0.25">
      <c r="A460" s="208">
        <v>436</v>
      </c>
      <c r="B460" s="208">
        <v>28.467893487191382</v>
      </c>
      <c r="C460" s="208">
        <v>-12.747893487191382</v>
      </c>
      <c r="D460" s="208">
        <v>-1.4455931502802801</v>
      </c>
    </row>
    <row r="461" spans="1:4" x14ac:dyDescent="0.25">
      <c r="A461" s="208">
        <v>437</v>
      </c>
      <c r="B461" s="208">
        <v>27.774722336261927</v>
      </c>
      <c r="C461" s="208">
        <v>-11.454722336261927</v>
      </c>
      <c r="D461" s="208">
        <v>-1.2989493647950945</v>
      </c>
    </row>
    <row r="462" spans="1:4" x14ac:dyDescent="0.25">
      <c r="A462" s="208">
        <v>438</v>
      </c>
      <c r="B462" s="208">
        <v>27.924720027938463</v>
      </c>
      <c r="C462" s="208">
        <v>-12.374720027938462</v>
      </c>
      <c r="D462" s="208">
        <v>-1.4032758060771422</v>
      </c>
    </row>
    <row r="463" spans="1:4" x14ac:dyDescent="0.25">
      <c r="A463" s="208">
        <v>439</v>
      </c>
      <c r="B463" s="208">
        <v>27.142913877381961</v>
      </c>
      <c r="C463" s="208">
        <v>-11.50291387738196</v>
      </c>
      <c r="D463" s="208">
        <v>-1.3044142176207452</v>
      </c>
    </row>
    <row r="464" spans="1:4" x14ac:dyDescent="0.25">
      <c r="A464" s="208">
        <v>440</v>
      </c>
      <c r="B464" s="208">
        <v>28.475847910234833</v>
      </c>
      <c r="C464" s="208">
        <v>-13.155847910234833</v>
      </c>
      <c r="D464" s="208">
        <v>-1.4918546067452796</v>
      </c>
    </row>
    <row r="465" spans="1:4" x14ac:dyDescent="0.25">
      <c r="A465" s="208">
        <v>441</v>
      </c>
      <c r="B465" s="208">
        <v>28.048581758186515</v>
      </c>
      <c r="C465" s="208">
        <v>-12.148581758186515</v>
      </c>
      <c r="D465" s="208">
        <v>-1.3776320450825816</v>
      </c>
    </row>
    <row r="466" spans="1:4" x14ac:dyDescent="0.25">
      <c r="A466" s="208">
        <v>442</v>
      </c>
      <c r="B466" s="208">
        <v>27.910174797230432</v>
      </c>
      <c r="C466" s="208">
        <v>-12.530174797230432</v>
      </c>
      <c r="D466" s="208">
        <v>-1.420904157764632</v>
      </c>
    </row>
    <row r="467" spans="1:4" x14ac:dyDescent="0.25">
      <c r="A467" s="208">
        <v>443</v>
      </c>
      <c r="B467" s="208">
        <v>27.836085028311416</v>
      </c>
      <c r="C467" s="208">
        <v>-13.066085028311416</v>
      </c>
      <c r="D467" s="208">
        <v>-1.4816756224771503</v>
      </c>
    </row>
    <row r="468" spans="1:4" x14ac:dyDescent="0.25">
      <c r="A468" s="208">
        <v>444</v>
      </c>
      <c r="B468" s="208">
        <v>28.244487834285266</v>
      </c>
      <c r="C468" s="208">
        <v>-12.564487834285266</v>
      </c>
      <c r="D468" s="208">
        <v>-1.4247952077943191</v>
      </c>
    </row>
    <row r="469" spans="1:4" x14ac:dyDescent="0.25">
      <c r="A469" s="208">
        <v>445</v>
      </c>
      <c r="B469" s="208">
        <v>29.112201753711059</v>
      </c>
      <c r="C469" s="208">
        <v>-13.462201753711058</v>
      </c>
      <c r="D469" s="208">
        <v>-1.5265947007173732</v>
      </c>
    </row>
    <row r="470" spans="1:4" x14ac:dyDescent="0.25">
      <c r="A470" s="208">
        <v>446</v>
      </c>
      <c r="B470" s="208">
        <v>29.315607714393632</v>
      </c>
      <c r="C470" s="208">
        <v>-12.285607714393631</v>
      </c>
      <c r="D470" s="208">
        <v>-1.3931705953460147</v>
      </c>
    </row>
    <row r="471" spans="1:4" x14ac:dyDescent="0.25">
      <c r="A471" s="208">
        <v>447</v>
      </c>
      <c r="B471" s="208">
        <v>29.104247330667604</v>
      </c>
      <c r="C471" s="208">
        <v>-12.324247330667603</v>
      </c>
      <c r="D471" s="208">
        <v>-1.3975522733598165</v>
      </c>
    </row>
    <row r="472" spans="1:4" x14ac:dyDescent="0.25">
      <c r="A472" s="208">
        <v>448</v>
      </c>
      <c r="B472" s="208">
        <v>29.045839138605675</v>
      </c>
      <c r="C472" s="208">
        <v>-12.635839138605675</v>
      </c>
      <c r="D472" s="208">
        <v>-1.4328863451177352</v>
      </c>
    </row>
    <row r="473" spans="1:4" x14ac:dyDescent="0.25">
      <c r="A473" s="208">
        <v>449</v>
      </c>
      <c r="B473" s="208">
        <v>28.974703869674226</v>
      </c>
      <c r="C473" s="208">
        <v>-12.614703869674226</v>
      </c>
      <c r="D473" s="208">
        <v>-1.430489635416063</v>
      </c>
    </row>
    <row r="474" spans="1:4" x14ac:dyDescent="0.25">
      <c r="A474" s="208">
        <v>450</v>
      </c>
      <c r="B474" s="208">
        <v>28.940613485202288</v>
      </c>
      <c r="C474" s="208">
        <v>-13.170613485202288</v>
      </c>
      <c r="D474" s="208">
        <v>-1.4935290021310232</v>
      </c>
    </row>
    <row r="475" spans="1:4" x14ac:dyDescent="0.25">
      <c r="A475" s="208">
        <v>451</v>
      </c>
      <c r="B475" s="208">
        <v>28.575846371352526</v>
      </c>
      <c r="C475" s="208">
        <v>-12.435846371352525</v>
      </c>
      <c r="D475" s="208">
        <v>-1.4102074472482764</v>
      </c>
    </row>
    <row r="476" spans="1:4" x14ac:dyDescent="0.25">
      <c r="A476" s="208">
        <v>452</v>
      </c>
      <c r="B476" s="208">
        <v>28.88720521619625</v>
      </c>
      <c r="C476" s="208">
        <v>-13.167205216196249</v>
      </c>
      <c r="D476" s="208">
        <v>-1.4931425092304986</v>
      </c>
    </row>
    <row r="477" spans="1:4" x14ac:dyDescent="0.25">
      <c r="A477" s="208">
        <v>453</v>
      </c>
      <c r="B477" s="208">
        <v>29.124701561350765</v>
      </c>
      <c r="C477" s="208">
        <v>-13.104701561350765</v>
      </c>
      <c r="D477" s="208">
        <v>-1.4860546828846872</v>
      </c>
    </row>
    <row r="478" spans="1:4" x14ac:dyDescent="0.25">
      <c r="A478" s="208">
        <v>454</v>
      </c>
      <c r="B478" s="208">
        <v>28.755389062904747</v>
      </c>
      <c r="C478" s="208">
        <v>-12.485389062904748</v>
      </c>
      <c r="D478" s="208">
        <v>-1.4158255186281714</v>
      </c>
    </row>
    <row r="479" spans="1:4" x14ac:dyDescent="0.25">
      <c r="A479" s="208">
        <v>455</v>
      </c>
      <c r="B479" s="208">
        <v>28.050854450484643</v>
      </c>
      <c r="C479" s="208">
        <v>-11.870854450484643</v>
      </c>
      <c r="D479" s="208">
        <v>-1.3461381599114353</v>
      </c>
    </row>
    <row r="480" spans="1:4" x14ac:dyDescent="0.25">
      <c r="A480" s="208">
        <v>456</v>
      </c>
      <c r="B480" s="208">
        <v>28.665617717128637</v>
      </c>
      <c r="C480" s="208">
        <v>-13.055617717128637</v>
      </c>
      <c r="D480" s="208">
        <v>-1.480488644145171</v>
      </c>
    </row>
    <row r="481" spans="1:4" x14ac:dyDescent="0.25">
      <c r="A481" s="208">
        <v>457</v>
      </c>
      <c r="B481" s="208">
        <v>28.609936755824467</v>
      </c>
      <c r="C481" s="208">
        <v>-13.709936755824467</v>
      </c>
      <c r="D481" s="208">
        <v>-1.5546875007160275</v>
      </c>
    </row>
    <row r="482" spans="1:4" x14ac:dyDescent="0.25">
      <c r="A482" s="208">
        <v>458</v>
      </c>
      <c r="B482" s="208">
        <v>28.351986179986785</v>
      </c>
      <c r="C482" s="208">
        <v>-13.341986179986785</v>
      </c>
      <c r="D482" s="208">
        <v>-1.5129624241292896</v>
      </c>
    </row>
    <row r="483" spans="1:4" x14ac:dyDescent="0.25">
      <c r="A483" s="208">
        <v>459</v>
      </c>
      <c r="B483" s="208">
        <v>28.234942526633123</v>
      </c>
      <c r="C483" s="208">
        <v>-13.774942526633122</v>
      </c>
      <c r="D483" s="208">
        <v>-1.5620590634847391</v>
      </c>
    </row>
    <row r="484" spans="1:4" x14ac:dyDescent="0.25">
      <c r="A484" s="208">
        <v>460</v>
      </c>
      <c r="B484" s="208">
        <v>27.922447335640335</v>
      </c>
      <c r="C484" s="208">
        <v>-13.362447335640335</v>
      </c>
      <c r="D484" s="208">
        <v>-1.5152826903355698</v>
      </c>
    </row>
    <row r="485" spans="1:4" x14ac:dyDescent="0.25">
      <c r="A485" s="208">
        <v>461</v>
      </c>
      <c r="B485" s="208">
        <v>27.764495220920345</v>
      </c>
      <c r="C485" s="208">
        <v>-13.064495220920346</v>
      </c>
      <c r="D485" s="208">
        <v>-1.481495340560212</v>
      </c>
    </row>
    <row r="486" spans="1:4" x14ac:dyDescent="0.25">
      <c r="A486" s="208">
        <v>462</v>
      </c>
      <c r="B486" s="208">
        <v>28.247442334272836</v>
      </c>
      <c r="C486" s="208">
        <v>-13.307442334272837</v>
      </c>
      <c r="D486" s="208">
        <v>-1.5090452007230386</v>
      </c>
    </row>
    <row r="487" spans="1:4" x14ac:dyDescent="0.25">
      <c r="A487" s="208">
        <v>463</v>
      </c>
      <c r="B487" s="208">
        <v>28.61561848656979</v>
      </c>
      <c r="C487" s="208">
        <v>-14.20561848656979</v>
      </c>
      <c r="D487" s="208">
        <v>-1.6108971102020559</v>
      </c>
    </row>
    <row r="488" spans="1:4" x14ac:dyDescent="0.25">
      <c r="A488" s="208">
        <v>464</v>
      </c>
      <c r="B488" s="208">
        <v>28.080399450360325</v>
      </c>
      <c r="C488" s="208">
        <v>-13.980399450360325</v>
      </c>
      <c r="D488" s="208">
        <v>-1.5853575889953362</v>
      </c>
    </row>
    <row r="489" spans="1:4" x14ac:dyDescent="0.25">
      <c r="A489" s="208">
        <v>465</v>
      </c>
      <c r="B489" s="208">
        <v>27.156550031170738</v>
      </c>
      <c r="C489" s="208">
        <v>-13.366550031170739</v>
      </c>
      <c r="D489" s="208">
        <v>-1.5157479302249992</v>
      </c>
    </row>
    <row r="490" spans="1:4" x14ac:dyDescent="0.25">
      <c r="A490" s="208">
        <v>466</v>
      </c>
      <c r="B490" s="208">
        <v>26.637239841048178</v>
      </c>
      <c r="C490" s="208">
        <v>-12.667239841048177</v>
      </c>
      <c r="D490" s="208">
        <v>-1.4364471405080073</v>
      </c>
    </row>
    <row r="491" spans="1:4" x14ac:dyDescent="0.25">
      <c r="A491" s="208">
        <v>467</v>
      </c>
      <c r="B491" s="208">
        <v>27.414500607008421</v>
      </c>
      <c r="C491" s="208">
        <v>-13.45450060700842</v>
      </c>
      <c r="D491" s="208">
        <v>-1.5257214015378795</v>
      </c>
    </row>
    <row r="492" spans="1:4" x14ac:dyDescent="0.25">
      <c r="A492" s="208">
        <v>468</v>
      </c>
      <c r="B492" s="208">
        <v>27.174731569555775</v>
      </c>
      <c r="C492" s="208">
        <v>-12.794731569555774</v>
      </c>
      <c r="D492" s="208">
        <v>-1.4509045227910609</v>
      </c>
    </row>
    <row r="493" spans="1:4" x14ac:dyDescent="0.25">
      <c r="A493" s="208">
        <v>469</v>
      </c>
      <c r="B493" s="208">
        <v>26.839509455581691</v>
      </c>
      <c r="C493" s="208">
        <v>-12.279509455581691</v>
      </c>
      <c r="D493" s="208">
        <v>-1.3924790613936771</v>
      </c>
    </row>
    <row r="494" spans="1:4" x14ac:dyDescent="0.25">
      <c r="A494" s="208">
        <v>470</v>
      </c>
      <c r="B494" s="208">
        <v>27.620179259989129</v>
      </c>
      <c r="C494" s="208">
        <v>-13.650179259989129</v>
      </c>
      <c r="D494" s="208">
        <v>-1.5479110849306066</v>
      </c>
    </row>
    <row r="495" spans="1:4" x14ac:dyDescent="0.25">
      <c r="A495" s="208">
        <v>471</v>
      </c>
      <c r="B495" s="208">
        <v>27.706541567318045</v>
      </c>
      <c r="C495" s="208">
        <v>-14.756541567318045</v>
      </c>
      <c r="D495" s="208">
        <v>-1.6733710109026849</v>
      </c>
    </row>
    <row r="496" spans="1:4" x14ac:dyDescent="0.25">
      <c r="A496" s="208">
        <v>472</v>
      </c>
      <c r="B496" s="208">
        <v>27.498590222039208</v>
      </c>
      <c r="C496" s="208">
        <v>-14.398590222039209</v>
      </c>
      <c r="D496" s="208">
        <v>-1.6327798329650425</v>
      </c>
    </row>
    <row r="497" spans="1:4" x14ac:dyDescent="0.25">
      <c r="A497" s="208">
        <v>473</v>
      </c>
      <c r="B497" s="208">
        <v>27.357683299555184</v>
      </c>
      <c r="C497" s="208">
        <v>-14.417683299555184</v>
      </c>
      <c r="D497" s="208">
        <v>-1.6349449610391511</v>
      </c>
    </row>
    <row r="498" spans="1:4" x14ac:dyDescent="0.25">
      <c r="A498" s="208">
        <v>474</v>
      </c>
      <c r="B498" s="208">
        <v>27.447454645331298</v>
      </c>
      <c r="C498" s="208">
        <v>-14.147454645331297</v>
      </c>
      <c r="D498" s="208">
        <v>-1.6043014126012849</v>
      </c>
    </row>
    <row r="499" spans="1:4" x14ac:dyDescent="0.25">
      <c r="A499" s="208">
        <v>475</v>
      </c>
      <c r="B499" s="208">
        <v>27.630406375330711</v>
      </c>
      <c r="C499" s="208">
        <v>-14.400406375330711</v>
      </c>
      <c r="D499" s="208">
        <v>-1.6329857821880016</v>
      </c>
    </row>
    <row r="500" spans="1:4" x14ac:dyDescent="0.25">
      <c r="A500" s="208">
        <v>476</v>
      </c>
      <c r="B500" s="208">
        <v>27.66676945210078</v>
      </c>
      <c r="C500" s="208">
        <v>-14.10676945210078</v>
      </c>
      <c r="D500" s="208">
        <v>-1.5996877690443347</v>
      </c>
    </row>
    <row r="501" spans="1:4" x14ac:dyDescent="0.25">
      <c r="A501" s="208">
        <v>477</v>
      </c>
      <c r="B501" s="208">
        <v>27.395182722474321</v>
      </c>
      <c r="C501" s="208">
        <v>-14.07518272247432</v>
      </c>
      <c r="D501" s="208">
        <v>-1.5961058784336513</v>
      </c>
    </row>
    <row r="502" spans="1:4" x14ac:dyDescent="0.25">
      <c r="A502" s="208">
        <v>478</v>
      </c>
      <c r="B502" s="208">
        <v>28.030400219801479</v>
      </c>
      <c r="C502" s="208">
        <v>-14.410400219801479</v>
      </c>
      <c r="D502" s="208">
        <v>-1.6341190700623023</v>
      </c>
    </row>
    <row r="503" spans="1:4" x14ac:dyDescent="0.25">
      <c r="A503" s="208">
        <v>479</v>
      </c>
      <c r="B503" s="208">
        <v>27.725859451852145</v>
      </c>
      <c r="C503" s="208">
        <v>-14.345859451852144</v>
      </c>
      <c r="D503" s="208">
        <v>-1.6268002379623061</v>
      </c>
    </row>
    <row r="504" spans="1:4" x14ac:dyDescent="0.25">
      <c r="A504" s="208">
        <v>480</v>
      </c>
      <c r="B504" s="208">
        <v>27.914265643367067</v>
      </c>
      <c r="C504" s="208">
        <v>-14.484265643367067</v>
      </c>
      <c r="D504" s="208">
        <v>-1.6424953049638766</v>
      </c>
    </row>
    <row r="505" spans="1:4" x14ac:dyDescent="0.25">
      <c r="A505" s="208">
        <v>481</v>
      </c>
      <c r="B505" s="208">
        <v>27.512226375827982</v>
      </c>
      <c r="C505" s="208">
        <v>-14.042226375827981</v>
      </c>
      <c r="D505" s="208">
        <v>-1.5923686751837121</v>
      </c>
    </row>
    <row r="506" spans="1:4" x14ac:dyDescent="0.25">
      <c r="A506" s="208">
        <v>482</v>
      </c>
      <c r="B506" s="208">
        <v>27.429273106946262</v>
      </c>
      <c r="C506" s="208">
        <v>-13.899273106946263</v>
      </c>
      <c r="D506" s="208">
        <v>-1.5761579760189266</v>
      </c>
    </row>
    <row r="507" spans="1:4" x14ac:dyDescent="0.25">
      <c r="A507" s="208">
        <v>483</v>
      </c>
      <c r="B507" s="208">
        <v>27.161095415766997</v>
      </c>
      <c r="C507" s="208">
        <v>-13.661095415766997</v>
      </c>
      <c r="D507" s="208">
        <v>-1.5491489616069167</v>
      </c>
    </row>
    <row r="508" spans="1:4" x14ac:dyDescent="0.25">
      <c r="A508" s="208">
        <v>484</v>
      </c>
      <c r="B508" s="208">
        <v>27.691769067380203</v>
      </c>
      <c r="C508" s="208">
        <v>-14.671769067380204</v>
      </c>
      <c r="D508" s="208">
        <v>-1.6637579289165976</v>
      </c>
    </row>
    <row r="509" spans="1:4" x14ac:dyDescent="0.25">
      <c r="A509" s="208">
        <v>485</v>
      </c>
      <c r="B509" s="208">
        <v>27.342001722698093</v>
      </c>
      <c r="C509" s="208">
        <v>-14.452001722698093</v>
      </c>
      <c r="D509" s="208">
        <v>-1.6388366218436325</v>
      </c>
    </row>
    <row r="510" spans="1:4" x14ac:dyDescent="0.25">
      <c r="A510" s="208">
        <v>486</v>
      </c>
      <c r="B510" s="208">
        <v>26.804737263420314</v>
      </c>
      <c r="C510" s="208">
        <v>-13.984737263420314</v>
      </c>
      <c r="D510" s="208">
        <v>-1.5858494908811667</v>
      </c>
    </row>
    <row r="511" spans="1:4" x14ac:dyDescent="0.25">
      <c r="A511" s="208">
        <v>487</v>
      </c>
      <c r="B511" s="208">
        <v>26.486105803222575</v>
      </c>
      <c r="C511" s="208">
        <v>-13.756105803222574</v>
      </c>
      <c r="D511" s="208">
        <v>-1.5599230056047944</v>
      </c>
    </row>
    <row r="512" spans="1:4" x14ac:dyDescent="0.25">
      <c r="A512" s="208">
        <v>488</v>
      </c>
      <c r="B512" s="208">
        <v>26.279290804092803</v>
      </c>
      <c r="C512" s="208">
        <v>-13.529290804092803</v>
      </c>
      <c r="D512" s="208">
        <v>-1.5342025044527985</v>
      </c>
    </row>
    <row r="513" spans="1:4" x14ac:dyDescent="0.25">
      <c r="A513" s="208">
        <v>489</v>
      </c>
      <c r="B513" s="208">
        <v>25.546347537946083</v>
      </c>
      <c r="C513" s="208">
        <v>-14.056347537946083</v>
      </c>
      <c r="D513" s="208">
        <v>-1.5939699950607911</v>
      </c>
    </row>
    <row r="514" spans="1:4" x14ac:dyDescent="0.25">
      <c r="A514" s="208">
        <v>490</v>
      </c>
      <c r="B514" s="208">
        <v>25.762253306268374</v>
      </c>
      <c r="C514" s="208">
        <v>-14.192253306268373</v>
      </c>
      <c r="D514" s="208">
        <v>-1.6093815175972541</v>
      </c>
    </row>
    <row r="515" spans="1:4" x14ac:dyDescent="0.25">
      <c r="A515" s="208">
        <v>491</v>
      </c>
      <c r="B515" s="208">
        <v>25.670209268194135</v>
      </c>
      <c r="C515" s="208">
        <v>-14.630209268194136</v>
      </c>
      <c r="D515" s="208">
        <v>-1.6590451062772518</v>
      </c>
    </row>
    <row r="516" spans="1:4" x14ac:dyDescent="0.25">
      <c r="A516" s="208">
        <v>492</v>
      </c>
      <c r="B516" s="208">
        <v>25.219079847015454</v>
      </c>
      <c r="C516" s="208">
        <v>-14.429079847015455</v>
      </c>
      <c r="D516" s="208">
        <v>-1.6362373134550199</v>
      </c>
    </row>
    <row r="517" spans="1:4" x14ac:dyDescent="0.25">
      <c r="A517" s="208">
        <v>493</v>
      </c>
      <c r="B517" s="208">
        <v>25.227034270058908</v>
      </c>
      <c r="C517" s="208">
        <v>-14.657034270058908</v>
      </c>
      <c r="D517" s="208">
        <v>-1.66208702367254</v>
      </c>
    </row>
    <row r="518" spans="1:4" x14ac:dyDescent="0.25">
      <c r="A518" s="208">
        <v>494</v>
      </c>
      <c r="B518" s="208">
        <v>24.909993694469861</v>
      </c>
      <c r="C518" s="208">
        <v>-13.829993694469861</v>
      </c>
      <c r="D518" s="208">
        <v>-1.5683017883097998</v>
      </c>
    </row>
    <row r="519" spans="1:4" x14ac:dyDescent="0.25">
      <c r="A519" s="208">
        <v>495</v>
      </c>
      <c r="B519" s="208">
        <v>24.787268310370877</v>
      </c>
      <c r="C519" s="208">
        <v>-13.997268310370877</v>
      </c>
      <c r="D519" s="208">
        <v>-1.5872704939398898</v>
      </c>
    </row>
    <row r="520" spans="1:4" x14ac:dyDescent="0.25">
      <c r="A520" s="208">
        <v>496</v>
      </c>
      <c r="B520" s="208">
        <v>24.807722541054041</v>
      </c>
      <c r="C520" s="208">
        <v>-14.307722541054041</v>
      </c>
      <c r="D520" s="208">
        <v>-1.6224755660407859</v>
      </c>
    </row>
    <row r="521" spans="1:4" x14ac:dyDescent="0.25">
      <c r="A521" s="208">
        <v>497</v>
      </c>
      <c r="B521" s="208">
        <v>24.663406580122828</v>
      </c>
      <c r="C521" s="208">
        <v>-13.963406580122829</v>
      </c>
      <c r="D521" s="208">
        <v>-1.5834306214658689</v>
      </c>
    </row>
    <row r="522" spans="1:4" x14ac:dyDescent="0.25">
      <c r="A522" s="208">
        <v>498</v>
      </c>
      <c r="B522" s="208">
        <v>24.455455234843988</v>
      </c>
      <c r="C522" s="208">
        <v>-13.675455234843989</v>
      </c>
      <c r="D522" s="208">
        <v>-1.5507773448466904</v>
      </c>
    </row>
    <row r="523" spans="1:4" x14ac:dyDescent="0.25">
      <c r="A523" s="208">
        <v>499</v>
      </c>
      <c r="B523" s="208">
        <v>24.26227638950299</v>
      </c>
      <c r="C523" s="208">
        <v>-13.792276389502989</v>
      </c>
      <c r="D523" s="208">
        <v>-1.5640246990980078</v>
      </c>
    </row>
    <row r="524" spans="1:4" x14ac:dyDescent="0.25">
      <c r="A524" s="208">
        <v>500</v>
      </c>
      <c r="B524" s="208">
        <v>23.979326198385884</v>
      </c>
      <c r="C524" s="208">
        <v>-13.489326198385884</v>
      </c>
      <c r="D524" s="208">
        <v>-1.5296705745051864</v>
      </c>
    </row>
    <row r="525" spans="1:4" x14ac:dyDescent="0.25">
      <c r="A525" s="208">
        <v>501</v>
      </c>
      <c r="B525" s="208">
        <v>24.355456773726296</v>
      </c>
      <c r="C525" s="208">
        <v>-12.885456773726295</v>
      </c>
      <c r="D525" s="208">
        <v>-1.4611926330453913</v>
      </c>
    </row>
    <row r="526" spans="1:4" x14ac:dyDescent="0.25">
      <c r="A526" s="208">
        <v>502</v>
      </c>
      <c r="B526" s="208">
        <v>24.264549081801125</v>
      </c>
      <c r="C526" s="208">
        <v>-12.994549081801125</v>
      </c>
      <c r="D526" s="208">
        <v>-1.4735635469896984</v>
      </c>
    </row>
    <row r="527" spans="1:4" x14ac:dyDescent="0.25">
      <c r="A527" s="208">
        <v>503</v>
      </c>
      <c r="B527" s="208">
        <v>24.916811771364248</v>
      </c>
      <c r="C527" s="208">
        <v>-13.666811771364248</v>
      </c>
      <c r="D527" s="208">
        <v>-1.5497971882730914</v>
      </c>
    </row>
    <row r="528" spans="1:4" x14ac:dyDescent="0.25">
      <c r="A528" s="208">
        <v>504</v>
      </c>
      <c r="B528" s="208">
        <v>23.987280621429338</v>
      </c>
      <c r="C528" s="208">
        <v>-13.127280621429339</v>
      </c>
      <c r="D528" s="208">
        <v>-1.4886151164670784</v>
      </c>
    </row>
    <row r="529" spans="1:4" x14ac:dyDescent="0.25">
      <c r="A529" s="208">
        <v>505</v>
      </c>
      <c r="B529" s="208">
        <v>23.93659958318106</v>
      </c>
      <c r="C529" s="208">
        <v>-13.79659958318106</v>
      </c>
      <c r="D529" s="208">
        <v>-1.5645149431665382</v>
      </c>
    </row>
    <row r="530" spans="1:4" x14ac:dyDescent="0.25">
      <c r="A530" s="208">
        <v>506</v>
      </c>
      <c r="B530" s="208">
        <v>23.222519663108809</v>
      </c>
      <c r="C530" s="208">
        <v>-13.472519663108809</v>
      </c>
      <c r="D530" s="208">
        <v>-1.5277647370975476</v>
      </c>
    </row>
    <row r="531" spans="1:4" x14ac:dyDescent="0.25">
      <c r="A531" s="208">
        <v>507</v>
      </c>
      <c r="B531" s="208">
        <v>23.163429663357444</v>
      </c>
      <c r="C531" s="208">
        <v>-13.823429663357444</v>
      </c>
      <c r="D531" s="208">
        <v>-1.5675574364352043</v>
      </c>
    </row>
    <row r="532" spans="1:4" x14ac:dyDescent="0.25">
      <c r="A532" s="208">
        <v>508</v>
      </c>
      <c r="B532" s="208">
        <v>22.977068894910836</v>
      </c>
      <c r="C532" s="208">
        <v>-13.907068894910836</v>
      </c>
      <c r="D532" s="208">
        <v>-1.5770420073841045</v>
      </c>
    </row>
    <row r="533" spans="1:4" x14ac:dyDescent="0.25">
      <c r="A533" s="208">
        <v>509</v>
      </c>
      <c r="B533" s="208">
        <v>22.495258127707409</v>
      </c>
      <c r="C533" s="208">
        <v>-13.20525812770741</v>
      </c>
      <c r="D533" s="208">
        <v>-1.4974576557512964</v>
      </c>
    </row>
    <row r="534" spans="1:4" x14ac:dyDescent="0.25">
      <c r="A534" s="208">
        <v>510</v>
      </c>
      <c r="B534" s="208">
        <v>22.282761397832317</v>
      </c>
      <c r="C534" s="208">
        <v>-13.022761397832317</v>
      </c>
      <c r="D534" s="208">
        <v>-1.4767627838557118</v>
      </c>
    </row>
    <row r="535" spans="1:4" x14ac:dyDescent="0.25">
      <c r="A535" s="208">
        <v>511</v>
      </c>
      <c r="B535" s="208">
        <v>22.381623512800942</v>
      </c>
      <c r="C535" s="208">
        <v>-13.641623512800942</v>
      </c>
      <c r="D535" s="208">
        <v>-1.5469408752608131</v>
      </c>
    </row>
    <row r="536" spans="1:4" x14ac:dyDescent="0.25">
      <c r="A536" s="208">
        <v>512</v>
      </c>
      <c r="B536" s="208">
        <v>22.075037321783292</v>
      </c>
      <c r="C536" s="208">
        <v>-12.955037321783292</v>
      </c>
      <c r="D536" s="208">
        <v>-1.4690829691048357</v>
      </c>
    </row>
    <row r="537" spans="1:4" x14ac:dyDescent="0.25">
      <c r="A537" s="208">
        <v>513</v>
      </c>
      <c r="B537" s="208">
        <v>22.547530050564387</v>
      </c>
      <c r="C537" s="208">
        <v>-13.407530050564386</v>
      </c>
      <c r="D537" s="208">
        <v>-1.520395006653221</v>
      </c>
    </row>
    <row r="538" spans="1:4" x14ac:dyDescent="0.25">
      <c r="A538" s="208">
        <v>514</v>
      </c>
      <c r="B538" s="208">
        <v>22.791844472613295</v>
      </c>
      <c r="C538" s="208">
        <v>-13.611844472613296</v>
      </c>
      <c r="D538" s="208">
        <v>-1.5435639740841256</v>
      </c>
    </row>
    <row r="539" spans="1:4" x14ac:dyDescent="0.25">
      <c r="A539" s="208">
        <v>515</v>
      </c>
      <c r="B539" s="208">
        <v>22.221398705782821</v>
      </c>
      <c r="C539" s="208">
        <v>-13.741398705782821</v>
      </c>
      <c r="D539" s="208">
        <v>-1.5582552414882542</v>
      </c>
    </row>
    <row r="540" spans="1:4" x14ac:dyDescent="0.25">
      <c r="A540" s="208">
        <v>516</v>
      </c>
      <c r="B540" s="208">
        <v>21.603226400691639</v>
      </c>
      <c r="C540" s="208">
        <v>-13.203226400691639</v>
      </c>
      <c r="D540" s="208">
        <v>-1.4972272607719073</v>
      </c>
    </row>
    <row r="541" spans="1:4" x14ac:dyDescent="0.25">
      <c r="A541" s="208">
        <v>517</v>
      </c>
      <c r="B541" s="208">
        <v>21.683906977275228</v>
      </c>
      <c r="C541" s="208">
        <v>-13.013906977275228</v>
      </c>
      <c r="D541" s="208">
        <v>-1.4757587050469354</v>
      </c>
    </row>
    <row r="542" spans="1:4" x14ac:dyDescent="0.25">
      <c r="A542" s="208">
        <v>518</v>
      </c>
      <c r="B542" s="208">
        <v>21.761860323101065</v>
      </c>
      <c r="C542" s="208">
        <v>-12.781860323101064</v>
      </c>
      <c r="D542" s="208">
        <v>-1.449444941588159</v>
      </c>
    </row>
    <row r="543" spans="1:4" x14ac:dyDescent="0.25">
      <c r="A543" s="208">
        <v>519</v>
      </c>
      <c r="B543" s="208">
        <v>21.911176207088168</v>
      </c>
      <c r="C543" s="208">
        <v>-12.701176207088167</v>
      </c>
      <c r="D543" s="208">
        <v>-1.4402954765756175</v>
      </c>
    </row>
    <row r="544" spans="1:4" x14ac:dyDescent="0.25">
      <c r="A544" s="208">
        <v>520</v>
      </c>
      <c r="B544" s="208">
        <v>21.999811206715211</v>
      </c>
      <c r="C544" s="208">
        <v>-13.409811206715212</v>
      </c>
      <c r="D544" s="208">
        <v>-1.5206536865448961</v>
      </c>
    </row>
    <row r="545" spans="1:4" x14ac:dyDescent="0.25">
      <c r="A545" s="208">
        <v>521</v>
      </c>
      <c r="B545" s="208">
        <v>21.65549832354861</v>
      </c>
      <c r="C545" s="208">
        <v>-12.855498323548609</v>
      </c>
      <c r="D545" s="208">
        <v>-1.4577953870287539</v>
      </c>
    </row>
    <row r="546" spans="1:4" x14ac:dyDescent="0.25">
      <c r="A546" s="208">
        <v>522</v>
      </c>
      <c r="B546" s="208">
        <v>21.473682939698261</v>
      </c>
      <c r="C546" s="208">
        <v>-12.773682939698261</v>
      </c>
      <c r="D546" s="208">
        <v>-1.4485176378382347</v>
      </c>
    </row>
    <row r="547" spans="1:4" x14ac:dyDescent="0.25">
      <c r="A547" s="208">
        <v>523</v>
      </c>
      <c r="B547" s="208">
        <v>21.262322555972233</v>
      </c>
      <c r="C547" s="208">
        <v>-12.432322555972233</v>
      </c>
      <c r="D547" s="208">
        <v>-1.4098078515518013</v>
      </c>
    </row>
    <row r="548" spans="1:4" x14ac:dyDescent="0.25">
      <c r="A548" s="208">
        <v>524</v>
      </c>
      <c r="B548" s="208">
        <v>21.622544285225739</v>
      </c>
      <c r="C548" s="208">
        <v>-12.36254428522574</v>
      </c>
      <c r="D548" s="208">
        <v>-1.401895094018105</v>
      </c>
    </row>
    <row r="549" spans="1:4" x14ac:dyDescent="0.25">
      <c r="A549" s="208">
        <v>525</v>
      </c>
      <c r="B549" s="208">
        <v>21.953221014603557</v>
      </c>
      <c r="C549" s="208">
        <v>-13.033221014603557</v>
      </c>
      <c r="D549" s="208">
        <v>-1.4779488896522697</v>
      </c>
    </row>
    <row r="550" spans="1:4" x14ac:dyDescent="0.25">
      <c r="A550" s="208">
        <v>526</v>
      </c>
      <c r="B550" s="208">
        <v>21.780496399945726</v>
      </c>
      <c r="C550" s="208">
        <v>-12.930496399945726</v>
      </c>
      <c r="D550" s="208">
        <v>-1.4663000631646821</v>
      </c>
    </row>
    <row r="551" spans="1:4" x14ac:dyDescent="0.25">
      <c r="A551" s="208">
        <v>527</v>
      </c>
      <c r="B551" s="208">
        <v>21.433865370635033</v>
      </c>
      <c r="C551" s="208">
        <v>-13.623865370635034</v>
      </c>
      <c r="D551" s="208">
        <v>-1.5449271269734954</v>
      </c>
    </row>
    <row r="552" spans="1:4" x14ac:dyDescent="0.25">
      <c r="A552" s="208">
        <v>528</v>
      </c>
      <c r="B552" s="208">
        <v>21.510046016468333</v>
      </c>
      <c r="C552" s="208">
        <v>-13.870046016468333</v>
      </c>
      <c r="D552" s="208">
        <v>-1.5728436651612174</v>
      </c>
    </row>
    <row r="553" spans="1:4" x14ac:dyDescent="0.25">
      <c r="A553" s="208">
        <v>529</v>
      </c>
      <c r="B553" s="208">
        <v>21.39072967081654</v>
      </c>
      <c r="C553" s="208">
        <v>-13.98072967081654</v>
      </c>
      <c r="D553" s="208">
        <v>-1.5853950355295472</v>
      </c>
    </row>
    <row r="554" spans="1:4" x14ac:dyDescent="0.25">
      <c r="A554" s="208">
        <v>530</v>
      </c>
      <c r="B554" s="208">
        <v>20.896419095973403</v>
      </c>
      <c r="C554" s="208">
        <v>-12.876419095973404</v>
      </c>
      <c r="D554" s="208">
        <v>-1.4601677731289551</v>
      </c>
    </row>
    <row r="555" spans="1:4" x14ac:dyDescent="0.25">
      <c r="A555" s="208">
        <v>531</v>
      </c>
      <c r="B555" s="208">
        <v>21.775951015349467</v>
      </c>
      <c r="C555" s="208">
        <v>-14.195951015349467</v>
      </c>
      <c r="D555" s="208">
        <v>-1.6098008325942557</v>
      </c>
    </row>
    <row r="556" spans="1:4" x14ac:dyDescent="0.25">
      <c r="A556" s="208">
        <v>532</v>
      </c>
      <c r="B556" s="208">
        <v>21.431638132182872</v>
      </c>
      <c r="C556" s="208">
        <v>-13.761638132182872</v>
      </c>
      <c r="D556" s="208">
        <v>-1.5605503639097675</v>
      </c>
    </row>
    <row r="557" spans="1:4" x14ac:dyDescent="0.25">
      <c r="A557" s="208">
        <v>533</v>
      </c>
      <c r="B557" s="208">
        <v>21.266867940568492</v>
      </c>
      <c r="C557" s="208">
        <v>-12.946867940568492</v>
      </c>
      <c r="D557" s="208">
        <v>-1.4681565727917498</v>
      </c>
    </row>
    <row r="558" spans="1:4" x14ac:dyDescent="0.25">
      <c r="A558" s="208">
        <v>534</v>
      </c>
      <c r="B558" s="208">
        <v>21.503227939573943</v>
      </c>
      <c r="C558" s="208">
        <v>-13.203227939573942</v>
      </c>
      <c r="D558" s="208">
        <v>-1.4972274352789912</v>
      </c>
    </row>
    <row r="559" spans="1:4" x14ac:dyDescent="0.25">
      <c r="A559" s="208">
        <v>535</v>
      </c>
      <c r="B559" s="208">
        <v>20.862328711501466</v>
      </c>
      <c r="C559" s="208">
        <v>-12.672328711501466</v>
      </c>
      <c r="D559" s="208">
        <v>-1.437024211243445</v>
      </c>
    </row>
    <row r="560" spans="1:4" x14ac:dyDescent="0.25">
      <c r="A560" s="208">
        <v>536</v>
      </c>
      <c r="B560" s="208">
        <v>20.795057019476832</v>
      </c>
      <c r="C560" s="208">
        <v>-12.765057019476833</v>
      </c>
      <c r="D560" s="208">
        <v>-1.447539470645397</v>
      </c>
    </row>
    <row r="561" spans="1:4" x14ac:dyDescent="0.25">
      <c r="A561" s="208">
        <v>537</v>
      </c>
      <c r="B561" s="208">
        <v>20.979372364855127</v>
      </c>
      <c r="C561" s="208">
        <v>-13.389372364855127</v>
      </c>
      <c r="D561" s="208">
        <v>-1.5183359506913383</v>
      </c>
    </row>
    <row r="562" spans="1:4" x14ac:dyDescent="0.25">
      <c r="A562" s="208">
        <v>538</v>
      </c>
      <c r="B562" s="208">
        <v>20.303246406161644</v>
      </c>
      <c r="C562" s="208">
        <v>-13.113246406161643</v>
      </c>
      <c r="D562" s="208">
        <v>-1.4870236562402634</v>
      </c>
    </row>
    <row r="563" spans="1:4" x14ac:dyDescent="0.25">
      <c r="A563" s="208">
        <v>539</v>
      </c>
      <c r="B563" s="208">
        <v>20.094158714733741</v>
      </c>
      <c r="C563" s="208">
        <v>-13.774158714733741</v>
      </c>
      <c r="D563" s="208">
        <v>-1.5619701803203174</v>
      </c>
    </row>
    <row r="564" spans="1:4" x14ac:dyDescent="0.25">
      <c r="A564" s="208">
        <v>540</v>
      </c>
      <c r="B564" s="208">
        <v>20.346427559826097</v>
      </c>
      <c r="C564" s="208">
        <v>-13.956427559826096</v>
      </c>
      <c r="D564" s="208">
        <v>-1.5826392104027971</v>
      </c>
    </row>
    <row r="565" spans="1:4" x14ac:dyDescent="0.25">
      <c r="A565" s="208">
        <v>541</v>
      </c>
      <c r="B565" s="208">
        <v>19.918025061628715</v>
      </c>
      <c r="C565" s="208">
        <v>-13.608025061628716</v>
      </c>
      <c r="D565" s="208">
        <v>-1.5431308582628362</v>
      </c>
    </row>
    <row r="566" spans="1:4" x14ac:dyDescent="0.25">
      <c r="A566" s="208">
        <v>542</v>
      </c>
      <c r="B566" s="208">
        <v>20.615741597154429</v>
      </c>
      <c r="C566" s="208">
        <v>-13.865741597154429</v>
      </c>
      <c r="D566" s="208">
        <v>-1.5723555500791166</v>
      </c>
    </row>
    <row r="567" spans="1:4" x14ac:dyDescent="0.25">
      <c r="A567" s="208">
        <v>543</v>
      </c>
      <c r="B567" s="208">
        <v>19.805526792871312</v>
      </c>
      <c r="C567" s="208">
        <v>-13.565526792871312</v>
      </c>
      <c r="D567" s="208">
        <v>-1.5383116144970956</v>
      </c>
    </row>
    <row r="568" spans="1:4" x14ac:dyDescent="0.25">
      <c r="A568" s="208">
        <v>544</v>
      </c>
      <c r="B568" s="208">
        <v>19.905525253989001</v>
      </c>
      <c r="C568" s="208">
        <v>-13.705525253989002</v>
      </c>
      <c r="D568" s="208">
        <v>-1.5541872426269396</v>
      </c>
    </row>
    <row r="569" spans="1:4" x14ac:dyDescent="0.25">
      <c r="A569" s="208">
        <v>545</v>
      </c>
      <c r="B569" s="208">
        <v>19.93393390771562</v>
      </c>
      <c r="C569" s="208">
        <v>-12.943933907715619</v>
      </c>
      <c r="D569" s="208">
        <v>-1.4678238576024465</v>
      </c>
    </row>
    <row r="570" spans="1:4" x14ac:dyDescent="0.25">
      <c r="A570" s="208">
        <v>546</v>
      </c>
      <c r="B570" s="208">
        <v>20.194838983540865</v>
      </c>
      <c r="C570" s="208">
        <v>-12.944838983540865</v>
      </c>
      <c r="D570" s="208">
        <v>-1.4679264919251112</v>
      </c>
    </row>
    <row r="571" spans="1:4" x14ac:dyDescent="0.25">
      <c r="A571" s="208">
        <v>547</v>
      </c>
      <c r="B571" s="208">
        <v>20.035068714982376</v>
      </c>
      <c r="C571" s="208">
        <v>-13.045068714982376</v>
      </c>
      <c r="D571" s="208">
        <v>-1.4792924021730955</v>
      </c>
    </row>
    <row r="572" spans="1:4" x14ac:dyDescent="0.25">
      <c r="A572" s="208">
        <v>548</v>
      </c>
      <c r="B572" s="208">
        <v>19.189627180078251</v>
      </c>
      <c r="C572" s="208">
        <v>-13.79962718007825</v>
      </c>
      <c r="D572" s="208">
        <v>-1.5648582683865666</v>
      </c>
    </row>
    <row r="573" spans="1:4" x14ac:dyDescent="0.25">
      <c r="A573" s="208">
        <v>549</v>
      </c>
      <c r="B573" s="208">
        <v>20.008932753553886</v>
      </c>
      <c r="C573" s="208">
        <v>-14.488932753553886</v>
      </c>
      <c r="D573" s="208">
        <v>-1.6430245486796677</v>
      </c>
    </row>
    <row r="574" spans="1:4" x14ac:dyDescent="0.25">
      <c r="A574" s="208">
        <v>550</v>
      </c>
      <c r="B574" s="208">
        <v>20.077113522497768</v>
      </c>
      <c r="C574" s="208">
        <v>-14.337113522497768</v>
      </c>
      <c r="D574" s="208">
        <v>-1.6258084619029733</v>
      </c>
    </row>
    <row r="575" spans="1:4" x14ac:dyDescent="0.25">
      <c r="A575" s="208">
        <v>551</v>
      </c>
      <c r="B575" s="208">
        <v>19.664619870387291</v>
      </c>
      <c r="C575" s="208">
        <v>-14.354619870387292</v>
      </c>
      <c r="D575" s="208">
        <v>-1.6277936570743126</v>
      </c>
    </row>
    <row r="576" spans="1:4" x14ac:dyDescent="0.25">
      <c r="A576" s="208">
        <v>552</v>
      </c>
      <c r="B576" s="208">
        <v>21.47822832429452</v>
      </c>
      <c r="C576" s="208">
        <v>-14.998228324294519</v>
      </c>
      <c r="D576" s="208">
        <v>-1.7007779484292409</v>
      </c>
    </row>
    <row r="577" spans="1:4" x14ac:dyDescent="0.25">
      <c r="A577" s="208">
        <v>553</v>
      </c>
      <c r="B577" s="208">
        <v>22.148672552242683</v>
      </c>
      <c r="C577" s="208">
        <v>-15.908672552242683</v>
      </c>
      <c r="D577" s="208">
        <v>-1.8040210403923549</v>
      </c>
    </row>
    <row r="578" spans="1:4" x14ac:dyDescent="0.25">
      <c r="A578" s="208">
        <v>554</v>
      </c>
      <c r="B578" s="208">
        <v>22.929342356650121</v>
      </c>
      <c r="C578" s="208">
        <v>-15.39934235665012</v>
      </c>
      <c r="D578" s="208">
        <v>-1.7462637142333848</v>
      </c>
    </row>
    <row r="579" spans="1:4" x14ac:dyDescent="0.25">
      <c r="A579" s="208">
        <v>555</v>
      </c>
      <c r="B579" s="208">
        <v>22.824798510936169</v>
      </c>
      <c r="C579" s="208">
        <v>-15.654798510936169</v>
      </c>
      <c r="D579" s="208">
        <v>-1.7752320820036287</v>
      </c>
    </row>
    <row r="580" spans="1:4" x14ac:dyDescent="0.25">
      <c r="A580" s="208">
        <v>556</v>
      </c>
      <c r="B580" s="208">
        <v>23.261155432177006</v>
      </c>
      <c r="C580" s="208">
        <v>-15.141155432177007</v>
      </c>
      <c r="D580" s="208">
        <v>-1.7169856809735937</v>
      </c>
    </row>
    <row r="581" spans="1:4" x14ac:dyDescent="0.25">
      <c r="A581" s="208">
        <v>557</v>
      </c>
      <c r="B581" s="208">
        <v>23.420243893046063</v>
      </c>
      <c r="C581" s="208">
        <v>-14.420243893046063</v>
      </c>
      <c r="D581" s="208">
        <v>-1.6352353287312553</v>
      </c>
    </row>
    <row r="582" spans="1:4" x14ac:dyDescent="0.25">
      <c r="A582" s="208">
        <v>558</v>
      </c>
      <c r="B582" s="208">
        <v>23.264564470624201</v>
      </c>
      <c r="C582" s="208">
        <v>-15.034564470624201</v>
      </c>
      <c r="D582" s="208">
        <v>-1.7048984161986451</v>
      </c>
    </row>
    <row r="583" spans="1:4" x14ac:dyDescent="0.25">
      <c r="A583" s="208">
        <v>559</v>
      </c>
      <c r="B583" s="208">
        <v>23.571377930871666</v>
      </c>
      <c r="C583" s="208">
        <v>-14.141377930871666</v>
      </c>
      <c r="D583" s="208">
        <v>-1.6036123217481271</v>
      </c>
    </row>
    <row r="584" spans="1:4" x14ac:dyDescent="0.25">
      <c r="A584" s="208">
        <v>560</v>
      </c>
      <c r="B584" s="208">
        <v>23.872509660373808</v>
      </c>
      <c r="C584" s="208">
        <v>-13.882509660373808</v>
      </c>
      <c r="D584" s="208">
        <v>-1.5742570248096481</v>
      </c>
    </row>
    <row r="585" spans="1:4" x14ac:dyDescent="0.25">
      <c r="A585" s="208">
        <v>561</v>
      </c>
      <c r="B585" s="208">
        <v>23.910009083292941</v>
      </c>
      <c r="C585" s="208">
        <v>-13.460009083292942</v>
      </c>
      <c r="D585" s="208">
        <v>-1.5263460549830459</v>
      </c>
    </row>
    <row r="586" spans="1:4" x14ac:dyDescent="0.25">
      <c r="A586" s="208">
        <v>562</v>
      </c>
      <c r="B586" s="208">
        <v>23.833873891305611</v>
      </c>
      <c r="C586" s="208">
        <v>-13.763873891305611</v>
      </c>
      <c r="D586" s="208">
        <v>-1.5608038958424555</v>
      </c>
    </row>
    <row r="587" spans="1:4" x14ac:dyDescent="0.25">
      <c r="A587" s="208">
        <v>563</v>
      </c>
      <c r="B587" s="208">
        <v>23.988416967578402</v>
      </c>
      <c r="C587" s="208">
        <v>-13.488416967578402</v>
      </c>
      <c r="D587" s="208">
        <v>-1.5295674690133936</v>
      </c>
    </row>
    <row r="588" spans="1:4" x14ac:dyDescent="0.25">
      <c r="A588" s="208">
        <v>564</v>
      </c>
      <c r="B588" s="208">
        <v>23.699785045715974</v>
      </c>
      <c r="C588" s="208">
        <v>-13.739785045715973</v>
      </c>
      <c r="D588" s="208">
        <v>-1.5580722547115089</v>
      </c>
    </row>
    <row r="589" spans="1:4" x14ac:dyDescent="0.25">
      <c r="A589" s="208">
        <v>565</v>
      </c>
      <c r="B589" s="208">
        <v>23.613422738387058</v>
      </c>
      <c r="C589" s="208">
        <v>-13.813422738387057</v>
      </c>
      <c r="D589" s="208">
        <v>-1.566422665250687</v>
      </c>
    </row>
    <row r="590" spans="1:4" x14ac:dyDescent="0.25">
      <c r="A590" s="208">
        <v>566</v>
      </c>
      <c r="B590" s="208">
        <v>23.827055814411217</v>
      </c>
      <c r="C590" s="208">
        <v>-13.367055814411216</v>
      </c>
      <c r="D590" s="208">
        <v>-1.5158052853314483</v>
      </c>
    </row>
    <row r="591" spans="1:4" x14ac:dyDescent="0.25">
      <c r="A591" s="208">
        <v>567</v>
      </c>
      <c r="B591" s="208">
        <v>23.906600044845749</v>
      </c>
      <c r="C591" s="208">
        <v>-13.176600044845749</v>
      </c>
      <c r="D591" s="208">
        <v>-1.4942078695551217</v>
      </c>
    </row>
    <row r="592" spans="1:4" x14ac:dyDescent="0.25">
      <c r="A592" s="208">
        <v>568</v>
      </c>
      <c r="B592" s="208">
        <v>23.920236198634523</v>
      </c>
      <c r="C592" s="208">
        <v>-12.680236198634523</v>
      </c>
      <c r="D592" s="208">
        <v>-1.4379209091368628</v>
      </c>
    </row>
    <row r="593" spans="1:4" x14ac:dyDescent="0.25">
      <c r="A593" s="208">
        <v>569</v>
      </c>
      <c r="B593" s="208">
        <v>24.285003312484285</v>
      </c>
      <c r="C593" s="208">
        <v>-12.345003312484286</v>
      </c>
      <c r="D593" s="208">
        <v>-1.3999059724373688</v>
      </c>
    </row>
    <row r="594" spans="1:4" x14ac:dyDescent="0.25">
      <c r="A594" s="208">
        <v>570</v>
      </c>
      <c r="B594" s="208">
        <v>24.112278697826458</v>
      </c>
      <c r="C594" s="208">
        <v>-12.032278697826458</v>
      </c>
      <c r="D594" s="208">
        <v>-1.3644434419943883</v>
      </c>
    </row>
    <row r="595" spans="1:4" x14ac:dyDescent="0.25">
      <c r="A595" s="208">
        <v>571</v>
      </c>
      <c r="B595" s="208">
        <v>24.283866966335221</v>
      </c>
      <c r="C595" s="208">
        <v>-12.183866966335222</v>
      </c>
      <c r="D595" s="208">
        <v>-1.381633337943809</v>
      </c>
    </row>
    <row r="596" spans="1:4" x14ac:dyDescent="0.25">
      <c r="A596" s="208">
        <v>572</v>
      </c>
      <c r="B596" s="208">
        <v>24.286139658633349</v>
      </c>
      <c r="C596" s="208">
        <v>-12.26613965863335</v>
      </c>
      <c r="D596" s="208">
        <v>-1.3909629452676222</v>
      </c>
    </row>
    <row r="597" spans="1:4" x14ac:dyDescent="0.25">
      <c r="A597" s="208">
        <v>573</v>
      </c>
      <c r="B597" s="208">
        <v>24.306593889316513</v>
      </c>
      <c r="C597" s="208">
        <v>-11.696593889316514</v>
      </c>
      <c r="D597" s="208">
        <v>-1.3263772579363948</v>
      </c>
    </row>
    <row r="598" spans="1:4" x14ac:dyDescent="0.25">
      <c r="A598" s="208">
        <v>574</v>
      </c>
      <c r="B598" s="208">
        <v>24.404319658136075</v>
      </c>
      <c r="C598" s="208">
        <v>-11.734319658136075</v>
      </c>
      <c r="D598" s="208">
        <v>-1.3306553069371503</v>
      </c>
    </row>
    <row r="599" spans="1:4" x14ac:dyDescent="0.25">
      <c r="A599" s="208">
        <v>575</v>
      </c>
      <c r="B599" s="208">
        <v>24.289548697080544</v>
      </c>
      <c r="C599" s="208">
        <v>-11.889548697080544</v>
      </c>
      <c r="D599" s="208">
        <v>-1.3482580611214539</v>
      </c>
    </row>
    <row r="600" spans="1:4" x14ac:dyDescent="0.25">
      <c r="A600" s="208">
        <v>576</v>
      </c>
      <c r="B600" s="208">
        <v>24.208868120496952</v>
      </c>
      <c r="C600" s="208">
        <v>-12.038868120496952</v>
      </c>
      <c r="D600" s="208">
        <v>-1.3651906732358745</v>
      </c>
    </row>
    <row r="601" spans="1:4" x14ac:dyDescent="0.25">
      <c r="A601" s="208">
        <v>577</v>
      </c>
      <c r="B601" s="208">
        <v>23.840691968199994</v>
      </c>
      <c r="C601" s="208">
        <v>-11.520691968199994</v>
      </c>
      <c r="D601" s="208">
        <v>-1.3064302280570916</v>
      </c>
    </row>
    <row r="602" spans="1:4" x14ac:dyDescent="0.25">
      <c r="A602" s="208">
        <v>578</v>
      </c>
      <c r="B602" s="208">
        <v>24.177050428323142</v>
      </c>
      <c r="C602" s="208">
        <v>-11.767050428323142</v>
      </c>
      <c r="D602" s="208">
        <v>-1.3343669301346113</v>
      </c>
    </row>
    <row r="603" spans="1:4" x14ac:dyDescent="0.25">
      <c r="A603" s="208">
        <v>579</v>
      </c>
      <c r="B603" s="208">
        <v>24.09182446714329</v>
      </c>
      <c r="C603" s="208">
        <v>-12.051824467143291</v>
      </c>
      <c r="D603" s="208">
        <v>-1.3666599046805381</v>
      </c>
    </row>
    <row r="604" spans="1:4" x14ac:dyDescent="0.25">
      <c r="A604" s="208">
        <v>580</v>
      </c>
      <c r="B604" s="208">
        <v>23.596377546151089</v>
      </c>
      <c r="C604" s="208">
        <v>-12.15637754615109</v>
      </c>
      <c r="D604" s="208">
        <v>-1.3785160764477598</v>
      </c>
    </row>
    <row r="605" spans="1:4" x14ac:dyDescent="0.25">
      <c r="A605" s="208">
        <v>581</v>
      </c>
      <c r="B605" s="208">
        <v>23.399789662362899</v>
      </c>
      <c r="C605" s="208">
        <v>-12.079789662362899</v>
      </c>
      <c r="D605" s="208">
        <v>-1.369831118394893</v>
      </c>
    </row>
    <row r="606" spans="1:4" x14ac:dyDescent="0.25">
      <c r="A606" s="208">
        <v>582</v>
      </c>
      <c r="B606" s="208">
        <v>23.4770612004993</v>
      </c>
      <c r="C606" s="208">
        <v>-12.187061200499301</v>
      </c>
      <c r="D606" s="208">
        <v>-1.381995559594988</v>
      </c>
    </row>
    <row r="607" spans="1:4" x14ac:dyDescent="0.25">
      <c r="A607" s="208">
        <v>583</v>
      </c>
      <c r="B607" s="208">
        <v>23.679330815032813</v>
      </c>
      <c r="C607" s="208">
        <v>-12.379330815032812</v>
      </c>
      <c r="D607" s="208">
        <v>-1.4037986628336478</v>
      </c>
    </row>
    <row r="608" spans="1:4" x14ac:dyDescent="0.25">
      <c r="A608" s="208">
        <v>584</v>
      </c>
      <c r="B608" s="208">
        <v>23.962281006149919</v>
      </c>
      <c r="C608" s="208">
        <v>-13.062281006149918</v>
      </c>
      <c r="D608" s="208">
        <v>-1.4812442517267044</v>
      </c>
    </row>
    <row r="609" spans="1:4" x14ac:dyDescent="0.25">
      <c r="A609" s="208">
        <v>585</v>
      </c>
      <c r="B609" s="208">
        <v>24.983856194159067</v>
      </c>
      <c r="C609" s="208">
        <v>-13.013856194159066</v>
      </c>
      <c r="D609" s="208">
        <v>-1.4757529463131533</v>
      </c>
    </row>
    <row r="610" spans="1:4" x14ac:dyDescent="0.25">
      <c r="A610" s="208">
        <v>586</v>
      </c>
      <c r="B610" s="208">
        <v>25.239534077698618</v>
      </c>
      <c r="C610" s="208">
        <v>-12.919534077698618</v>
      </c>
      <c r="D610" s="208">
        <v>-1.4650569512758427</v>
      </c>
    </row>
    <row r="611" spans="1:4" x14ac:dyDescent="0.25">
      <c r="A611" s="208">
        <v>587</v>
      </c>
      <c r="B611" s="208">
        <v>25.774753113908083</v>
      </c>
      <c r="C611" s="208">
        <v>-13.504753113908084</v>
      </c>
      <c r="D611" s="208">
        <v>-1.5314199649775222</v>
      </c>
    </row>
    <row r="612" spans="1:4" x14ac:dyDescent="0.25">
      <c r="A612" s="208">
        <v>588</v>
      </c>
      <c r="B612" s="208">
        <v>26.499741957011352</v>
      </c>
      <c r="C612" s="208">
        <v>-13.629741957011353</v>
      </c>
      <c r="D612" s="208">
        <v>-1.5455935235841332</v>
      </c>
    </row>
    <row r="613" spans="1:4" x14ac:dyDescent="0.25">
      <c r="A613" s="208">
        <v>589</v>
      </c>
      <c r="B613" s="208">
        <v>26.563377341358976</v>
      </c>
      <c r="C613" s="208">
        <v>-13.583377341358975</v>
      </c>
      <c r="D613" s="208">
        <v>-1.5403358415310318</v>
      </c>
    </row>
    <row r="614" spans="1:4" x14ac:dyDescent="0.25">
      <c r="A614" s="208">
        <v>590</v>
      </c>
      <c r="B614" s="208">
        <v>26.580422533594945</v>
      </c>
      <c r="C614" s="208">
        <v>-13.370422533594944</v>
      </c>
      <c r="D614" s="208">
        <v>-1.5161870665406971</v>
      </c>
    </row>
    <row r="615" spans="1:4" x14ac:dyDescent="0.25">
      <c r="A615" s="208">
        <v>591</v>
      </c>
      <c r="B615" s="208">
        <v>26.587240610489335</v>
      </c>
      <c r="C615" s="208">
        <v>-13.057240610489336</v>
      </c>
      <c r="D615" s="208">
        <v>-1.4806726779644226</v>
      </c>
    </row>
    <row r="616" spans="1:4" x14ac:dyDescent="0.25">
      <c r="A616" s="208">
        <v>592</v>
      </c>
      <c r="B616" s="208">
        <v>26.645194264091629</v>
      </c>
      <c r="C616" s="208">
        <v>-13.745194264091628</v>
      </c>
      <c r="D616" s="208">
        <v>-1.558685652449737</v>
      </c>
    </row>
    <row r="617" spans="1:4" x14ac:dyDescent="0.25">
      <c r="A617" s="208">
        <v>593</v>
      </c>
      <c r="B617" s="208">
        <v>26.222473496639569</v>
      </c>
      <c r="C617" s="208">
        <v>-13.04247349663957</v>
      </c>
      <c r="D617" s="208">
        <v>-1.4789981080715946</v>
      </c>
    </row>
    <row r="618" spans="1:4" x14ac:dyDescent="0.25">
      <c r="A618" s="208">
        <v>594</v>
      </c>
      <c r="B618" s="208">
        <v>26.132702150863459</v>
      </c>
      <c r="C618" s="208">
        <v>-13.082702150863458</v>
      </c>
      <c r="D618" s="208">
        <v>-1.4835599807487925</v>
      </c>
    </row>
    <row r="619" spans="1:4" x14ac:dyDescent="0.25">
      <c r="A619" s="208">
        <v>595</v>
      </c>
      <c r="B619" s="208">
        <v>26.13202034317402</v>
      </c>
      <c r="C619" s="208">
        <v>-13.28202034317402</v>
      </c>
      <c r="D619" s="208">
        <v>-1.5061623827707344</v>
      </c>
    </row>
    <row r="620" spans="1:4" x14ac:dyDescent="0.25">
      <c r="A620" s="208">
        <v>596</v>
      </c>
      <c r="B620" s="208">
        <v>25.959977536205628</v>
      </c>
      <c r="C620" s="208">
        <v>-13.159977536205627</v>
      </c>
      <c r="D620" s="208">
        <v>-1.4923229005086844</v>
      </c>
    </row>
    <row r="621" spans="1:4" x14ac:dyDescent="0.25">
      <c r="A621" s="208">
        <v>597</v>
      </c>
      <c r="B621" s="208">
        <v>25.912250997944909</v>
      </c>
      <c r="C621" s="208">
        <v>-12.79225099794491</v>
      </c>
      <c r="D621" s="208">
        <v>-1.4506232294673405</v>
      </c>
    </row>
    <row r="622" spans="1:4" x14ac:dyDescent="0.25">
      <c r="A622" s="208">
        <v>598</v>
      </c>
      <c r="B622" s="208">
        <v>26.182701381422309</v>
      </c>
      <c r="C622" s="208">
        <v>-13.172701381422309</v>
      </c>
      <c r="D622" s="208">
        <v>-1.4937657666189907</v>
      </c>
    </row>
    <row r="623" spans="1:4" x14ac:dyDescent="0.25">
      <c r="A623" s="208">
        <v>599</v>
      </c>
      <c r="B623" s="208">
        <v>26.330426380800716</v>
      </c>
      <c r="C623" s="208">
        <v>-13.300426380800717</v>
      </c>
      <c r="D623" s="208">
        <v>-1.5082496014899438</v>
      </c>
    </row>
    <row r="624" spans="1:4" x14ac:dyDescent="0.25">
      <c r="A624" s="208">
        <v>600</v>
      </c>
      <c r="B624" s="208">
        <v>26.294063304030644</v>
      </c>
      <c r="C624" s="208">
        <v>-13.304063304030644</v>
      </c>
      <c r="D624" s="208">
        <v>-1.5086620234571151</v>
      </c>
    </row>
    <row r="625" spans="1:4" x14ac:dyDescent="0.25">
      <c r="A625" s="208">
        <v>601</v>
      </c>
      <c r="B625" s="208">
        <v>26.295199650179711</v>
      </c>
      <c r="C625" s="208">
        <v>-13.445199650179712</v>
      </c>
      <c r="D625" s="208">
        <v>-1.5246666861453997</v>
      </c>
    </row>
    <row r="626" spans="1:4" x14ac:dyDescent="0.25">
      <c r="A626" s="208">
        <v>602</v>
      </c>
      <c r="B626" s="208">
        <v>26.107702535584036</v>
      </c>
      <c r="C626" s="208">
        <v>-13.107702535584036</v>
      </c>
      <c r="D626" s="208">
        <v>-1.486394989132158</v>
      </c>
    </row>
    <row r="627" spans="1:4" x14ac:dyDescent="0.25">
      <c r="A627" s="208">
        <v>603</v>
      </c>
      <c r="B627" s="208">
        <v>26.305426765521293</v>
      </c>
      <c r="C627" s="208">
        <v>-13.325426765521293</v>
      </c>
      <c r="D627" s="208">
        <v>-1.5110846098733093</v>
      </c>
    </row>
    <row r="628" spans="1:4" x14ac:dyDescent="0.25">
      <c r="A628" s="208">
        <v>604</v>
      </c>
      <c r="B628" s="208">
        <v>26.099748112540585</v>
      </c>
      <c r="C628" s="208">
        <v>-13.139748112540584</v>
      </c>
      <c r="D628" s="208">
        <v>-1.4900289123832198</v>
      </c>
    </row>
    <row r="629" spans="1:4" x14ac:dyDescent="0.25">
      <c r="A629" s="208">
        <v>605</v>
      </c>
      <c r="B629" s="208">
        <v>26.223609842788633</v>
      </c>
      <c r="C629" s="208">
        <v>-13.273609842788634</v>
      </c>
      <c r="D629" s="208">
        <v>-1.5052086438836187</v>
      </c>
    </row>
    <row r="630" spans="1:4" x14ac:dyDescent="0.25">
      <c r="A630" s="208">
        <v>606</v>
      </c>
      <c r="B630" s="208">
        <v>25.920205420988363</v>
      </c>
      <c r="C630" s="208">
        <v>-12.860205420988363</v>
      </c>
      <c r="D630" s="208">
        <v>-1.4583291652426562</v>
      </c>
    </row>
    <row r="631" spans="1:4" x14ac:dyDescent="0.25">
      <c r="A631" s="208">
        <v>607</v>
      </c>
      <c r="B631" s="208">
        <v>26.03270368974577</v>
      </c>
      <c r="C631" s="208">
        <v>-13.19270368974577</v>
      </c>
      <c r="D631" s="208">
        <v>-1.4960340001848924</v>
      </c>
    </row>
    <row r="632" spans="1:4" x14ac:dyDescent="0.25">
      <c r="A632" s="208">
        <v>608</v>
      </c>
      <c r="B632" s="208">
        <v>26.017931189807928</v>
      </c>
      <c r="C632" s="208">
        <v>-13.737931189807929</v>
      </c>
      <c r="D632" s="208">
        <v>-1.5578620300649844</v>
      </c>
    </row>
    <row r="633" spans="1:4" x14ac:dyDescent="0.25">
      <c r="A633" s="208">
        <v>609</v>
      </c>
      <c r="B633" s="208">
        <v>25.756571575523047</v>
      </c>
      <c r="C633" s="208">
        <v>-13.656571575523047</v>
      </c>
      <c r="D633" s="208">
        <v>-1.5486359645006742</v>
      </c>
    </row>
    <row r="634" spans="1:4" x14ac:dyDescent="0.25">
      <c r="A634" s="208">
        <v>610</v>
      </c>
      <c r="B634" s="208">
        <v>25.266806385276173</v>
      </c>
      <c r="C634" s="208">
        <v>-13.936806385276173</v>
      </c>
      <c r="D634" s="208">
        <v>-1.5804141968695162</v>
      </c>
    </row>
    <row r="635" spans="1:4" x14ac:dyDescent="0.25">
      <c r="A635" s="208">
        <v>611</v>
      </c>
      <c r="B635" s="208">
        <v>24.798631771861523</v>
      </c>
      <c r="C635" s="208">
        <v>-13.688631771861523</v>
      </c>
      <c r="D635" s="208">
        <v>-1.5522715455690372</v>
      </c>
    </row>
    <row r="636" spans="1:4" x14ac:dyDescent="0.25">
      <c r="A636" s="208">
        <v>612</v>
      </c>
      <c r="B636" s="208">
        <v>24.791813694967136</v>
      </c>
      <c r="C636" s="208">
        <v>-13.871813694967136</v>
      </c>
      <c r="D636" s="208">
        <v>-1.5730441174110212</v>
      </c>
    </row>
    <row r="637" spans="1:4" x14ac:dyDescent="0.25">
      <c r="A637" s="208">
        <v>613</v>
      </c>
      <c r="B637" s="208">
        <v>24.483863888570607</v>
      </c>
      <c r="C637" s="208">
        <v>-13.033863888570608</v>
      </c>
      <c r="D637" s="208">
        <v>-1.4780217906538506</v>
      </c>
    </row>
    <row r="638" spans="1:4" x14ac:dyDescent="0.25">
      <c r="A638" s="208">
        <v>614</v>
      </c>
      <c r="B638" s="208">
        <v>24.727041964470452</v>
      </c>
      <c r="C638" s="208">
        <v>-13.117041964470452</v>
      </c>
      <c r="D638" s="208">
        <v>-1.4874540672017464</v>
      </c>
    </row>
    <row r="639" spans="1:4" x14ac:dyDescent="0.25">
      <c r="A639" s="208">
        <v>615</v>
      </c>
      <c r="B639" s="208">
        <v>24.845221963973177</v>
      </c>
      <c r="C639" s="208">
        <v>-13.135221963973176</v>
      </c>
      <c r="D639" s="208">
        <v>-1.4895156535163514</v>
      </c>
    </row>
    <row r="640" spans="1:4" x14ac:dyDescent="0.25">
      <c r="A640" s="208">
        <v>616</v>
      </c>
      <c r="B640" s="208">
        <v>25.100899847512729</v>
      </c>
      <c r="C640" s="208">
        <v>-13.440899847512728</v>
      </c>
      <c r="D640" s="208">
        <v>-1.5241790945845515</v>
      </c>
    </row>
    <row r="641" spans="1:4" x14ac:dyDescent="0.25">
      <c r="A641" s="208">
        <v>617</v>
      </c>
      <c r="B641" s="208">
        <v>24.763405041240517</v>
      </c>
      <c r="C641" s="208">
        <v>-13.413405041240518</v>
      </c>
      <c r="D641" s="208">
        <v>-1.5210612223137072</v>
      </c>
    </row>
    <row r="642" spans="1:4" x14ac:dyDescent="0.25">
      <c r="A642" s="208">
        <v>618</v>
      </c>
      <c r="B642" s="208">
        <v>24.702042349191021</v>
      </c>
      <c r="C642" s="208">
        <v>-13.672042349191022</v>
      </c>
      <c r="D642" s="208">
        <v>-1.5503903284249125</v>
      </c>
    </row>
    <row r="643" spans="1:4" x14ac:dyDescent="0.25">
      <c r="A643" s="208">
        <v>619</v>
      </c>
      <c r="B643" s="208">
        <v>24.574771580495778</v>
      </c>
      <c r="C643" s="208">
        <v>-13.294771580495778</v>
      </c>
      <c r="D643" s="208">
        <v>-1.5076083551071406</v>
      </c>
    </row>
    <row r="644" spans="1:4" x14ac:dyDescent="0.25">
      <c r="A644" s="208">
        <v>620</v>
      </c>
      <c r="B644" s="208">
        <v>24.780450233476486</v>
      </c>
      <c r="C644" s="208">
        <v>-13.770450233476486</v>
      </c>
      <c r="D644" s="208">
        <v>-1.5615496437737251</v>
      </c>
    </row>
    <row r="645" spans="1:4" x14ac:dyDescent="0.25">
      <c r="A645" s="208">
        <v>621</v>
      </c>
      <c r="B645" s="208">
        <v>24.598634849626137</v>
      </c>
      <c r="C645" s="208">
        <v>-13.438634849626137</v>
      </c>
      <c r="D645" s="208">
        <v>-1.5239222470172615</v>
      </c>
    </row>
    <row r="646" spans="1:4" x14ac:dyDescent="0.25">
      <c r="A646" s="208">
        <v>622</v>
      </c>
      <c r="B646" s="208">
        <v>24.646361387886856</v>
      </c>
      <c r="C646" s="208">
        <v>-13.806361387886856</v>
      </c>
      <c r="D646" s="208">
        <v>-1.5656219180586057</v>
      </c>
    </row>
    <row r="647" spans="1:4" x14ac:dyDescent="0.25">
      <c r="A647" s="208">
        <v>623</v>
      </c>
      <c r="B647" s="208">
        <v>24.474773119378089</v>
      </c>
      <c r="C647" s="208">
        <v>-13.434773119378089</v>
      </c>
      <c r="D647" s="208">
        <v>-1.523484332251154</v>
      </c>
    </row>
    <row r="648" spans="1:4" x14ac:dyDescent="0.25">
      <c r="A648" s="208">
        <v>624</v>
      </c>
      <c r="B648" s="208">
        <v>24.578180618942973</v>
      </c>
      <c r="C648" s="208">
        <v>-13.488180618942973</v>
      </c>
      <c r="D648" s="208">
        <v>-1.529540667411325</v>
      </c>
    </row>
    <row r="649" spans="1:4" x14ac:dyDescent="0.25">
      <c r="A649" s="208">
        <v>625</v>
      </c>
      <c r="B649" s="208">
        <v>24.799768118010586</v>
      </c>
      <c r="C649" s="208">
        <v>-13.279768118010587</v>
      </c>
      <c r="D649" s="208">
        <v>-1.5059069836122445</v>
      </c>
    </row>
    <row r="650" spans="1:4" x14ac:dyDescent="0.25">
      <c r="A650" s="208">
        <v>626</v>
      </c>
      <c r="B650" s="208">
        <v>25.03385542471791</v>
      </c>
      <c r="C650" s="208">
        <v>-14.393855424717909</v>
      </c>
      <c r="D650" s="208">
        <v>-1.6322429136236223</v>
      </c>
    </row>
    <row r="651" spans="1:4" x14ac:dyDescent="0.25">
      <c r="A651" s="208">
        <v>627</v>
      </c>
      <c r="B651" s="208">
        <v>25.287260615959337</v>
      </c>
      <c r="C651" s="208">
        <v>-14.377260615959337</v>
      </c>
      <c r="D651" s="208">
        <v>-1.6303610857047033</v>
      </c>
    </row>
    <row r="652" spans="1:4" x14ac:dyDescent="0.25">
      <c r="A652" s="208">
        <v>628</v>
      </c>
      <c r="B652" s="208">
        <v>24.932720617451157</v>
      </c>
      <c r="C652" s="208">
        <v>-14.132720617451156</v>
      </c>
      <c r="D652" s="208">
        <v>-1.6026305946107695</v>
      </c>
    </row>
    <row r="653" spans="1:4" x14ac:dyDescent="0.25">
      <c r="A653" s="208">
        <v>629</v>
      </c>
      <c r="B653" s="208">
        <v>24.774768502731163</v>
      </c>
      <c r="C653" s="208">
        <v>-14.254768502731164</v>
      </c>
      <c r="D653" s="208">
        <v>-1.6164706527461976</v>
      </c>
    </row>
    <row r="654" spans="1:4" x14ac:dyDescent="0.25">
      <c r="A654" s="208">
        <v>630</v>
      </c>
      <c r="B654" s="208">
        <v>24.653179464781243</v>
      </c>
      <c r="C654" s="208">
        <v>-14.523179464781242</v>
      </c>
      <c r="D654" s="208">
        <v>-1.6469080774540203</v>
      </c>
    </row>
    <row r="655" spans="1:4" x14ac:dyDescent="0.25">
      <c r="A655" s="208">
        <v>631</v>
      </c>
      <c r="B655" s="208">
        <v>24.391819850496368</v>
      </c>
      <c r="C655" s="208">
        <v>-14.161819850496368</v>
      </c>
      <c r="D655" s="208">
        <v>-1.6059304066158537</v>
      </c>
    </row>
    <row r="656" spans="1:4" x14ac:dyDescent="0.25">
      <c r="A656" s="208">
        <v>632</v>
      </c>
      <c r="B656" s="208">
        <v>24.904311963724538</v>
      </c>
      <c r="C656" s="208">
        <v>-14.664311963724538</v>
      </c>
      <c r="D656" s="208">
        <v>-1.6629123038745941</v>
      </c>
    </row>
    <row r="657" spans="1:4" x14ac:dyDescent="0.25">
      <c r="A657" s="208">
        <v>633</v>
      </c>
      <c r="B657" s="208">
        <v>24.92703888670583</v>
      </c>
      <c r="C657" s="208">
        <v>-14.78703888670583</v>
      </c>
      <c r="D657" s="208">
        <v>-1.6768293639280836</v>
      </c>
    </row>
    <row r="658" spans="1:4" x14ac:dyDescent="0.25">
      <c r="A658" s="208">
        <v>634</v>
      </c>
      <c r="B658" s="208">
        <v>25.016810232481941</v>
      </c>
      <c r="C658" s="208">
        <v>-14.88681023248194</v>
      </c>
      <c r="D658" s="208">
        <v>-1.6881432938878145</v>
      </c>
    </row>
    <row r="659" spans="1:4" x14ac:dyDescent="0.25">
      <c r="A659" s="208">
        <v>635</v>
      </c>
      <c r="B659" s="208">
        <v>24.819086002544687</v>
      </c>
      <c r="C659" s="208">
        <v>-14.889086002544687</v>
      </c>
      <c r="D659" s="208">
        <v>-1.6884013630046943</v>
      </c>
    </row>
    <row r="660" spans="1:4" x14ac:dyDescent="0.25">
      <c r="A660" s="208">
        <v>636</v>
      </c>
      <c r="B660" s="208">
        <v>24.800904464159654</v>
      </c>
      <c r="C660" s="208">
        <v>-14.980904464159654</v>
      </c>
      <c r="D660" s="208">
        <v>-1.6988134471120202</v>
      </c>
    </row>
    <row r="661" spans="1:4" x14ac:dyDescent="0.25">
      <c r="A661" s="208">
        <v>637</v>
      </c>
      <c r="B661" s="208">
        <v>24.549771965216358</v>
      </c>
      <c r="C661" s="208">
        <v>-14.969771965216358</v>
      </c>
      <c r="D661" s="208">
        <v>-1.6975510374257377</v>
      </c>
    </row>
    <row r="662" spans="1:4" x14ac:dyDescent="0.25">
      <c r="A662" s="208">
        <v>638</v>
      </c>
      <c r="B662" s="208">
        <v>24.461136965589311</v>
      </c>
      <c r="C662" s="208">
        <v>-14.961136965589311</v>
      </c>
      <c r="D662" s="208">
        <v>-1.6965718406411023</v>
      </c>
    </row>
    <row r="663" spans="1:4" x14ac:dyDescent="0.25">
      <c r="A663" s="208">
        <v>639</v>
      </c>
      <c r="B663" s="208">
        <v>24.132732928509618</v>
      </c>
      <c r="C663" s="208">
        <v>-14.612732928509619</v>
      </c>
      <c r="D663" s="208">
        <v>-1.6570633139940567</v>
      </c>
    </row>
    <row r="664" spans="1:4" x14ac:dyDescent="0.25">
      <c r="A664" s="208">
        <v>640</v>
      </c>
      <c r="B664" s="208">
        <v>24.074779274907321</v>
      </c>
      <c r="C664" s="208">
        <v>-14.574779274907321</v>
      </c>
      <c r="D664" s="208">
        <v>-1.6527594231801963</v>
      </c>
    </row>
    <row r="665" spans="1:4" x14ac:dyDescent="0.25">
      <c r="A665" s="208">
        <v>641</v>
      </c>
      <c r="B665" s="208">
        <v>24.467955042483698</v>
      </c>
      <c r="C665" s="208">
        <v>-14.917955042483698</v>
      </c>
      <c r="D665" s="208">
        <v>-1.6916750714360469</v>
      </c>
    </row>
    <row r="666" spans="1:4" x14ac:dyDescent="0.25">
      <c r="A666" s="208">
        <v>642</v>
      </c>
      <c r="B666" s="208">
        <v>24.364547542918814</v>
      </c>
      <c r="C666" s="208">
        <v>-15.814547542918813</v>
      </c>
      <c r="D666" s="208">
        <v>-1.7933473970264633</v>
      </c>
    </row>
    <row r="667" spans="1:4" x14ac:dyDescent="0.25">
      <c r="A667" s="208">
        <v>643</v>
      </c>
      <c r="B667" s="208">
        <v>24.30091215857119</v>
      </c>
      <c r="C667" s="208">
        <v>-15.79091215857119</v>
      </c>
      <c r="D667" s="208">
        <v>-1.7906671777611005</v>
      </c>
    </row>
    <row r="668" spans="1:4" x14ac:dyDescent="0.25">
      <c r="A668" s="208">
        <v>644</v>
      </c>
      <c r="B668" s="208">
        <v>23.854328121988772</v>
      </c>
      <c r="C668" s="208">
        <v>-15.094328121988772</v>
      </c>
      <c r="D668" s="208">
        <v>-1.7116755300124034</v>
      </c>
    </row>
    <row r="669" spans="1:4" x14ac:dyDescent="0.25">
      <c r="A669" s="208">
        <v>645</v>
      </c>
      <c r="B669" s="208">
        <v>24.008189390572131</v>
      </c>
      <c r="C669" s="208">
        <v>-15.178189390572131</v>
      </c>
      <c r="D669" s="208">
        <v>-1.721185279647488</v>
      </c>
    </row>
    <row r="670" spans="1:4" x14ac:dyDescent="0.25">
      <c r="A670" s="208">
        <v>646</v>
      </c>
      <c r="B670" s="208">
        <v>23.657740238200585</v>
      </c>
      <c r="C670" s="208">
        <v>-14.787740238200586</v>
      </c>
      <c r="D670" s="208">
        <v>-1.6769088961988685</v>
      </c>
    </row>
    <row r="671" spans="1:4" x14ac:dyDescent="0.25">
      <c r="A671" s="208">
        <v>647</v>
      </c>
      <c r="B671" s="208">
        <v>23.74978427627482</v>
      </c>
      <c r="C671" s="208">
        <v>-14.57978427627482</v>
      </c>
      <c r="D671" s="208">
        <v>-1.653326983279539</v>
      </c>
    </row>
    <row r="672" spans="1:4" x14ac:dyDescent="0.25">
      <c r="A672" s="208">
        <v>648</v>
      </c>
      <c r="B672" s="208">
        <v>23.816828699069639</v>
      </c>
      <c r="C672" s="208">
        <v>-14.246828699069638</v>
      </c>
      <c r="D672" s="208">
        <v>-1.6155702902040094</v>
      </c>
    </row>
    <row r="673" spans="1:4" x14ac:dyDescent="0.25">
      <c r="A673" s="208">
        <v>649</v>
      </c>
      <c r="B673" s="208">
        <v>24.054325044224157</v>
      </c>
      <c r="C673" s="208">
        <v>-14.404325044224157</v>
      </c>
      <c r="D673" s="208">
        <v>-1.633430153716229</v>
      </c>
    </row>
    <row r="674" spans="1:4" x14ac:dyDescent="0.25">
      <c r="A674" s="208">
        <v>650</v>
      </c>
      <c r="B674" s="208">
        <v>24.240685812670765</v>
      </c>
      <c r="C674" s="208">
        <v>-14.170685812670765</v>
      </c>
      <c r="D674" s="208">
        <v>-1.6069357942277622</v>
      </c>
    </row>
    <row r="675" spans="1:4" x14ac:dyDescent="0.25">
      <c r="A675" s="208">
        <v>651</v>
      </c>
      <c r="B675" s="208">
        <v>24.045234275031639</v>
      </c>
      <c r="C675" s="208">
        <v>-14.035234275031639</v>
      </c>
      <c r="D675" s="208">
        <v>-1.5915757808104245</v>
      </c>
    </row>
    <row r="676" spans="1:4" x14ac:dyDescent="0.25">
      <c r="A676" s="208">
        <v>652</v>
      </c>
      <c r="B676" s="208">
        <v>24.335002543043132</v>
      </c>
      <c r="C676" s="208">
        <v>-14.005002543043132</v>
      </c>
      <c r="D676" s="208">
        <v>-1.5881475450216955</v>
      </c>
    </row>
    <row r="677" spans="1:4" x14ac:dyDescent="0.25">
      <c r="A677" s="208">
        <v>653</v>
      </c>
      <c r="B677" s="208">
        <v>24.304321197018385</v>
      </c>
      <c r="C677" s="208">
        <v>-13.834321197018385</v>
      </c>
      <c r="D677" s="208">
        <v>-1.5687925209981655</v>
      </c>
    </row>
    <row r="678" spans="1:4" x14ac:dyDescent="0.25">
      <c r="A678" s="208">
        <v>654</v>
      </c>
      <c r="B678" s="208">
        <v>24.394092542794496</v>
      </c>
      <c r="C678" s="208">
        <v>-14.034092542794497</v>
      </c>
      <c r="D678" s="208">
        <v>-1.5914463099842739</v>
      </c>
    </row>
    <row r="679" spans="1:4" x14ac:dyDescent="0.25">
      <c r="A679" s="208">
        <v>655</v>
      </c>
      <c r="B679" s="208">
        <v>24.355456773726296</v>
      </c>
      <c r="C679" s="208">
        <v>-13.945456773726296</v>
      </c>
      <c r="D679" s="208">
        <v>-1.5813951387249943</v>
      </c>
    </row>
    <row r="680" spans="1:4" x14ac:dyDescent="0.25">
      <c r="A680" s="208">
        <v>656</v>
      </c>
      <c r="B680" s="208">
        <v>24.438410042608016</v>
      </c>
      <c r="C680" s="208">
        <v>-13.968410042608015</v>
      </c>
      <c r="D680" s="208">
        <v>-1.5839980070581268</v>
      </c>
    </row>
    <row r="681" spans="1:4" x14ac:dyDescent="0.25">
      <c r="A681" s="208">
        <v>657</v>
      </c>
      <c r="B681" s="208">
        <v>24.73045100291764</v>
      </c>
      <c r="C681" s="208">
        <v>-13.97045100291764</v>
      </c>
      <c r="D681" s="208">
        <v>-1.5842294490800224</v>
      </c>
    </row>
    <row r="682" spans="1:4" x14ac:dyDescent="0.25">
      <c r="A682" s="208">
        <v>658</v>
      </c>
      <c r="B682" s="208">
        <v>25.208852731673872</v>
      </c>
      <c r="C682" s="208">
        <v>-15.128852731673872</v>
      </c>
      <c r="D682" s="208">
        <v>-1.7155905720801008</v>
      </c>
    </row>
    <row r="683" spans="1:4" x14ac:dyDescent="0.25">
      <c r="A683" s="208">
        <v>659</v>
      </c>
      <c r="B683" s="208">
        <v>24.545226580620099</v>
      </c>
      <c r="C683" s="208">
        <v>-14.4252265806201</v>
      </c>
      <c r="D683" s="208">
        <v>-1.635800358477876</v>
      </c>
    </row>
    <row r="684" spans="1:4" x14ac:dyDescent="0.25">
      <c r="A684" s="208">
        <v>660</v>
      </c>
      <c r="B684" s="208">
        <v>24.252049274161411</v>
      </c>
      <c r="C684" s="208">
        <v>-14.552049274161412</v>
      </c>
      <c r="D684" s="208">
        <v>-1.6501818731389157</v>
      </c>
    </row>
    <row r="685" spans="1:4" x14ac:dyDescent="0.25">
      <c r="A685" s="208">
        <v>661</v>
      </c>
      <c r="B685" s="208">
        <v>24.485000234719671</v>
      </c>
      <c r="C685" s="208">
        <v>-15.065000234719671</v>
      </c>
      <c r="D685" s="208">
        <v>-1.7083497889406722</v>
      </c>
    </row>
    <row r="686" spans="1:4" x14ac:dyDescent="0.25">
      <c r="A686" s="208">
        <v>662</v>
      </c>
      <c r="B686" s="208">
        <v>24.57249888819765</v>
      </c>
      <c r="C686" s="208">
        <v>-15.282498888197651</v>
      </c>
      <c r="D686" s="208">
        <v>-1.7330138296293449</v>
      </c>
    </row>
    <row r="687" spans="1:4" x14ac:dyDescent="0.25">
      <c r="A687" s="208">
        <v>663</v>
      </c>
      <c r="B687" s="208">
        <v>24.644088695588728</v>
      </c>
      <c r="C687" s="208">
        <v>-15.574088695588728</v>
      </c>
      <c r="D687" s="208">
        <v>-1.766079702722779</v>
      </c>
    </row>
    <row r="688" spans="1:4" x14ac:dyDescent="0.25">
      <c r="A688" s="208">
        <v>664</v>
      </c>
      <c r="B688" s="208">
        <v>23.550923700188502</v>
      </c>
      <c r="C688" s="208">
        <v>-14.360923700188502</v>
      </c>
      <c r="D688" s="208">
        <v>-1.6285085024870327</v>
      </c>
    </row>
    <row r="689" spans="1:4" x14ac:dyDescent="0.25">
      <c r="A689" s="208">
        <v>665</v>
      </c>
      <c r="B689" s="208">
        <v>23.59183216155483</v>
      </c>
      <c r="C689" s="208">
        <v>-14.471832161554831</v>
      </c>
      <c r="D689" s="208">
        <v>-1.6410853656542987</v>
      </c>
    </row>
    <row r="690" spans="1:4" x14ac:dyDescent="0.25">
      <c r="A690" s="208">
        <v>666</v>
      </c>
      <c r="B690" s="208">
        <v>23.874782352671936</v>
      </c>
      <c r="C690" s="208">
        <v>-15.164782352671935</v>
      </c>
      <c r="D690" s="208">
        <v>-1.7196649404499929</v>
      </c>
    </row>
    <row r="691" spans="1:4" x14ac:dyDescent="0.25">
      <c r="A691" s="208">
        <v>667</v>
      </c>
      <c r="B691" s="208">
        <v>24.12250581316804</v>
      </c>
      <c r="C691" s="208">
        <v>-15.28250581316804</v>
      </c>
      <c r="D691" s="208">
        <v>-1.7330146149112247</v>
      </c>
    </row>
    <row r="692" spans="1:4" x14ac:dyDescent="0.25">
      <c r="A692" s="208">
        <v>668</v>
      </c>
      <c r="B692" s="208">
        <v>23.90205466024949</v>
      </c>
      <c r="C692" s="208">
        <v>-15.07205466024949</v>
      </c>
      <c r="D692" s="208">
        <v>-1.7091497508508746</v>
      </c>
    </row>
    <row r="693" spans="1:4" x14ac:dyDescent="0.25">
      <c r="A693" s="208">
        <v>669</v>
      </c>
      <c r="B693" s="208">
        <v>23.680467161181873</v>
      </c>
      <c r="C693" s="208">
        <v>-14.540467161181873</v>
      </c>
      <c r="D693" s="208">
        <v>-1.6488684778547602</v>
      </c>
    </row>
    <row r="694" spans="1:4" x14ac:dyDescent="0.25">
      <c r="A694" s="208">
        <v>670</v>
      </c>
      <c r="B694" s="208">
        <v>23.896372929504164</v>
      </c>
      <c r="C694" s="208">
        <v>-14.706372929504164</v>
      </c>
      <c r="D694" s="208">
        <v>-1.6676819580991367</v>
      </c>
    </row>
    <row r="695" spans="1:4" x14ac:dyDescent="0.25">
      <c r="A695" s="208">
        <v>671</v>
      </c>
      <c r="B695" s="208">
        <v>24.106596967081128</v>
      </c>
      <c r="C695" s="208">
        <v>-14.856596967081128</v>
      </c>
      <c r="D695" s="208">
        <v>-1.6847171521840969</v>
      </c>
    </row>
    <row r="696" spans="1:4" x14ac:dyDescent="0.25">
      <c r="A696" s="208">
        <v>672</v>
      </c>
      <c r="B696" s="208">
        <v>24.282730620186161</v>
      </c>
      <c r="C696" s="208">
        <v>-15.182730620186161</v>
      </c>
      <c r="D696" s="208">
        <v>-1.7217002486837834</v>
      </c>
    </row>
    <row r="697" spans="1:4" x14ac:dyDescent="0.25">
      <c r="A697" s="208">
        <v>673</v>
      </c>
      <c r="B697" s="208">
        <v>24.164550620683428</v>
      </c>
      <c r="C697" s="208">
        <v>-14.804550620683429</v>
      </c>
      <c r="D697" s="208">
        <v>-1.6788151698742177</v>
      </c>
    </row>
    <row r="698" spans="1:4" x14ac:dyDescent="0.25">
      <c r="A698" s="208">
        <v>674</v>
      </c>
      <c r="B698" s="208">
        <v>24.199777351304437</v>
      </c>
      <c r="C698" s="208">
        <v>-14.309777351304437</v>
      </c>
      <c r="D698" s="208">
        <v>-1.6227085786264404</v>
      </c>
    </row>
    <row r="699" spans="1:4" x14ac:dyDescent="0.25">
      <c r="A699" s="208">
        <v>675</v>
      </c>
      <c r="B699" s="208">
        <v>24.253185620310472</v>
      </c>
      <c r="C699" s="208">
        <v>-14.733185620310472</v>
      </c>
      <c r="D699" s="208">
        <v>-1.6707224794377504</v>
      </c>
    </row>
    <row r="700" spans="1:4" x14ac:dyDescent="0.25">
      <c r="A700" s="208">
        <v>676</v>
      </c>
      <c r="B700" s="208">
        <v>24.14750542844746</v>
      </c>
      <c r="C700" s="208">
        <v>-14.39750542844746</v>
      </c>
      <c r="D700" s="208">
        <v>-1.6326568189010109</v>
      </c>
    </row>
    <row r="701" spans="1:4" x14ac:dyDescent="0.25">
      <c r="A701" s="208">
        <v>677</v>
      </c>
      <c r="B701" s="208">
        <v>24.221367928136665</v>
      </c>
      <c r="C701" s="208">
        <v>-14.141367928136665</v>
      </c>
      <c r="D701" s="208">
        <v>-1.6036111874520793</v>
      </c>
    </row>
    <row r="702" spans="1:4" x14ac:dyDescent="0.25">
      <c r="A702" s="208">
        <v>678</v>
      </c>
      <c r="B702" s="208">
        <v>24.420228504222987</v>
      </c>
      <c r="C702" s="208">
        <v>-14.280228504222986</v>
      </c>
      <c r="D702" s="208">
        <v>-1.6193577810234838</v>
      </c>
    </row>
    <row r="703" spans="1:4" x14ac:dyDescent="0.25">
      <c r="A703" s="208">
        <v>679</v>
      </c>
      <c r="B703" s="208">
        <v>23.985007929131214</v>
      </c>
      <c r="C703" s="208">
        <v>-13.915007929131214</v>
      </c>
      <c r="D703" s="208">
        <v>-1.5779422826727512</v>
      </c>
    </row>
    <row r="704" spans="1:4" x14ac:dyDescent="0.25">
      <c r="A704" s="208">
        <v>680</v>
      </c>
      <c r="B704" s="208">
        <v>23.8952365833551</v>
      </c>
      <c r="C704" s="208">
        <v>-13.595236583355099</v>
      </c>
      <c r="D704" s="208">
        <v>-1.5416806628549893</v>
      </c>
    </row>
    <row r="705" spans="1:4" x14ac:dyDescent="0.25">
      <c r="A705" s="208">
        <v>681</v>
      </c>
      <c r="B705" s="208">
        <v>24.092960813292358</v>
      </c>
      <c r="C705" s="208">
        <v>-13.032960813292357</v>
      </c>
      <c r="D705" s="208">
        <v>-1.477919383190395</v>
      </c>
    </row>
    <row r="706" spans="1:4" x14ac:dyDescent="0.25">
      <c r="A706" s="208">
        <v>682</v>
      </c>
      <c r="B706" s="208">
        <v>24.871357925401661</v>
      </c>
      <c r="C706" s="208">
        <v>-13.40135792540166</v>
      </c>
      <c r="D706" s="208">
        <v>-1.5196950963608362</v>
      </c>
    </row>
    <row r="707" spans="1:4" x14ac:dyDescent="0.25">
      <c r="A707" s="208">
        <v>683</v>
      </c>
      <c r="B707" s="208">
        <v>24.995219655649709</v>
      </c>
      <c r="C707" s="208">
        <v>-13.38521965564971</v>
      </c>
      <c r="D707" s="208">
        <v>-1.5178650393216686</v>
      </c>
    </row>
    <row r="708" spans="1:4" x14ac:dyDescent="0.25">
      <c r="A708" s="208">
        <v>684</v>
      </c>
      <c r="B708" s="208">
        <v>25.439530999934</v>
      </c>
      <c r="C708" s="208">
        <v>-13.879530999934</v>
      </c>
      <c r="D708" s="208">
        <v>-1.5739192489148992</v>
      </c>
    </row>
    <row r="709" spans="1:4" x14ac:dyDescent="0.25">
      <c r="A709" s="208">
        <v>685</v>
      </c>
      <c r="B709" s="208">
        <v>25.171353308754739</v>
      </c>
      <c r="C709" s="208">
        <v>-13.231353308754739</v>
      </c>
      <c r="D709" s="208">
        <v>-1.5004168124947417</v>
      </c>
    </row>
    <row r="710" spans="1:4" x14ac:dyDescent="0.25">
      <c r="A710" s="208">
        <v>686</v>
      </c>
      <c r="B710" s="208">
        <v>25.378168307884511</v>
      </c>
      <c r="C710" s="208">
        <v>-13.728168307884511</v>
      </c>
      <c r="D710" s="208">
        <v>-1.5567549330179571</v>
      </c>
    </row>
    <row r="711" spans="1:4" x14ac:dyDescent="0.25">
      <c r="A711" s="208">
        <v>687</v>
      </c>
      <c r="B711" s="208">
        <v>25.342941577263506</v>
      </c>
      <c r="C711" s="208">
        <v>-13.852941577263506</v>
      </c>
      <c r="D711" s="208">
        <v>-1.5709040458681376</v>
      </c>
    </row>
    <row r="712" spans="1:4" x14ac:dyDescent="0.25">
      <c r="A712" s="208">
        <v>688</v>
      </c>
      <c r="B712" s="208">
        <v>25.42589484614523</v>
      </c>
      <c r="C712" s="208">
        <v>-13.93589484614523</v>
      </c>
      <c r="D712" s="208">
        <v>-1.5803108296170971</v>
      </c>
    </row>
    <row r="713" spans="1:4" x14ac:dyDescent="0.25">
      <c r="A713" s="208">
        <v>689</v>
      </c>
      <c r="B713" s="208">
        <v>25.690663498877299</v>
      </c>
      <c r="C713" s="208">
        <v>-14.630663498877299</v>
      </c>
      <c r="D713" s="208">
        <v>-1.6590966153963769</v>
      </c>
    </row>
    <row r="714" spans="1:4" x14ac:dyDescent="0.25">
      <c r="A714" s="208">
        <v>690</v>
      </c>
      <c r="B714" s="208">
        <v>25.305442154344369</v>
      </c>
      <c r="C714" s="208">
        <v>-14.18544215434437</v>
      </c>
      <c r="D714" s="208">
        <v>-1.6086091425709999</v>
      </c>
    </row>
    <row r="715" spans="1:4" x14ac:dyDescent="0.25">
      <c r="A715" s="208">
        <v>691</v>
      </c>
      <c r="B715" s="208">
        <v>25.294078692853727</v>
      </c>
      <c r="C715" s="208">
        <v>-14.154078692853727</v>
      </c>
      <c r="D715" s="208">
        <v>-1.6050525702521685</v>
      </c>
    </row>
    <row r="716" spans="1:4" x14ac:dyDescent="0.25">
      <c r="A716" s="208">
        <v>692</v>
      </c>
      <c r="B716" s="208">
        <v>25.330441769623793</v>
      </c>
      <c r="C716" s="208">
        <v>-14.310441769623793</v>
      </c>
      <c r="D716" s="208">
        <v>-1.6227839227272007</v>
      </c>
    </row>
    <row r="717" spans="1:4" x14ac:dyDescent="0.25">
      <c r="A717" s="208">
        <v>693</v>
      </c>
      <c r="B717" s="208">
        <v>25.11567234745057</v>
      </c>
      <c r="C717" s="208">
        <v>-14.16567234745057</v>
      </c>
      <c r="D717" s="208">
        <v>-1.6063672743394557</v>
      </c>
    </row>
    <row r="718" spans="1:4" x14ac:dyDescent="0.25">
      <c r="A718" s="208">
        <v>694</v>
      </c>
      <c r="B718" s="208">
        <v>25.203171000928549</v>
      </c>
      <c r="C718" s="208">
        <v>-14.33317100092855</v>
      </c>
      <c r="D718" s="208">
        <v>-1.6253613855149394</v>
      </c>
    </row>
    <row r="719" spans="1:4" x14ac:dyDescent="0.25">
      <c r="A719" s="208">
        <v>695</v>
      </c>
      <c r="B719" s="208">
        <v>25.114536001301506</v>
      </c>
      <c r="C719" s="208">
        <v>-13.894536001301505</v>
      </c>
      <c r="D719" s="208">
        <v>-1.5756207949168806</v>
      </c>
    </row>
    <row r="720" spans="1:4" x14ac:dyDescent="0.25">
      <c r="A720" s="208">
        <v>696</v>
      </c>
      <c r="B720" s="208">
        <v>24.863403502358207</v>
      </c>
      <c r="C720" s="208">
        <v>-13.573403502358207</v>
      </c>
      <c r="D720" s="208">
        <v>-1.5392048222488268</v>
      </c>
    </row>
    <row r="721" spans="1:4" x14ac:dyDescent="0.25">
      <c r="A721" s="208">
        <v>697</v>
      </c>
      <c r="B721" s="208">
        <v>24.940675040494607</v>
      </c>
      <c r="C721" s="208">
        <v>-13.490675040494608</v>
      </c>
      <c r="D721" s="208">
        <v>-1.529823531298804</v>
      </c>
    </row>
    <row r="722" spans="1:4" x14ac:dyDescent="0.25">
      <c r="A722" s="208">
        <v>698</v>
      </c>
      <c r="B722" s="208">
        <v>25.025901001674459</v>
      </c>
      <c r="C722" s="208">
        <v>-13.57590100167446</v>
      </c>
      <c r="D722" s="208">
        <v>-1.5394880351504745</v>
      </c>
    </row>
    <row r="723" spans="1:4" x14ac:dyDescent="0.25">
      <c r="A723" s="208">
        <v>699</v>
      </c>
      <c r="B723" s="208">
        <v>24.841812925525982</v>
      </c>
      <c r="C723" s="208">
        <v>-13.231812925525983</v>
      </c>
      <c r="D723" s="208">
        <v>-1.5004689323886622</v>
      </c>
    </row>
    <row r="724" spans="1:4" x14ac:dyDescent="0.25">
      <c r="A724" s="208">
        <v>700</v>
      </c>
      <c r="B724" s="208">
        <v>25.156580808816901</v>
      </c>
      <c r="C724" s="208">
        <v>-13.596580808816901</v>
      </c>
      <c r="D724" s="208">
        <v>-1.5418330961273541</v>
      </c>
    </row>
    <row r="725" spans="1:4" x14ac:dyDescent="0.25">
      <c r="A725" s="208">
        <v>701</v>
      </c>
      <c r="B725" s="208">
        <v>25.357714077201347</v>
      </c>
      <c r="C725" s="208">
        <v>-14.017714077201347</v>
      </c>
      <c r="D725" s="208">
        <v>-1.5895890150753271</v>
      </c>
    </row>
    <row r="726" spans="1:4" x14ac:dyDescent="0.25">
      <c r="A726" s="208">
        <v>702</v>
      </c>
      <c r="B726" s="208">
        <v>25.332714461921924</v>
      </c>
      <c r="C726" s="208">
        <v>-13.992714461921924</v>
      </c>
      <c r="D726" s="208">
        <v>-1.5867540939455036</v>
      </c>
    </row>
    <row r="727" spans="1:4" x14ac:dyDescent="0.25">
      <c r="A727" s="208">
        <v>703</v>
      </c>
      <c r="B727" s="208">
        <v>25.555438307138601</v>
      </c>
      <c r="C727" s="208">
        <v>-14.215438307138601</v>
      </c>
      <c r="D727" s="208">
        <v>-1.6120106640112024</v>
      </c>
    </row>
    <row r="728" spans="1:4" x14ac:dyDescent="0.25">
      <c r="A728" s="208">
        <v>704</v>
      </c>
      <c r="B728" s="208">
        <v>25.172489654903803</v>
      </c>
      <c r="C728" s="208">
        <v>-13.792489654903802</v>
      </c>
      <c r="D728" s="208">
        <v>-1.564048883093812</v>
      </c>
    </row>
    <row r="729" spans="1:4" x14ac:dyDescent="0.25">
      <c r="A729" s="208">
        <v>705</v>
      </c>
      <c r="B729" s="208">
        <v>25.246352154593009</v>
      </c>
      <c r="C729" s="208">
        <v>-14.116352154593008</v>
      </c>
      <c r="D729" s="208">
        <v>-1.6007744339978707</v>
      </c>
    </row>
    <row r="730" spans="1:4" x14ac:dyDescent="0.25">
      <c r="A730" s="208">
        <v>706</v>
      </c>
      <c r="B730" s="208">
        <v>25.259988308381786</v>
      </c>
      <c r="C730" s="208">
        <v>-14.519988308381786</v>
      </c>
      <c r="D730" s="208">
        <v>-1.646546204817011</v>
      </c>
    </row>
    <row r="731" spans="1:4" x14ac:dyDescent="0.25">
      <c r="A731" s="208">
        <v>707</v>
      </c>
      <c r="B731" s="208">
        <v>25.098627155214601</v>
      </c>
      <c r="C731" s="208">
        <v>-14.4486271552146</v>
      </c>
      <c r="D731" s="208">
        <v>-1.6384539506482547</v>
      </c>
    </row>
    <row r="732" spans="1:4" x14ac:dyDescent="0.25">
      <c r="A732" s="208">
        <v>708</v>
      </c>
      <c r="B732" s="208">
        <v>24.612271003414914</v>
      </c>
      <c r="C732" s="208">
        <v>-13.782271003414914</v>
      </c>
      <c r="D732" s="208">
        <v>-1.5628901024205752</v>
      </c>
    </row>
    <row r="733" spans="1:4" x14ac:dyDescent="0.25">
      <c r="A733" s="208">
        <v>709</v>
      </c>
      <c r="B733" s="208">
        <v>24.520226965340676</v>
      </c>
      <c r="C733" s="208">
        <v>-13.900226965340677</v>
      </c>
      <c r="D733" s="208">
        <v>-1.5762661422161643</v>
      </c>
    </row>
    <row r="734" spans="1:4" x14ac:dyDescent="0.25">
      <c r="A734" s="208">
        <v>710</v>
      </c>
      <c r="B734" s="208">
        <v>24.669088310868151</v>
      </c>
      <c r="C734" s="208">
        <v>-14.059088310868152</v>
      </c>
      <c r="D734" s="208">
        <v>-1.5942807948463866</v>
      </c>
    </row>
    <row r="735" spans="1:4" x14ac:dyDescent="0.25">
      <c r="A735" s="208">
        <v>711</v>
      </c>
      <c r="B735" s="208">
        <v>24.791813694967136</v>
      </c>
      <c r="C735" s="208">
        <v>-14.441813694967136</v>
      </c>
      <c r="D735" s="208">
        <v>-1.6376813138613739</v>
      </c>
    </row>
    <row r="736" spans="1:4" x14ac:dyDescent="0.25">
      <c r="A736" s="208">
        <v>712</v>
      </c>
      <c r="B736" s="208">
        <v>24.804313502606846</v>
      </c>
      <c r="C736" s="208">
        <v>-14.614313502606846</v>
      </c>
      <c r="D736" s="208">
        <v>-1.6572425488684897</v>
      </c>
    </row>
    <row r="737" spans="1:4" x14ac:dyDescent="0.25">
      <c r="A737" s="208">
        <v>713</v>
      </c>
      <c r="B737" s="208">
        <v>24.429319273415505</v>
      </c>
      <c r="C737" s="208">
        <v>-14.109319273415505</v>
      </c>
      <c r="D737" s="208">
        <v>-1.599976915186849</v>
      </c>
    </row>
    <row r="738" spans="1:4" x14ac:dyDescent="0.25">
      <c r="A738" s="208">
        <v>714</v>
      </c>
      <c r="B738" s="208">
        <v>24.486136580868735</v>
      </c>
      <c r="C738" s="208">
        <v>-14.566136580868735</v>
      </c>
      <c r="D738" s="208">
        <v>-1.6517793538601395</v>
      </c>
    </row>
    <row r="739" spans="1:4" x14ac:dyDescent="0.25">
      <c r="A739" s="208">
        <v>715</v>
      </c>
      <c r="B739" s="208">
        <v>24.777041195029295</v>
      </c>
      <c r="C739" s="208">
        <v>-15.067041195029294</v>
      </c>
      <c r="D739" s="208">
        <v>-1.7085812309625679</v>
      </c>
    </row>
    <row r="740" spans="1:4" x14ac:dyDescent="0.25">
      <c r="A740" s="208">
        <v>716</v>
      </c>
      <c r="B740" s="208">
        <v>24.603180234222396</v>
      </c>
      <c r="C740" s="208">
        <v>-14.783180234222396</v>
      </c>
      <c r="D740" s="208">
        <v>-1.6763917981761445</v>
      </c>
    </row>
    <row r="741" spans="1:4" x14ac:dyDescent="0.25">
      <c r="A741" s="208">
        <v>717</v>
      </c>
      <c r="B741" s="208">
        <v>24.557726388259812</v>
      </c>
      <c r="C741" s="208">
        <v>-14.527726388259813</v>
      </c>
      <c r="D741" s="208">
        <v>-1.6474236921665277</v>
      </c>
    </row>
    <row r="742" spans="1:4" x14ac:dyDescent="0.25">
      <c r="A742" s="208">
        <v>718</v>
      </c>
      <c r="B742" s="208">
        <v>24.775904848880231</v>
      </c>
      <c r="C742" s="208">
        <v>-14.695904848880231</v>
      </c>
      <c r="D742" s="208">
        <v>-1.6664948925136152</v>
      </c>
    </row>
    <row r="743" spans="1:4" x14ac:dyDescent="0.25">
      <c r="A743" s="208">
        <v>719</v>
      </c>
      <c r="B743" s="208">
        <v>25.171353308754739</v>
      </c>
      <c r="C743" s="208">
        <v>-15.22135330875474</v>
      </c>
      <c r="D743" s="208">
        <v>-1.7260800071196569</v>
      </c>
    </row>
    <row r="744" spans="1:4" x14ac:dyDescent="0.25">
      <c r="A744" s="208">
        <v>720</v>
      </c>
      <c r="B744" s="208">
        <v>25.130444847388411</v>
      </c>
      <c r="C744" s="208">
        <v>-14.780444847388411</v>
      </c>
      <c r="D744" s="208">
        <v>-1.6760816091653445</v>
      </c>
    </row>
    <row r="745" spans="1:4" x14ac:dyDescent="0.25">
      <c r="A745" s="208">
        <v>721</v>
      </c>
      <c r="B745" s="208">
        <v>24.98953792490439</v>
      </c>
      <c r="C745" s="208">
        <v>-14.789537924904391</v>
      </c>
      <c r="D745" s="208">
        <v>-1.6771127513368158</v>
      </c>
    </row>
    <row r="746" spans="1:4" x14ac:dyDescent="0.25">
      <c r="A746" s="208">
        <v>722</v>
      </c>
      <c r="B746" s="208">
        <v>25.28044253906495</v>
      </c>
      <c r="C746" s="208">
        <v>-14.910442539064951</v>
      </c>
      <c r="D746" s="208">
        <v>-1.6908231641390092</v>
      </c>
    </row>
    <row r="747" spans="1:4" x14ac:dyDescent="0.25">
      <c r="A747" s="208">
        <v>723</v>
      </c>
      <c r="B747" s="208">
        <v>25.456576192169972</v>
      </c>
      <c r="C747" s="208">
        <v>-14.796576192169972</v>
      </c>
      <c r="D747" s="208">
        <v>-1.6779108809226324</v>
      </c>
    </row>
    <row r="748" spans="1:4" x14ac:dyDescent="0.25">
      <c r="A748" s="208">
        <v>724</v>
      </c>
      <c r="B748" s="208">
        <v>25.589528691610539</v>
      </c>
      <c r="C748" s="208">
        <v>-14.72952869161054</v>
      </c>
      <c r="D748" s="208">
        <v>-1.670307788878483</v>
      </c>
    </row>
    <row r="749" spans="1:4" x14ac:dyDescent="0.25">
      <c r="A749" s="208">
        <v>725</v>
      </c>
      <c r="B749" s="208">
        <v>25.762253306268374</v>
      </c>
      <c r="C749" s="208">
        <v>-15.052253306268373</v>
      </c>
      <c r="D749" s="208">
        <v>-1.7069043052241017</v>
      </c>
    </row>
    <row r="750" spans="1:4" x14ac:dyDescent="0.25">
      <c r="A750" s="208">
        <v>726</v>
      </c>
      <c r="B750" s="208">
        <v>25.42589484614523</v>
      </c>
      <c r="C750" s="208">
        <v>-14.055894846145231</v>
      </c>
      <c r="D750" s="208">
        <v>-1.5939186604487503</v>
      </c>
    </row>
    <row r="751" spans="1:4" x14ac:dyDescent="0.25">
      <c r="A751" s="208">
        <v>727</v>
      </c>
      <c r="B751" s="208">
        <v>25.378168307884511</v>
      </c>
      <c r="C751" s="208">
        <v>-14.098168307884512</v>
      </c>
      <c r="D751" s="208">
        <v>-1.5987124114155546</v>
      </c>
    </row>
    <row r="752" spans="1:4" x14ac:dyDescent="0.25">
      <c r="A752" s="208">
        <v>728</v>
      </c>
      <c r="B752" s="208">
        <v>25.930432536329945</v>
      </c>
      <c r="C752" s="208">
        <v>-14.490432536329946</v>
      </c>
      <c r="D752" s="208">
        <v>-1.6431946219321747</v>
      </c>
    </row>
    <row r="753" spans="1:4" x14ac:dyDescent="0.25">
      <c r="A753" s="208">
        <v>729</v>
      </c>
      <c r="B753" s="208">
        <v>25.84407022900103</v>
      </c>
      <c r="C753" s="208">
        <v>-14.124070229001029</v>
      </c>
      <c r="D753" s="208">
        <v>-1.6016496527552913</v>
      </c>
    </row>
    <row r="754" spans="1:4" x14ac:dyDescent="0.25">
      <c r="A754" s="208">
        <v>730</v>
      </c>
      <c r="B754" s="208">
        <v>26.206564650552664</v>
      </c>
      <c r="C754" s="208">
        <v>-14.256564650552665</v>
      </c>
      <c r="D754" s="208">
        <v>-1.6166743333770612</v>
      </c>
    </row>
    <row r="755" spans="1:4" x14ac:dyDescent="0.25">
      <c r="A755" s="208">
        <v>731</v>
      </c>
      <c r="B755" s="208">
        <v>26.481560418626316</v>
      </c>
      <c r="C755" s="208">
        <v>-14.771560418626315</v>
      </c>
      <c r="D755" s="208">
        <v>-1.6750741274684238</v>
      </c>
    </row>
    <row r="756" spans="1:4" x14ac:dyDescent="0.25">
      <c r="A756" s="208">
        <v>732</v>
      </c>
      <c r="B756" s="208">
        <v>26.194064842912951</v>
      </c>
      <c r="C756" s="208">
        <v>-13.884064842912951</v>
      </c>
      <c r="D756" s="208">
        <v>-1.5744333803171897</v>
      </c>
    </row>
    <row r="757" spans="1:4" x14ac:dyDescent="0.25">
      <c r="A757" s="208">
        <v>733</v>
      </c>
      <c r="B757" s="208">
        <v>26.463378880241283</v>
      </c>
      <c r="C757" s="208">
        <v>-14.033378880241283</v>
      </c>
      <c r="D757" s="208">
        <v>-1.5913653816568154</v>
      </c>
    </row>
    <row r="758" spans="1:4" x14ac:dyDescent="0.25">
      <c r="A758" s="208">
        <v>734</v>
      </c>
      <c r="B758" s="208">
        <v>27.269048299928141</v>
      </c>
      <c r="C758" s="208">
        <v>-14.769048299928141</v>
      </c>
      <c r="D758" s="208">
        <v>-1.6747892567494755</v>
      </c>
    </row>
    <row r="759" spans="1:4" x14ac:dyDescent="0.25">
      <c r="A759" s="208">
        <v>735</v>
      </c>
      <c r="B759" s="208">
        <v>27.252003107692172</v>
      </c>
      <c r="C759" s="208">
        <v>-13.672003107692172</v>
      </c>
      <c r="D759" s="208">
        <v>-1.550385878494263</v>
      </c>
    </row>
    <row r="760" spans="1:4" x14ac:dyDescent="0.25">
      <c r="A760" s="208">
        <v>736</v>
      </c>
      <c r="B760" s="208">
        <v>27.069051377692755</v>
      </c>
      <c r="C760" s="208">
        <v>-13.609051377692754</v>
      </c>
      <c r="D760" s="208">
        <v>-1.5432472410576632</v>
      </c>
    </row>
    <row r="761" spans="1:4" x14ac:dyDescent="0.25">
      <c r="A761" s="208">
        <v>737</v>
      </c>
      <c r="B761" s="208">
        <v>27.461090799120072</v>
      </c>
      <c r="C761" s="208">
        <v>-13.811090799120072</v>
      </c>
      <c r="D761" s="208">
        <v>-1.5661582266252301</v>
      </c>
    </row>
    <row r="762" spans="1:4" x14ac:dyDescent="0.25">
      <c r="A762" s="208">
        <v>738</v>
      </c>
      <c r="B762" s="208">
        <v>27.53381695266021</v>
      </c>
      <c r="C762" s="208">
        <v>-13.333816952660211</v>
      </c>
      <c r="D762" s="208">
        <v>-1.5120360452669117</v>
      </c>
    </row>
    <row r="763" spans="1:4" x14ac:dyDescent="0.25">
      <c r="A763" s="208">
        <v>739</v>
      </c>
      <c r="B763" s="208">
        <v>27.880402528124939</v>
      </c>
      <c r="C763" s="208">
        <v>-13.720402528124939</v>
      </c>
      <c r="D763" s="208">
        <v>-1.5558743045409227</v>
      </c>
    </row>
    <row r="764" spans="1:4" x14ac:dyDescent="0.25">
      <c r="A764" s="208">
        <v>740</v>
      </c>
      <c r="B764" s="208">
        <v>27.571316375579347</v>
      </c>
      <c r="C764" s="208">
        <v>-13.881316375579347</v>
      </c>
      <c r="D764" s="208">
        <v>-1.5741217079961729</v>
      </c>
    </row>
    <row r="765" spans="1:4" x14ac:dyDescent="0.25">
      <c r="A765" s="208">
        <v>741</v>
      </c>
      <c r="B765" s="208">
        <v>27.546316760299923</v>
      </c>
      <c r="C765" s="208">
        <v>-14.136316760299923</v>
      </c>
      <c r="D765" s="208">
        <v>-1.6030383921402069</v>
      </c>
    </row>
    <row r="766" spans="1:4" x14ac:dyDescent="0.25">
      <c r="A766" s="208">
        <v>742</v>
      </c>
      <c r="B766" s="208">
        <v>27.214503684773035</v>
      </c>
      <c r="C766" s="208">
        <v>-13.724503684773035</v>
      </c>
      <c r="D766" s="208">
        <v>-1.5563393699232677</v>
      </c>
    </row>
    <row r="767" spans="1:4" x14ac:dyDescent="0.25">
      <c r="A767" s="208">
        <v>743</v>
      </c>
      <c r="B767" s="208">
        <v>27.478135991356044</v>
      </c>
      <c r="C767" s="208">
        <v>-14.098135991356044</v>
      </c>
      <c r="D767" s="208">
        <v>-1.598708746766784</v>
      </c>
    </row>
    <row r="768" spans="1:4" x14ac:dyDescent="0.25">
      <c r="A768" s="208">
        <v>744</v>
      </c>
      <c r="B768" s="208">
        <v>27.604270413902224</v>
      </c>
      <c r="C768" s="208">
        <v>-13.864270413902224</v>
      </c>
      <c r="D768" s="208">
        <v>-1.5721887199722968</v>
      </c>
    </row>
    <row r="769" spans="1:4" x14ac:dyDescent="0.25">
      <c r="A769" s="208">
        <v>745</v>
      </c>
      <c r="B769" s="208">
        <v>27.19064041564268</v>
      </c>
      <c r="C769" s="208">
        <v>-13.630640415642679</v>
      </c>
      <c r="D769" s="208">
        <v>-1.5456954075263358</v>
      </c>
    </row>
    <row r="770" spans="1:4" x14ac:dyDescent="0.25">
      <c r="A770" s="208">
        <v>746</v>
      </c>
      <c r="B770" s="208">
        <v>27.424727722350003</v>
      </c>
      <c r="C770" s="208">
        <v>-14.264727722350003</v>
      </c>
      <c r="D770" s="208">
        <v>-1.6176000142111013</v>
      </c>
    </row>
    <row r="771" spans="1:4" x14ac:dyDescent="0.25">
      <c r="A771" s="208">
        <v>747</v>
      </c>
      <c r="B771" s="208">
        <v>27.639497144523229</v>
      </c>
      <c r="C771" s="208">
        <v>-14.51949714452323</v>
      </c>
      <c r="D771" s="208">
        <v>-1.6464905075278622</v>
      </c>
    </row>
    <row r="772" spans="1:4" x14ac:dyDescent="0.25">
      <c r="A772" s="208">
        <v>748</v>
      </c>
      <c r="B772" s="208">
        <v>27.319047530486987</v>
      </c>
      <c r="C772" s="208">
        <v>-14.219047530486987</v>
      </c>
      <c r="D772" s="208">
        <v>-1.6124199448508565</v>
      </c>
    </row>
    <row r="773" spans="1:4" x14ac:dyDescent="0.25">
      <c r="A773" s="208">
        <v>749</v>
      </c>
      <c r="B773" s="208">
        <v>27.650860606013872</v>
      </c>
      <c r="C773" s="208">
        <v>-14.920860606013871</v>
      </c>
      <c r="D773" s="208">
        <v>-1.6920045582442904</v>
      </c>
    </row>
    <row r="774" spans="1:4" x14ac:dyDescent="0.25">
      <c r="A774" s="208">
        <v>750</v>
      </c>
      <c r="B774" s="208">
        <v>27.075869454587149</v>
      </c>
      <c r="C774" s="208">
        <v>-14.365869454587148</v>
      </c>
      <c r="D774" s="208">
        <v>-1.6290693440636299</v>
      </c>
    </row>
    <row r="775" spans="1:4" x14ac:dyDescent="0.25">
      <c r="A775" s="208">
        <v>751</v>
      </c>
      <c r="B775" s="208">
        <v>26.966780224276935</v>
      </c>
      <c r="C775" s="208">
        <v>-14.266780224276935</v>
      </c>
      <c r="D775" s="208">
        <v>-1.6178327650361291</v>
      </c>
    </row>
    <row r="776" spans="1:4" x14ac:dyDescent="0.25">
      <c r="A776" s="208">
        <v>752</v>
      </c>
      <c r="B776" s="208">
        <v>26.973598301171325</v>
      </c>
      <c r="C776" s="208">
        <v>-14.593598301171324</v>
      </c>
      <c r="D776" s="208">
        <v>-1.6548934742286714</v>
      </c>
    </row>
    <row r="777" spans="1:4" x14ac:dyDescent="0.25">
      <c r="A777" s="208">
        <v>753</v>
      </c>
      <c r="B777" s="208">
        <v>26.869054455457373</v>
      </c>
      <c r="C777" s="208">
        <v>-13.949054455457373</v>
      </c>
      <c r="D777" s="208">
        <v>-1.5818031107615163</v>
      </c>
    </row>
    <row r="778" spans="1:4" x14ac:dyDescent="0.25">
      <c r="A778" s="208">
        <v>754</v>
      </c>
      <c r="B778" s="208">
        <v>27.407682530114034</v>
      </c>
      <c r="C778" s="208">
        <v>-14.587682530114034</v>
      </c>
      <c r="D778" s="208">
        <v>-1.6542226341304513</v>
      </c>
    </row>
    <row r="779" spans="1:4" x14ac:dyDescent="0.25">
      <c r="A779" s="208">
        <v>755</v>
      </c>
      <c r="B779" s="208">
        <v>27.637224452225102</v>
      </c>
      <c r="C779" s="208">
        <v>-14.957224452225102</v>
      </c>
      <c r="D779" s="208">
        <v>-1.6961281671412127</v>
      </c>
    </row>
    <row r="780" spans="1:4" x14ac:dyDescent="0.25">
      <c r="A780" s="208">
        <v>756</v>
      </c>
      <c r="B780" s="208">
        <v>27.571316375579347</v>
      </c>
      <c r="C780" s="208">
        <v>-14.951316375579347</v>
      </c>
      <c r="D780" s="208">
        <v>-1.6954581995784139</v>
      </c>
    </row>
    <row r="781" spans="1:4" x14ac:dyDescent="0.25">
      <c r="A781" s="208">
        <v>757</v>
      </c>
      <c r="B781" s="208">
        <v>27.465636183716331</v>
      </c>
      <c r="C781" s="208">
        <v>-15.145636183716331</v>
      </c>
      <c r="D781" s="208">
        <v>-1.7174937918814752</v>
      </c>
    </row>
    <row r="782" spans="1:4" x14ac:dyDescent="0.25">
      <c r="A782" s="208">
        <v>758</v>
      </c>
      <c r="B782" s="208">
        <v>27.330410991977637</v>
      </c>
      <c r="C782" s="208">
        <v>-14.670410991977636</v>
      </c>
      <c r="D782" s="208">
        <v>-1.6636039250804744</v>
      </c>
    </row>
    <row r="783" spans="1:4" x14ac:dyDescent="0.25">
      <c r="A783" s="208">
        <v>759</v>
      </c>
      <c r="B783" s="208">
        <v>27.719041374957754</v>
      </c>
      <c r="C783" s="208">
        <v>-15.069041374957754</v>
      </c>
      <c r="D783" s="208">
        <v>-1.7088080485467292</v>
      </c>
    </row>
    <row r="784" spans="1:4" x14ac:dyDescent="0.25">
      <c r="A784" s="208">
        <v>760</v>
      </c>
      <c r="B784" s="208">
        <v>27.703132528870849</v>
      </c>
      <c r="C784" s="208">
        <v>-15.34313252887085</v>
      </c>
      <c r="D784" s="208">
        <v>-1.739889599004246</v>
      </c>
    </row>
    <row r="785" spans="1:4" x14ac:dyDescent="0.25">
      <c r="A785" s="208">
        <v>761</v>
      </c>
      <c r="B785" s="208">
        <v>27.362228684151443</v>
      </c>
      <c r="C785" s="208">
        <v>-15.052228684151443</v>
      </c>
      <c r="D785" s="208">
        <v>-1.7069015131107526</v>
      </c>
    </row>
    <row r="786" spans="1:4" x14ac:dyDescent="0.25">
      <c r="A786" s="208">
        <v>762</v>
      </c>
      <c r="B786" s="208">
        <v>27.530407914213018</v>
      </c>
      <c r="C786" s="208">
        <v>-14.990407914213019</v>
      </c>
      <c r="D786" s="208">
        <v>-1.6998911249507143</v>
      </c>
    </row>
    <row r="787" spans="1:4" x14ac:dyDescent="0.25">
      <c r="A787" s="208">
        <v>763</v>
      </c>
      <c r="B787" s="208">
        <v>27.709950605765236</v>
      </c>
      <c r="C787" s="208">
        <v>-14.869950605765236</v>
      </c>
      <c r="D787" s="208">
        <v>-1.6862314359857666</v>
      </c>
    </row>
    <row r="788" spans="1:4" x14ac:dyDescent="0.25">
      <c r="A788" s="208">
        <v>764</v>
      </c>
      <c r="B788" s="208">
        <v>27.930401758683789</v>
      </c>
      <c r="C788" s="208">
        <v>-15.15040175868379</v>
      </c>
      <c r="D788" s="208">
        <v>-1.7180342013645815</v>
      </c>
    </row>
    <row r="789" spans="1:4" x14ac:dyDescent="0.25">
      <c r="A789" s="208">
        <v>765</v>
      </c>
      <c r="B789" s="208">
        <v>27.825857912969834</v>
      </c>
      <c r="C789" s="208">
        <v>-14.925857912969834</v>
      </c>
      <c r="D789" s="208">
        <v>-1.6925712458082118</v>
      </c>
    </row>
    <row r="790" spans="1:4" x14ac:dyDescent="0.25">
      <c r="A790" s="208">
        <v>766</v>
      </c>
      <c r="B790" s="208">
        <v>27.964492143155727</v>
      </c>
      <c r="C790" s="208">
        <v>-14.804492143155727</v>
      </c>
      <c r="D790" s="208">
        <v>-1.6788085386050142</v>
      </c>
    </row>
    <row r="791" spans="1:4" x14ac:dyDescent="0.25">
      <c r="A791" s="208">
        <v>767</v>
      </c>
      <c r="B791" s="208">
        <v>27.921310989491271</v>
      </c>
      <c r="C791" s="208">
        <v>-14.741310989491271</v>
      </c>
      <c r="D791" s="208">
        <v>-1.671643884848226</v>
      </c>
    </row>
    <row r="792" spans="1:4" x14ac:dyDescent="0.25">
      <c r="A792" s="208">
        <v>768</v>
      </c>
      <c r="B792" s="208">
        <v>27.809949066882929</v>
      </c>
      <c r="C792" s="208">
        <v>-14.549949066882929</v>
      </c>
      <c r="D792" s="208">
        <v>-1.649943712594274</v>
      </c>
    </row>
    <row r="793" spans="1:4" x14ac:dyDescent="0.25">
      <c r="A793" s="208">
        <v>769</v>
      </c>
      <c r="B793" s="208">
        <v>27.798585605392287</v>
      </c>
      <c r="C793" s="208">
        <v>-14.778585605392287</v>
      </c>
      <c r="D793" s="208">
        <v>-1.6758707737440248</v>
      </c>
    </row>
    <row r="794" spans="1:4" x14ac:dyDescent="0.25">
      <c r="A794" s="208">
        <v>770</v>
      </c>
      <c r="B794" s="208">
        <v>27.232685223158072</v>
      </c>
      <c r="C794" s="208">
        <v>-13.882685223158072</v>
      </c>
      <c r="D794" s="208">
        <v>-1.5742769333818865</v>
      </c>
    </row>
    <row r="795" spans="1:4" x14ac:dyDescent="0.25">
      <c r="A795" s="208">
        <v>771</v>
      </c>
      <c r="B795" s="208">
        <v>27.384955607132738</v>
      </c>
      <c r="C795" s="208">
        <v>-14.294955607132739</v>
      </c>
      <c r="D795" s="208">
        <v>-1.6210278137321195</v>
      </c>
    </row>
    <row r="796" spans="1:4" x14ac:dyDescent="0.25">
      <c r="A796" s="208">
        <v>772</v>
      </c>
      <c r="B796" s="208">
        <v>26.953144070488158</v>
      </c>
      <c r="C796" s="208">
        <v>-14.673144070488158</v>
      </c>
      <c r="D796" s="208">
        <v>-1.6639138523306478</v>
      </c>
    </row>
    <row r="797" spans="1:4" x14ac:dyDescent="0.25">
      <c r="A797" s="208">
        <v>773</v>
      </c>
      <c r="B797" s="208">
        <v>26.316790227011939</v>
      </c>
      <c r="C797" s="208">
        <v>-14.02679022701194</v>
      </c>
      <c r="D797" s="208">
        <v>-1.5906182376688711</v>
      </c>
    </row>
    <row r="798" spans="1:4" x14ac:dyDescent="0.25">
      <c r="A798" s="208">
        <v>774</v>
      </c>
      <c r="B798" s="208">
        <v>26.063385035770512</v>
      </c>
      <c r="C798" s="208">
        <v>-14.573385035770512</v>
      </c>
      <c r="D798" s="208">
        <v>-1.6526013184275916</v>
      </c>
    </row>
    <row r="799" spans="1:4" x14ac:dyDescent="0.25">
      <c r="A799" s="208">
        <v>775</v>
      </c>
      <c r="B799" s="208">
        <v>26.000885997571956</v>
      </c>
      <c r="C799" s="208">
        <v>-14.470885997571957</v>
      </c>
      <c r="D799" s="208">
        <v>-1.6409780719924825</v>
      </c>
    </row>
    <row r="800" spans="1:4" x14ac:dyDescent="0.25">
      <c r="A800" s="208">
        <v>776</v>
      </c>
      <c r="B800" s="208">
        <v>26.056566958876125</v>
      </c>
      <c r="C800" s="208">
        <v>-14.446566958876126</v>
      </c>
      <c r="D800" s="208">
        <v>-1.6382203272878051</v>
      </c>
    </row>
    <row r="801" spans="1:4" x14ac:dyDescent="0.25">
      <c r="A801" s="208">
        <v>777</v>
      </c>
      <c r="B801" s="208">
        <v>26.306563111670357</v>
      </c>
      <c r="C801" s="208">
        <v>-14.396563111670357</v>
      </c>
      <c r="D801" s="208">
        <v>-1.6325499615069057</v>
      </c>
    </row>
    <row r="802" spans="1:4" x14ac:dyDescent="0.25">
      <c r="A802" s="208">
        <v>778</v>
      </c>
      <c r="B802" s="208">
        <v>26.475878687880996</v>
      </c>
      <c r="C802" s="208">
        <v>-14.605878687880997</v>
      </c>
      <c r="D802" s="208">
        <v>-1.6562860527694423</v>
      </c>
    </row>
    <row r="803" spans="1:4" x14ac:dyDescent="0.25">
      <c r="A803" s="208">
        <v>779</v>
      </c>
      <c r="B803" s="208">
        <v>26.623603687259404</v>
      </c>
      <c r="C803" s="208">
        <v>-14.763603687259405</v>
      </c>
      <c r="D803" s="208">
        <v>-1.6741718453483088</v>
      </c>
    </row>
    <row r="804" spans="1:4" x14ac:dyDescent="0.25">
      <c r="A804" s="208">
        <v>780</v>
      </c>
      <c r="B804" s="208">
        <v>26.123611381670944</v>
      </c>
      <c r="C804" s="208">
        <v>-14.613611381670944</v>
      </c>
      <c r="D804" s="208">
        <v>-1.6571629293441636</v>
      </c>
    </row>
    <row r="805" spans="1:4" x14ac:dyDescent="0.25">
      <c r="A805" s="208">
        <v>781</v>
      </c>
      <c r="B805" s="208">
        <v>25.965659266950951</v>
      </c>
      <c r="C805" s="208">
        <v>-14.695659266950951</v>
      </c>
      <c r="D805" s="208">
        <v>-1.6664670438690405</v>
      </c>
    </row>
    <row r="806" spans="1:4" x14ac:dyDescent="0.25">
      <c r="A806" s="208">
        <v>782</v>
      </c>
      <c r="B806" s="208">
        <v>26.127020420118136</v>
      </c>
      <c r="C806" s="208">
        <v>-15.677020420118136</v>
      </c>
      <c r="D806" s="208">
        <v>-1.7777520151778334</v>
      </c>
    </row>
    <row r="807" spans="1:4" x14ac:dyDescent="0.25">
      <c r="A807" s="208">
        <v>783</v>
      </c>
      <c r="B807" s="208">
        <v>25.986113497634115</v>
      </c>
      <c r="C807" s="208">
        <v>-15.706113497634115</v>
      </c>
      <c r="D807" s="208">
        <v>-1.7810511291545801</v>
      </c>
    </row>
    <row r="808" spans="1:4" x14ac:dyDescent="0.25">
      <c r="A808" s="208">
        <v>784</v>
      </c>
      <c r="B808" s="208">
        <v>25.34407792341257</v>
      </c>
      <c r="C808" s="208">
        <v>-14.10407792341257</v>
      </c>
      <c r="D808" s="208">
        <v>-1.5993825534854371</v>
      </c>
    </row>
    <row r="809" spans="1:4" x14ac:dyDescent="0.25">
      <c r="A809" s="208">
        <v>785</v>
      </c>
      <c r="B809" s="208">
        <v>25.609982922293703</v>
      </c>
      <c r="C809" s="208">
        <v>-13.299982922293703</v>
      </c>
      <c r="D809" s="208">
        <v>-1.508199313920408</v>
      </c>
    </row>
    <row r="810" spans="1:4" x14ac:dyDescent="0.25">
      <c r="A810" s="208">
        <v>786</v>
      </c>
      <c r="B810" s="208">
        <v>24.95772023273058</v>
      </c>
      <c r="C810" s="208">
        <v>-12.577720232730579</v>
      </c>
      <c r="D810" s="208">
        <v>-1.4262957431238261</v>
      </c>
    </row>
    <row r="811" spans="1:4" x14ac:dyDescent="0.25">
      <c r="A811" s="208">
        <v>787</v>
      </c>
      <c r="B811" s="208">
        <v>25.004310424842227</v>
      </c>
      <c r="C811" s="208">
        <v>-12.444310424842227</v>
      </c>
      <c r="D811" s="208">
        <v>-1.4111672589819257</v>
      </c>
    </row>
    <row r="812" spans="1:4" x14ac:dyDescent="0.25">
      <c r="A812" s="208">
        <v>788</v>
      </c>
      <c r="B812" s="208">
        <v>25.219079847015454</v>
      </c>
      <c r="C812" s="208">
        <v>-13.089079847015453</v>
      </c>
      <c r="D812" s="208">
        <v>-1.4842832025015593</v>
      </c>
    </row>
    <row r="813" spans="1:4" x14ac:dyDescent="0.25">
      <c r="A813" s="208">
        <v>789</v>
      </c>
      <c r="B813" s="208">
        <v>25.573619845523638</v>
      </c>
      <c r="C813" s="208">
        <v>-14.003619845523637</v>
      </c>
      <c r="D813" s="208">
        <v>-1.5879907490722236</v>
      </c>
    </row>
    <row r="814" spans="1:4" x14ac:dyDescent="0.25">
      <c r="A814" s="208">
        <v>790</v>
      </c>
      <c r="B814" s="208">
        <v>25.279306192915886</v>
      </c>
      <c r="C814" s="208">
        <v>-13.729306192915885</v>
      </c>
      <c r="D814" s="208">
        <v>-1.5568839675763972</v>
      </c>
    </row>
    <row r="815" spans="1:4" x14ac:dyDescent="0.25">
      <c r="A815" s="208">
        <v>791</v>
      </c>
      <c r="B815" s="208">
        <v>24.921357155960507</v>
      </c>
      <c r="C815" s="208">
        <v>-13.321357155960508</v>
      </c>
      <c r="D815" s="208">
        <v>-1.5106231218861921</v>
      </c>
    </row>
    <row r="816" spans="1:4" x14ac:dyDescent="0.25">
      <c r="A816" s="208">
        <v>792</v>
      </c>
      <c r="B816" s="208">
        <v>24.834994848631595</v>
      </c>
      <c r="C816" s="208">
        <v>-13.324994848631595</v>
      </c>
      <c r="D816" s="208">
        <v>-1.5110356311069064</v>
      </c>
    </row>
    <row r="817" spans="1:4" x14ac:dyDescent="0.25">
      <c r="A817" s="208">
        <v>793</v>
      </c>
      <c r="B817" s="208">
        <v>25.075900232233305</v>
      </c>
      <c r="C817" s="208">
        <v>-13.875900232233306</v>
      </c>
      <c r="D817" s="208">
        <v>-1.5735075249760655</v>
      </c>
    </row>
    <row r="818" spans="1:4" x14ac:dyDescent="0.25">
      <c r="A818" s="208">
        <v>794</v>
      </c>
      <c r="B818" s="208">
        <v>25.02021927092914</v>
      </c>
      <c r="C818" s="208">
        <v>-14.02021927092914</v>
      </c>
      <c r="D818" s="208">
        <v>-1.5898731005123963</v>
      </c>
    </row>
    <row r="819" spans="1:4" x14ac:dyDescent="0.25">
      <c r="A819" s="208">
        <v>795</v>
      </c>
      <c r="B819" s="208">
        <v>24.923629848258638</v>
      </c>
      <c r="C819" s="208">
        <v>-14.103629848258638</v>
      </c>
      <c r="D819" s="208">
        <v>-1.5993317423946491</v>
      </c>
    </row>
    <row r="820" spans="1:4" x14ac:dyDescent="0.25">
      <c r="A820" s="208">
        <v>796</v>
      </c>
      <c r="B820" s="208">
        <v>25.004310424842227</v>
      </c>
      <c r="C820" s="208">
        <v>-14.934310424842227</v>
      </c>
      <c r="D820" s="208">
        <v>-1.6935297487387291</v>
      </c>
    </row>
    <row r="821" spans="1:4" x14ac:dyDescent="0.25">
      <c r="A821" s="208">
        <v>797</v>
      </c>
      <c r="B821" s="208">
        <v>24.972492732668421</v>
      </c>
      <c r="C821" s="208">
        <v>-14.66249273266842</v>
      </c>
      <c r="D821" s="208">
        <v>-1.6627060056374663</v>
      </c>
    </row>
    <row r="822" spans="1:4" x14ac:dyDescent="0.25">
      <c r="A822" s="208">
        <v>798</v>
      </c>
      <c r="B822" s="208">
        <v>24.616816388011173</v>
      </c>
      <c r="C822" s="208">
        <v>-14.146816388011173</v>
      </c>
      <c r="D822" s="208">
        <v>-1.6042290351209572</v>
      </c>
    </row>
    <row r="823" spans="1:4" x14ac:dyDescent="0.25">
      <c r="A823" s="208">
        <v>799</v>
      </c>
      <c r="B823" s="208">
        <v>25.207716385524808</v>
      </c>
      <c r="C823" s="208">
        <v>-14.537716385524808</v>
      </c>
      <c r="D823" s="208">
        <v>-1.6485565437731171</v>
      </c>
    </row>
    <row r="824" spans="1:4" x14ac:dyDescent="0.25">
      <c r="A824" s="208">
        <v>800</v>
      </c>
      <c r="B824" s="208">
        <v>25.380441000182639</v>
      </c>
      <c r="C824" s="208">
        <v>-15.60044100018264</v>
      </c>
      <c r="D824" s="208">
        <v>-1.7690680169139303</v>
      </c>
    </row>
    <row r="825" spans="1:4" x14ac:dyDescent="0.25">
      <c r="A825" s="208">
        <v>801</v>
      </c>
      <c r="B825" s="208">
        <v>25.129308501239347</v>
      </c>
      <c r="C825" s="208">
        <v>-15.079308501239346</v>
      </c>
      <c r="D825" s="208">
        <v>-1.7099723261931219</v>
      </c>
    </row>
    <row r="826" spans="1:4" x14ac:dyDescent="0.25">
      <c r="A826" s="208">
        <v>802</v>
      </c>
      <c r="B826" s="208">
        <v>25.291806000555596</v>
      </c>
      <c r="C826" s="208">
        <v>-15.111806000555596</v>
      </c>
      <c r="D826" s="208">
        <v>-1.7136574968026825</v>
      </c>
    </row>
    <row r="827" spans="1:4" x14ac:dyDescent="0.25">
      <c r="A827" s="208">
        <v>803</v>
      </c>
      <c r="B827" s="208">
        <v>25.337259846518183</v>
      </c>
      <c r="C827" s="208">
        <v>-14.737259846518183</v>
      </c>
      <c r="D827" s="208">
        <v>-1.6711844909461206</v>
      </c>
    </row>
    <row r="828" spans="1:4" x14ac:dyDescent="0.25">
      <c r="A828" s="208">
        <v>804</v>
      </c>
      <c r="B828" s="208">
        <v>25.396349846269548</v>
      </c>
      <c r="C828" s="208">
        <v>-14.806349846269548</v>
      </c>
      <c r="D828" s="208">
        <v>-1.67901919951925</v>
      </c>
    </row>
    <row r="829" spans="1:4" x14ac:dyDescent="0.25">
      <c r="A829" s="208">
        <v>805</v>
      </c>
      <c r="B829" s="208">
        <v>25.873615228876712</v>
      </c>
      <c r="C829" s="208">
        <v>-15.303615228876712</v>
      </c>
      <c r="D829" s="208">
        <v>-1.7354083928938799</v>
      </c>
    </row>
    <row r="830" spans="1:4" x14ac:dyDescent="0.25">
      <c r="A830" s="208">
        <v>806</v>
      </c>
      <c r="B830" s="208">
        <v>26.020203882106056</v>
      </c>
      <c r="C830" s="208">
        <v>-14.950203882106056</v>
      </c>
      <c r="D830" s="208">
        <v>-1.6953320443868649</v>
      </c>
    </row>
    <row r="831" spans="1:4" x14ac:dyDescent="0.25">
      <c r="A831" s="208">
        <v>807</v>
      </c>
      <c r="B831" s="208">
        <v>26.159974458441013</v>
      </c>
      <c r="C831" s="208">
        <v>-15.399974458441013</v>
      </c>
      <c r="D831" s="208">
        <v>-1.7463353936853754</v>
      </c>
    </row>
    <row r="832" spans="1:4" x14ac:dyDescent="0.25">
      <c r="A832" s="208">
        <v>808</v>
      </c>
      <c r="B832" s="208">
        <v>26.097475420242453</v>
      </c>
      <c r="C832" s="208">
        <v>-15.407475420242454</v>
      </c>
      <c r="D832" s="208">
        <v>-1.7471859921792812</v>
      </c>
    </row>
    <row r="833" spans="1:4" x14ac:dyDescent="0.25">
      <c r="A833" s="208">
        <v>809</v>
      </c>
      <c r="B833" s="208">
        <v>25.841797536702902</v>
      </c>
      <c r="C833" s="208">
        <v>-14.921797536702902</v>
      </c>
      <c r="D833" s="208">
        <v>-1.6921108048636013</v>
      </c>
    </row>
    <row r="834" spans="1:4" x14ac:dyDescent="0.25">
      <c r="A834" s="208">
        <v>810</v>
      </c>
      <c r="B834" s="208">
        <v>26.116793304776554</v>
      </c>
      <c r="C834" s="208">
        <v>-14.616793304776554</v>
      </c>
      <c r="D834" s="208">
        <v>-1.6575237549386674</v>
      </c>
    </row>
    <row r="835" spans="1:4" x14ac:dyDescent="0.25">
      <c r="A835" s="208">
        <v>811</v>
      </c>
      <c r="B835" s="208">
        <v>25.80088907533657</v>
      </c>
      <c r="C835" s="208">
        <v>-13.710889075336571</v>
      </c>
      <c r="D835" s="208">
        <v>-1.5547954924061806</v>
      </c>
    </row>
    <row r="836" spans="1:4" x14ac:dyDescent="0.25">
      <c r="A836" s="208">
        <v>812</v>
      </c>
      <c r="B836" s="208">
        <v>26.405425226638982</v>
      </c>
      <c r="C836" s="208">
        <v>-14.465425226638983</v>
      </c>
      <c r="D836" s="208">
        <v>-1.6403588282669299</v>
      </c>
    </row>
    <row r="837" spans="1:4" x14ac:dyDescent="0.25">
      <c r="A837" s="208">
        <v>813</v>
      </c>
      <c r="B837" s="208">
        <v>26.859963686264855</v>
      </c>
      <c r="C837" s="208">
        <v>-15.039963686264855</v>
      </c>
      <c r="D837" s="208">
        <v>-1.7055106796408255</v>
      </c>
    </row>
    <row r="838" spans="1:4" x14ac:dyDescent="0.25">
      <c r="A838" s="208">
        <v>814</v>
      </c>
      <c r="B838" s="208">
        <v>26.471333303284737</v>
      </c>
      <c r="C838" s="208">
        <v>-15.231333303284737</v>
      </c>
      <c r="D838" s="208">
        <v>-1.7272117244301988</v>
      </c>
    </row>
    <row r="839" spans="1:4" x14ac:dyDescent="0.25">
      <c r="A839" s="208">
        <v>815</v>
      </c>
      <c r="B839" s="208">
        <v>26.56451368750804</v>
      </c>
      <c r="C839" s="208">
        <v>-15.47451368750804</v>
      </c>
      <c r="D839" s="208">
        <v>-1.7547880371809248</v>
      </c>
    </row>
    <row r="840" spans="1:4" x14ac:dyDescent="0.25">
      <c r="A840" s="208">
        <v>816</v>
      </c>
      <c r="B840" s="208">
        <v>26.145201958503172</v>
      </c>
      <c r="C840" s="208">
        <v>-15.375201958503173</v>
      </c>
      <c r="D840" s="208">
        <v>-1.7435262271151146</v>
      </c>
    </row>
    <row r="841" spans="1:4" x14ac:dyDescent="0.25">
      <c r="A841" s="208">
        <v>817</v>
      </c>
      <c r="B841" s="208">
        <v>26.444060995707183</v>
      </c>
      <c r="C841" s="208">
        <v>-15.034060995707183</v>
      </c>
      <c r="D841" s="208">
        <v>-1.7048413228528221</v>
      </c>
    </row>
    <row r="842" spans="1:4" x14ac:dyDescent="0.25">
      <c r="A842" s="208">
        <v>818</v>
      </c>
      <c r="B842" s="208">
        <v>26.514514456949193</v>
      </c>
      <c r="C842" s="208">
        <v>-15.004514456949194</v>
      </c>
      <c r="D842" s="208">
        <v>-1.7014907870104921</v>
      </c>
    </row>
    <row r="843" spans="1:4" x14ac:dyDescent="0.25">
      <c r="A843" s="208">
        <v>819</v>
      </c>
      <c r="B843" s="208">
        <v>26.662239456327601</v>
      </c>
      <c r="C843" s="208">
        <v>-14.7022394563276</v>
      </c>
      <c r="D843" s="208">
        <v>-1.6672132280680212</v>
      </c>
    </row>
    <row r="844" spans="1:4" x14ac:dyDescent="0.25">
      <c r="A844" s="208">
        <v>820</v>
      </c>
      <c r="B844" s="208">
        <v>26.3758802267633</v>
      </c>
      <c r="C844" s="208">
        <v>-14.415880226763299</v>
      </c>
      <c r="D844" s="208">
        <v>-1.6347404951264084</v>
      </c>
    </row>
    <row r="845" spans="1:4" x14ac:dyDescent="0.25">
      <c r="A845" s="208">
        <v>821</v>
      </c>
      <c r="B845" s="208">
        <v>26.769055994339684</v>
      </c>
      <c r="C845" s="208">
        <v>-15.229055994339685</v>
      </c>
      <c r="D845" s="208">
        <v>-1.7269534808062348</v>
      </c>
    </row>
    <row r="846" spans="1:4" x14ac:dyDescent="0.25">
      <c r="A846" s="208">
        <v>822</v>
      </c>
      <c r="B846" s="208">
        <v>26.455424457197832</v>
      </c>
      <c r="C846" s="208">
        <v>-15.295424457197832</v>
      </c>
      <c r="D846" s="208">
        <v>-1.7344795709323226</v>
      </c>
    </row>
    <row r="847" spans="1:4" x14ac:dyDescent="0.25">
      <c r="A847" s="208">
        <v>823</v>
      </c>
      <c r="B847" s="208">
        <v>25.928159844031818</v>
      </c>
      <c r="C847" s="208">
        <v>-14.578159844031818</v>
      </c>
      <c r="D847" s="208">
        <v>-1.6531427749532035</v>
      </c>
    </row>
    <row r="848" spans="1:4" x14ac:dyDescent="0.25">
      <c r="A848" s="208">
        <v>824</v>
      </c>
      <c r="B848" s="208">
        <v>25.841797536702902</v>
      </c>
      <c r="C848" s="208">
        <v>-13.911797536702903</v>
      </c>
      <c r="D848" s="208">
        <v>-1.5775782286971871</v>
      </c>
    </row>
    <row r="849" spans="1:4" x14ac:dyDescent="0.25">
      <c r="A849" s="208">
        <v>825</v>
      </c>
      <c r="B849" s="208">
        <v>25.774753113908083</v>
      </c>
      <c r="C849" s="208">
        <v>-13.444753113908083</v>
      </c>
      <c r="D849" s="208">
        <v>-1.5246160495616956</v>
      </c>
    </row>
    <row r="850" spans="1:4" x14ac:dyDescent="0.25">
      <c r="A850" s="208">
        <v>826</v>
      </c>
      <c r="B850" s="208">
        <v>25.796343690740315</v>
      </c>
      <c r="C850" s="208">
        <v>-13.576343690740314</v>
      </c>
      <c r="D850" s="208">
        <v>-1.5395382354664677</v>
      </c>
    </row>
    <row r="851" spans="1:4" x14ac:dyDescent="0.25">
      <c r="A851" s="208">
        <v>827</v>
      </c>
      <c r="B851" s="208">
        <v>26.216791765894246</v>
      </c>
      <c r="C851" s="208">
        <v>-13.976791765894246</v>
      </c>
      <c r="D851" s="208">
        <v>-1.5849484826627664</v>
      </c>
    </row>
    <row r="852" spans="1:4" x14ac:dyDescent="0.25">
      <c r="A852" s="208">
        <v>828</v>
      </c>
      <c r="B852" s="208">
        <v>26.275881765645611</v>
      </c>
      <c r="C852" s="208">
        <v>-13.995881765645612</v>
      </c>
      <c r="D852" s="208">
        <v>-1.5871132617227071</v>
      </c>
    </row>
    <row r="853" spans="1:4" x14ac:dyDescent="0.25">
      <c r="A853" s="208">
        <v>829</v>
      </c>
      <c r="B853" s="208">
        <v>26.378152919061431</v>
      </c>
      <c r="C853" s="208">
        <v>-14.728152919061431</v>
      </c>
      <c r="D853" s="208">
        <v>-1.6701517782108906</v>
      </c>
    </row>
    <row r="854" spans="1:4" x14ac:dyDescent="0.25">
      <c r="A854" s="208">
        <v>830</v>
      </c>
      <c r="B854" s="208">
        <v>26.889508686140537</v>
      </c>
      <c r="C854" s="208">
        <v>-15.799508686140538</v>
      </c>
      <c r="D854" s="208">
        <v>-1.791642011868628</v>
      </c>
    </row>
    <row r="855" spans="1:4" x14ac:dyDescent="0.25">
      <c r="A855" s="208">
        <v>831</v>
      </c>
      <c r="B855" s="208">
        <v>25.605437537697444</v>
      </c>
      <c r="C855" s="208">
        <v>-14.105437537697444</v>
      </c>
      <c r="D855" s="208">
        <v>-1.5995367318286444</v>
      </c>
    </row>
    <row r="856" spans="1:4" x14ac:dyDescent="0.25">
      <c r="A856" s="208">
        <v>832</v>
      </c>
      <c r="B856" s="208">
        <v>25.787252921547797</v>
      </c>
      <c r="C856" s="208">
        <v>-14.537252921547797</v>
      </c>
      <c r="D856" s="208">
        <v>-1.648503987611486</v>
      </c>
    </row>
    <row r="857" spans="1:4" x14ac:dyDescent="0.25">
      <c r="A857" s="208">
        <v>833</v>
      </c>
      <c r="B857" s="208">
        <v>26.250882150366188</v>
      </c>
      <c r="C857" s="208">
        <v>-15.550882150366188</v>
      </c>
      <c r="D857" s="208">
        <v>-1.7634481132096504</v>
      </c>
    </row>
    <row r="858" spans="1:4" x14ac:dyDescent="0.25">
      <c r="A858" s="208">
        <v>834</v>
      </c>
      <c r="B858" s="208">
        <v>26.380425611359559</v>
      </c>
      <c r="C858" s="208">
        <v>-14.380425611359559</v>
      </c>
      <c r="D858" s="208">
        <v>-1.6307199917212798</v>
      </c>
    </row>
    <row r="859" spans="1:4" x14ac:dyDescent="0.25">
      <c r="A859" s="208">
        <v>835</v>
      </c>
      <c r="B859" s="208">
        <v>26.294063304030644</v>
      </c>
      <c r="C859" s="208">
        <v>-14.274063304030644</v>
      </c>
      <c r="D859" s="208">
        <v>-1.6186586560129783</v>
      </c>
    </row>
    <row r="860" spans="1:4" x14ac:dyDescent="0.25">
      <c r="A860" s="208">
        <v>836</v>
      </c>
      <c r="B860" s="208">
        <v>26.32360830390633</v>
      </c>
      <c r="C860" s="208">
        <v>-14.183608303906329</v>
      </c>
      <c r="D860" s="208">
        <v>-1.6084011865165713</v>
      </c>
    </row>
    <row r="861" spans="1:4" x14ac:dyDescent="0.25">
      <c r="A861" s="208">
        <v>837</v>
      </c>
      <c r="B861" s="208">
        <v>26.542923110675808</v>
      </c>
      <c r="C861" s="208">
        <v>-14.142923110675808</v>
      </c>
      <c r="D861" s="208">
        <v>-1.6037875429596209</v>
      </c>
    </row>
    <row r="862" spans="1:4" x14ac:dyDescent="0.25">
      <c r="A862" s="208">
        <v>838</v>
      </c>
      <c r="B862" s="208">
        <v>26.475878687880996</v>
      </c>
      <c r="C862" s="208">
        <v>-13.645878687880996</v>
      </c>
      <c r="D862" s="208">
        <v>-1.5474234061162166</v>
      </c>
    </row>
    <row r="863" spans="1:4" x14ac:dyDescent="0.25">
      <c r="A863" s="208">
        <v>839</v>
      </c>
      <c r="B863" s="208">
        <v>26.421334072725891</v>
      </c>
      <c r="C863" s="208">
        <v>-13.681334072725891</v>
      </c>
      <c r="D863" s="208">
        <v>-1.5514439967748874</v>
      </c>
    </row>
    <row r="864" spans="1:4" x14ac:dyDescent="0.25">
      <c r="A864" s="208">
        <v>840</v>
      </c>
      <c r="B864" s="208">
        <v>26.358835034527331</v>
      </c>
      <c r="C864" s="208">
        <v>-13.128835034527331</v>
      </c>
      <c r="D864" s="208">
        <v>-1.4887913847210783</v>
      </c>
    </row>
    <row r="865" spans="1:4" x14ac:dyDescent="0.25">
      <c r="A865" s="208">
        <v>841</v>
      </c>
      <c r="B865" s="208">
        <v>26.816782532600399</v>
      </c>
      <c r="C865" s="208">
        <v>-14.0467825326004</v>
      </c>
      <c r="D865" s="208">
        <v>-1.592885336938725</v>
      </c>
    </row>
    <row r="866" spans="1:4" x14ac:dyDescent="0.25">
      <c r="A866" s="208">
        <v>842</v>
      </c>
      <c r="B866" s="208">
        <v>26.889508686140537</v>
      </c>
      <c r="C866" s="208">
        <v>-13.599508686140538</v>
      </c>
      <c r="D866" s="208">
        <v>-1.5421651132883198</v>
      </c>
    </row>
    <row r="867" spans="1:4" x14ac:dyDescent="0.25">
      <c r="A867" s="208">
        <v>843</v>
      </c>
      <c r="B867" s="208">
        <v>26.580422533594945</v>
      </c>
      <c r="C867" s="208">
        <v>-13.310422533594945</v>
      </c>
      <c r="D867" s="208">
        <v>-1.5093831511248705</v>
      </c>
    </row>
    <row r="868" spans="1:4" x14ac:dyDescent="0.25">
      <c r="A868" s="208">
        <v>844</v>
      </c>
      <c r="B868" s="208">
        <v>26.804282724960686</v>
      </c>
      <c r="C868" s="208">
        <v>-13.174282724960685</v>
      </c>
      <c r="D868" s="208">
        <v>-1.4939450887469652</v>
      </c>
    </row>
    <row r="869" spans="1:4" x14ac:dyDescent="0.25">
      <c r="A869" s="208">
        <v>845</v>
      </c>
      <c r="B869" s="208">
        <v>26.231564265832088</v>
      </c>
      <c r="C869" s="208">
        <v>-12.281564265832088</v>
      </c>
      <c r="D869" s="208">
        <v>-1.3927120739793315</v>
      </c>
    </row>
    <row r="870" spans="1:4" x14ac:dyDescent="0.25">
      <c r="A870" s="208">
        <v>846</v>
      </c>
      <c r="B870" s="208">
        <v>26.19861022750921</v>
      </c>
      <c r="C870" s="208">
        <v>-12.498610227509211</v>
      </c>
      <c r="D870" s="208">
        <v>-1.417324780055963</v>
      </c>
    </row>
    <row r="871" spans="1:4" x14ac:dyDescent="0.25">
      <c r="A871" s="208">
        <v>847</v>
      </c>
      <c r="B871" s="208">
        <v>26.632694456451919</v>
      </c>
      <c r="C871" s="208">
        <v>-12.712694456451919</v>
      </c>
      <c r="D871" s="208">
        <v>-1.4416016298157737</v>
      </c>
    </row>
    <row r="872" spans="1:4" x14ac:dyDescent="0.25">
      <c r="A872" s="208">
        <v>848</v>
      </c>
      <c r="B872" s="208">
        <v>26.74860176365652</v>
      </c>
      <c r="C872" s="208">
        <v>-12.878601763656521</v>
      </c>
      <c r="D872" s="208">
        <v>-1.4604152845672347</v>
      </c>
    </row>
    <row r="873" spans="1:4" x14ac:dyDescent="0.25">
      <c r="A873" s="208">
        <v>849</v>
      </c>
      <c r="B873" s="208">
        <v>26.614512918066886</v>
      </c>
      <c r="C873" s="208">
        <v>-12.614512918066886</v>
      </c>
      <c r="D873" s="208">
        <v>-1.430467981772982</v>
      </c>
    </row>
    <row r="874" spans="1:4" x14ac:dyDescent="0.25">
      <c r="A874" s="208">
        <v>850</v>
      </c>
      <c r="B874" s="208">
        <v>26.637239841048178</v>
      </c>
      <c r="C874" s="208">
        <v>-12.397239841048178</v>
      </c>
      <c r="D874" s="208">
        <v>-1.4058295211367875</v>
      </c>
    </row>
    <row r="875" spans="1:4" x14ac:dyDescent="0.25">
      <c r="A875" s="208">
        <v>851</v>
      </c>
      <c r="B875" s="208">
        <v>26.66678484092386</v>
      </c>
      <c r="C875" s="208">
        <v>-12.056784840923861</v>
      </c>
      <c r="D875" s="208">
        <v>-1.3672224040744363</v>
      </c>
    </row>
    <row r="876" spans="1:4" x14ac:dyDescent="0.25">
      <c r="A876" s="208">
        <v>852</v>
      </c>
      <c r="B876" s="208">
        <v>26.870190801606437</v>
      </c>
      <c r="C876" s="208">
        <v>-12.480190801606437</v>
      </c>
      <c r="D876" s="208">
        <v>-1.4152360431251203</v>
      </c>
    </row>
    <row r="877" spans="1:4" x14ac:dyDescent="0.25">
      <c r="A877" s="208">
        <v>853</v>
      </c>
      <c r="B877" s="208">
        <v>27.053142531605854</v>
      </c>
      <c r="C877" s="208">
        <v>-12.753142531605853</v>
      </c>
      <c r="D877" s="208">
        <v>-1.4461883845171131</v>
      </c>
    </row>
    <row r="878" spans="1:4" x14ac:dyDescent="0.25">
      <c r="A878" s="208">
        <v>854</v>
      </c>
      <c r="B878" s="208">
        <v>27.164504454214192</v>
      </c>
      <c r="C878" s="208">
        <v>-13.444504454214192</v>
      </c>
      <c r="D878" s="208">
        <v>-1.5245878519029528</v>
      </c>
    </row>
    <row r="879" spans="1:4" x14ac:dyDescent="0.25">
      <c r="A879" s="208">
        <v>855</v>
      </c>
      <c r="B879" s="208">
        <v>25.878160613472968</v>
      </c>
      <c r="C879" s="208">
        <v>-12.188160613472968</v>
      </c>
      <c r="D879" s="208">
        <v>-1.3821202314763195</v>
      </c>
    </row>
    <row r="880" spans="1:4" x14ac:dyDescent="0.25">
      <c r="A880" s="208">
        <v>856</v>
      </c>
      <c r="B880" s="208">
        <v>25.730435614094564</v>
      </c>
      <c r="C880" s="208">
        <v>-12.150435614094564</v>
      </c>
      <c r="D880" s="208">
        <v>-1.3778422697291066</v>
      </c>
    </row>
    <row r="881" spans="1:4" x14ac:dyDescent="0.25">
      <c r="A881" s="208">
        <v>857</v>
      </c>
      <c r="B881" s="208">
        <v>25.075900232233305</v>
      </c>
      <c r="C881" s="208">
        <v>-11.445900232233305</v>
      </c>
      <c r="D881" s="208">
        <v>-1.2979489506350883</v>
      </c>
    </row>
    <row r="882" spans="1:4" x14ac:dyDescent="0.25">
      <c r="A882" s="208">
        <v>858</v>
      </c>
      <c r="B882" s="208">
        <v>25.215670808568262</v>
      </c>
      <c r="C882" s="208">
        <v>-12.015670808568263</v>
      </c>
      <c r="D882" s="208">
        <v>-1.3625601307652522</v>
      </c>
    </row>
    <row r="883" spans="1:4" x14ac:dyDescent="0.25">
      <c r="A883" s="208">
        <v>859</v>
      </c>
      <c r="B883" s="208">
        <v>25.354305038754152</v>
      </c>
      <c r="C883" s="208">
        <v>-12.174305038754152</v>
      </c>
      <c r="D883" s="208">
        <v>-1.3805490288359115</v>
      </c>
    </row>
    <row r="884" spans="1:4" x14ac:dyDescent="0.25">
      <c r="A884" s="208">
        <v>860</v>
      </c>
      <c r="B884" s="208">
        <v>24.729314656768576</v>
      </c>
      <c r="C884" s="208">
        <v>-11.159314656768576</v>
      </c>
      <c r="D884" s="208">
        <v>-1.2654505503874551</v>
      </c>
    </row>
    <row r="885" spans="1:4" x14ac:dyDescent="0.25">
      <c r="A885" s="208">
        <v>861</v>
      </c>
      <c r="B885" s="208">
        <v>24.94635677123993</v>
      </c>
      <c r="C885" s="208">
        <v>-11.27635677123993</v>
      </c>
      <c r="D885" s="208">
        <v>-1.2787229611699982</v>
      </c>
    </row>
    <row r="886" spans="1:4" x14ac:dyDescent="0.25">
      <c r="A886" s="208">
        <v>862</v>
      </c>
      <c r="B886" s="208">
        <v>25.003174078693164</v>
      </c>
      <c r="C886" s="208">
        <v>-10.953174078693163</v>
      </c>
      <c r="D886" s="208">
        <v>-1.2420744994375432</v>
      </c>
    </row>
    <row r="887" spans="1:4" x14ac:dyDescent="0.25">
      <c r="A887" s="208">
        <v>863</v>
      </c>
      <c r="B887" s="208">
        <v>24.777041195029295</v>
      </c>
      <c r="C887" s="208">
        <v>-10.627041195029294</v>
      </c>
      <c r="D887" s="208">
        <v>-1.2050914901914003</v>
      </c>
    </row>
    <row r="888" spans="1:4" x14ac:dyDescent="0.25">
      <c r="A888" s="208">
        <v>864</v>
      </c>
      <c r="B888" s="208">
        <v>24.512272542297225</v>
      </c>
      <c r="C888" s="208">
        <v>-9.8422725422972253</v>
      </c>
      <c r="D888" s="208">
        <v>-1.1160998312883805</v>
      </c>
    </row>
    <row r="889" spans="1:4" x14ac:dyDescent="0.25">
      <c r="A889" s="208">
        <v>865</v>
      </c>
      <c r="B889" s="208">
        <v>25.189534847139772</v>
      </c>
      <c r="C889" s="208">
        <v>-10.529534847139772</v>
      </c>
      <c r="D889" s="208">
        <v>-1.1940344077989591</v>
      </c>
    </row>
    <row r="890" spans="1:4" x14ac:dyDescent="0.25">
      <c r="A890" s="208">
        <v>866</v>
      </c>
      <c r="B890" s="208">
        <v>25.723617537200177</v>
      </c>
      <c r="C890" s="208">
        <v>-11.253617537200176</v>
      </c>
      <c r="D890" s="208">
        <v>-1.276144364086212</v>
      </c>
    </row>
    <row r="891" spans="1:4" x14ac:dyDescent="0.25">
      <c r="A891" s="208">
        <v>867</v>
      </c>
      <c r="B891" s="208">
        <v>25.771344075460888</v>
      </c>
      <c r="C891" s="208">
        <v>-11.591344075460889</v>
      </c>
      <c r="D891" s="208">
        <v>-1.3144420774196421</v>
      </c>
    </row>
    <row r="892" spans="1:4" x14ac:dyDescent="0.25">
      <c r="A892" s="208">
        <v>868</v>
      </c>
      <c r="B892" s="208">
        <v>26.05315792042893</v>
      </c>
      <c r="C892" s="208">
        <v>-11.523157920428931</v>
      </c>
      <c r="D892" s="208">
        <v>-1.3067098635635108</v>
      </c>
    </row>
    <row r="893" spans="1:4" x14ac:dyDescent="0.25">
      <c r="A893" s="208">
        <v>869</v>
      </c>
      <c r="B893" s="208">
        <v>25.855433690491679</v>
      </c>
      <c r="C893" s="208">
        <v>-11.73543369049168</v>
      </c>
      <c r="D893" s="208">
        <v>-1.3307816366357841</v>
      </c>
    </row>
    <row r="894" spans="1:4" x14ac:dyDescent="0.25">
      <c r="A894" s="208">
        <v>870</v>
      </c>
      <c r="B894" s="208">
        <v>25.348623308008829</v>
      </c>
      <c r="C894" s="208">
        <v>-11.378623308008828</v>
      </c>
      <c r="D894" s="208">
        <v>-1.2903198422707498</v>
      </c>
    </row>
    <row r="895" spans="1:4" x14ac:dyDescent="0.25">
      <c r="A895" s="208">
        <v>871</v>
      </c>
      <c r="B895" s="208">
        <v>25.52134792266666</v>
      </c>
      <c r="C895" s="208">
        <v>-11.75134792266666</v>
      </c>
      <c r="D895" s="208">
        <v>-1.3325862881295574</v>
      </c>
    </row>
    <row r="896" spans="1:4" x14ac:dyDescent="0.25">
      <c r="A896" s="208">
        <v>872</v>
      </c>
      <c r="B896" s="208">
        <v>25.264533692978045</v>
      </c>
      <c r="C896" s="208">
        <v>-11.604533692978045</v>
      </c>
      <c r="D896" s="208">
        <v>-1.3159377614522061</v>
      </c>
    </row>
    <row r="897" spans="1:4" x14ac:dyDescent="0.25">
      <c r="A897" s="208">
        <v>873</v>
      </c>
      <c r="B897" s="208">
        <v>24.937266002047416</v>
      </c>
      <c r="C897" s="208">
        <v>-10.017266002047416</v>
      </c>
      <c r="D897" s="208">
        <v>-1.1359438429294331</v>
      </c>
    </row>
    <row r="898" spans="1:4" x14ac:dyDescent="0.25">
      <c r="A898" s="208">
        <v>874</v>
      </c>
      <c r="B898" s="208">
        <v>24.34409331223565</v>
      </c>
      <c r="C898" s="208">
        <v>-9.2340933122356503</v>
      </c>
      <c r="D898" s="208">
        <v>-1.047133163971689</v>
      </c>
    </row>
    <row r="899" spans="1:4" x14ac:dyDescent="0.25">
      <c r="A899" s="208">
        <v>875</v>
      </c>
      <c r="B899" s="208">
        <v>25.480439461300332</v>
      </c>
      <c r="C899" s="208">
        <v>-10.170439461300331</v>
      </c>
      <c r="D899" s="208">
        <v>-1.1533134972745398</v>
      </c>
    </row>
    <row r="900" spans="1:4" x14ac:dyDescent="0.25">
      <c r="A900" s="208">
        <v>876</v>
      </c>
      <c r="B900" s="208">
        <v>25.999749651422892</v>
      </c>
      <c r="C900" s="208">
        <v>-10.609749651422892</v>
      </c>
      <c r="D900" s="208">
        <v>-1.2031306535229496</v>
      </c>
    </row>
    <row r="901" spans="1:4" x14ac:dyDescent="0.25">
      <c r="A901" s="208">
        <v>877</v>
      </c>
      <c r="B901" s="208">
        <v>26.167928881484467</v>
      </c>
      <c r="C901" s="208">
        <v>-10.767928881484467</v>
      </c>
      <c r="D901" s="208">
        <v>-1.2210679552209418</v>
      </c>
    </row>
    <row r="902" spans="1:4" x14ac:dyDescent="0.25">
      <c r="A902" s="208">
        <v>878</v>
      </c>
      <c r="B902" s="208">
        <v>26.094066381795262</v>
      </c>
      <c r="C902" s="208">
        <v>-10.384066381795261</v>
      </c>
      <c r="D902" s="208">
        <v>-1.1775384889010565</v>
      </c>
    </row>
    <row r="903" spans="1:4" x14ac:dyDescent="0.25">
      <c r="A903" s="208">
        <v>879</v>
      </c>
      <c r="B903" s="208">
        <v>26.088384651049935</v>
      </c>
      <c r="C903" s="208">
        <v>-10.658384651049936</v>
      </c>
      <c r="D903" s="208">
        <v>-1.2086457939181356</v>
      </c>
    </row>
    <row r="904" spans="1:4" x14ac:dyDescent="0.25">
      <c r="A904" s="208">
        <v>880</v>
      </c>
      <c r="B904" s="208">
        <v>25.909978305646781</v>
      </c>
      <c r="C904" s="208">
        <v>-10.329978305646781</v>
      </c>
      <c r="D904" s="208">
        <v>-1.1714049773157391</v>
      </c>
    </row>
    <row r="905" spans="1:4" x14ac:dyDescent="0.25">
      <c r="A905" s="208">
        <v>881</v>
      </c>
      <c r="B905" s="208">
        <v>26.24974580421712</v>
      </c>
      <c r="C905" s="208">
        <v>-10.169745804217122</v>
      </c>
      <c r="D905" s="208">
        <v>-1.1532348375391772</v>
      </c>
    </row>
    <row r="906" spans="1:4" x14ac:dyDescent="0.25">
      <c r="A906" s="208">
        <v>882</v>
      </c>
      <c r="B906" s="208">
        <v>26.107702535584036</v>
      </c>
      <c r="C906" s="208">
        <v>-10.117702535584035</v>
      </c>
      <c r="D906" s="208">
        <v>-1.1473332042434663</v>
      </c>
    </row>
    <row r="907" spans="1:4" x14ac:dyDescent="0.25">
      <c r="A907" s="208">
        <v>883</v>
      </c>
      <c r="B907" s="208">
        <v>26.708829648439252</v>
      </c>
      <c r="C907" s="208">
        <v>-10.738829648439252</v>
      </c>
      <c r="D907" s="208">
        <v>-1.2177681432158574</v>
      </c>
    </row>
    <row r="908" spans="1:4" x14ac:dyDescent="0.25">
      <c r="A908" s="208">
        <v>884</v>
      </c>
      <c r="B908" s="208">
        <v>26.455424457197832</v>
      </c>
      <c r="C908" s="208">
        <v>-10.595424457197833</v>
      </c>
      <c r="D908" s="208">
        <v>-1.2015061966925733</v>
      </c>
    </row>
    <row r="909" spans="1:4" x14ac:dyDescent="0.25">
      <c r="A909" s="208">
        <v>885</v>
      </c>
      <c r="B909" s="208">
        <v>26.68610272545796</v>
      </c>
      <c r="C909" s="208">
        <v>-10.85610272545796</v>
      </c>
      <c r="D909" s="208">
        <v>-1.2310667448256742</v>
      </c>
    </row>
    <row r="910" spans="1:4" x14ac:dyDescent="0.25">
      <c r="A910" s="208">
        <v>886</v>
      </c>
      <c r="B910" s="208">
        <v>26.630421764153787</v>
      </c>
      <c r="C910" s="208">
        <v>-10.880421764153787</v>
      </c>
      <c r="D910" s="208">
        <v>-1.2338244895303512</v>
      </c>
    </row>
    <row r="911" spans="1:4" x14ac:dyDescent="0.25">
      <c r="A911" s="208">
        <v>887</v>
      </c>
      <c r="B911" s="208">
        <v>26.642921571793501</v>
      </c>
      <c r="C911" s="208">
        <v>-10.8429215717935</v>
      </c>
      <c r="D911" s="208">
        <v>-1.2295720205820742</v>
      </c>
    </row>
    <row r="912" spans="1:4" x14ac:dyDescent="0.25">
      <c r="A912" s="208">
        <v>888</v>
      </c>
      <c r="B912" s="208">
        <v>25.879296959622039</v>
      </c>
      <c r="C912" s="208">
        <v>-8.7992969596220405</v>
      </c>
      <c r="D912" s="208">
        <v>-0.99782787053347377</v>
      </c>
    </row>
    <row r="913" spans="1:4" x14ac:dyDescent="0.25">
      <c r="A913" s="208">
        <v>889</v>
      </c>
      <c r="B913" s="208">
        <v>25.996340612975697</v>
      </c>
      <c r="C913" s="208">
        <v>-9.2263406129756973</v>
      </c>
      <c r="D913" s="208">
        <v>-1.0462540188048712</v>
      </c>
    </row>
    <row r="914" spans="1:4" x14ac:dyDescent="0.25">
      <c r="A914" s="208">
        <v>890</v>
      </c>
      <c r="B914" s="208">
        <v>26.000885997571956</v>
      </c>
      <c r="C914" s="208">
        <v>-9.2008859975719552</v>
      </c>
      <c r="D914" s="208">
        <v>-1.0433675013023804</v>
      </c>
    </row>
    <row r="915" spans="1:4" x14ac:dyDescent="0.25">
      <c r="A915" s="208">
        <v>891</v>
      </c>
      <c r="B915" s="208">
        <v>25.966795613100015</v>
      </c>
      <c r="C915" s="208">
        <v>-8.6767956131000155</v>
      </c>
      <c r="D915" s="208">
        <v>-0.98393639053246174</v>
      </c>
    </row>
    <row r="916" spans="1:4" x14ac:dyDescent="0.25">
      <c r="A916" s="208">
        <v>892</v>
      </c>
      <c r="B916" s="208">
        <v>26.189519458316692</v>
      </c>
      <c r="C916" s="208">
        <v>-8.7795194583166918</v>
      </c>
      <c r="D916" s="208">
        <v>-0.99558512976650726</v>
      </c>
    </row>
    <row r="917" spans="1:4" x14ac:dyDescent="0.25">
      <c r="A917" s="208">
        <v>893</v>
      </c>
      <c r="B917" s="208">
        <v>26.424743111173083</v>
      </c>
      <c r="C917" s="208">
        <v>-8.3147431111730832</v>
      </c>
      <c r="D917" s="208">
        <v>-0.94288014721247448</v>
      </c>
    </row>
    <row r="918" spans="1:4" x14ac:dyDescent="0.25">
      <c r="A918" s="208">
        <v>894</v>
      </c>
      <c r="B918" s="208">
        <v>26.030430997447635</v>
      </c>
      <c r="C918" s="208">
        <v>-8.5204309974476331</v>
      </c>
      <c r="D918" s="208">
        <v>-0.96620486355034441</v>
      </c>
    </row>
    <row r="919" spans="1:4" x14ac:dyDescent="0.25">
      <c r="A919" s="208">
        <v>895</v>
      </c>
      <c r="B919" s="208">
        <v>26.898599455333056</v>
      </c>
      <c r="C919" s="208">
        <v>-9.9285994553330568</v>
      </c>
      <c r="D919" s="208">
        <v>-1.1258891815284675</v>
      </c>
    </row>
    <row r="920" spans="1:4" x14ac:dyDescent="0.25">
      <c r="A920" s="208">
        <v>896</v>
      </c>
      <c r="B920" s="208">
        <v>27.179276954152034</v>
      </c>
      <c r="C920" s="208">
        <v>-10.109276954152033</v>
      </c>
      <c r="D920" s="208">
        <v>-1.1463777551869245</v>
      </c>
    </row>
    <row r="921" spans="1:4" x14ac:dyDescent="0.25">
      <c r="A921" s="208">
        <v>897</v>
      </c>
      <c r="B921" s="208">
        <v>27.003143301047007</v>
      </c>
      <c r="C921" s="208">
        <v>-9.7431433010470059</v>
      </c>
      <c r="D921" s="208">
        <v>-1.104858715076688</v>
      </c>
    </row>
    <row r="922" spans="1:4" x14ac:dyDescent="0.25">
      <c r="A922" s="208">
        <v>898</v>
      </c>
      <c r="B922" s="208">
        <v>27.202003877133322</v>
      </c>
      <c r="C922" s="208">
        <v>-10.412003877133323</v>
      </c>
      <c r="D922" s="208">
        <v>-1.1807065614878935</v>
      </c>
    </row>
    <row r="923" spans="1:4" x14ac:dyDescent="0.25">
      <c r="A923" s="208">
        <v>899</v>
      </c>
      <c r="B923" s="208">
        <v>27.654269644461067</v>
      </c>
      <c r="C923" s="208">
        <v>-10.754269644461068</v>
      </c>
      <c r="D923" s="208">
        <v>-1.2195190169984098</v>
      </c>
    </row>
    <row r="924" spans="1:4" x14ac:dyDescent="0.25">
      <c r="A924" s="208">
        <v>900</v>
      </c>
      <c r="B924" s="208">
        <v>27.82472156682077</v>
      </c>
      <c r="C924" s="208">
        <v>-11.57472156682077</v>
      </c>
      <c r="D924" s="208">
        <v>-1.3125571083732053</v>
      </c>
    </row>
    <row r="925" spans="1:4" x14ac:dyDescent="0.25">
      <c r="A925" s="208">
        <v>901</v>
      </c>
      <c r="B925" s="208">
        <v>28.296305218682615</v>
      </c>
      <c r="C925" s="208">
        <v>-11.856305218682614</v>
      </c>
      <c r="D925" s="208">
        <v>-1.3444882975356645</v>
      </c>
    </row>
    <row r="926" spans="1:4" x14ac:dyDescent="0.25">
      <c r="A926" s="208">
        <v>902</v>
      </c>
      <c r="B926" s="208">
        <v>28.591755217439431</v>
      </c>
      <c r="C926" s="208">
        <v>-12.231755217439432</v>
      </c>
      <c r="D926" s="208">
        <v>-1.3870637981092242</v>
      </c>
    </row>
    <row r="927" spans="1:4" x14ac:dyDescent="0.25">
      <c r="A927" s="208">
        <v>903</v>
      </c>
      <c r="B927" s="208">
        <v>28.691753678557127</v>
      </c>
      <c r="C927" s="208">
        <v>-12.391753678557127</v>
      </c>
      <c r="D927" s="208">
        <v>-1.4052073980443445</v>
      </c>
    </row>
    <row r="928" spans="1:4" x14ac:dyDescent="0.25">
      <c r="A928" s="208">
        <v>904</v>
      </c>
      <c r="B928" s="208">
        <v>28.841751370233659</v>
      </c>
      <c r="C928" s="208">
        <v>-12.581751370233658</v>
      </c>
      <c r="D928" s="208">
        <v>-1.4267528684338346</v>
      </c>
    </row>
    <row r="929" spans="1:4" x14ac:dyDescent="0.25">
      <c r="A929" s="208">
        <v>905</v>
      </c>
      <c r="B929" s="208">
        <v>29.024703100233076</v>
      </c>
      <c r="C929" s="208">
        <v>-12.134703100233075</v>
      </c>
      <c r="D929" s="208">
        <v>-1.3760582248359086</v>
      </c>
    </row>
    <row r="930" spans="1:4" x14ac:dyDescent="0.25">
      <c r="A930" s="208">
        <v>906</v>
      </c>
      <c r="B930" s="208">
        <v>28.911068485326606</v>
      </c>
      <c r="C930" s="208">
        <v>-11.331068485326607</v>
      </c>
      <c r="D930" s="208">
        <v>-1.2849271924183421</v>
      </c>
    </row>
    <row r="931" spans="1:4" x14ac:dyDescent="0.25">
      <c r="A931" s="208">
        <v>907</v>
      </c>
      <c r="B931" s="208">
        <v>29.221290984021266</v>
      </c>
      <c r="C931" s="208">
        <v>-11.411290984021267</v>
      </c>
      <c r="D931" s="208">
        <v>-1.2940243106777543</v>
      </c>
    </row>
    <row r="932" spans="1:4" x14ac:dyDescent="0.25">
      <c r="A932" s="208">
        <v>908</v>
      </c>
      <c r="B932" s="208">
        <v>29.853099442901225</v>
      </c>
      <c r="C932" s="208">
        <v>-11.993099442901226</v>
      </c>
      <c r="D932" s="208">
        <v>-1.360000569718282</v>
      </c>
    </row>
    <row r="933" spans="1:4" x14ac:dyDescent="0.25">
      <c r="A933" s="208">
        <v>909</v>
      </c>
      <c r="B933" s="208">
        <v>30.771267131345493</v>
      </c>
      <c r="C933" s="208">
        <v>-12.741267131345491</v>
      </c>
      <c r="D933" s="208">
        <v>-1.44484173086877</v>
      </c>
    </row>
    <row r="934" spans="1:4" x14ac:dyDescent="0.25">
      <c r="A934" s="208">
        <v>910</v>
      </c>
      <c r="B934" s="208">
        <v>31.125807129853673</v>
      </c>
      <c r="C934" s="208">
        <v>-13.195807129853673</v>
      </c>
      <c r="D934" s="208">
        <v>-1.4963859259180967</v>
      </c>
    </row>
    <row r="935" spans="1:4" x14ac:dyDescent="0.25">
      <c r="A935" s="208">
        <v>911</v>
      </c>
      <c r="B935" s="208">
        <v>30.937173669108933</v>
      </c>
      <c r="C935" s="208">
        <v>-12.737173669108934</v>
      </c>
      <c r="D935" s="208">
        <v>-1.4443775380218464</v>
      </c>
    </row>
    <row r="936" spans="1:4" x14ac:dyDescent="0.25">
      <c r="A936" s="208">
        <v>912</v>
      </c>
      <c r="B936" s="208">
        <v>31.146261360536837</v>
      </c>
      <c r="C936" s="208">
        <v>-13.496261360536838</v>
      </c>
      <c r="D936" s="208">
        <v>-1.5304570121163552</v>
      </c>
    </row>
    <row r="937" spans="1:4" x14ac:dyDescent="0.25">
      <c r="A937" s="208">
        <v>913</v>
      </c>
      <c r="B937" s="208">
        <v>31.487165205256243</v>
      </c>
      <c r="C937" s="208">
        <v>-14.367165205256242</v>
      </c>
      <c r="D937" s="208">
        <v>-1.6292162803628385</v>
      </c>
    </row>
    <row r="938" spans="1:4" x14ac:dyDescent="0.25">
      <c r="A938" s="208">
        <v>914</v>
      </c>
      <c r="B938" s="208">
        <v>30.945128092152391</v>
      </c>
      <c r="C938" s="208">
        <v>-14.045128092152392</v>
      </c>
      <c r="D938" s="208">
        <v>-1.5926977257242456</v>
      </c>
    </row>
    <row r="939" spans="1:4" x14ac:dyDescent="0.25">
      <c r="A939" s="208">
        <v>915</v>
      </c>
      <c r="B939" s="208">
        <v>30.417863478986373</v>
      </c>
      <c r="C939" s="208">
        <v>-13.297863478986372</v>
      </c>
      <c r="D939" s="208">
        <v>-1.5079589720372126</v>
      </c>
    </row>
    <row r="940" spans="1:4" x14ac:dyDescent="0.25">
      <c r="A940" s="208">
        <v>916</v>
      </c>
      <c r="B940" s="208">
        <v>29.863326558242807</v>
      </c>
      <c r="C940" s="208">
        <v>-13.213326558242809</v>
      </c>
      <c r="D940" s="208">
        <v>-1.4983726043996519</v>
      </c>
    </row>
    <row r="941" spans="1:4" x14ac:dyDescent="0.25">
      <c r="A941" s="208">
        <v>917</v>
      </c>
      <c r="B941" s="208">
        <v>29.451969252281394</v>
      </c>
      <c r="C941" s="208">
        <v>-12.371969252281396</v>
      </c>
      <c r="D941" s="208">
        <v>-1.4029638719954989</v>
      </c>
    </row>
    <row r="942" spans="1:4" x14ac:dyDescent="0.25">
      <c r="A942" s="208">
        <v>918</v>
      </c>
      <c r="B942" s="208">
        <v>29.279244637623563</v>
      </c>
      <c r="C942" s="208">
        <v>-11.899244637623564</v>
      </c>
      <c r="D942" s="208">
        <v>-1.3493575671103137</v>
      </c>
    </row>
    <row r="943" spans="1:4" x14ac:dyDescent="0.25">
      <c r="A943" s="208">
        <v>919</v>
      </c>
      <c r="B943" s="208">
        <v>29.214472907126879</v>
      </c>
      <c r="C943" s="208">
        <v>-11.864472907126878</v>
      </c>
      <c r="D943" s="208">
        <v>-1.3454145018909576</v>
      </c>
    </row>
    <row r="944" spans="1:4" x14ac:dyDescent="0.25">
      <c r="A944" s="208">
        <v>920</v>
      </c>
      <c r="B944" s="208">
        <v>29.282653676070762</v>
      </c>
      <c r="C944" s="208">
        <v>-12.11265367607076</v>
      </c>
      <c r="D944" s="208">
        <v>-1.3735578512197739</v>
      </c>
    </row>
    <row r="945" spans="1:4" x14ac:dyDescent="0.25">
      <c r="A945" s="208">
        <v>921</v>
      </c>
      <c r="B945" s="208">
        <v>29.338334637374928</v>
      </c>
      <c r="C945" s="208">
        <v>-12.468334637374927</v>
      </c>
      <c r="D945" s="208">
        <v>-1.4138915708153312</v>
      </c>
    </row>
    <row r="946" spans="1:4" x14ac:dyDescent="0.25">
      <c r="A946" s="208">
        <v>922</v>
      </c>
      <c r="B946" s="208">
        <v>29.264472137685726</v>
      </c>
      <c r="C946" s="208">
        <v>-12.484472137685724</v>
      </c>
      <c r="D946" s="208">
        <v>-1.4157215406009569</v>
      </c>
    </row>
    <row r="947" spans="1:4" x14ac:dyDescent="0.25">
      <c r="A947" s="208">
        <v>923</v>
      </c>
      <c r="B947" s="208">
        <v>29.758782712528859</v>
      </c>
      <c r="C947" s="208">
        <v>-13.118782712528859</v>
      </c>
      <c r="D947" s="208">
        <v>-1.4876514655775741</v>
      </c>
    </row>
    <row r="948" spans="1:4" x14ac:dyDescent="0.25">
      <c r="A948" s="208">
        <v>924</v>
      </c>
      <c r="B948" s="208">
        <v>29.276971945325432</v>
      </c>
      <c r="C948" s="208">
        <v>-13.316971945325431</v>
      </c>
      <c r="D948" s="208">
        <v>-1.5101258451821649</v>
      </c>
    </row>
    <row r="949" spans="1:4" x14ac:dyDescent="0.25">
      <c r="A949" s="208">
        <v>925</v>
      </c>
      <c r="B949" s="208">
        <v>29.334925598927732</v>
      </c>
      <c r="C949" s="208">
        <v>-13.064925598927733</v>
      </c>
      <c r="D949" s="208">
        <v>-1.4815441448195303</v>
      </c>
    </row>
    <row r="950" spans="1:4" x14ac:dyDescent="0.25">
      <c r="A950" s="208">
        <v>926</v>
      </c>
      <c r="B950" s="208">
        <v>29.053111753959694</v>
      </c>
      <c r="C950" s="208">
        <v>-12.833111753959695</v>
      </c>
      <c r="D950" s="208">
        <v>-1.4552567815965292</v>
      </c>
    </row>
    <row r="951" spans="1:4" x14ac:dyDescent="0.25">
      <c r="A951" s="208">
        <v>927</v>
      </c>
      <c r="B951" s="208">
        <v>28.937204446755096</v>
      </c>
      <c r="C951" s="208">
        <v>-13.257204446755097</v>
      </c>
      <c r="D951" s="208">
        <v>-1.5033482951006967</v>
      </c>
    </row>
    <row r="952" spans="1:4" x14ac:dyDescent="0.25">
      <c r="A952" s="208">
        <v>928</v>
      </c>
      <c r="B952" s="208">
        <v>29.331516560480541</v>
      </c>
      <c r="C952" s="208">
        <v>-14.03151656048054</v>
      </c>
      <c r="D952" s="208">
        <v>-1.5911541972213268</v>
      </c>
    </row>
    <row r="953" spans="1:4" x14ac:dyDescent="0.25">
      <c r="A953" s="208">
        <v>929</v>
      </c>
      <c r="B953" s="208">
        <v>29.457650983026717</v>
      </c>
      <c r="C953" s="208">
        <v>-14.037650983026717</v>
      </c>
      <c r="D953" s="208">
        <v>-1.5918498320901455</v>
      </c>
    </row>
    <row r="954" spans="1:4" x14ac:dyDescent="0.25">
      <c r="A954" s="208">
        <v>930</v>
      </c>
      <c r="B954" s="208">
        <v>28.958795023587324</v>
      </c>
      <c r="C954" s="208">
        <v>-13.748795023587324</v>
      </c>
      <c r="D954" s="208">
        <v>-1.5590939735004279</v>
      </c>
    </row>
    <row r="955" spans="1:4" x14ac:dyDescent="0.25">
      <c r="A955" s="208">
        <v>931</v>
      </c>
      <c r="B955" s="208">
        <v>28.656526947936118</v>
      </c>
      <c r="C955" s="208">
        <v>-13.546526947936119</v>
      </c>
      <c r="D955" s="208">
        <v>-1.5361570588662143</v>
      </c>
    </row>
    <row r="956" spans="1:4" x14ac:dyDescent="0.25">
      <c r="A956" s="208">
        <v>932</v>
      </c>
      <c r="B956" s="208">
        <v>29.030384830978399</v>
      </c>
      <c r="C956" s="208">
        <v>-13.820384830978398</v>
      </c>
      <c r="D956" s="208">
        <v>-1.5672121567358308</v>
      </c>
    </row>
    <row r="957" spans="1:4" x14ac:dyDescent="0.25">
      <c r="A957" s="208">
        <v>933</v>
      </c>
      <c r="B957" s="208">
        <v>29.005385215698976</v>
      </c>
      <c r="C957" s="208">
        <v>-13.685385215698975</v>
      </c>
      <c r="D957" s="208">
        <v>-1.5519033906769921</v>
      </c>
    </row>
    <row r="958" spans="1:4" x14ac:dyDescent="0.25">
      <c r="A958" s="208">
        <v>934</v>
      </c>
      <c r="B958" s="208">
        <v>28.654254255637991</v>
      </c>
      <c r="C958" s="208">
        <v>-13.02425425563799</v>
      </c>
      <c r="D958" s="208">
        <v>-1.4769320718263395</v>
      </c>
    </row>
    <row r="959" spans="1:4" x14ac:dyDescent="0.25">
      <c r="A959" s="208">
        <v>935</v>
      </c>
      <c r="B959" s="208">
        <v>28.939477139053224</v>
      </c>
      <c r="C959" s="208">
        <v>-13.569477139053225</v>
      </c>
      <c r="D959" s="208">
        <v>-1.5387595781851784</v>
      </c>
    </row>
    <row r="960" spans="1:4" x14ac:dyDescent="0.25">
      <c r="A960" s="208">
        <v>936</v>
      </c>
      <c r="B960" s="208">
        <v>28.888341562345314</v>
      </c>
      <c r="C960" s="208">
        <v>-10.078341562345315</v>
      </c>
      <c r="D960" s="208">
        <v>-1.1428697253667852</v>
      </c>
    </row>
    <row r="961" spans="1:4" x14ac:dyDescent="0.25">
      <c r="A961" s="208">
        <v>937</v>
      </c>
      <c r="B961" s="208">
        <v>29.847417712155906</v>
      </c>
      <c r="C961" s="208">
        <v>-10.487417712155906</v>
      </c>
      <c r="D961" s="208">
        <v>-1.1892583840658397</v>
      </c>
    </row>
    <row r="962" spans="1:4" x14ac:dyDescent="0.25">
      <c r="A962" s="208">
        <v>938</v>
      </c>
      <c r="B962" s="208">
        <v>29.848554058304966</v>
      </c>
      <c r="C962" s="208">
        <v>-10.278554058304966</v>
      </c>
      <c r="D962" s="208">
        <v>-1.1655735401618017</v>
      </c>
    </row>
    <row r="963" spans="1:4" x14ac:dyDescent="0.25">
      <c r="A963" s="208">
        <v>939</v>
      </c>
      <c r="B963" s="208">
        <v>29.523559059672472</v>
      </c>
      <c r="C963" s="208">
        <v>-10.343559059672472</v>
      </c>
      <c r="D963" s="208">
        <v>-1.1729450156769716</v>
      </c>
    </row>
    <row r="964" spans="1:4" x14ac:dyDescent="0.25">
      <c r="A964" s="208">
        <v>940</v>
      </c>
      <c r="B964" s="208">
        <v>29.762191750976054</v>
      </c>
      <c r="C964" s="208">
        <v>-11.602191750976054</v>
      </c>
      <c r="D964" s="208">
        <v>-1.3156721885307008</v>
      </c>
    </row>
    <row r="965" spans="1:4" x14ac:dyDescent="0.25">
      <c r="A965" s="208">
        <v>941</v>
      </c>
      <c r="B965" s="208">
        <v>29.895144250416621</v>
      </c>
      <c r="C965" s="208">
        <v>-12.02514425041662</v>
      </c>
      <c r="D965" s="208">
        <v>-1.3636344057158016</v>
      </c>
    </row>
    <row r="966" spans="1:4" x14ac:dyDescent="0.25">
      <c r="A966" s="208">
        <v>942</v>
      </c>
      <c r="B966" s="208">
        <v>29.20310944563623</v>
      </c>
      <c r="C966" s="208">
        <v>-11.34310944563623</v>
      </c>
      <c r="D966" s="208">
        <v>-1.2862926203428755</v>
      </c>
    </row>
    <row r="967" spans="1:4" x14ac:dyDescent="0.25">
      <c r="A967" s="208">
        <v>943</v>
      </c>
      <c r="B967" s="208">
        <v>29.422424252405712</v>
      </c>
      <c r="C967" s="208">
        <v>-11.442424252405711</v>
      </c>
      <c r="D967" s="208">
        <v>-1.2975547794228539</v>
      </c>
    </row>
    <row r="968" spans="1:4" x14ac:dyDescent="0.25">
      <c r="A968" s="208">
        <v>944</v>
      </c>
      <c r="B968" s="208">
        <v>29.059929830854081</v>
      </c>
      <c r="C968" s="208">
        <v>-11.629929830854081</v>
      </c>
      <c r="D968" s="208">
        <v>-1.3188176476854931</v>
      </c>
    </row>
    <row r="969" spans="1:4" x14ac:dyDescent="0.25">
      <c r="A969" s="208">
        <v>945</v>
      </c>
      <c r="B969" s="208">
        <v>29.586058097871028</v>
      </c>
      <c r="C969" s="208">
        <v>-12.25605809787103</v>
      </c>
      <c r="D969" s="208">
        <v>-1.3898197104895165</v>
      </c>
    </row>
    <row r="970" spans="1:4" x14ac:dyDescent="0.25">
      <c r="A970" s="208">
        <v>946</v>
      </c>
      <c r="B970" s="208">
        <v>29.567876559485992</v>
      </c>
      <c r="C970" s="208">
        <v>-11.457876559485992</v>
      </c>
      <c r="D970" s="208">
        <v>-1.2993070492620808</v>
      </c>
    </row>
    <row r="971" spans="1:4" x14ac:dyDescent="0.25">
      <c r="A971" s="208">
        <v>947</v>
      </c>
      <c r="B971" s="208">
        <v>29.031521177127463</v>
      </c>
      <c r="C971" s="208">
        <v>-11.691521177127463</v>
      </c>
      <c r="D971" s="208">
        <v>-1.3258020195253426</v>
      </c>
    </row>
    <row r="972" spans="1:4" x14ac:dyDescent="0.25">
      <c r="A972" s="208">
        <v>948</v>
      </c>
      <c r="B972" s="208">
        <v>28.755389062904747</v>
      </c>
      <c r="C972" s="208">
        <v>-11.615389062904747</v>
      </c>
      <c r="D972" s="208">
        <v>-1.3171687450986858</v>
      </c>
    </row>
    <row r="973" spans="1:4" x14ac:dyDescent="0.25">
      <c r="A973" s="208">
        <v>949</v>
      </c>
      <c r="B973" s="208">
        <v>28.579255409799718</v>
      </c>
      <c r="C973" s="208">
        <v>-11.009255409799717</v>
      </c>
      <c r="D973" s="208">
        <v>-1.2484340433251426</v>
      </c>
    </row>
    <row r="974" spans="1:4" x14ac:dyDescent="0.25">
      <c r="A974" s="208">
        <v>950</v>
      </c>
      <c r="B974" s="208">
        <v>28.904250408432219</v>
      </c>
      <c r="C974" s="208">
        <v>-12.154250408432219</v>
      </c>
      <c r="D974" s="208">
        <v>-1.378274862029143</v>
      </c>
    </row>
    <row r="975" spans="1:4" x14ac:dyDescent="0.25">
      <c r="A975" s="208">
        <v>951</v>
      </c>
      <c r="B975" s="208">
        <v>28.526983486942747</v>
      </c>
      <c r="C975" s="208">
        <v>-10.776983486942747</v>
      </c>
      <c r="D975" s="208">
        <v>-1.2220947347153055</v>
      </c>
    </row>
    <row r="976" spans="1:4" x14ac:dyDescent="0.25">
      <c r="A976" s="208">
        <v>952</v>
      </c>
      <c r="B976" s="208">
        <v>28.196306757564923</v>
      </c>
      <c r="C976" s="208">
        <v>-10.676306757564923</v>
      </c>
      <c r="D976" s="208">
        <v>-1.2106781355314926</v>
      </c>
    </row>
    <row r="977" spans="1:4" x14ac:dyDescent="0.25">
      <c r="A977" s="208">
        <v>953</v>
      </c>
      <c r="B977" s="208">
        <v>27.966764835453855</v>
      </c>
      <c r="C977" s="208">
        <v>-9.9167648354538542</v>
      </c>
      <c r="D977" s="208">
        <v>-1.1245471523178583</v>
      </c>
    </row>
    <row r="978" spans="1:4" x14ac:dyDescent="0.25">
      <c r="A978" s="208">
        <v>954</v>
      </c>
      <c r="B978" s="208">
        <v>28.247442334272836</v>
      </c>
      <c r="C978" s="208">
        <v>-9.757442334272838</v>
      </c>
      <c r="D978" s="208">
        <v>-1.1064802052866323</v>
      </c>
    </row>
    <row r="979" spans="1:4" x14ac:dyDescent="0.25">
      <c r="A979" s="208">
        <v>955</v>
      </c>
      <c r="B979" s="208">
        <v>28.405394448992823</v>
      </c>
      <c r="C979" s="208">
        <v>-10.355394448992822</v>
      </c>
      <c r="D979" s="208">
        <v>-1.1742871321411223</v>
      </c>
    </row>
    <row r="980" spans="1:4" x14ac:dyDescent="0.25">
      <c r="A980" s="208">
        <v>956</v>
      </c>
      <c r="B980" s="208">
        <v>28.732662139923452</v>
      </c>
      <c r="C980" s="208">
        <v>-10.372662139923452</v>
      </c>
      <c r="D980" s="208">
        <v>-1.1762452639497665</v>
      </c>
    </row>
    <row r="981" spans="1:4" x14ac:dyDescent="0.25">
      <c r="A981" s="208">
        <v>957</v>
      </c>
      <c r="B981" s="208">
        <v>29.164473676568029</v>
      </c>
      <c r="C981" s="208">
        <v>-10.754473676568029</v>
      </c>
      <c r="D981" s="208">
        <v>-1.2195421539517075</v>
      </c>
    </row>
    <row r="982" spans="1:4" x14ac:dyDescent="0.25">
      <c r="A982" s="208">
        <v>958</v>
      </c>
      <c r="B982" s="208">
        <v>29.36787963725061</v>
      </c>
      <c r="C982" s="208">
        <v>-10.887879637250609</v>
      </c>
      <c r="D982" s="208">
        <v>-1.234670201825897</v>
      </c>
    </row>
    <row r="983" spans="1:4" x14ac:dyDescent="0.25">
      <c r="A983" s="208">
        <v>959</v>
      </c>
      <c r="B983" s="208">
        <v>29.473559829113626</v>
      </c>
      <c r="C983" s="208">
        <v>-10.913559829113627</v>
      </c>
      <c r="D983" s="208">
        <v>-1.2375822993808665</v>
      </c>
    </row>
    <row r="984" spans="1:4" x14ac:dyDescent="0.25">
      <c r="A984" s="208">
        <v>960</v>
      </c>
      <c r="B984" s="208">
        <v>29.599694251659802</v>
      </c>
      <c r="C984" s="208">
        <v>-11.169694251659802</v>
      </c>
      <c r="D984" s="208">
        <v>-1.2666275818156292</v>
      </c>
    </row>
    <row r="985" spans="1:4" x14ac:dyDescent="0.25">
      <c r="A985" s="208">
        <v>961</v>
      </c>
      <c r="B985" s="208">
        <v>29.421287906256648</v>
      </c>
      <c r="C985" s="208">
        <v>-11.551287906256647</v>
      </c>
      <c r="D985" s="208">
        <v>-1.3098997643005139</v>
      </c>
    </row>
    <row r="986" spans="1:4" x14ac:dyDescent="0.25">
      <c r="A986" s="208">
        <v>962</v>
      </c>
      <c r="B986" s="208">
        <v>29.700829058926562</v>
      </c>
      <c r="C986" s="208">
        <v>-11.000829058926563</v>
      </c>
      <c r="D986" s="208">
        <v>-1.2474785070150589</v>
      </c>
    </row>
    <row r="987" spans="1:4" x14ac:dyDescent="0.25">
      <c r="A987" s="208">
        <v>963</v>
      </c>
      <c r="B987" s="208">
        <v>29.074702330791922</v>
      </c>
      <c r="C987" s="208">
        <v>-10.884702330791921</v>
      </c>
      <c r="D987" s="208">
        <v>-1.2343098997526458</v>
      </c>
    </row>
    <row r="988" spans="1:4" x14ac:dyDescent="0.25">
      <c r="A988" s="208">
        <v>964</v>
      </c>
      <c r="B988" s="208">
        <v>29.82923617377087</v>
      </c>
      <c r="C988" s="208">
        <v>-11.509236173770869</v>
      </c>
      <c r="D988" s="208">
        <v>-1.3051311571184772</v>
      </c>
    </row>
    <row r="989" spans="1:4" x14ac:dyDescent="0.25">
      <c r="A989" s="208">
        <v>965</v>
      </c>
      <c r="B989" s="208">
        <v>29.413333483213194</v>
      </c>
      <c r="C989" s="208">
        <v>-10.873333483213194</v>
      </c>
      <c r="D989" s="208">
        <v>-1.2330206884642945</v>
      </c>
    </row>
    <row r="990" spans="1:4" x14ac:dyDescent="0.25">
      <c r="A990" s="208">
        <v>966</v>
      </c>
      <c r="B990" s="208">
        <v>29.364470598803415</v>
      </c>
      <c r="C990" s="208">
        <v>-10.274470598803415</v>
      </c>
      <c r="D990" s="208">
        <v>-1.1651104816109266</v>
      </c>
    </row>
    <row r="991" spans="1:4" x14ac:dyDescent="0.25">
      <c r="A991" s="208">
        <v>967</v>
      </c>
      <c r="B991" s="208">
        <v>29.469014444517367</v>
      </c>
      <c r="C991" s="208">
        <v>-9.9390144445173654</v>
      </c>
      <c r="D991" s="208">
        <v>-1.1270702266195807</v>
      </c>
    </row>
    <row r="992" spans="1:4" x14ac:dyDescent="0.25">
      <c r="A992" s="208">
        <v>968</v>
      </c>
      <c r="B992" s="208">
        <v>29.920143865696044</v>
      </c>
      <c r="C992" s="208">
        <v>-10.370143865696043</v>
      </c>
      <c r="D992" s="208">
        <v>-1.1759596952024807</v>
      </c>
    </row>
    <row r="993" spans="1:4" x14ac:dyDescent="0.25">
      <c r="A993" s="208">
        <v>969</v>
      </c>
      <c r="B993" s="208">
        <v>30.338319248551851</v>
      </c>
      <c r="C993" s="208">
        <v>-11.178319248551851</v>
      </c>
      <c r="D993" s="208">
        <v>-1.267605644304217</v>
      </c>
    </row>
    <row r="994" spans="1:4" x14ac:dyDescent="0.25">
      <c r="A994" s="208">
        <v>970</v>
      </c>
      <c r="B994" s="208">
        <v>30.267865787309834</v>
      </c>
      <c r="C994" s="208">
        <v>-11.837865787309834</v>
      </c>
      <c r="D994" s="208">
        <v>-1.3423972920127254</v>
      </c>
    </row>
    <row r="995" spans="1:4" x14ac:dyDescent="0.25">
      <c r="A995" s="208">
        <v>971</v>
      </c>
      <c r="B995" s="208">
        <v>30.339455594700912</v>
      </c>
      <c r="C995" s="208">
        <v>-11.609455594700911</v>
      </c>
      <c r="D995" s="208">
        <v>-1.316495898168996</v>
      </c>
    </row>
    <row r="996" spans="1:4" x14ac:dyDescent="0.25">
      <c r="A996" s="208">
        <v>972</v>
      </c>
      <c r="B996" s="208">
        <v>30.201957710664086</v>
      </c>
      <c r="C996" s="208">
        <v>-11.081957710664085</v>
      </c>
      <c r="D996" s="208">
        <v>-1.2566783817520948</v>
      </c>
    </row>
    <row r="997" spans="1:4" x14ac:dyDescent="0.25">
      <c r="A997" s="208">
        <v>973</v>
      </c>
      <c r="B997" s="208">
        <v>30.332637517806528</v>
      </c>
      <c r="C997" s="208">
        <v>-11.212637517806527</v>
      </c>
      <c r="D997" s="208">
        <v>-1.27149728765799</v>
      </c>
    </row>
    <row r="998" spans="1:4" x14ac:dyDescent="0.25">
      <c r="A998" s="208">
        <v>974</v>
      </c>
      <c r="B998" s="208">
        <v>30.853084054078149</v>
      </c>
      <c r="C998" s="208">
        <v>-13.283084054078149</v>
      </c>
      <c r="D998" s="208">
        <v>-1.5062830060877108</v>
      </c>
    </row>
    <row r="999" spans="1:4" x14ac:dyDescent="0.25">
      <c r="A999" s="208">
        <v>975</v>
      </c>
      <c r="B999" s="208">
        <v>30.533770786190974</v>
      </c>
      <c r="C999" s="208">
        <v>-12.963770786190974</v>
      </c>
      <c r="D999" s="208">
        <v>-1.4700733316567856</v>
      </c>
    </row>
    <row r="1000" spans="1:4" x14ac:dyDescent="0.25">
      <c r="A1000" s="208">
        <v>976</v>
      </c>
      <c r="B1000" s="208">
        <v>29.733783097249436</v>
      </c>
      <c r="C1000" s="208">
        <v>-12.573783097249436</v>
      </c>
      <c r="D1000" s="208">
        <v>-1.4258492775105869</v>
      </c>
    </row>
    <row r="1001" spans="1:4" x14ac:dyDescent="0.25">
      <c r="A1001" s="208">
        <v>977</v>
      </c>
      <c r="B1001" s="208">
        <v>29.021294061785881</v>
      </c>
      <c r="C1001" s="208">
        <v>-11.161294061785881</v>
      </c>
      <c r="D1001" s="208">
        <v>-1.2656750121259785</v>
      </c>
    </row>
    <row r="1002" spans="1:4" x14ac:dyDescent="0.25">
      <c r="A1002" s="208">
        <v>978</v>
      </c>
      <c r="B1002" s="208">
        <v>28.674708486321155</v>
      </c>
      <c r="C1002" s="208">
        <v>-11.024708486321156</v>
      </c>
      <c r="D1002" s="208">
        <v>-1.250186400417912</v>
      </c>
    </row>
    <row r="1003" spans="1:4" x14ac:dyDescent="0.25">
      <c r="A1003" s="208">
        <v>979</v>
      </c>
      <c r="B1003" s="208">
        <v>29.240608868555366</v>
      </c>
      <c r="C1003" s="208">
        <v>-11.270608868555367</v>
      </c>
      <c r="D1003" s="208">
        <v>-1.2780711571085954</v>
      </c>
    </row>
    <row r="1004" spans="1:4" x14ac:dyDescent="0.25">
      <c r="A1004" s="208">
        <v>980</v>
      </c>
      <c r="B1004" s="208">
        <v>30.131504249422076</v>
      </c>
      <c r="C1004" s="208">
        <v>-10.681504249422076</v>
      </c>
      <c r="D1004" s="208">
        <v>-1.2112675237810011</v>
      </c>
    </row>
    <row r="1005" spans="1:4" x14ac:dyDescent="0.25">
      <c r="A1005" s="208">
        <v>981</v>
      </c>
      <c r="B1005" s="208">
        <v>30.57013386296104</v>
      </c>
      <c r="C1005" s="208">
        <v>-11.07013386296104</v>
      </c>
      <c r="D1005" s="208">
        <v>-1.2553375740910759</v>
      </c>
    </row>
    <row r="1006" spans="1:4" x14ac:dyDescent="0.25">
      <c r="A1006" s="208">
        <v>982</v>
      </c>
      <c r="B1006" s="208">
        <v>30.001960788428704</v>
      </c>
      <c r="C1006" s="208">
        <v>-10.371960788428705</v>
      </c>
      <c r="D1006" s="208">
        <v>-1.1761657316789826</v>
      </c>
    </row>
    <row r="1007" spans="1:4" x14ac:dyDescent="0.25">
      <c r="A1007" s="208">
        <v>983</v>
      </c>
      <c r="B1007" s="208">
        <v>30.342864633148107</v>
      </c>
      <c r="C1007" s="208">
        <v>-10.802864633148108</v>
      </c>
      <c r="D1007" s="208">
        <v>-1.2250296202094042</v>
      </c>
    </row>
    <row r="1008" spans="1:4" x14ac:dyDescent="0.25">
      <c r="A1008" s="208">
        <v>984</v>
      </c>
      <c r="B1008" s="208">
        <v>30.028096749857188</v>
      </c>
      <c r="C1008" s="208">
        <v>-10.208096749857187</v>
      </c>
      <c r="D1008" s="208">
        <v>-1.1575837807100435</v>
      </c>
    </row>
    <row r="1009" spans="1:4" x14ac:dyDescent="0.25">
      <c r="A1009" s="208">
        <v>985</v>
      </c>
      <c r="B1009" s="208">
        <v>30.171276364639343</v>
      </c>
      <c r="C1009" s="208">
        <v>-10.571276364639342</v>
      </c>
      <c r="D1009" s="208">
        <v>-1.1987678370388812</v>
      </c>
    </row>
    <row r="1010" spans="1:4" x14ac:dyDescent="0.25">
      <c r="A1010" s="208">
        <v>986</v>
      </c>
      <c r="B1010" s="208">
        <v>30.178094441533727</v>
      </c>
      <c r="C1010" s="208">
        <v>-10.188094441533728</v>
      </c>
      <c r="D1010" s="208">
        <v>-1.1553155471441419</v>
      </c>
    </row>
    <row r="1011" spans="1:4" x14ac:dyDescent="0.25">
      <c r="A1011" s="208">
        <v>987</v>
      </c>
      <c r="B1011" s="208">
        <v>30.489453286377451</v>
      </c>
      <c r="C1011" s="208">
        <v>-10.52945328637745</v>
      </c>
      <c r="D1011" s="208">
        <v>-1.1940251589234909</v>
      </c>
    </row>
    <row r="1012" spans="1:4" x14ac:dyDescent="0.25">
      <c r="A1012" s="208">
        <v>988</v>
      </c>
      <c r="B1012" s="208">
        <v>29.45083290613233</v>
      </c>
      <c r="C1012" s="208">
        <v>-10.050832906132332</v>
      </c>
      <c r="D1012" s="208">
        <v>-1.1397502825321819</v>
      </c>
    </row>
    <row r="1013" spans="1:4" x14ac:dyDescent="0.25">
      <c r="A1013" s="208">
        <v>989</v>
      </c>
      <c r="B1013" s="208">
        <v>30.098550211099202</v>
      </c>
      <c r="C1013" s="208">
        <v>-10.328550211099202</v>
      </c>
      <c r="D1013" s="208">
        <v>-1.1712430334072803</v>
      </c>
    </row>
    <row r="1014" spans="1:4" x14ac:dyDescent="0.25">
      <c r="A1014" s="208">
        <v>990</v>
      </c>
      <c r="B1014" s="208">
        <v>30.130367903273012</v>
      </c>
      <c r="C1014" s="208">
        <v>-10.380367903273012</v>
      </c>
      <c r="D1014" s="208">
        <v>-1.1771190866505126</v>
      </c>
    </row>
    <row r="1015" spans="1:4" x14ac:dyDescent="0.25">
      <c r="A1015" s="208">
        <v>991</v>
      </c>
      <c r="B1015" s="208">
        <v>29.958779634764245</v>
      </c>
      <c r="C1015" s="208">
        <v>-10.078779634764246</v>
      </c>
      <c r="D1015" s="208">
        <v>-1.1429194021615252</v>
      </c>
    </row>
    <row r="1016" spans="1:4" x14ac:dyDescent="0.25">
      <c r="A1016" s="208">
        <v>992</v>
      </c>
      <c r="B1016" s="208">
        <v>30.147413095508984</v>
      </c>
      <c r="C1016" s="208">
        <v>-10.637413095508983</v>
      </c>
      <c r="D1016" s="208">
        <v>-1.2062676490841533</v>
      </c>
    </row>
    <row r="1017" spans="1:4" x14ac:dyDescent="0.25">
      <c r="A1017" s="208">
        <v>993</v>
      </c>
      <c r="B1017" s="208">
        <v>30.808766554264626</v>
      </c>
      <c r="C1017" s="208">
        <v>-11.888766554264624</v>
      </c>
      <c r="D1017" s="208">
        <v>-1.3481693672287436</v>
      </c>
    </row>
    <row r="1018" spans="1:4" x14ac:dyDescent="0.25">
      <c r="A1018" s="208">
        <v>994</v>
      </c>
      <c r="B1018" s="208">
        <v>30.451953863458318</v>
      </c>
      <c r="C1018" s="208">
        <v>-10.551953863458319</v>
      </c>
      <c r="D1018" s="208">
        <v>-1.1965766926445831</v>
      </c>
    </row>
    <row r="1019" spans="1:4" x14ac:dyDescent="0.25">
      <c r="A1019" s="208">
        <v>995</v>
      </c>
      <c r="B1019" s="208">
        <v>30.497407709420902</v>
      </c>
      <c r="C1019" s="208">
        <v>-10.757407709420903</v>
      </c>
      <c r="D1019" s="208">
        <v>-1.2198748691410111</v>
      </c>
    </row>
    <row r="1020" spans="1:4" x14ac:dyDescent="0.25">
      <c r="A1020" s="208">
        <v>996</v>
      </c>
      <c r="B1020" s="208">
        <v>30.255365979670128</v>
      </c>
      <c r="C1020" s="208">
        <v>-10.785365979670129</v>
      </c>
      <c r="D1020" s="208">
        <v>-1.2230452975734869</v>
      </c>
    </row>
    <row r="1021" spans="1:4" x14ac:dyDescent="0.25">
      <c r="A1021" s="208">
        <v>997</v>
      </c>
      <c r="B1021" s="208">
        <v>30.34854636389343</v>
      </c>
      <c r="C1021" s="208">
        <v>-10.57854636389343</v>
      </c>
      <c r="D1021" s="208">
        <v>-1.1995922447055134</v>
      </c>
    </row>
    <row r="1022" spans="1:4" x14ac:dyDescent="0.25">
      <c r="A1022" s="208">
        <v>998</v>
      </c>
      <c r="B1022" s="208">
        <v>30.341728286999039</v>
      </c>
      <c r="C1022" s="208">
        <v>-11.381728286999039</v>
      </c>
      <c r="D1022" s="208">
        <v>-1.2906719425110385</v>
      </c>
    </row>
    <row r="1023" spans="1:4" x14ac:dyDescent="0.25">
      <c r="A1023" s="208">
        <v>999</v>
      </c>
      <c r="B1023" s="208">
        <v>30.647405401097441</v>
      </c>
      <c r="C1023" s="208">
        <v>-11.377405401097441</v>
      </c>
      <c r="D1023" s="208">
        <v>-1.2901817333439261</v>
      </c>
    </row>
    <row r="1024" spans="1:4" x14ac:dyDescent="0.25">
      <c r="A1024" s="208">
        <v>1000</v>
      </c>
      <c r="B1024" s="208">
        <v>30.44399944041486</v>
      </c>
      <c r="C1024" s="208">
        <v>-11.753999440414859</v>
      </c>
      <c r="D1024" s="208">
        <v>-1.3328869665042624</v>
      </c>
    </row>
    <row r="1025" spans="1:4" x14ac:dyDescent="0.25">
      <c r="A1025" s="208">
        <v>1001</v>
      </c>
      <c r="B1025" s="208">
        <v>30.715586170041323</v>
      </c>
      <c r="C1025" s="208">
        <v>-12.045586170041322</v>
      </c>
      <c r="D1025" s="208">
        <v>-1.3659524905835283</v>
      </c>
    </row>
    <row r="1026" spans="1:4" x14ac:dyDescent="0.25">
      <c r="A1026" s="208">
        <v>1002</v>
      </c>
      <c r="B1026" s="208">
        <v>30.925810207618287</v>
      </c>
      <c r="C1026" s="208">
        <v>-12.825810207618286</v>
      </c>
      <c r="D1026" s="208">
        <v>-1.4544287965346678</v>
      </c>
    </row>
    <row r="1027" spans="1:4" x14ac:dyDescent="0.25">
      <c r="A1027" s="208">
        <v>1003</v>
      </c>
      <c r="B1027" s="208">
        <v>31.138306937493386</v>
      </c>
      <c r="C1027" s="208">
        <v>-12.958306937493386</v>
      </c>
      <c r="D1027" s="208">
        <v>-1.4694537389170645</v>
      </c>
    </row>
    <row r="1028" spans="1:4" x14ac:dyDescent="0.25">
      <c r="A1028" s="208">
        <v>1004</v>
      </c>
      <c r="B1028" s="208">
        <v>30.904219630786063</v>
      </c>
      <c r="C1028" s="208">
        <v>-13.244219630786063</v>
      </c>
      <c r="D1028" s="208">
        <v>-1.5018758352749735</v>
      </c>
    </row>
    <row r="1029" spans="1:4" x14ac:dyDescent="0.25">
      <c r="A1029" s="208">
        <v>1005</v>
      </c>
      <c r="B1029" s="208">
        <v>30.371273286874722</v>
      </c>
      <c r="C1029" s="208">
        <v>-13.02127328687472</v>
      </c>
      <c r="D1029" s="208">
        <v>-1.4765940341709642</v>
      </c>
    </row>
    <row r="1030" spans="1:4" x14ac:dyDescent="0.25">
      <c r="A1030" s="208">
        <v>1006</v>
      </c>
      <c r="B1030" s="208">
        <v>29.97468848085115</v>
      </c>
      <c r="C1030" s="208">
        <v>-12.994688480851149</v>
      </c>
      <c r="D1030" s="208">
        <v>-1.4735793546454554</v>
      </c>
    </row>
    <row r="1031" spans="1:4" x14ac:dyDescent="0.25">
      <c r="A1031" s="208">
        <v>1007</v>
      </c>
      <c r="B1031" s="208">
        <v>29.556513097995349</v>
      </c>
      <c r="C1031" s="208">
        <v>-13.366513097995348</v>
      </c>
      <c r="D1031" s="208">
        <v>-1.515743742054976</v>
      </c>
    </row>
    <row r="1032" spans="1:4" x14ac:dyDescent="0.25">
      <c r="A1032" s="208">
        <v>1008</v>
      </c>
      <c r="B1032" s="208">
        <v>29.413333483213194</v>
      </c>
      <c r="C1032" s="208">
        <v>-13.093333483213193</v>
      </c>
      <c r="D1032" s="208">
        <v>-1.484765558849878</v>
      </c>
    </row>
    <row r="1033" spans="1:4" x14ac:dyDescent="0.25">
      <c r="A1033" s="208">
        <v>1009</v>
      </c>
      <c r="B1033" s="208">
        <v>29.325834829735214</v>
      </c>
      <c r="C1033" s="208">
        <v>-14.305834829735215</v>
      </c>
      <c r="D1033" s="208">
        <v>-1.6222615022384059</v>
      </c>
    </row>
    <row r="1034" spans="1:4" x14ac:dyDescent="0.25">
      <c r="A1034" s="208">
        <v>1010</v>
      </c>
      <c r="B1034" s="208">
        <v>28.583800794395977</v>
      </c>
      <c r="C1034" s="208">
        <v>-13.613800794395976</v>
      </c>
      <c r="D1034" s="208">
        <v>-1.5437858182163839</v>
      </c>
    </row>
    <row r="1035" spans="1:4" x14ac:dyDescent="0.25">
      <c r="A1035" s="208">
        <v>1011</v>
      </c>
      <c r="B1035" s="208">
        <v>28.287214449490097</v>
      </c>
      <c r="C1035" s="208">
        <v>-13.447214449490097</v>
      </c>
      <c r="D1035" s="208">
        <v>-1.524895161546862</v>
      </c>
    </row>
    <row r="1036" spans="1:4" x14ac:dyDescent="0.25">
      <c r="A1036" s="208">
        <v>1012</v>
      </c>
      <c r="B1036" s="208">
        <v>28.323577526260166</v>
      </c>
      <c r="C1036" s="208">
        <v>-13.973577526260167</v>
      </c>
      <c r="D1036" s="208">
        <v>-1.5845839924194918</v>
      </c>
    </row>
    <row r="1037" spans="1:4" x14ac:dyDescent="0.25">
      <c r="A1037" s="208">
        <v>1013</v>
      </c>
      <c r="B1037" s="208">
        <v>27.879266181975876</v>
      </c>
      <c r="C1037" s="208">
        <v>-13.579266181975875</v>
      </c>
      <c r="D1037" s="208">
        <v>-1.5398696418526385</v>
      </c>
    </row>
    <row r="1038" spans="1:4" x14ac:dyDescent="0.25">
      <c r="A1038" s="208">
        <v>1014</v>
      </c>
      <c r="B1038" s="208">
        <v>27.791767528497896</v>
      </c>
      <c r="C1038" s="208">
        <v>-13.681767528497897</v>
      </c>
      <c r="D1038" s="208">
        <v>-1.5514931500483746</v>
      </c>
    </row>
    <row r="1039" spans="1:4" x14ac:dyDescent="0.25">
      <c r="A1039" s="208">
        <v>1015</v>
      </c>
      <c r="B1039" s="208">
        <v>27.771313297814732</v>
      </c>
      <c r="C1039" s="208">
        <v>-13.851313297814732</v>
      </c>
      <c r="D1039" s="208">
        <v>-1.5707194012740913</v>
      </c>
    </row>
    <row r="1040" spans="1:4" x14ac:dyDescent="0.25">
      <c r="A1040" s="208">
        <v>1016</v>
      </c>
      <c r="B1040" s="208">
        <v>29.079247715388181</v>
      </c>
      <c r="C1040" s="208">
        <v>-15.069247715388181</v>
      </c>
      <c r="D1040" s="208">
        <v>-1.7088314472606541</v>
      </c>
    </row>
    <row r="1041" spans="1:4" x14ac:dyDescent="0.25">
      <c r="A1041" s="208">
        <v>1017</v>
      </c>
      <c r="B1041" s="208">
        <v>29.114474446009186</v>
      </c>
      <c r="C1041" s="208">
        <v>-15.024474446009187</v>
      </c>
      <c r="D1041" s="208">
        <v>-1.7037542216315757</v>
      </c>
    </row>
    <row r="1042" spans="1:4" x14ac:dyDescent="0.25">
      <c r="A1042" s="208">
        <v>1018</v>
      </c>
      <c r="B1042" s="208">
        <v>28.76107079365007</v>
      </c>
      <c r="C1042" s="208">
        <v>-14.411070793650071</v>
      </c>
      <c r="D1042" s="208">
        <v>-1.6341951121914002</v>
      </c>
    </row>
    <row r="1043" spans="1:4" x14ac:dyDescent="0.25">
      <c r="A1043" s="208">
        <v>1019</v>
      </c>
      <c r="B1043" s="208">
        <v>28.967885792779843</v>
      </c>
      <c r="C1043" s="208">
        <v>-14.727885792779842</v>
      </c>
      <c r="D1043" s="208">
        <v>-1.6701214864671359</v>
      </c>
    </row>
    <row r="1044" spans="1:4" x14ac:dyDescent="0.25">
      <c r="A1044" s="208">
        <v>1020</v>
      </c>
      <c r="B1044" s="208">
        <v>29.600830597808869</v>
      </c>
      <c r="C1044" s="208">
        <v>-15.450830597808869</v>
      </c>
      <c r="D1044" s="208">
        <v>-1.7521024081959484</v>
      </c>
    </row>
    <row r="1045" spans="1:4" x14ac:dyDescent="0.25">
      <c r="A1045" s="208">
        <v>1021</v>
      </c>
      <c r="B1045" s="208">
        <v>29.699692712777498</v>
      </c>
      <c r="C1045" s="208">
        <v>-15.839692712777499</v>
      </c>
      <c r="D1045" s="208">
        <v>-1.7961988238403814</v>
      </c>
    </row>
    <row r="1046" spans="1:4" x14ac:dyDescent="0.25">
      <c r="A1046" s="208">
        <v>1022</v>
      </c>
      <c r="B1046" s="208">
        <v>29.634920982280811</v>
      </c>
      <c r="C1046" s="208">
        <v>-16.014920982280813</v>
      </c>
      <c r="D1046" s="208">
        <v>-1.8160694625764184</v>
      </c>
    </row>
    <row r="1047" spans="1:4" x14ac:dyDescent="0.25">
      <c r="A1047" s="208">
        <v>1023</v>
      </c>
      <c r="B1047" s="208">
        <v>29.428105983151035</v>
      </c>
      <c r="C1047" s="208">
        <v>-15.798105983151034</v>
      </c>
      <c r="D1047" s="208">
        <v>-1.7914829473270595</v>
      </c>
    </row>
    <row r="1048" spans="1:4" x14ac:dyDescent="0.25">
      <c r="A1048" s="208">
        <v>1024</v>
      </c>
      <c r="B1048" s="208">
        <v>29.063338869301276</v>
      </c>
      <c r="C1048" s="208">
        <v>-15.263338869301275</v>
      </c>
      <c r="D1048" s="208">
        <v>-1.7308411104970685</v>
      </c>
    </row>
    <row r="1049" spans="1:4" x14ac:dyDescent="0.25">
      <c r="A1049" s="208">
        <v>1025</v>
      </c>
      <c r="B1049" s="208">
        <v>28.633800024954827</v>
      </c>
      <c r="C1049" s="208">
        <v>-14.223800024954826</v>
      </c>
      <c r="D1049" s="208">
        <v>-1.6129588710237459</v>
      </c>
    </row>
    <row r="1050" spans="1:4" x14ac:dyDescent="0.25">
      <c r="A1050" s="208">
        <v>1026</v>
      </c>
      <c r="B1050" s="208">
        <v>28.786070408929493</v>
      </c>
      <c r="C1050" s="208">
        <v>-14.066070408929493</v>
      </c>
      <c r="D1050" s="208">
        <v>-1.5950725549236262</v>
      </c>
    </row>
    <row r="1051" spans="1:4" x14ac:dyDescent="0.25">
      <c r="A1051" s="208">
        <v>1027</v>
      </c>
      <c r="B1051" s="208">
        <v>28.712207909240288</v>
      </c>
      <c r="C1051" s="208">
        <v>-13.852207909240288</v>
      </c>
      <c r="D1051" s="208">
        <v>-1.5708208489485831</v>
      </c>
    </row>
    <row r="1052" spans="1:4" x14ac:dyDescent="0.25">
      <c r="A1052" s="208">
        <v>1028</v>
      </c>
      <c r="B1052" s="208">
        <v>29.351970791163705</v>
      </c>
      <c r="C1052" s="208">
        <v>-14.801970791163704</v>
      </c>
      <c r="D1052" s="208">
        <v>-1.67852262084356</v>
      </c>
    </row>
    <row r="1053" spans="1:4" x14ac:dyDescent="0.25">
      <c r="A1053" s="208">
        <v>1029</v>
      </c>
      <c r="B1053" s="208">
        <v>28.975840215823297</v>
      </c>
      <c r="C1053" s="208">
        <v>-14.825840215823296</v>
      </c>
      <c r="D1053" s="208">
        <v>-1.6812293799503653</v>
      </c>
    </row>
    <row r="1054" spans="1:4" x14ac:dyDescent="0.25">
      <c r="A1054" s="208">
        <v>1030</v>
      </c>
      <c r="B1054" s="208">
        <v>29.191745984145584</v>
      </c>
      <c r="C1054" s="208">
        <v>-14.961745984145583</v>
      </c>
      <c r="D1054" s="208">
        <v>-1.6966409024868281</v>
      </c>
    </row>
    <row r="1055" spans="1:4" x14ac:dyDescent="0.25">
      <c r="A1055" s="208">
        <v>1031</v>
      </c>
      <c r="B1055" s="208">
        <v>29.042884638618109</v>
      </c>
      <c r="C1055" s="208">
        <v>-14.662884638618108</v>
      </c>
      <c r="D1055" s="208">
        <v>-1.6627504472196768</v>
      </c>
    </row>
    <row r="1056" spans="1:4" x14ac:dyDescent="0.25">
      <c r="A1056" s="208">
        <v>1032</v>
      </c>
      <c r="B1056" s="208">
        <v>29.698556366628434</v>
      </c>
      <c r="C1056" s="208">
        <v>-15.718556366628434</v>
      </c>
      <c r="D1056" s="208">
        <v>-1.7824621329573727</v>
      </c>
    </row>
    <row r="1057" spans="1:4" x14ac:dyDescent="0.25">
      <c r="A1057" s="208">
        <v>1033</v>
      </c>
      <c r="B1057" s="208">
        <v>29.521286367374341</v>
      </c>
      <c r="C1057" s="208">
        <v>-15.39128636737434</v>
      </c>
      <c r="D1057" s="208">
        <v>-1.7453501764063313</v>
      </c>
    </row>
    <row r="1058" spans="1:4" x14ac:dyDescent="0.25">
      <c r="A1058" s="208">
        <v>1034</v>
      </c>
      <c r="B1058" s="208">
        <v>29.524695405821536</v>
      </c>
      <c r="C1058" s="208">
        <v>-14.834695405821536</v>
      </c>
      <c r="D1058" s="208">
        <v>-1.6822335460126836</v>
      </c>
    </row>
    <row r="1059" spans="1:4" x14ac:dyDescent="0.25">
      <c r="A1059" s="208">
        <v>1035</v>
      </c>
      <c r="B1059" s="208">
        <v>29.151973868928319</v>
      </c>
      <c r="C1059" s="208">
        <v>-14.45197386892832</v>
      </c>
      <c r="D1059" s="208">
        <v>-1.6388334632654069</v>
      </c>
    </row>
    <row r="1060" spans="1:4" x14ac:dyDescent="0.25">
      <c r="A1060" s="208">
        <v>1036</v>
      </c>
      <c r="B1060" s="208">
        <v>29.253108676195072</v>
      </c>
      <c r="C1060" s="208">
        <v>-14.023108676195072</v>
      </c>
      <c r="D1060" s="208">
        <v>-1.5902007549962538</v>
      </c>
    </row>
    <row r="1061" spans="1:4" x14ac:dyDescent="0.25">
      <c r="A1061" s="208">
        <v>1037</v>
      </c>
      <c r="B1061" s="208">
        <v>29.807645596938642</v>
      </c>
      <c r="C1061" s="208">
        <v>-14.977645596938642</v>
      </c>
      <c r="D1061" s="208">
        <v>-1.6984438961633006</v>
      </c>
    </row>
    <row r="1062" spans="1:4" x14ac:dyDescent="0.25">
      <c r="A1062" s="208">
        <v>1038</v>
      </c>
      <c r="B1062" s="208">
        <v>29.911053096503526</v>
      </c>
      <c r="C1062" s="208">
        <v>-15.101053096503525</v>
      </c>
      <c r="D1062" s="208">
        <v>-1.7124381326419362</v>
      </c>
    </row>
    <row r="1063" spans="1:4" x14ac:dyDescent="0.25">
      <c r="A1063" s="208">
        <v>1039</v>
      </c>
      <c r="B1063" s="208">
        <v>30.029233096006251</v>
      </c>
      <c r="C1063" s="208">
        <v>-15.199233096006251</v>
      </c>
      <c r="D1063" s="208">
        <v>-1.7235716061776436</v>
      </c>
    </row>
    <row r="1064" spans="1:4" x14ac:dyDescent="0.25">
      <c r="A1064" s="208">
        <v>1040</v>
      </c>
      <c r="B1064" s="208">
        <v>29.872417327435326</v>
      </c>
      <c r="C1064" s="208">
        <v>-14.942417327435326</v>
      </c>
      <c r="D1064" s="208">
        <v>-1.6944490600641924</v>
      </c>
    </row>
    <row r="1065" spans="1:4" x14ac:dyDescent="0.25">
      <c r="A1065" s="208">
        <v>1041</v>
      </c>
      <c r="B1065" s="208">
        <v>29.684920212839657</v>
      </c>
      <c r="C1065" s="208">
        <v>-14.934920212839657</v>
      </c>
      <c r="D1065" s="208">
        <v>-1.6935988978379974</v>
      </c>
    </row>
    <row r="1066" spans="1:4" x14ac:dyDescent="0.25">
      <c r="A1066" s="208">
        <v>1042</v>
      </c>
      <c r="B1066" s="208">
        <v>29.753100981783536</v>
      </c>
      <c r="C1066" s="208">
        <v>-15.243100981783536</v>
      </c>
      <c r="D1066" s="208">
        <v>-1.7285461625826399</v>
      </c>
    </row>
    <row r="1067" spans="1:4" x14ac:dyDescent="0.25">
      <c r="A1067" s="208">
        <v>1043</v>
      </c>
      <c r="B1067" s="208">
        <v>29.966734057807699</v>
      </c>
      <c r="C1067" s="208">
        <v>-15.536734057807699</v>
      </c>
      <c r="D1067" s="208">
        <v>-1.7618437394585964</v>
      </c>
    </row>
    <row r="1068" spans="1:4" x14ac:dyDescent="0.25">
      <c r="A1068" s="208">
        <v>1044</v>
      </c>
      <c r="B1068" s="208">
        <v>30.539452516936297</v>
      </c>
      <c r="C1068" s="208">
        <v>-16.129452516936297</v>
      </c>
      <c r="D1068" s="208">
        <v>-1.8290571771470971</v>
      </c>
    </row>
    <row r="1069" spans="1:4" x14ac:dyDescent="0.25">
      <c r="A1069" s="208">
        <v>1045</v>
      </c>
      <c r="B1069" s="208">
        <v>29.354243483461833</v>
      </c>
      <c r="C1069" s="208">
        <v>-15.024243483461833</v>
      </c>
      <c r="D1069" s="208">
        <v>-1.7037280308043019</v>
      </c>
    </row>
    <row r="1070" spans="1:4" x14ac:dyDescent="0.25">
      <c r="A1070" s="208">
        <v>1046</v>
      </c>
      <c r="B1070" s="208">
        <v>28.875841754705601</v>
      </c>
      <c r="C1070" s="208">
        <v>-14.125841754705601</v>
      </c>
      <c r="D1070" s="208">
        <v>-1.6018505412728057</v>
      </c>
    </row>
    <row r="1071" spans="1:4" x14ac:dyDescent="0.25">
      <c r="A1071" s="208">
        <v>1047</v>
      </c>
      <c r="B1071" s="208">
        <v>28.649708871041732</v>
      </c>
      <c r="C1071" s="208">
        <v>-14.119708871041732</v>
      </c>
      <c r="D1071" s="208">
        <v>-1.6011550809110713</v>
      </c>
    </row>
    <row r="1072" spans="1:4" x14ac:dyDescent="0.25">
      <c r="A1072" s="208">
        <v>1048</v>
      </c>
      <c r="B1072" s="208">
        <v>28.236078872782183</v>
      </c>
      <c r="C1072" s="208">
        <v>-13.596078872782183</v>
      </c>
      <c r="D1072" s="208">
        <v>-1.5417761772886145</v>
      </c>
    </row>
    <row r="1073" spans="1:4" x14ac:dyDescent="0.25">
      <c r="A1073" s="208">
        <v>1049</v>
      </c>
      <c r="B1073" s="208">
        <v>28.43153041042131</v>
      </c>
      <c r="C1073" s="208">
        <v>-14.391530410421311</v>
      </c>
      <c r="D1073" s="208">
        <v>-1.6319792602800449</v>
      </c>
    </row>
    <row r="1074" spans="1:4" x14ac:dyDescent="0.25">
      <c r="A1074" s="208">
        <v>1050</v>
      </c>
      <c r="B1074" s="208">
        <v>27.581543490920929</v>
      </c>
      <c r="C1074" s="208">
        <v>-13.161543490920929</v>
      </c>
      <c r="D1074" s="208">
        <v>-1.4925004775658166</v>
      </c>
    </row>
    <row r="1075" spans="1:4" x14ac:dyDescent="0.25">
      <c r="A1075" s="208">
        <v>1051</v>
      </c>
      <c r="B1075" s="208">
        <v>27.570180029430283</v>
      </c>
      <c r="C1075" s="208">
        <v>-13.570180029430283</v>
      </c>
      <c r="D1075" s="208">
        <v>-1.5388392849630468</v>
      </c>
    </row>
    <row r="1076" spans="1:4" x14ac:dyDescent="0.25">
      <c r="A1076" s="208">
        <v>1052</v>
      </c>
      <c r="B1076" s="208">
        <v>27.467908876014462</v>
      </c>
      <c r="C1076" s="208">
        <v>-13.477908876014462</v>
      </c>
      <c r="D1076" s="208">
        <v>-1.5283758662436799</v>
      </c>
    </row>
    <row r="1077" spans="1:4" x14ac:dyDescent="0.25">
      <c r="A1077" s="208">
        <v>1053</v>
      </c>
      <c r="B1077" s="208">
        <v>27.591770606262511</v>
      </c>
      <c r="C1077" s="208">
        <v>-13.53177060626251</v>
      </c>
      <c r="D1077" s="208">
        <v>-1.5344837105229765</v>
      </c>
    </row>
    <row r="1078" spans="1:4" x14ac:dyDescent="0.25">
      <c r="A1078" s="208">
        <v>1054</v>
      </c>
      <c r="B1078" s="208">
        <v>27.212230992474911</v>
      </c>
      <c r="C1078" s="208">
        <v>-13.232230992474911</v>
      </c>
      <c r="D1078" s="208">
        <v>-1.5005163405913067</v>
      </c>
    </row>
    <row r="1079" spans="1:4" x14ac:dyDescent="0.25">
      <c r="A1079" s="208">
        <v>1055</v>
      </c>
      <c r="B1079" s="208">
        <v>27.044051762413336</v>
      </c>
      <c r="C1079" s="208">
        <v>-12.864051762413336</v>
      </c>
      <c r="D1079" s="208">
        <v>-1.4587653349379215</v>
      </c>
    </row>
    <row r="1080" spans="1:4" x14ac:dyDescent="0.25">
      <c r="A1080" s="208">
        <v>1056</v>
      </c>
      <c r="B1080" s="208">
        <v>27.277002722971595</v>
      </c>
      <c r="C1080" s="208">
        <v>-12.797002722971595</v>
      </c>
      <c r="D1080" s="208">
        <v>-1.4511620683866875</v>
      </c>
    </row>
    <row r="1081" spans="1:4" x14ac:dyDescent="0.25">
      <c r="A1081" s="208">
        <v>1057</v>
      </c>
      <c r="B1081" s="208">
        <v>27.439500222287844</v>
      </c>
      <c r="C1081" s="208">
        <v>-13.559500222287843</v>
      </c>
      <c r="D1081" s="208">
        <v>-1.537628209888805</v>
      </c>
    </row>
    <row r="1082" spans="1:4" x14ac:dyDescent="0.25">
      <c r="A1082" s="208">
        <v>1058</v>
      </c>
      <c r="B1082" s="208">
        <v>27.630406375330711</v>
      </c>
      <c r="C1082" s="208">
        <v>-13.770406375330712</v>
      </c>
      <c r="D1082" s="208">
        <v>-1.5615446703218225</v>
      </c>
    </row>
    <row r="1083" spans="1:4" x14ac:dyDescent="0.25">
      <c r="A1083" s="208">
        <v>1059</v>
      </c>
      <c r="B1083" s="208">
        <v>27.658815029057326</v>
      </c>
      <c r="C1083" s="208">
        <v>-13.718815029057327</v>
      </c>
      <c r="D1083" s="208">
        <v>-1.5556942843846104</v>
      </c>
    </row>
    <row r="1084" spans="1:4" x14ac:dyDescent="0.25">
      <c r="A1084" s="208">
        <v>1060</v>
      </c>
      <c r="B1084" s="208">
        <v>27.597452337007834</v>
      </c>
      <c r="C1084" s="208">
        <v>-13.297452337007833</v>
      </c>
      <c r="D1084" s="208">
        <v>-1.5079123491164481</v>
      </c>
    </row>
    <row r="1085" spans="1:4" x14ac:dyDescent="0.25">
      <c r="A1085" s="208">
        <v>1061</v>
      </c>
      <c r="B1085" s="208">
        <v>27.511090029678922</v>
      </c>
      <c r="C1085" s="208">
        <v>-13.271090029678922</v>
      </c>
      <c r="D1085" s="208">
        <v>-1.504922900629249</v>
      </c>
    </row>
    <row r="1086" spans="1:4" x14ac:dyDescent="0.25">
      <c r="A1086" s="208">
        <v>1062</v>
      </c>
      <c r="B1086" s="208">
        <v>27.763358874771278</v>
      </c>
      <c r="C1086" s="208">
        <v>-12.553358874771277</v>
      </c>
      <c r="D1086" s="208">
        <v>-1.4235331994743301</v>
      </c>
    </row>
    <row r="1087" spans="1:4" x14ac:dyDescent="0.25">
      <c r="A1087" s="208">
        <v>1063</v>
      </c>
      <c r="B1087" s="208">
        <v>28.290623487937289</v>
      </c>
      <c r="C1087" s="208">
        <v>-13.230623487937288</v>
      </c>
      <c r="D1087" s="208">
        <v>-1.5003340518428976</v>
      </c>
    </row>
    <row r="1088" spans="1:4" x14ac:dyDescent="0.25">
      <c r="A1088" s="208">
        <v>1064</v>
      </c>
      <c r="B1088" s="208">
        <v>28.75425271675568</v>
      </c>
      <c r="C1088" s="208">
        <v>-13.964252716755681</v>
      </c>
      <c r="D1088" s="208">
        <v>-1.5835265721672047</v>
      </c>
    </row>
    <row r="1089" spans="1:4" x14ac:dyDescent="0.25">
      <c r="A1089" s="208">
        <v>1065</v>
      </c>
      <c r="B1089" s="208">
        <v>28.495165794768933</v>
      </c>
      <c r="C1089" s="208">
        <v>-13.425165794768933</v>
      </c>
      <c r="D1089" s="208">
        <v>-1.5223948751842691</v>
      </c>
    </row>
    <row r="1090" spans="1:4" x14ac:dyDescent="0.25">
      <c r="A1090" s="208">
        <v>1066</v>
      </c>
      <c r="B1090" s="208">
        <v>29.411060790915069</v>
      </c>
      <c r="C1090" s="208">
        <v>-14.63106079091507</v>
      </c>
      <c r="D1090" s="208">
        <v>-1.6591416677533832</v>
      </c>
    </row>
    <row r="1091" spans="1:4" x14ac:dyDescent="0.25">
      <c r="A1091" s="208">
        <v>1067</v>
      </c>
      <c r="B1091" s="208">
        <v>29.419015213958517</v>
      </c>
      <c r="C1091" s="208">
        <v>-14.859015213958516</v>
      </c>
      <c r="D1091" s="208">
        <v>-1.6849913779709025</v>
      </c>
    </row>
    <row r="1092" spans="1:4" x14ac:dyDescent="0.25">
      <c r="A1092" s="208">
        <v>1068</v>
      </c>
      <c r="B1092" s="208">
        <v>29.391742906380969</v>
      </c>
      <c r="C1092" s="208">
        <v>-14.181742906380968</v>
      </c>
      <c r="D1092" s="208">
        <v>-1.6081896530669137</v>
      </c>
    </row>
    <row r="1093" spans="1:4" x14ac:dyDescent="0.25">
      <c r="A1093" s="208">
        <v>1069</v>
      </c>
      <c r="B1093" s="208">
        <v>29.47015079066643</v>
      </c>
      <c r="C1093" s="208">
        <v>-13.940150790666431</v>
      </c>
      <c r="D1093" s="208">
        <v>-1.5807934477260421</v>
      </c>
    </row>
    <row r="1094" spans="1:4" x14ac:dyDescent="0.25">
      <c r="A1094" s="208">
        <v>1070</v>
      </c>
      <c r="B1094" s="208">
        <v>29.09629290762415</v>
      </c>
      <c r="C1094" s="208">
        <v>-13.806292907624151</v>
      </c>
      <c r="D1094" s="208">
        <v>-1.5656141524933542</v>
      </c>
    </row>
    <row r="1095" spans="1:4" x14ac:dyDescent="0.25">
      <c r="A1095" s="208">
        <v>1071</v>
      </c>
      <c r="B1095" s="208">
        <v>28.891750600792506</v>
      </c>
      <c r="C1095" s="208">
        <v>-13.401750600792505</v>
      </c>
      <c r="D1095" s="208">
        <v>-1.5197396251965893</v>
      </c>
    </row>
    <row r="1096" spans="1:4" x14ac:dyDescent="0.25">
      <c r="A1096" s="208">
        <v>1072</v>
      </c>
      <c r="B1096" s="208">
        <v>28.803115601165462</v>
      </c>
      <c r="C1096" s="208">
        <v>-13.513115601165463</v>
      </c>
      <c r="D1096" s="208">
        <v>-1.5323682592436079</v>
      </c>
    </row>
    <row r="1097" spans="1:4" x14ac:dyDescent="0.25">
      <c r="A1097" s="208">
        <v>1073</v>
      </c>
      <c r="B1097" s="208">
        <v>28.948567908245742</v>
      </c>
      <c r="C1097" s="208">
        <v>-13.878567908245742</v>
      </c>
      <c r="D1097" s="208">
        <v>-1.5738100356751561</v>
      </c>
    </row>
    <row r="1098" spans="1:4" x14ac:dyDescent="0.25">
      <c r="A1098" s="208">
        <v>1074</v>
      </c>
      <c r="B1098" s="208">
        <v>28.454257333402605</v>
      </c>
      <c r="C1098" s="208">
        <v>-14.304257333402605</v>
      </c>
      <c r="D1098" s="208">
        <v>-1.6220826163781417</v>
      </c>
    </row>
    <row r="1099" spans="1:4" x14ac:dyDescent="0.25">
      <c r="A1099" s="208">
        <v>1075</v>
      </c>
      <c r="B1099" s="208">
        <v>27.881538874274007</v>
      </c>
      <c r="C1099" s="208">
        <v>-13.681538874274008</v>
      </c>
      <c r="D1099" s="208">
        <v>-1.5514672209817277</v>
      </c>
    </row>
    <row r="1100" spans="1:4" x14ac:dyDescent="0.25">
      <c r="A1100" s="208">
        <v>1076</v>
      </c>
      <c r="B1100" s="208">
        <v>27.926992720236594</v>
      </c>
      <c r="C1100" s="208">
        <v>-13.156992720236595</v>
      </c>
      <c r="D1100" s="208">
        <v>-1.4919844265855993</v>
      </c>
    </row>
    <row r="1101" spans="1:4" x14ac:dyDescent="0.25">
      <c r="A1101" s="208">
        <v>1077</v>
      </c>
      <c r="B1101" s="208">
        <v>27.945174258621631</v>
      </c>
      <c r="C1101" s="208">
        <v>-13.97517425862163</v>
      </c>
      <c r="D1101" s="208">
        <v>-1.5847650596183103</v>
      </c>
    </row>
    <row r="1102" spans="1:4" x14ac:dyDescent="0.25">
      <c r="A1102" s="208">
        <v>1078</v>
      </c>
      <c r="B1102" s="208">
        <v>27.513362721977046</v>
      </c>
      <c r="C1102" s="208">
        <v>-13.553362721977045</v>
      </c>
      <c r="D1102" s="208">
        <v>-1.5369322260058171</v>
      </c>
    </row>
    <row r="1103" spans="1:4" x14ac:dyDescent="0.25">
      <c r="A1103" s="208">
        <v>1079</v>
      </c>
      <c r="B1103" s="208">
        <v>27.696314451976463</v>
      </c>
      <c r="C1103" s="208">
        <v>-13.546314451976462</v>
      </c>
      <c r="D1103" s="208">
        <v>-1.5361329621239526</v>
      </c>
    </row>
    <row r="1104" spans="1:4" x14ac:dyDescent="0.25">
      <c r="A1104" s="208">
        <v>1080</v>
      </c>
      <c r="B1104" s="208">
        <v>27.003143301047007</v>
      </c>
      <c r="C1104" s="208">
        <v>-12.413143301047008</v>
      </c>
      <c r="D1104" s="208">
        <v>-1.4076329510809713</v>
      </c>
    </row>
    <row r="1105" spans="1:4" x14ac:dyDescent="0.25">
      <c r="A1105" s="208">
        <v>1081</v>
      </c>
      <c r="B1105" s="208">
        <v>27.109959839059087</v>
      </c>
      <c r="C1105" s="208">
        <v>-12.639959839059086</v>
      </c>
      <c r="D1105" s="208">
        <v>-1.4333536267400513</v>
      </c>
    </row>
    <row r="1106" spans="1:4" x14ac:dyDescent="0.25">
      <c r="A1106" s="208">
        <v>1082</v>
      </c>
      <c r="B1106" s="208">
        <v>27.229276184710876</v>
      </c>
      <c r="C1106" s="208">
        <v>-12.819276184710876</v>
      </c>
      <c r="D1106" s="208">
        <v>-1.4536878475482162</v>
      </c>
    </row>
    <row r="1107" spans="1:4" x14ac:dyDescent="0.25">
      <c r="A1107" s="208">
        <v>1083</v>
      </c>
      <c r="B1107" s="208">
        <v>27.379273876387415</v>
      </c>
      <c r="C1107" s="208">
        <v>-13.009273876387416</v>
      </c>
      <c r="D1107" s="208">
        <v>-1.4752333179377075</v>
      </c>
    </row>
    <row r="1108" spans="1:4" x14ac:dyDescent="0.25">
      <c r="A1108" s="208">
        <v>1084</v>
      </c>
      <c r="B1108" s="208">
        <v>27.491772145144822</v>
      </c>
      <c r="C1108" s="208">
        <v>-13.121772145144822</v>
      </c>
      <c r="D1108" s="208">
        <v>-1.487990463021913</v>
      </c>
    </row>
    <row r="1109" spans="1:4" x14ac:dyDescent="0.25">
      <c r="A1109" s="208">
        <v>1085</v>
      </c>
      <c r="B1109" s="208">
        <v>27.18609503104642</v>
      </c>
      <c r="C1109" s="208">
        <v>-12.69609503104642</v>
      </c>
      <c r="D1109" s="208">
        <v>-1.4397192783756014</v>
      </c>
    </row>
    <row r="1110" spans="1:4" x14ac:dyDescent="0.25">
      <c r="A1110" s="208">
        <v>1086</v>
      </c>
      <c r="B1110" s="208">
        <v>26.920190032165287</v>
      </c>
      <c r="C1110" s="208">
        <v>-12.320190032165288</v>
      </c>
      <c r="D1110" s="208">
        <v>-1.3970921814293744</v>
      </c>
    </row>
    <row r="1111" spans="1:4" x14ac:dyDescent="0.25">
      <c r="A1111" s="208">
        <v>1087</v>
      </c>
      <c r="B1111" s="208">
        <v>26.904281186078375</v>
      </c>
      <c r="C1111" s="208">
        <v>-12.404281186078375</v>
      </c>
      <c r="D1111" s="208">
        <v>-1.4066279997367728</v>
      </c>
    </row>
    <row r="1112" spans="1:4" x14ac:dyDescent="0.25">
      <c r="A1112" s="208">
        <v>1088</v>
      </c>
      <c r="B1112" s="208">
        <v>26.86337272471205</v>
      </c>
      <c r="C1112" s="208">
        <v>-11.80337272471205</v>
      </c>
      <c r="D1112" s="208">
        <v>-1.3384858273402567</v>
      </c>
    </row>
    <row r="1113" spans="1:4" x14ac:dyDescent="0.25">
      <c r="A1113" s="208">
        <v>1089</v>
      </c>
      <c r="B1113" s="208">
        <v>26.967916570425999</v>
      </c>
      <c r="C1113" s="208">
        <v>-12.097916570425999</v>
      </c>
      <c r="D1113" s="208">
        <v>-1.3718866842150896</v>
      </c>
    </row>
    <row r="1114" spans="1:4" x14ac:dyDescent="0.25">
      <c r="A1114" s="208">
        <v>1090</v>
      </c>
      <c r="B1114" s="208">
        <v>26.795191955768168</v>
      </c>
      <c r="C1114" s="208">
        <v>-13.785191955768168</v>
      </c>
      <c r="D1114" s="208">
        <v>-1.5632213342996619</v>
      </c>
    </row>
    <row r="1115" spans="1:4" x14ac:dyDescent="0.25">
      <c r="A1115" s="208">
        <v>1091</v>
      </c>
      <c r="B1115" s="208">
        <v>26.79291926347004</v>
      </c>
      <c r="C1115" s="208">
        <v>-13.752919263470041</v>
      </c>
      <c r="D1115" s="208">
        <v>-1.5595616564890376</v>
      </c>
    </row>
    <row r="1116" spans="1:4" x14ac:dyDescent="0.25">
      <c r="A1116" s="208">
        <v>1092</v>
      </c>
      <c r="B1116" s="208">
        <v>26.336108111546036</v>
      </c>
      <c r="C1116" s="208">
        <v>-13.226108111546036</v>
      </c>
      <c r="D1116" s="208">
        <v>-1.4998220145256194</v>
      </c>
    </row>
    <row r="1117" spans="1:4" x14ac:dyDescent="0.25">
      <c r="A1117" s="208">
        <v>1093</v>
      </c>
      <c r="B1117" s="208">
        <v>25.415667730803648</v>
      </c>
      <c r="C1117" s="208">
        <v>-12.415667730803648</v>
      </c>
      <c r="D1117" s="208">
        <v>-1.4079192178565942</v>
      </c>
    </row>
    <row r="1118" spans="1:4" x14ac:dyDescent="0.25">
      <c r="A1118" s="208">
        <v>1094</v>
      </c>
      <c r="B1118" s="208">
        <v>25.099763501363665</v>
      </c>
      <c r="C1118" s="208">
        <v>-12.499763501363665</v>
      </c>
      <c r="D1118" s="208">
        <v>-1.4174555596852461</v>
      </c>
    </row>
    <row r="1119" spans="1:4" x14ac:dyDescent="0.25">
      <c r="A1119" s="208">
        <v>1095</v>
      </c>
      <c r="B1119" s="208">
        <v>25.119081385897765</v>
      </c>
      <c r="C1119" s="208">
        <v>-12.639081385897764</v>
      </c>
      <c r="D1119" s="208">
        <v>-1.4332540113899446</v>
      </c>
    </row>
    <row r="1120" spans="1:4" x14ac:dyDescent="0.25">
      <c r="A1120" s="208">
        <v>1096</v>
      </c>
      <c r="B1120" s="208">
        <v>25.319078308133147</v>
      </c>
      <c r="C1120" s="208">
        <v>-13.049078308133147</v>
      </c>
      <c r="D1120" s="208">
        <v>-1.4797470843839242</v>
      </c>
    </row>
    <row r="1121" spans="1:4" x14ac:dyDescent="0.25">
      <c r="A1121" s="208">
        <v>1097</v>
      </c>
      <c r="B1121" s="208">
        <v>25.307714846642497</v>
      </c>
      <c r="C1121" s="208">
        <v>-12.727714846642497</v>
      </c>
      <c r="D1121" s="208">
        <v>-1.4433049208885971</v>
      </c>
    </row>
    <row r="1122" spans="1:4" x14ac:dyDescent="0.25">
      <c r="A1122" s="208">
        <v>1098</v>
      </c>
      <c r="B1122" s="208">
        <v>24.773632156582099</v>
      </c>
      <c r="C1122" s="208">
        <v>-12.873632156582099</v>
      </c>
      <c r="D1122" s="208">
        <v>-1.4598517381308305</v>
      </c>
    </row>
    <row r="1123" spans="1:4" x14ac:dyDescent="0.25">
      <c r="A1123" s="208">
        <v>1099</v>
      </c>
      <c r="B1123" s="208">
        <v>24.891812156084825</v>
      </c>
      <c r="C1123" s="208">
        <v>-13.001812156084824</v>
      </c>
      <c r="D1123" s="208">
        <v>-1.474387169374451</v>
      </c>
    </row>
    <row r="1124" spans="1:4" x14ac:dyDescent="0.25">
      <c r="A1124" s="208">
        <v>1100</v>
      </c>
      <c r="B1124" s="208">
        <v>24.745223502855481</v>
      </c>
      <c r="C1124" s="208">
        <v>-12.575223502855481</v>
      </c>
      <c r="D1124" s="208">
        <v>-1.4260126174757206</v>
      </c>
    </row>
    <row r="1125" spans="1:4" x14ac:dyDescent="0.25">
      <c r="A1125" s="208">
        <v>1101</v>
      </c>
      <c r="B1125" s="208">
        <v>24.512272542297225</v>
      </c>
      <c r="C1125" s="208">
        <v>-12.312272542297226</v>
      </c>
      <c r="D1125" s="208">
        <v>-1.3961943492399085</v>
      </c>
    </row>
    <row r="1126" spans="1:4" x14ac:dyDescent="0.25">
      <c r="A1126" s="208">
        <v>1102</v>
      </c>
      <c r="B1126" s="208">
        <v>24.548635619067294</v>
      </c>
      <c r="C1126" s="208">
        <v>-12.538635619067295</v>
      </c>
      <c r="D1126" s="208">
        <v>-1.4218636030334053</v>
      </c>
    </row>
    <row r="1127" spans="1:4" x14ac:dyDescent="0.25">
      <c r="A1127" s="208">
        <v>1103</v>
      </c>
      <c r="B1127" s="208">
        <v>24.639543310992469</v>
      </c>
      <c r="C1127" s="208">
        <v>-12.559543310992469</v>
      </c>
      <c r="D1127" s="208">
        <v>-1.4242345058233894</v>
      </c>
    </row>
    <row r="1128" spans="1:4" x14ac:dyDescent="0.25">
      <c r="A1128" s="208">
        <v>1104</v>
      </c>
      <c r="B1128" s="208">
        <v>24.594089465029878</v>
      </c>
      <c r="C1128" s="208">
        <v>-12.604089465029878</v>
      </c>
      <c r="D1128" s="208">
        <v>-1.4292859768929047</v>
      </c>
    </row>
    <row r="1129" spans="1:4" x14ac:dyDescent="0.25">
      <c r="A1129" s="208">
        <v>1105</v>
      </c>
      <c r="B1129" s="208">
        <v>24.836131194780659</v>
      </c>
      <c r="C1129" s="208">
        <v>-13.116131194780658</v>
      </c>
      <c r="D1129" s="208">
        <v>-1.4873507872028688</v>
      </c>
    </row>
    <row r="1130" spans="1:4" x14ac:dyDescent="0.25">
      <c r="A1130" s="208">
        <v>1106</v>
      </c>
      <c r="B1130" s="208">
        <v>25.01567388633288</v>
      </c>
      <c r="C1130" s="208">
        <v>-13.19567388633288</v>
      </c>
      <c r="D1130" s="208">
        <v>-1.496370816290677</v>
      </c>
    </row>
    <row r="1131" spans="1:4" x14ac:dyDescent="0.25">
      <c r="A1131" s="208">
        <v>1107</v>
      </c>
      <c r="B1131" s="208">
        <v>25.107717924407115</v>
      </c>
      <c r="C1131" s="208">
        <v>-13.347717924407116</v>
      </c>
      <c r="D1131" s="208">
        <v>-1.5136123958663075</v>
      </c>
    </row>
    <row r="1132" spans="1:4" x14ac:dyDescent="0.25">
      <c r="A1132" s="208">
        <v>1108</v>
      </c>
      <c r="B1132" s="208">
        <v>25.127035808941216</v>
      </c>
      <c r="C1132" s="208">
        <v>-13.677035808941216</v>
      </c>
      <c r="D1132" s="208">
        <v>-1.5509565797211236</v>
      </c>
    </row>
    <row r="1133" spans="1:4" x14ac:dyDescent="0.25">
      <c r="A1133" s="208">
        <v>1109</v>
      </c>
      <c r="B1133" s="208">
        <v>24.832722156333464</v>
      </c>
      <c r="C1133" s="208">
        <v>-13.622722156333463</v>
      </c>
      <c r="D1133" s="208">
        <v>-1.5447974880833277</v>
      </c>
    </row>
    <row r="1134" spans="1:4" x14ac:dyDescent="0.25">
      <c r="A1134" s="208">
        <v>1110</v>
      </c>
      <c r="B1134" s="208">
        <v>24.703178695340092</v>
      </c>
      <c r="C1134" s="208">
        <v>-13.463178695340092</v>
      </c>
      <c r="D1134" s="208">
        <v>-1.5267054845208758</v>
      </c>
    </row>
    <row r="1135" spans="1:4" x14ac:dyDescent="0.25">
      <c r="A1135" s="208">
        <v>1111</v>
      </c>
      <c r="B1135" s="208">
        <v>24.399774273539823</v>
      </c>
      <c r="C1135" s="208">
        <v>-12.809774273539823</v>
      </c>
      <c r="D1135" s="208">
        <v>-1.4526103442166072</v>
      </c>
    </row>
    <row r="1136" spans="1:4" x14ac:dyDescent="0.25">
      <c r="A1136" s="208">
        <v>1112</v>
      </c>
      <c r="B1136" s="208">
        <v>24.441819081055211</v>
      </c>
      <c r="C1136" s="208">
        <v>-13.021819081055211</v>
      </c>
      <c r="D1136" s="208">
        <v>-1.4766559264616061</v>
      </c>
    </row>
    <row r="1137" spans="1:4" x14ac:dyDescent="0.25">
      <c r="A1137" s="208">
        <v>1113</v>
      </c>
      <c r="B1137" s="208">
        <v>24.182732159068465</v>
      </c>
      <c r="C1137" s="208">
        <v>-12.682732159068465</v>
      </c>
      <c r="D1137" s="208">
        <v>-1.4382039475314259</v>
      </c>
    </row>
    <row r="1138" spans="1:4" x14ac:dyDescent="0.25">
      <c r="A1138" s="208">
        <v>1114</v>
      </c>
      <c r="B1138" s="208">
        <v>24.15545985149091</v>
      </c>
      <c r="C1138" s="208">
        <v>-12.06545985149091</v>
      </c>
      <c r="D1138" s="208">
        <v>-1.3682061380432631</v>
      </c>
    </row>
    <row r="1139" spans="1:4" x14ac:dyDescent="0.25">
      <c r="A1139" s="208">
        <v>1115</v>
      </c>
      <c r="B1139" s="208">
        <v>23.760011391616402</v>
      </c>
      <c r="C1139" s="208">
        <v>-11.400011391616403</v>
      </c>
      <c r="D1139" s="208">
        <v>-1.2927452208002925</v>
      </c>
    </row>
    <row r="1140" spans="1:4" x14ac:dyDescent="0.25">
      <c r="A1140" s="208">
        <v>1116</v>
      </c>
      <c r="B1140" s="208">
        <v>24.088415428696099</v>
      </c>
      <c r="C1140" s="208">
        <v>-11.748415428696099</v>
      </c>
      <c r="D1140" s="208">
        <v>-1.3322537474473386</v>
      </c>
    </row>
    <row r="1141" spans="1:4" x14ac:dyDescent="0.25">
      <c r="A1141" s="208">
        <v>1117</v>
      </c>
      <c r="B1141" s="208">
        <v>23.798647160684602</v>
      </c>
      <c r="C1141" s="208">
        <v>-11.438647160684603</v>
      </c>
      <c r="D1141" s="208">
        <v>-1.2971264625463834</v>
      </c>
    </row>
    <row r="1142" spans="1:4" x14ac:dyDescent="0.25">
      <c r="A1142" s="208">
        <v>1118</v>
      </c>
      <c r="B1142" s="208">
        <v>23.786147353044893</v>
      </c>
      <c r="C1142" s="208">
        <v>-11.726147353044892</v>
      </c>
      <c r="D1142" s="208">
        <v>-1.3297285790606046</v>
      </c>
    </row>
    <row r="1143" spans="1:4" x14ac:dyDescent="0.25">
      <c r="A1143" s="208">
        <v>1119</v>
      </c>
      <c r="B1143" s="208">
        <v>23.932736006274236</v>
      </c>
      <c r="C1143" s="208">
        <v>-12.212736006274236</v>
      </c>
      <c r="D1143" s="208">
        <v>-1.3849070463751618</v>
      </c>
    </row>
    <row r="1144" spans="1:4" x14ac:dyDescent="0.25">
      <c r="A1144" s="208">
        <v>1120</v>
      </c>
      <c r="B1144" s="208">
        <v>24.010007544410634</v>
      </c>
      <c r="C1144" s="208">
        <v>-12.160007544410634</v>
      </c>
      <c r="D1144" s="208">
        <v>-1.3789277131330522</v>
      </c>
    </row>
    <row r="1145" spans="1:4" x14ac:dyDescent="0.25">
      <c r="A1145" s="208">
        <v>1121</v>
      </c>
      <c r="B1145" s="208">
        <v>24.271367158695508</v>
      </c>
      <c r="C1145" s="208">
        <v>-12.851367158695508</v>
      </c>
      <c r="D1145" s="208">
        <v>-1.4573269187582651</v>
      </c>
    </row>
    <row r="1146" spans="1:4" x14ac:dyDescent="0.25">
      <c r="A1146" s="208">
        <v>1122</v>
      </c>
      <c r="B1146" s="208">
        <v>24.437273696458952</v>
      </c>
      <c r="C1146" s="208">
        <v>-13.147273696458953</v>
      </c>
      <c r="D1146" s="208">
        <v>-1.4908823029904748</v>
      </c>
    </row>
    <row r="1147" spans="1:4" x14ac:dyDescent="0.25">
      <c r="A1147" s="208">
        <v>1123</v>
      </c>
      <c r="B1147" s="208">
        <v>24.092960813292358</v>
      </c>
      <c r="C1147" s="208">
        <v>-12.642960813292358</v>
      </c>
      <c r="D1147" s="208">
        <v>-1.4336939329875222</v>
      </c>
    </row>
    <row r="1148" spans="1:4" x14ac:dyDescent="0.25">
      <c r="A1148" s="208">
        <v>1124</v>
      </c>
      <c r="B1148" s="208">
        <v>23.583877738511376</v>
      </c>
      <c r="C1148" s="208">
        <v>-12.093877738511376</v>
      </c>
      <c r="D1148" s="208">
        <v>-1.371428686369659</v>
      </c>
    </row>
    <row r="1149" spans="1:4" x14ac:dyDescent="0.25">
      <c r="A1149" s="208">
        <v>1125</v>
      </c>
      <c r="B1149" s="208">
        <v>23.557741777082889</v>
      </c>
      <c r="C1149" s="208">
        <v>-11.887741777082889</v>
      </c>
      <c r="D1149" s="208">
        <v>-1.3480531589410005</v>
      </c>
    </row>
    <row r="1150" spans="1:4" x14ac:dyDescent="0.25">
      <c r="A1150" s="208">
        <v>1126</v>
      </c>
      <c r="B1150" s="208">
        <v>23.803192545280861</v>
      </c>
      <c r="C1150" s="208">
        <v>-12.103192545280862</v>
      </c>
      <c r="D1150" s="208">
        <v>-1.3724849723258983</v>
      </c>
    </row>
    <row r="1151" spans="1:4" x14ac:dyDescent="0.25">
      <c r="A1151" s="208">
        <v>1127</v>
      </c>
      <c r="B1151" s="208">
        <v>23.962281006149919</v>
      </c>
      <c r="C1151" s="208">
        <v>-12.062281006149918</v>
      </c>
      <c r="D1151" s="208">
        <v>-1.367845661462928</v>
      </c>
    </row>
    <row r="1152" spans="1:4" x14ac:dyDescent="0.25">
      <c r="A1152" s="208">
        <v>1128</v>
      </c>
      <c r="B1152" s="208">
        <v>23.883873121864454</v>
      </c>
      <c r="C1152" s="208">
        <v>-12.003873121864453</v>
      </c>
      <c r="D1152" s="208">
        <v>-1.3612222897246664</v>
      </c>
    </row>
    <row r="1153" spans="1:4" x14ac:dyDescent="0.25">
      <c r="A1153" s="208">
        <v>1129</v>
      </c>
      <c r="B1153" s="208">
        <v>23.772511199256115</v>
      </c>
      <c r="C1153" s="208">
        <v>-11.942511199256115</v>
      </c>
      <c r="D1153" s="208">
        <v>-1.354263934205006</v>
      </c>
    </row>
    <row r="1154" spans="1:4" x14ac:dyDescent="0.25">
      <c r="A1154" s="208">
        <v>1130</v>
      </c>
      <c r="B1154" s="208">
        <v>23.794101776088343</v>
      </c>
      <c r="C1154" s="208">
        <v>-12.064101776088343</v>
      </c>
      <c r="D1154" s="208">
        <v>-1.3680521342071399</v>
      </c>
    </row>
    <row r="1155" spans="1:4" x14ac:dyDescent="0.25">
      <c r="A1155" s="208">
        <v>1131</v>
      </c>
      <c r="B1155" s="208">
        <v>24.10318792863394</v>
      </c>
      <c r="C1155" s="208">
        <v>-12.813187928633941</v>
      </c>
      <c r="D1155" s="208">
        <v>-1.452997447891927</v>
      </c>
    </row>
    <row r="1156" spans="1:4" x14ac:dyDescent="0.25">
      <c r="A1156" s="208">
        <v>1132</v>
      </c>
      <c r="B1156" s="208">
        <v>23.905463698696682</v>
      </c>
      <c r="C1156" s="208">
        <v>-12.475463698696682</v>
      </c>
      <c r="D1156" s="208">
        <v>-1.4146999963191222</v>
      </c>
    </row>
    <row r="1157" spans="1:4" x14ac:dyDescent="0.25">
      <c r="A1157" s="208">
        <v>1133</v>
      </c>
      <c r="B1157" s="208">
        <v>24.053188698075093</v>
      </c>
      <c r="C1157" s="208">
        <v>-12.283188698075094</v>
      </c>
      <c r="D1157" s="208">
        <v>-1.3928962823056674</v>
      </c>
    </row>
    <row r="1158" spans="1:4" x14ac:dyDescent="0.25">
      <c r="A1158" s="208">
        <v>1134</v>
      </c>
      <c r="B1158" s="208">
        <v>24.025916390497539</v>
      </c>
      <c r="C1158" s="208">
        <v>-12.275916390497539</v>
      </c>
      <c r="D1158" s="208">
        <v>-1.3920716128784081</v>
      </c>
    </row>
    <row r="1159" spans="1:4" x14ac:dyDescent="0.25">
      <c r="A1159" s="208">
        <v>1135</v>
      </c>
      <c r="B1159" s="208">
        <v>23.917963506336395</v>
      </c>
      <c r="C1159" s="208">
        <v>-12.407963506336396</v>
      </c>
      <c r="D1159" s="208">
        <v>-1.407045569662932</v>
      </c>
    </row>
    <row r="1160" spans="1:4" x14ac:dyDescent="0.25">
      <c r="A1160" s="208">
        <v>1136</v>
      </c>
      <c r="B1160" s="208">
        <v>23.448652546772681</v>
      </c>
      <c r="C1160" s="208">
        <v>-11.768652546772682</v>
      </c>
      <c r="D1160" s="208">
        <v>-1.3345486081082247</v>
      </c>
    </row>
    <row r="1161" spans="1:4" x14ac:dyDescent="0.25">
      <c r="A1161" s="208">
        <v>1137</v>
      </c>
      <c r="B1161" s="208">
        <v>23.587286776958571</v>
      </c>
      <c r="C1161" s="208">
        <v>-11.86728677695857</v>
      </c>
      <c r="D1161" s="208">
        <v>-1.3457335907630574</v>
      </c>
    </row>
    <row r="1162" spans="1:4" x14ac:dyDescent="0.25">
      <c r="A1162" s="208">
        <v>1138</v>
      </c>
      <c r="B1162" s="208">
        <v>23.597513892300153</v>
      </c>
      <c r="C1162" s="208">
        <v>-11.967513892300152</v>
      </c>
      <c r="D1162" s="208">
        <v>-1.3570992043489976</v>
      </c>
    </row>
    <row r="1163" spans="1:4" x14ac:dyDescent="0.25">
      <c r="A1163" s="208">
        <v>1139</v>
      </c>
      <c r="B1163" s="208">
        <v>23.590695815405766</v>
      </c>
      <c r="C1163" s="208">
        <v>-11.920695815405766</v>
      </c>
      <c r="D1163" s="208">
        <v>-1.3517901004303132</v>
      </c>
    </row>
    <row r="1164" spans="1:4" x14ac:dyDescent="0.25">
      <c r="A1164" s="208">
        <v>1140</v>
      </c>
      <c r="B1164" s="208">
        <v>23.342972354909666</v>
      </c>
      <c r="C1164" s="208">
        <v>-11.542972354909665</v>
      </c>
      <c r="D1164" s="208">
        <v>-1.3089567925005001</v>
      </c>
    </row>
    <row r="1165" spans="1:4" x14ac:dyDescent="0.25">
      <c r="A1165" s="208">
        <v>1141</v>
      </c>
      <c r="B1165" s="208">
        <v>23.263428124475137</v>
      </c>
      <c r="C1165" s="208">
        <v>-11.583428124475137</v>
      </c>
      <c r="D1165" s="208">
        <v>-1.3135444197372608</v>
      </c>
    </row>
    <row r="1166" spans="1:4" x14ac:dyDescent="0.25">
      <c r="A1166" s="208">
        <v>1142</v>
      </c>
      <c r="B1166" s="208">
        <v>23.054340433047237</v>
      </c>
      <c r="C1166" s="208">
        <v>-11.034340433047237</v>
      </c>
      <c r="D1166" s="208">
        <v>-1.2512786495981454</v>
      </c>
    </row>
    <row r="1167" spans="1:4" x14ac:dyDescent="0.25">
      <c r="A1167" s="208">
        <v>1143</v>
      </c>
      <c r="B1167" s="208">
        <v>23.10433966360608</v>
      </c>
      <c r="C1167" s="208">
        <v>-10.384339663606079</v>
      </c>
      <c r="D1167" s="208">
        <v>-1.1775694786731481</v>
      </c>
    </row>
    <row r="1168" spans="1:4" x14ac:dyDescent="0.25">
      <c r="A1168" s="208">
        <v>1144</v>
      </c>
      <c r="B1168" s="208">
        <v>22.992977740997741</v>
      </c>
      <c r="C1168" s="208">
        <v>-10.452977740997742</v>
      </c>
      <c r="D1168" s="208">
        <v>-1.1853529398877787</v>
      </c>
    </row>
    <row r="1169" spans="1:4" x14ac:dyDescent="0.25">
      <c r="A1169" s="208">
        <v>1145</v>
      </c>
      <c r="B1169" s="208">
        <v>23.45319793136894</v>
      </c>
      <c r="C1169" s="208">
        <v>-10.70319793136894</v>
      </c>
      <c r="D1169" s="208">
        <v>-1.2137275567314063</v>
      </c>
    </row>
    <row r="1170" spans="1:4" x14ac:dyDescent="0.25">
      <c r="A1170" s="208">
        <v>1146</v>
      </c>
      <c r="B1170" s="208">
        <v>23.2486556245373</v>
      </c>
      <c r="C1170" s="208">
        <v>-10.2386556245373</v>
      </c>
      <c r="D1170" s="208">
        <v>-1.1610491140188155</v>
      </c>
    </row>
    <row r="1171" spans="1:4" x14ac:dyDescent="0.25">
      <c r="A1171" s="208">
        <v>1147</v>
      </c>
      <c r="B1171" s="208">
        <v>23.470243123604909</v>
      </c>
      <c r="C1171" s="208">
        <v>-9.9702431236049094</v>
      </c>
      <c r="D1171" s="208">
        <v>-1.130611514803908</v>
      </c>
    </row>
    <row r="1172" spans="1:4" x14ac:dyDescent="0.25">
      <c r="A1172" s="208">
        <v>1148</v>
      </c>
      <c r="B1172" s="208">
        <v>24.396365235092627</v>
      </c>
      <c r="C1172" s="208">
        <v>-11.296365235092628</v>
      </c>
      <c r="D1172" s="208">
        <v>-1.2809918927642379</v>
      </c>
    </row>
    <row r="1173" spans="1:4" x14ac:dyDescent="0.25">
      <c r="A1173" s="208">
        <v>1149</v>
      </c>
      <c r="B1173" s="208">
        <v>23.9338723524233</v>
      </c>
      <c r="C1173" s="208">
        <v>-11.7038723524233</v>
      </c>
      <c r="D1173" s="208">
        <v>-1.3272026253919913</v>
      </c>
    </row>
    <row r="1174" spans="1:4" x14ac:dyDescent="0.25">
      <c r="A1174" s="208">
        <v>1150</v>
      </c>
      <c r="B1174" s="208">
        <v>24.025916390497539</v>
      </c>
      <c r="C1174" s="208">
        <v>-11.515916390497539</v>
      </c>
      <c r="D1174" s="208">
        <v>-1.305888684277938</v>
      </c>
    </row>
    <row r="1175" spans="1:4" x14ac:dyDescent="0.25">
      <c r="A1175" s="208">
        <v>1151</v>
      </c>
      <c r="B1175" s="208">
        <v>23.973644467640561</v>
      </c>
      <c r="C1175" s="208">
        <v>-11.623644467640561</v>
      </c>
      <c r="D1175" s="208">
        <v>-1.3181048963577842</v>
      </c>
    </row>
    <row r="1176" spans="1:4" x14ac:dyDescent="0.25">
      <c r="A1176" s="208">
        <v>1152</v>
      </c>
      <c r="B1176" s="208">
        <v>23.732739084038851</v>
      </c>
      <c r="C1176" s="208">
        <v>-11.26273908403885</v>
      </c>
      <c r="D1176" s="208">
        <v>-1.2771787346387427</v>
      </c>
    </row>
    <row r="1177" spans="1:4" x14ac:dyDescent="0.25">
      <c r="A1177" s="208">
        <v>1153</v>
      </c>
      <c r="B1177" s="208">
        <v>23.605468315343607</v>
      </c>
      <c r="C1177" s="208">
        <v>-10.885468315343607</v>
      </c>
      <c r="D1177" s="208">
        <v>-1.2343967613209708</v>
      </c>
    </row>
    <row r="1178" spans="1:4" x14ac:dyDescent="0.25">
      <c r="A1178" s="208">
        <v>1154</v>
      </c>
      <c r="B1178" s="208">
        <v>23.272518893667655</v>
      </c>
      <c r="C1178" s="208">
        <v>-10.392518893667654</v>
      </c>
      <c r="D1178" s="208">
        <v>-1.1784969918315737</v>
      </c>
    </row>
    <row r="1179" spans="1:4" x14ac:dyDescent="0.25">
      <c r="A1179" s="208">
        <v>1155</v>
      </c>
      <c r="B1179" s="208">
        <v>23.34410870105873</v>
      </c>
      <c r="C1179" s="208">
        <v>-9.7241087010587304</v>
      </c>
      <c r="D1179" s="208">
        <v>-1.1027002182717827</v>
      </c>
    </row>
    <row r="1180" spans="1:4" x14ac:dyDescent="0.25">
      <c r="A1180" s="208">
        <v>1156</v>
      </c>
      <c r="B1180" s="208">
        <v>23.627058892175835</v>
      </c>
      <c r="C1180" s="208">
        <v>-10.257058892175836</v>
      </c>
      <c r="D1180" s="208">
        <v>-1.1631360186252726</v>
      </c>
    </row>
    <row r="1181" spans="1:4" x14ac:dyDescent="0.25">
      <c r="A1181" s="208">
        <v>1157</v>
      </c>
      <c r="B1181" s="208">
        <v>24.25659465875767</v>
      </c>
      <c r="C1181" s="208">
        <v>-10.69659465875767</v>
      </c>
      <c r="D1181" s="208">
        <v>-1.2129787549261608</v>
      </c>
    </row>
    <row r="1182" spans="1:4" x14ac:dyDescent="0.25">
      <c r="A1182" s="208">
        <v>1158</v>
      </c>
      <c r="B1182" s="208">
        <v>24.140687351553069</v>
      </c>
      <c r="C1182" s="208">
        <v>-10.70068735155307</v>
      </c>
      <c r="D1182" s="208">
        <v>-1.213442860519542</v>
      </c>
    </row>
    <row r="1183" spans="1:4" x14ac:dyDescent="0.25">
      <c r="A1183" s="208">
        <v>1159</v>
      </c>
      <c r="B1183" s="208">
        <v>24.524772349936935</v>
      </c>
      <c r="C1183" s="208">
        <v>-11.284772349936935</v>
      </c>
      <c r="D1183" s="208">
        <v>-1.2796772759304924</v>
      </c>
    </row>
    <row r="1184" spans="1:4" x14ac:dyDescent="0.25">
      <c r="A1184" s="208">
        <v>1160</v>
      </c>
      <c r="B1184" s="208">
        <v>24.827040425588141</v>
      </c>
      <c r="C1184" s="208">
        <v>-11.467040425588142</v>
      </c>
      <c r="D1184" s="208">
        <v>-1.3003462187594306</v>
      </c>
    </row>
    <row r="1185" spans="1:4" x14ac:dyDescent="0.25">
      <c r="A1185" s="208">
        <v>1161</v>
      </c>
      <c r="B1185" s="208">
        <v>24.315684658509031</v>
      </c>
      <c r="C1185" s="208">
        <v>-11.005684658509031</v>
      </c>
      <c r="D1185" s="208">
        <v>-1.2480291251625961</v>
      </c>
    </row>
    <row r="1186" spans="1:4" x14ac:dyDescent="0.25">
      <c r="A1186" s="208">
        <v>1162</v>
      </c>
      <c r="B1186" s="208">
        <v>24.206595428198824</v>
      </c>
      <c r="C1186" s="208">
        <v>-11.486595428198823</v>
      </c>
      <c r="D1186" s="208">
        <v>-1.3025637284880864</v>
      </c>
    </row>
    <row r="1187" spans="1:4" x14ac:dyDescent="0.25">
      <c r="A1187" s="208">
        <v>1163</v>
      </c>
      <c r="B1187" s="208">
        <v>24.603180234222396</v>
      </c>
      <c r="C1187" s="208">
        <v>-12.393180234222395</v>
      </c>
      <c r="D1187" s="208">
        <v>-1.4053691674457187</v>
      </c>
    </row>
    <row r="1188" spans="1:4" x14ac:dyDescent="0.25">
      <c r="A1188" s="208">
        <v>1164</v>
      </c>
      <c r="B1188" s="208">
        <v>24.912266386767989</v>
      </c>
      <c r="C1188" s="208">
        <v>-12.102266386767988</v>
      </c>
      <c r="D1188" s="208">
        <v>-1.3723799472561775</v>
      </c>
    </row>
    <row r="1189" spans="1:4" x14ac:dyDescent="0.25">
      <c r="A1189" s="208">
        <v>1165</v>
      </c>
      <c r="B1189" s="208">
        <v>24.754314272047999</v>
      </c>
      <c r="C1189" s="208">
        <v>-11.924314272047999</v>
      </c>
      <c r="D1189" s="208">
        <v>-1.3522004283124729</v>
      </c>
    </row>
    <row r="1190" spans="1:4" x14ac:dyDescent="0.25">
      <c r="A1190" s="208">
        <v>1166</v>
      </c>
      <c r="B1190" s="208">
        <v>24.241822158819829</v>
      </c>
      <c r="C1190" s="208">
        <v>-11.38182215881983</v>
      </c>
      <c r="D1190" s="208">
        <v>-1.2906825874431815</v>
      </c>
    </row>
    <row r="1191" spans="1:4" x14ac:dyDescent="0.25">
      <c r="A1191" s="208">
        <v>1167</v>
      </c>
      <c r="B1191" s="208">
        <v>24.425910234968306</v>
      </c>
      <c r="C1191" s="208">
        <v>-11.695910234968306</v>
      </c>
      <c r="D1191" s="208">
        <v>-1.3262997324970804</v>
      </c>
    </row>
    <row r="1192" spans="1:4" x14ac:dyDescent="0.25">
      <c r="A1192" s="208">
        <v>1168</v>
      </c>
      <c r="B1192" s="208">
        <v>24.439546388757083</v>
      </c>
      <c r="C1192" s="208">
        <v>-11.679546388757084</v>
      </c>
      <c r="D1192" s="208">
        <v>-1.3244440954054346</v>
      </c>
    </row>
    <row r="1193" spans="1:4" x14ac:dyDescent="0.25">
      <c r="A1193" s="208">
        <v>1169</v>
      </c>
      <c r="B1193" s="208">
        <v>24.291821389378672</v>
      </c>
      <c r="C1193" s="208">
        <v>-11.471821389378672</v>
      </c>
      <c r="D1193" s="208">
        <v>-1.3008883733133789</v>
      </c>
    </row>
    <row r="1194" spans="1:4" x14ac:dyDescent="0.25">
      <c r="A1194" s="208">
        <v>1170</v>
      </c>
      <c r="B1194" s="208">
        <v>24.780450233476486</v>
      </c>
      <c r="C1194" s="208">
        <v>-11.890450233476486</v>
      </c>
      <c r="D1194" s="208">
        <v>-1.3483602940778252</v>
      </c>
    </row>
    <row r="1195" spans="1:4" x14ac:dyDescent="0.25">
      <c r="A1195" s="208">
        <v>1171</v>
      </c>
      <c r="B1195" s="208">
        <v>25.0599913861464</v>
      </c>
      <c r="C1195" s="208">
        <v>-12.4999913861464</v>
      </c>
      <c r="D1195" s="208">
        <v>-1.4174814014983508</v>
      </c>
    </row>
    <row r="1196" spans="1:4" x14ac:dyDescent="0.25">
      <c r="A1196" s="208">
        <v>1172</v>
      </c>
      <c r="B1196" s="208">
        <v>24.725905618321381</v>
      </c>
      <c r="C1196" s="208">
        <v>-12.355905618321382</v>
      </c>
      <c r="D1196" s="208">
        <v>-1.4011422785499199</v>
      </c>
    </row>
    <row r="1197" spans="1:4" x14ac:dyDescent="0.25">
      <c r="A1197" s="208">
        <v>1173</v>
      </c>
      <c r="B1197" s="208">
        <v>24.522499657638807</v>
      </c>
      <c r="C1197" s="208">
        <v>-12.122499657638807</v>
      </c>
      <c r="D1197" s="208">
        <v>-1.3746743716493535</v>
      </c>
    </row>
    <row r="1198" spans="1:4" x14ac:dyDescent="0.25">
      <c r="A1198" s="208">
        <v>1174</v>
      </c>
      <c r="B1198" s="208">
        <v>24.423637542670175</v>
      </c>
      <c r="C1198" s="208">
        <v>-11.983637542670175</v>
      </c>
      <c r="D1198" s="208">
        <v>-1.3589276035708642</v>
      </c>
    </row>
    <row r="1199" spans="1:4" x14ac:dyDescent="0.25">
      <c r="A1199" s="208">
        <v>1175</v>
      </c>
      <c r="B1199" s="208">
        <v>24.149778120745587</v>
      </c>
      <c r="C1199" s="208">
        <v>-11.249778120745587</v>
      </c>
      <c r="D1199" s="208">
        <v>-1.275708979672826</v>
      </c>
    </row>
    <row r="1200" spans="1:4" x14ac:dyDescent="0.25">
      <c r="A1200" s="208">
        <v>1176</v>
      </c>
      <c r="B1200" s="208">
        <v>24.290685043229608</v>
      </c>
      <c r="C1200" s="208">
        <v>-11.090685043229609</v>
      </c>
      <c r="D1200" s="208">
        <v>-1.2576680489617884</v>
      </c>
    </row>
    <row r="1201" spans="1:4" x14ac:dyDescent="0.25">
      <c r="A1201" s="208">
        <v>1177</v>
      </c>
      <c r="B1201" s="208">
        <v>24.32477542770155</v>
      </c>
      <c r="C1201" s="208">
        <v>-11.014775427701549</v>
      </c>
      <c r="D1201" s="208">
        <v>-1.2490600055734411</v>
      </c>
    </row>
    <row r="1202" spans="1:4" x14ac:dyDescent="0.25">
      <c r="A1202" s="208">
        <v>1178</v>
      </c>
      <c r="B1202" s="208">
        <v>24.729314656768576</v>
      </c>
      <c r="C1202" s="208">
        <v>-10.739314656768576</v>
      </c>
      <c r="D1202" s="208">
        <v>-1.217823142476669</v>
      </c>
    </row>
    <row r="1203" spans="1:4" x14ac:dyDescent="0.25">
      <c r="A1203" s="208">
        <v>1179</v>
      </c>
      <c r="B1203" s="208">
        <v>25.011128501736621</v>
      </c>
      <c r="C1203" s="208">
        <v>-11.741128501736622</v>
      </c>
      <c r="D1203" s="208">
        <v>-1.3314274202027789</v>
      </c>
    </row>
    <row r="1204" spans="1:4" x14ac:dyDescent="0.25">
      <c r="A1204" s="208">
        <v>1180</v>
      </c>
      <c r="B1204" s="208">
        <v>25.453167153722777</v>
      </c>
      <c r="C1204" s="208">
        <v>-12.203167153722777</v>
      </c>
      <c r="D1204" s="208">
        <v>-1.3838219519853845</v>
      </c>
    </row>
    <row r="1205" spans="1:4" x14ac:dyDescent="0.25">
      <c r="A1205" s="208">
        <v>1181</v>
      </c>
      <c r="B1205" s="208">
        <v>25.287260615959337</v>
      </c>
      <c r="C1205" s="208">
        <v>-11.807260615959336</v>
      </c>
      <c r="D1205" s="208">
        <v>-1.3389267087267978</v>
      </c>
    </row>
    <row r="1206" spans="1:4" x14ac:dyDescent="0.25">
      <c r="A1206" s="208">
        <v>1182</v>
      </c>
      <c r="B1206" s="208">
        <v>25.094081770618342</v>
      </c>
      <c r="C1206" s="208">
        <v>-11.364081770618341</v>
      </c>
      <c r="D1206" s="208">
        <v>-1.2886708524304007</v>
      </c>
    </row>
    <row r="1207" spans="1:4" x14ac:dyDescent="0.25">
      <c r="A1207" s="208">
        <v>1183</v>
      </c>
      <c r="B1207" s="208">
        <v>24.733860041364835</v>
      </c>
      <c r="C1207" s="208">
        <v>-9.8238600413648349</v>
      </c>
      <c r="D1207" s="208">
        <v>-1.1140118796394169</v>
      </c>
    </row>
    <row r="1208" spans="1:4" x14ac:dyDescent="0.25">
      <c r="A1208" s="208">
        <v>1184</v>
      </c>
      <c r="B1208" s="208">
        <v>25.556574653287665</v>
      </c>
      <c r="C1208" s="208">
        <v>-10.486574653287665</v>
      </c>
      <c r="D1208" s="208">
        <v>-1.1891627823786717</v>
      </c>
    </row>
    <row r="1209" spans="1:4" x14ac:dyDescent="0.25">
      <c r="A1209" s="208">
        <v>1185</v>
      </c>
      <c r="B1209" s="208">
        <v>25.646345999063776</v>
      </c>
      <c r="C1209" s="208">
        <v>-10.276345999063777</v>
      </c>
      <c r="D1209" s="208">
        <v>-1.1653231493566318</v>
      </c>
    </row>
    <row r="1210" spans="1:4" x14ac:dyDescent="0.25">
      <c r="A1210" s="208">
        <v>1186</v>
      </c>
      <c r="B1210" s="208">
        <v>25.704299652666077</v>
      </c>
      <c r="C1210" s="208">
        <v>-9.8042996526660762</v>
      </c>
      <c r="D1210" s="208">
        <v>-1.1117937591359663</v>
      </c>
    </row>
    <row r="1211" spans="1:4" x14ac:dyDescent="0.25">
      <c r="A1211" s="208">
        <v>1187</v>
      </c>
      <c r="B1211" s="208">
        <v>25.362259461797606</v>
      </c>
      <c r="C1211" s="208">
        <v>-9.5622594617976056</v>
      </c>
      <c r="D1211" s="208">
        <v>-1.0843467427043063</v>
      </c>
    </row>
    <row r="1212" spans="1:4" x14ac:dyDescent="0.25">
      <c r="A1212" s="208">
        <v>1188</v>
      </c>
      <c r="B1212" s="208">
        <v>25.657709460554422</v>
      </c>
      <c r="C1212" s="208">
        <v>-10.267709460554421</v>
      </c>
      <c r="D1212" s="208">
        <v>-1.1643437780649122</v>
      </c>
    </row>
    <row r="1213" spans="1:4" x14ac:dyDescent="0.25">
      <c r="A1213" s="208">
        <v>1189</v>
      </c>
      <c r="B1213" s="208">
        <v>25.4588488844681</v>
      </c>
      <c r="C1213" s="208">
        <v>-9.9288488844681009</v>
      </c>
      <c r="D1213" s="208">
        <v>-1.1259174664407523</v>
      </c>
    </row>
    <row r="1214" spans="1:4" x14ac:dyDescent="0.25">
      <c r="A1214" s="208">
        <v>1190</v>
      </c>
      <c r="B1214" s="208">
        <v>25.909978305646781</v>
      </c>
      <c r="C1214" s="208">
        <v>-10.389978305646782</v>
      </c>
      <c r="D1214" s="208">
        <v>-1.1782088927315659</v>
      </c>
    </row>
    <row r="1215" spans="1:4" x14ac:dyDescent="0.25">
      <c r="A1215" s="208">
        <v>1191</v>
      </c>
      <c r="B1215" s="208">
        <v>24.570226195899519</v>
      </c>
      <c r="C1215" s="208">
        <v>-8.7402261958995187</v>
      </c>
      <c r="D1215" s="208">
        <v>-0.99112932920153518</v>
      </c>
    </row>
    <row r="1216" spans="1:4" x14ac:dyDescent="0.25">
      <c r="A1216" s="208">
        <v>1192</v>
      </c>
      <c r="B1216" s="208">
        <v>24.884994079190438</v>
      </c>
      <c r="C1216" s="208">
        <v>-8.0749940791904393</v>
      </c>
      <c r="D1216" s="208">
        <v>-0.91569294496853759</v>
      </c>
    </row>
    <row r="1217" spans="1:4" x14ac:dyDescent="0.25">
      <c r="A1217" s="208">
        <v>1193</v>
      </c>
      <c r="B1217" s="208">
        <v>24.437273696458952</v>
      </c>
      <c r="C1217" s="208">
        <v>-7.5972736964589522</v>
      </c>
      <c r="D1217" s="208">
        <v>-0.86152012702651515</v>
      </c>
    </row>
    <row r="1218" spans="1:4" x14ac:dyDescent="0.25">
      <c r="A1218" s="208">
        <v>1194</v>
      </c>
      <c r="B1218" s="208">
        <v>24.69295157999851</v>
      </c>
      <c r="C1218" s="208">
        <v>-8.0429515799985118</v>
      </c>
      <c r="D1218" s="208">
        <v>-0.91205937073164478</v>
      </c>
    </row>
    <row r="1219" spans="1:4" x14ac:dyDescent="0.25">
      <c r="A1219" s="208">
        <v>1195</v>
      </c>
      <c r="B1219" s="208">
        <v>24.8509036947185</v>
      </c>
      <c r="C1219" s="208">
        <v>-8.4809036947184993</v>
      </c>
      <c r="D1219" s="208">
        <v>-0.96172252314393103</v>
      </c>
    </row>
    <row r="1220" spans="1:4" x14ac:dyDescent="0.25">
      <c r="A1220" s="208">
        <v>1196</v>
      </c>
      <c r="B1220" s="208">
        <v>25.148626385773447</v>
      </c>
      <c r="C1220" s="208">
        <v>-9.3086263857734473</v>
      </c>
      <c r="D1220" s="208">
        <v>-1.0555851094389015</v>
      </c>
    </row>
    <row r="1221" spans="1:4" x14ac:dyDescent="0.25">
      <c r="A1221" s="208">
        <v>1197</v>
      </c>
      <c r="B1221" s="208">
        <v>25.413395038505517</v>
      </c>
      <c r="C1221" s="208">
        <v>-8.9133950385055165</v>
      </c>
      <c r="D1221" s="208">
        <v>-1.0107664318306651</v>
      </c>
    </row>
    <row r="1222" spans="1:4" x14ac:dyDescent="0.25">
      <c r="A1222" s="208">
        <v>1198</v>
      </c>
      <c r="B1222" s="208">
        <v>24.580453311241108</v>
      </c>
      <c r="C1222" s="208">
        <v>-7.5604533112411083</v>
      </c>
      <c r="D1222" s="208">
        <v>-0.85734474724984244</v>
      </c>
    </row>
    <row r="1223" spans="1:4" x14ac:dyDescent="0.25">
      <c r="A1223" s="208">
        <v>1199</v>
      </c>
      <c r="B1223" s="208">
        <v>24.703178695340092</v>
      </c>
      <c r="C1223" s="208">
        <v>-9.1931786953400927</v>
      </c>
      <c r="D1223" s="208">
        <v>-1.0424935040945502</v>
      </c>
    </row>
    <row r="1224" spans="1:4" x14ac:dyDescent="0.25">
      <c r="A1224" s="208">
        <v>1200</v>
      </c>
      <c r="B1224" s="208">
        <v>25.086127347574887</v>
      </c>
      <c r="C1224" s="208">
        <v>-9.8261273475748876</v>
      </c>
      <c r="D1224" s="208">
        <v>-1.1142689889673334</v>
      </c>
    </row>
    <row r="1225" spans="1:4" x14ac:dyDescent="0.25">
      <c r="A1225" s="208">
        <v>1201</v>
      </c>
      <c r="B1225" s="208">
        <v>25.10317253981086</v>
      </c>
      <c r="C1225" s="208">
        <v>-9.8631725398108596</v>
      </c>
      <c r="D1225" s="208">
        <v>-1.1184698615429431</v>
      </c>
    </row>
    <row r="1226" spans="1:4" x14ac:dyDescent="0.25">
      <c r="A1226" s="208">
        <v>1202</v>
      </c>
      <c r="B1226" s="208">
        <v>24.410001388881405</v>
      </c>
      <c r="C1226" s="208">
        <v>-9.3500013888814042</v>
      </c>
      <c r="D1226" s="208">
        <v>-1.0602769764635032</v>
      </c>
    </row>
    <row r="1227" spans="1:4" x14ac:dyDescent="0.25">
      <c r="A1227" s="208">
        <v>1203</v>
      </c>
      <c r="B1227" s="208">
        <v>24.212277158944147</v>
      </c>
      <c r="C1227" s="208">
        <v>-9.0222771589441475</v>
      </c>
      <c r="D1227" s="208">
        <v>-1.0231135107933367</v>
      </c>
    </row>
    <row r="1228" spans="1:4" x14ac:dyDescent="0.25">
      <c r="A1228" s="208">
        <v>1204</v>
      </c>
      <c r="B1228" s="208">
        <v>24.137278313105877</v>
      </c>
      <c r="C1228" s="208">
        <v>-8.8672783131058779</v>
      </c>
      <c r="D1228" s="208">
        <v>-1.0055368601827643</v>
      </c>
    </row>
    <row r="1229" spans="1:4" x14ac:dyDescent="0.25">
      <c r="A1229" s="208">
        <v>1205</v>
      </c>
      <c r="B1229" s="208">
        <v>24.260003697204866</v>
      </c>
      <c r="C1229" s="208">
        <v>-8.3900036972048664</v>
      </c>
      <c r="D1229" s="208">
        <v>-0.95141459157090436</v>
      </c>
    </row>
    <row r="1230" spans="1:4" x14ac:dyDescent="0.25">
      <c r="A1230" s="208">
        <v>1206</v>
      </c>
      <c r="B1230" s="208">
        <v>24.21795888968947</v>
      </c>
      <c r="C1230" s="208">
        <v>-8.6679588896894693</v>
      </c>
      <c r="D1230" s="208">
        <v>-0.9829343185551549</v>
      </c>
    </row>
    <row r="1231" spans="1:4" x14ac:dyDescent="0.25">
      <c r="A1231" s="208">
        <v>1207</v>
      </c>
      <c r="B1231" s="208">
        <v>24.728178310619512</v>
      </c>
      <c r="C1231" s="208">
        <v>-10.048178310619512</v>
      </c>
      <c r="D1231" s="208">
        <v>-1.1394492551433077</v>
      </c>
    </row>
    <row r="1232" spans="1:4" x14ac:dyDescent="0.25">
      <c r="A1232" s="208">
        <v>1208</v>
      </c>
      <c r="B1232" s="208">
        <v>24.911130040618925</v>
      </c>
      <c r="C1232" s="208">
        <v>-10.011130040618925</v>
      </c>
      <c r="D1232" s="208">
        <v>-1.1352480335535293</v>
      </c>
    </row>
    <row r="1233" spans="1:4" x14ac:dyDescent="0.25">
      <c r="A1233" s="208">
        <v>1209</v>
      </c>
      <c r="B1233" s="208">
        <v>24.592953118880814</v>
      </c>
      <c r="C1233" s="208">
        <v>-9.9729531188808149</v>
      </c>
      <c r="D1233" s="208">
        <v>-1.1309188244478172</v>
      </c>
    </row>
    <row r="1234" spans="1:4" x14ac:dyDescent="0.25">
      <c r="A1234" s="208">
        <v>1210</v>
      </c>
      <c r="B1234" s="208">
        <v>24.029325428944734</v>
      </c>
      <c r="C1234" s="208">
        <v>-9.1993254289447339</v>
      </c>
      <c r="D1234" s="208">
        <v>-1.0431905350200437</v>
      </c>
    </row>
    <row r="1235" spans="1:4" x14ac:dyDescent="0.25">
      <c r="A1235" s="208">
        <v>1211</v>
      </c>
      <c r="B1235" s="208">
        <v>24.239549466521702</v>
      </c>
      <c r="C1235" s="208">
        <v>-10.459549466521702</v>
      </c>
      <c r="D1235" s="208">
        <v>-1.1860981642977961</v>
      </c>
    </row>
    <row r="1236" spans="1:4" x14ac:dyDescent="0.25">
      <c r="A1236" s="208">
        <v>1212</v>
      </c>
      <c r="B1236" s="208">
        <v>23.481606585095555</v>
      </c>
      <c r="C1236" s="208">
        <v>-10.001606585095555</v>
      </c>
      <c r="D1236" s="208">
        <v>-1.1341680871227393</v>
      </c>
    </row>
    <row r="1237" spans="1:4" x14ac:dyDescent="0.25">
      <c r="A1237" s="208">
        <v>1213</v>
      </c>
      <c r="B1237" s="208">
        <v>23.441834469878291</v>
      </c>
      <c r="C1237" s="208">
        <v>-9.8718344698782907</v>
      </c>
      <c r="D1237" s="208">
        <v>-1.1194521122015533</v>
      </c>
    </row>
    <row r="1238" spans="1:4" x14ac:dyDescent="0.25">
      <c r="A1238" s="208">
        <v>1214</v>
      </c>
      <c r="B1238" s="208">
        <v>23.753193314722015</v>
      </c>
      <c r="C1238" s="208">
        <v>-9.9931933147220153</v>
      </c>
      <c r="D1238" s="208">
        <v>-1.133214034122872</v>
      </c>
    </row>
    <row r="1239" spans="1:4" x14ac:dyDescent="0.25">
      <c r="A1239" s="208">
        <v>1215</v>
      </c>
      <c r="B1239" s="208">
        <v>23.271382547518588</v>
      </c>
      <c r="C1239" s="208">
        <v>-9.4713825475185871</v>
      </c>
      <c r="D1239" s="208">
        <v>-1.0740414287375435</v>
      </c>
    </row>
    <row r="1240" spans="1:4" x14ac:dyDescent="0.25">
      <c r="A1240" s="208">
        <v>1216</v>
      </c>
      <c r="B1240" s="208">
        <v>23.030477163916878</v>
      </c>
      <c r="C1240" s="208">
        <v>-8.980477163916877</v>
      </c>
      <c r="D1240" s="208">
        <v>-1.0183734502842112</v>
      </c>
    </row>
    <row r="1241" spans="1:4" x14ac:dyDescent="0.25">
      <c r="A1241" s="208">
        <v>1217</v>
      </c>
      <c r="B1241" s="208">
        <v>23.311154662735856</v>
      </c>
      <c r="C1241" s="208">
        <v>-9.1511546627358555</v>
      </c>
      <c r="D1241" s="208">
        <v>-1.0377280380400309</v>
      </c>
    </row>
    <row r="1242" spans="1:4" x14ac:dyDescent="0.25">
      <c r="A1242" s="208">
        <v>1218</v>
      </c>
      <c r="B1242" s="208">
        <v>23.185020240189676</v>
      </c>
      <c r="C1242" s="208">
        <v>-9.3550202401896758</v>
      </c>
      <c r="D1242" s="208">
        <v>-1.0608461071266047</v>
      </c>
    </row>
    <row r="1243" spans="1:4" x14ac:dyDescent="0.25">
      <c r="A1243" s="208">
        <v>1219</v>
      </c>
      <c r="B1243" s="208">
        <v>23.170247740251835</v>
      </c>
      <c r="C1243" s="208">
        <v>-8.5602477402518353</v>
      </c>
      <c r="D1243" s="208">
        <v>-0.97072002605323626</v>
      </c>
    </row>
    <row r="1244" spans="1:4" x14ac:dyDescent="0.25">
      <c r="A1244" s="208">
        <v>1220</v>
      </c>
      <c r="B1244" s="208">
        <v>23.114566778947662</v>
      </c>
      <c r="C1244" s="208">
        <v>-8.4645667789476615</v>
      </c>
      <c r="D1244" s="208">
        <v>-0.95986993992626002</v>
      </c>
    </row>
    <row r="1245" spans="1:4" x14ac:dyDescent="0.25">
      <c r="A1245" s="208">
        <v>1221</v>
      </c>
      <c r="B1245" s="208">
        <v>23.105476009755144</v>
      </c>
      <c r="C1245" s="208">
        <v>-8.0654760097551446</v>
      </c>
      <c r="D1245" s="208">
        <v>-0.91461360931254243</v>
      </c>
    </row>
    <row r="1246" spans="1:4" x14ac:dyDescent="0.25">
      <c r="A1246" s="208">
        <v>1222</v>
      </c>
      <c r="B1246" s="208">
        <v>24.182732159068465</v>
      </c>
      <c r="C1246" s="208">
        <v>-8.4327321590684647</v>
      </c>
      <c r="D1246" s="208">
        <v>-0.95625993891037586</v>
      </c>
    </row>
    <row r="1247" spans="1:4" x14ac:dyDescent="0.25">
      <c r="A1247" s="208">
        <v>1223</v>
      </c>
      <c r="B1247" s="208">
        <v>24.14750542844746</v>
      </c>
      <c r="C1247" s="208">
        <v>-8.5475054284474599</v>
      </c>
      <c r="D1247" s="208">
        <v>-0.96927506585791856</v>
      </c>
    </row>
    <row r="1248" spans="1:4" x14ac:dyDescent="0.25">
      <c r="A1248" s="208">
        <v>1224</v>
      </c>
      <c r="B1248" s="208">
        <v>23.973644467640561</v>
      </c>
      <c r="C1248" s="208">
        <v>-8.5436444676405614</v>
      </c>
      <c r="D1248" s="208">
        <v>-0.96883723834535262</v>
      </c>
    </row>
    <row r="1249" spans="1:4" x14ac:dyDescent="0.25">
      <c r="A1249" s="208">
        <v>1225</v>
      </c>
      <c r="B1249" s="208">
        <v>24.307730235465581</v>
      </c>
      <c r="C1249" s="208">
        <v>-8.4177302354655801</v>
      </c>
      <c r="D1249" s="208">
        <v>-0.95455874192256396</v>
      </c>
    </row>
    <row r="1250" spans="1:4" x14ac:dyDescent="0.25">
      <c r="A1250" s="208">
        <v>1226</v>
      </c>
      <c r="B1250" s="208">
        <v>24.445228119502406</v>
      </c>
      <c r="C1250" s="208">
        <v>-9.0252281195024064</v>
      </c>
      <c r="D1250" s="208">
        <v>-1.0234481455605671</v>
      </c>
    </row>
    <row r="1251" spans="1:4" x14ac:dyDescent="0.25">
      <c r="A1251" s="208">
        <v>1227</v>
      </c>
      <c r="B1251" s="208">
        <v>24.436137350309888</v>
      </c>
      <c r="C1251" s="208">
        <v>-9.4061373503098888</v>
      </c>
      <c r="D1251" s="208">
        <v>-1.066642715352595</v>
      </c>
    </row>
    <row r="1252" spans="1:4" x14ac:dyDescent="0.25">
      <c r="A1252" s="208">
        <v>1228</v>
      </c>
      <c r="B1252" s="208">
        <v>24.874766963848856</v>
      </c>
      <c r="C1252" s="208">
        <v>-9.5247669638488563</v>
      </c>
      <c r="D1252" s="208">
        <v>-1.0800951462914508</v>
      </c>
    </row>
    <row r="1253" spans="1:4" x14ac:dyDescent="0.25">
      <c r="A1253" s="208">
        <v>1229</v>
      </c>
      <c r="B1253" s="208">
        <v>25.189534847139772</v>
      </c>
      <c r="C1253" s="208">
        <v>-10.219534847139771</v>
      </c>
      <c r="D1253" s="208">
        <v>-1.1588808448171883</v>
      </c>
    </row>
    <row r="1254" spans="1:4" x14ac:dyDescent="0.25">
      <c r="A1254" s="208">
        <v>1230</v>
      </c>
      <c r="B1254" s="208">
        <v>24.475909465527153</v>
      </c>
      <c r="C1254" s="208">
        <v>-8.4759094655271525</v>
      </c>
      <c r="D1254" s="208">
        <v>-0.96115618459417818</v>
      </c>
    </row>
    <row r="1255" spans="1:4" x14ac:dyDescent="0.25">
      <c r="A1255" s="208">
        <v>1231</v>
      </c>
      <c r="B1255" s="208">
        <v>24.590680426582686</v>
      </c>
      <c r="C1255" s="208">
        <v>-8.3806804265826855</v>
      </c>
      <c r="D1255" s="208">
        <v>-0.95035734582570131</v>
      </c>
    </row>
    <row r="1256" spans="1:4" x14ac:dyDescent="0.25">
      <c r="A1256" s="208">
        <v>1232</v>
      </c>
      <c r="B1256" s="208">
        <v>24.030461775093798</v>
      </c>
      <c r="C1256" s="208">
        <v>-8.9104617750937987</v>
      </c>
      <c r="D1256" s="208">
        <v>-1.0104338038949041</v>
      </c>
    </row>
    <row r="1257" spans="1:4" x14ac:dyDescent="0.25">
      <c r="A1257" s="208">
        <v>1233</v>
      </c>
      <c r="B1257" s="208">
        <v>24.829313117886269</v>
      </c>
      <c r="C1257" s="208">
        <v>-10.319313117886269</v>
      </c>
      <c r="D1257" s="208">
        <v>-1.1701955600587985</v>
      </c>
    </row>
    <row r="1258" spans="1:4" x14ac:dyDescent="0.25">
      <c r="A1258" s="208">
        <v>1234</v>
      </c>
      <c r="B1258" s="208">
        <v>24.823631387140946</v>
      </c>
      <c r="C1258" s="208">
        <v>-11.093631387140945</v>
      </c>
      <c r="D1258" s="208">
        <v>-1.2580021602077662</v>
      </c>
    </row>
    <row r="1259" spans="1:4" x14ac:dyDescent="0.25">
      <c r="A1259" s="208">
        <v>1235</v>
      </c>
      <c r="B1259" s="208">
        <v>24.773632156582099</v>
      </c>
      <c r="C1259" s="208">
        <v>-10.973632156582099</v>
      </c>
      <c r="D1259" s="208">
        <v>-1.2443944166296552</v>
      </c>
    </row>
    <row r="1260" spans="1:4" x14ac:dyDescent="0.25">
      <c r="A1260" s="208">
        <v>1236</v>
      </c>
      <c r="B1260" s="208">
        <v>24.187277543664724</v>
      </c>
      <c r="C1260" s="208">
        <v>-10.387277543664723</v>
      </c>
      <c r="D1260" s="208">
        <v>-1.1779026301301625</v>
      </c>
    </row>
    <row r="1261" spans="1:4" x14ac:dyDescent="0.25">
      <c r="A1261" s="208">
        <v>1237</v>
      </c>
      <c r="B1261" s="208">
        <v>23.607741007641735</v>
      </c>
      <c r="C1261" s="208">
        <v>-9.6177410076417349</v>
      </c>
      <c r="D1261" s="208">
        <v>-1.0906382717886858</v>
      </c>
    </row>
    <row r="1262" spans="1:4" x14ac:dyDescent="0.25">
      <c r="A1262" s="208">
        <v>1238</v>
      </c>
      <c r="B1262" s="208">
        <v>23.364562931741894</v>
      </c>
      <c r="C1262" s="208">
        <v>-9.4445629317418938</v>
      </c>
      <c r="D1262" s="208">
        <v>-1.0710001221170504</v>
      </c>
    </row>
    <row r="1263" spans="1:4" x14ac:dyDescent="0.25">
      <c r="A1263" s="208">
        <v>1239</v>
      </c>
      <c r="B1263" s="208">
        <v>22.766844857333872</v>
      </c>
      <c r="C1263" s="208">
        <v>-8.8268448573338727</v>
      </c>
      <c r="D1263" s="208">
        <v>-1.0009517632987264</v>
      </c>
    </row>
    <row r="1264" spans="1:4" x14ac:dyDescent="0.25">
      <c r="A1264" s="208">
        <v>1240</v>
      </c>
      <c r="B1264" s="208">
        <v>23.099794279009821</v>
      </c>
      <c r="C1264" s="208">
        <v>-9.29979427900982</v>
      </c>
      <c r="D1264" s="208">
        <v>-1.0545835609828471</v>
      </c>
    </row>
    <row r="1265" spans="1:4" x14ac:dyDescent="0.25">
      <c r="A1265" s="208">
        <v>1241</v>
      </c>
      <c r="B1265" s="208">
        <v>22.823662164787105</v>
      </c>
      <c r="C1265" s="208">
        <v>-9.7536621647871051</v>
      </c>
      <c r="D1265" s="208">
        <v>-1.106051539395992</v>
      </c>
    </row>
    <row r="1266" spans="1:4" x14ac:dyDescent="0.25">
      <c r="A1266" s="208">
        <v>1242</v>
      </c>
      <c r="B1266" s="208">
        <v>23.303200239692401</v>
      </c>
      <c r="C1266" s="208">
        <v>-11.213200239692402</v>
      </c>
      <c r="D1266" s="208">
        <v>-1.2715610995265587</v>
      </c>
    </row>
    <row r="1267" spans="1:4" x14ac:dyDescent="0.25">
      <c r="A1267" s="208">
        <v>1243</v>
      </c>
      <c r="B1267" s="208">
        <v>23.405471393108222</v>
      </c>
      <c r="C1267" s="208">
        <v>-12.115471393108223</v>
      </c>
      <c r="D1267" s="208">
        <v>-1.3738773763595844</v>
      </c>
    </row>
    <row r="1268" spans="1:4" x14ac:dyDescent="0.25">
      <c r="A1268" s="208">
        <v>1244</v>
      </c>
      <c r="B1268" s="208">
        <v>23.352063124102184</v>
      </c>
      <c r="C1268" s="208">
        <v>-12.302063124102183</v>
      </c>
      <c r="D1268" s="208">
        <v>-1.3950366156091774</v>
      </c>
    </row>
    <row r="1269" spans="1:4" x14ac:dyDescent="0.25">
      <c r="A1269" s="208">
        <v>1245</v>
      </c>
      <c r="B1269" s="208">
        <v>23.564559853977276</v>
      </c>
      <c r="C1269" s="208">
        <v>-12.834559853977275</v>
      </c>
      <c r="D1269" s="208">
        <v>-1.4554209940970837</v>
      </c>
    </row>
    <row r="1270" spans="1:4" x14ac:dyDescent="0.25">
      <c r="A1270" s="208">
        <v>1246</v>
      </c>
      <c r="B1270" s="208">
        <v>22.707754857582508</v>
      </c>
      <c r="C1270" s="208">
        <v>-12.087754857582508</v>
      </c>
      <c r="D1270" s="208">
        <v>-1.3707343603039726</v>
      </c>
    </row>
    <row r="1271" spans="1:4" x14ac:dyDescent="0.25">
      <c r="A1271" s="208">
        <v>1247</v>
      </c>
      <c r="B1271" s="208">
        <v>21.888449284106873</v>
      </c>
      <c r="C1271" s="208">
        <v>-10.738449284106872</v>
      </c>
      <c r="D1271" s="208">
        <v>-1.2177250104367789</v>
      </c>
    </row>
    <row r="1272" spans="1:4" x14ac:dyDescent="0.25">
      <c r="A1272" s="208">
        <v>1248</v>
      </c>
      <c r="B1272" s="208">
        <v>21.25664082522691</v>
      </c>
      <c r="C1272" s="208">
        <v>-10.07664082522691</v>
      </c>
      <c r="D1272" s="208">
        <v>-1.1426768641751488</v>
      </c>
    </row>
    <row r="1273" spans="1:4" x14ac:dyDescent="0.25">
      <c r="A1273" s="208">
        <v>1249</v>
      </c>
      <c r="B1273" s="208">
        <v>20.791875250259455</v>
      </c>
      <c r="C1273" s="208">
        <v>-9.8618752502594553</v>
      </c>
      <c r="D1273" s="208">
        <v>-1.11832275073665</v>
      </c>
    </row>
    <row r="1274" spans="1:4" x14ac:dyDescent="0.25">
      <c r="A1274" s="208">
        <v>1250</v>
      </c>
      <c r="B1274" s="208">
        <v>20.653241020073562</v>
      </c>
      <c r="C1274" s="208">
        <v>-9.9632410200735624</v>
      </c>
      <c r="D1274" s="208">
        <v>-1.1298174861345722</v>
      </c>
    </row>
    <row r="1275" spans="1:4" x14ac:dyDescent="0.25">
      <c r="A1275" s="208">
        <v>1251</v>
      </c>
      <c r="B1275" s="208">
        <v>20.468016597776018</v>
      </c>
      <c r="C1275" s="208">
        <v>-9.8880165977760175</v>
      </c>
      <c r="D1275" s="208">
        <v>-1.1212871426926236</v>
      </c>
    </row>
    <row r="1276" spans="1:4" x14ac:dyDescent="0.25">
      <c r="A1276" s="208">
        <v>1252</v>
      </c>
      <c r="B1276" s="208">
        <v>20.474834674670408</v>
      </c>
      <c r="C1276" s="208">
        <v>-9.9248346746704073</v>
      </c>
      <c r="D1276" s="208">
        <v>-1.1254622607086706</v>
      </c>
    </row>
    <row r="1277" spans="1:4" x14ac:dyDescent="0.25">
      <c r="A1277" s="208">
        <v>1253</v>
      </c>
      <c r="B1277" s="208">
        <v>20.171430252870138</v>
      </c>
      <c r="C1277" s="208">
        <v>-9.9914302528701384</v>
      </c>
      <c r="D1277" s="208">
        <v>-1.1330141053943212</v>
      </c>
    </row>
    <row r="1278" spans="1:4" x14ac:dyDescent="0.25">
      <c r="A1278" s="208">
        <v>1254</v>
      </c>
      <c r="B1278" s="208">
        <v>20.128249099205682</v>
      </c>
      <c r="C1278" s="208">
        <v>-10.088249099205683</v>
      </c>
      <c r="D1278" s="208">
        <v>-1.1439932260797372</v>
      </c>
    </row>
    <row r="1279" spans="1:4" x14ac:dyDescent="0.25">
      <c r="A1279" s="208">
        <v>1255</v>
      </c>
      <c r="B1279" s="208">
        <v>19.900979869392742</v>
      </c>
      <c r="C1279" s="208">
        <v>-9.6909798693927414</v>
      </c>
      <c r="D1279" s="208">
        <v>-1.0989434554637734</v>
      </c>
    </row>
    <row r="1280" spans="1:4" x14ac:dyDescent="0.25">
      <c r="A1280" s="208">
        <v>1256</v>
      </c>
      <c r="B1280" s="208">
        <v>19.679392370325132</v>
      </c>
      <c r="C1280" s="208">
        <v>-9.6593923703251328</v>
      </c>
      <c r="D1280" s="208">
        <v>-1.0953614775995484</v>
      </c>
    </row>
    <row r="1281" spans="1:4" x14ac:dyDescent="0.25">
      <c r="A1281" s="208">
        <v>1257</v>
      </c>
      <c r="B1281" s="208">
        <v>19.631665832064414</v>
      </c>
      <c r="C1281" s="208">
        <v>-9.9116658320644131</v>
      </c>
      <c r="D1281" s="208">
        <v>-1.1239689325217455</v>
      </c>
    </row>
    <row r="1282" spans="1:4" x14ac:dyDescent="0.25">
      <c r="A1282" s="208">
        <v>1258</v>
      </c>
      <c r="B1282" s="208">
        <v>19.161218526351636</v>
      </c>
      <c r="C1282" s="208">
        <v>-9.6412185263516363</v>
      </c>
      <c r="D1282" s="208">
        <v>-1.0933005893132799</v>
      </c>
    </row>
    <row r="1283" spans="1:4" x14ac:dyDescent="0.25">
      <c r="A1283" s="208">
        <v>1259</v>
      </c>
      <c r="B1283" s="208">
        <v>19.140764295668468</v>
      </c>
      <c r="C1283" s="208">
        <v>-9.4807642956684681</v>
      </c>
      <c r="D1283" s="208">
        <v>-1.07510530575195</v>
      </c>
    </row>
    <row r="1284" spans="1:4" x14ac:dyDescent="0.25">
      <c r="A1284" s="208">
        <v>1260</v>
      </c>
      <c r="B1284" s="208">
        <v>19.223717564550192</v>
      </c>
      <c r="C1284" s="208">
        <v>-9.5837175645501915</v>
      </c>
      <c r="D1284" s="208">
        <v>-1.0867800613061849</v>
      </c>
    </row>
    <row r="1285" spans="1:4" x14ac:dyDescent="0.25">
      <c r="A1285" s="208">
        <v>1261</v>
      </c>
      <c r="B1285" s="208">
        <v>19.303261794984721</v>
      </c>
      <c r="C1285" s="208">
        <v>-9.25326179498472</v>
      </c>
      <c r="D1285" s="208">
        <v>-1.0493068428929291</v>
      </c>
    </row>
    <row r="1286" spans="1:4" x14ac:dyDescent="0.25">
      <c r="A1286" s="208">
        <v>1262</v>
      </c>
      <c r="B1286" s="208">
        <v>19.347579294798244</v>
      </c>
      <c r="C1286" s="208">
        <v>-9.4775792947982449</v>
      </c>
      <c r="D1286" s="208">
        <v>-1.0747441311432777</v>
      </c>
    </row>
    <row r="1287" spans="1:4" x14ac:dyDescent="0.25">
      <c r="A1287" s="208">
        <v>1263</v>
      </c>
      <c r="B1287" s="208">
        <v>19.319170641071626</v>
      </c>
      <c r="C1287" s="208">
        <v>-9.1291706410716262</v>
      </c>
      <c r="D1287" s="208">
        <v>-1.0352350809749788</v>
      </c>
    </row>
    <row r="1288" spans="1:4" x14ac:dyDescent="0.25">
      <c r="A1288" s="208">
        <v>1264</v>
      </c>
      <c r="B1288" s="208">
        <v>19.32712506411508</v>
      </c>
      <c r="C1288" s="208">
        <v>-9.1971250641150792</v>
      </c>
      <c r="D1288" s="208">
        <v>-1.0429410167502948</v>
      </c>
    </row>
    <row r="1289" spans="1:4" x14ac:dyDescent="0.25">
      <c r="A1289" s="208">
        <v>1265</v>
      </c>
      <c r="B1289" s="208">
        <v>19.491895255729457</v>
      </c>
      <c r="C1289" s="208">
        <v>-9.191895255729456</v>
      </c>
      <c r="D1289" s="208">
        <v>-1.0423479638520154</v>
      </c>
    </row>
    <row r="1290" spans="1:4" x14ac:dyDescent="0.25">
      <c r="A1290" s="208">
        <v>1266</v>
      </c>
      <c r="B1290" s="208">
        <v>19.945297369206266</v>
      </c>
      <c r="C1290" s="208">
        <v>-9.2752973692062657</v>
      </c>
      <c r="D1290" s="208">
        <v>-1.0518056459453051</v>
      </c>
    </row>
    <row r="1291" spans="1:4" x14ac:dyDescent="0.25">
      <c r="A1291" s="208">
        <v>1267</v>
      </c>
      <c r="B1291" s="208">
        <v>19.946433715355329</v>
      </c>
      <c r="C1291" s="208">
        <v>-9.5564337153553289</v>
      </c>
      <c r="D1291" s="208">
        <v>-1.0836861112705181</v>
      </c>
    </row>
    <row r="1292" spans="1:4" x14ac:dyDescent="0.25">
      <c r="A1292" s="208">
        <v>1268</v>
      </c>
      <c r="B1292" s="208">
        <v>20.1180219838641</v>
      </c>
      <c r="C1292" s="208">
        <v>-9.4280219838641006</v>
      </c>
      <c r="D1292" s="208">
        <v>-1.0691244019460822</v>
      </c>
    </row>
    <row r="1293" spans="1:4" x14ac:dyDescent="0.25">
      <c r="A1293" s="208">
        <v>1269</v>
      </c>
      <c r="B1293" s="208">
        <v>19.795299677529727</v>
      </c>
      <c r="C1293" s="208">
        <v>-8.9352996775297271</v>
      </c>
      <c r="D1293" s="208">
        <v>-1.0132503870162475</v>
      </c>
    </row>
    <row r="1294" spans="1:4" x14ac:dyDescent="0.25">
      <c r="A1294" s="208">
        <v>1270</v>
      </c>
      <c r="B1294" s="208">
        <v>19.70098294715736</v>
      </c>
      <c r="C1294" s="208">
        <v>-9.0109829471573608</v>
      </c>
      <c r="D1294" s="208">
        <v>-1.0218327630985744</v>
      </c>
    </row>
    <row r="1295" spans="1:4" x14ac:dyDescent="0.25">
      <c r="A1295" s="208">
        <v>1271</v>
      </c>
      <c r="B1295" s="208">
        <v>19.886207369454901</v>
      </c>
      <c r="C1295" s="208">
        <v>-8.9762073694549009</v>
      </c>
      <c r="D1295" s="208">
        <v>-1.0178892616115072</v>
      </c>
    </row>
    <row r="1296" spans="1:4" x14ac:dyDescent="0.25">
      <c r="A1296" s="208">
        <v>1272</v>
      </c>
      <c r="B1296" s="208">
        <v>19.919161407777779</v>
      </c>
      <c r="C1296" s="208">
        <v>-9.7091614077777777</v>
      </c>
      <c r="D1296" s="208">
        <v>-1.1010052162854633</v>
      </c>
    </row>
    <row r="1297" spans="1:4" x14ac:dyDescent="0.25">
      <c r="A1297" s="208">
        <v>1273</v>
      </c>
      <c r="B1297" s="208">
        <v>19.987342176721661</v>
      </c>
      <c r="C1297" s="208">
        <v>-9.4773421767216615</v>
      </c>
      <c r="D1297" s="208">
        <v>-1.074717242287667</v>
      </c>
    </row>
    <row r="1298" spans="1:4" x14ac:dyDescent="0.25">
      <c r="A1298" s="208">
        <v>1274</v>
      </c>
      <c r="B1298" s="208">
        <v>20.203247945043948</v>
      </c>
      <c r="C1298" s="208">
        <v>-9.5732479450439474</v>
      </c>
      <c r="D1298" s="208">
        <v>-1.0855928212135786</v>
      </c>
    </row>
    <row r="1299" spans="1:4" x14ac:dyDescent="0.25">
      <c r="A1299" s="208">
        <v>1275</v>
      </c>
      <c r="B1299" s="208">
        <v>20.099840445479064</v>
      </c>
      <c r="C1299" s="208">
        <v>-9.1198404454790634</v>
      </c>
      <c r="D1299" s="208">
        <v>-1.0341770499478971</v>
      </c>
    </row>
    <row r="1300" spans="1:4" x14ac:dyDescent="0.25">
      <c r="A1300" s="208">
        <v>1276</v>
      </c>
      <c r="B1300" s="208">
        <v>19.989614869019789</v>
      </c>
      <c r="C1300" s="208">
        <v>-9.4496148690197899</v>
      </c>
      <c r="D1300" s="208">
        <v>-1.071573004682465</v>
      </c>
    </row>
    <row r="1301" spans="1:4" x14ac:dyDescent="0.25">
      <c r="A1301" s="208">
        <v>1277</v>
      </c>
      <c r="B1301" s="208">
        <v>19.843026215790445</v>
      </c>
      <c r="C1301" s="208">
        <v>-9.8930262157904458</v>
      </c>
      <c r="D1301" s="208">
        <v>-1.1218552263132198</v>
      </c>
    </row>
    <row r="1302" spans="1:4" x14ac:dyDescent="0.25">
      <c r="A1302" s="208">
        <v>1278</v>
      </c>
      <c r="B1302" s="208">
        <v>20.072568137901509</v>
      </c>
      <c r="C1302" s="208">
        <v>-10.06256813790151</v>
      </c>
      <c r="D1302" s="208">
        <v>-1.1410810412712253</v>
      </c>
    </row>
    <row r="1303" spans="1:4" x14ac:dyDescent="0.25">
      <c r="A1303" s="208">
        <v>1279</v>
      </c>
      <c r="B1303" s="208">
        <v>20.135067176100069</v>
      </c>
      <c r="C1303" s="208">
        <v>-10.19506717610007</v>
      </c>
      <c r="D1303" s="208">
        <v>-1.1561062454142483</v>
      </c>
    </row>
    <row r="1304" spans="1:4" x14ac:dyDescent="0.25">
      <c r="A1304" s="208">
        <v>1280</v>
      </c>
      <c r="B1304" s="208">
        <v>20.144157945292587</v>
      </c>
      <c r="C1304" s="208">
        <v>-10.364157945292588</v>
      </c>
      <c r="D1304" s="208">
        <v>-1.1752809002672975</v>
      </c>
    </row>
    <row r="1305" spans="1:4" x14ac:dyDescent="0.25">
      <c r="A1305" s="208">
        <v>1281</v>
      </c>
      <c r="B1305" s="208">
        <v>19.711210062498939</v>
      </c>
      <c r="C1305" s="208">
        <v>-9.9112100624989381</v>
      </c>
      <c r="D1305" s="208">
        <v>-1.1239172488955353</v>
      </c>
    </row>
    <row r="1306" spans="1:4" x14ac:dyDescent="0.25">
      <c r="A1306" s="208">
        <v>1282</v>
      </c>
      <c r="B1306" s="208">
        <v>19.845298908088576</v>
      </c>
      <c r="C1306" s="208">
        <v>-9.6952989080885761</v>
      </c>
      <c r="D1306" s="208">
        <v>-1.0994332283631758</v>
      </c>
    </row>
    <row r="1307" spans="1:4" x14ac:dyDescent="0.25">
      <c r="A1307" s="208">
        <v>1283</v>
      </c>
      <c r="B1307" s="208">
        <v>19.772572754548435</v>
      </c>
      <c r="C1307" s="208">
        <v>-8.6925727545484346</v>
      </c>
      <c r="D1307" s="208">
        <v>-0.98572549613110472</v>
      </c>
    </row>
    <row r="1308" spans="1:4" x14ac:dyDescent="0.25">
      <c r="A1308" s="208">
        <v>1284</v>
      </c>
      <c r="B1308" s="208">
        <v>19.855526023430158</v>
      </c>
      <c r="C1308" s="208">
        <v>-9.5855260234301589</v>
      </c>
      <c r="D1308" s="208">
        <v>-1.0869851379937232</v>
      </c>
    </row>
    <row r="1309" spans="1:4" x14ac:dyDescent="0.25">
      <c r="A1309" s="208">
        <v>1285</v>
      </c>
      <c r="B1309" s="208">
        <v>19.823708331256345</v>
      </c>
      <c r="C1309" s="208">
        <v>-9.2037083312563457</v>
      </c>
      <c r="D1309" s="208">
        <v>-1.0436875499634441</v>
      </c>
    </row>
    <row r="1310" spans="1:4" x14ac:dyDescent="0.25">
      <c r="A1310" s="208">
        <v>1286</v>
      </c>
      <c r="B1310" s="208">
        <v>19.778254485293758</v>
      </c>
      <c r="C1310" s="208">
        <v>-9.178254485293758</v>
      </c>
      <c r="D1310" s="208">
        <v>-1.0408011197144955</v>
      </c>
    </row>
    <row r="1311" spans="1:4" x14ac:dyDescent="0.25">
      <c r="A1311" s="208">
        <v>1287</v>
      </c>
      <c r="B1311" s="208">
        <v>19.227126602997387</v>
      </c>
      <c r="C1311" s="208">
        <v>-8.5071266029973867</v>
      </c>
      <c r="D1311" s="208">
        <v>-0.96469616397537317</v>
      </c>
    </row>
    <row r="1312" spans="1:4" x14ac:dyDescent="0.25">
      <c r="A1312" s="208">
        <v>1288</v>
      </c>
      <c r="B1312" s="208">
        <v>19.141900641817536</v>
      </c>
      <c r="C1312" s="208">
        <v>-8.7919006418175361</v>
      </c>
      <c r="D1312" s="208">
        <v>-0.99698913852130011</v>
      </c>
    </row>
    <row r="1313" spans="1:4" x14ac:dyDescent="0.25">
      <c r="A1313" s="208">
        <v>1289</v>
      </c>
      <c r="B1313" s="208">
        <v>19.287352948897812</v>
      </c>
      <c r="C1313" s="208">
        <v>-8.997352948897813</v>
      </c>
      <c r="D1313" s="208">
        <v>-1.020287140510644</v>
      </c>
    </row>
    <row r="1314" spans="1:4" x14ac:dyDescent="0.25">
      <c r="A1314" s="208">
        <v>1290</v>
      </c>
      <c r="B1314" s="208">
        <v>19.220308526103</v>
      </c>
      <c r="C1314" s="208">
        <v>-8.6603085261029999</v>
      </c>
      <c r="D1314" s="208">
        <v>-0.98206677810944398</v>
      </c>
    </row>
    <row r="1315" spans="1:4" x14ac:dyDescent="0.25">
      <c r="A1315" s="208">
        <v>1291</v>
      </c>
      <c r="B1315" s="208">
        <v>19.089628718960562</v>
      </c>
      <c r="C1315" s="208">
        <v>-8.1096287189605611</v>
      </c>
      <c r="D1315" s="208">
        <v>-0.91962046429276312</v>
      </c>
    </row>
    <row r="1316" spans="1:4" x14ac:dyDescent="0.25">
      <c r="A1316" s="208">
        <v>1292</v>
      </c>
      <c r="B1316" s="208">
        <v>19.150991411010054</v>
      </c>
      <c r="C1316" s="208">
        <v>-8.060991411010054</v>
      </c>
      <c r="D1316" s="208">
        <v>-0.91410506213695042</v>
      </c>
    </row>
    <row r="1317" spans="1:4" x14ac:dyDescent="0.25">
      <c r="A1317" s="208">
        <v>1293</v>
      </c>
      <c r="B1317" s="208">
        <v>19.166900257096959</v>
      </c>
      <c r="C1317" s="208">
        <v>-8.0869002570969588</v>
      </c>
      <c r="D1317" s="208">
        <v>-0.91704308875856655</v>
      </c>
    </row>
    <row r="1318" spans="1:4" x14ac:dyDescent="0.25">
      <c r="A1318" s="208">
        <v>1294</v>
      </c>
      <c r="B1318" s="208">
        <v>19.102128526600275</v>
      </c>
      <c r="C1318" s="208">
        <v>-7.1221285266002745</v>
      </c>
      <c r="D1318" s="208">
        <v>-0.80763933459389847</v>
      </c>
    </row>
    <row r="1319" spans="1:4" x14ac:dyDescent="0.25">
      <c r="A1319" s="208">
        <v>1295</v>
      </c>
      <c r="B1319" s="208">
        <v>19.053265642190492</v>
      </c>
      <c r="C1319" s="208">
        <v>-7.2232656421904924</v>
      </c>
      <c r="D1319" s="208">
        <v>-0.81910814092517381</v>
      </c>
    </row>
    <row r="1320" spans="1:4" x14ac:dyDescent="0.25">
      <c r="A1320" s="208">
        <v>1296</v>
      </c>
      <c r="B1320" s="208">
        <v>19.091901411258689</v>
      </c>
      <c r="C1320" s="208">
        <v>-7.1219014112586887</v>
      </c>
      <c r="D1320" s="208">
        <v>-0.80761358003433537</v>
      </c>
    </row>
    <row r="1321" spans="1:4" x14ac:dyDescent="0.25">
      <c r="A1321" s="208">
        <v>1297</v>
      </c>
      <c r="B1321" s="208">
        <v>19.153264103308182</v>
      </c>
      <c r="C1321" s="208">
        <v>-6.9232641033081812</v>
      </c>
      <c r="D1321" s="208">
        <v>-0.78508838933895619</v>
      </c>
    </row>
    <row r="1322" spans="1:4" x14ac:dyDescent="0.25">
      <c r="A1322" s="208">
        <v>1298</v>
      </c>
      <c r="B1322" s="208">
        <v>19.144173334115663</v>
      </c>
      <c r="C1322" s="208">
        <v>-7.1441733341156635</v>
      </c>
      <c r="D1322" s="208">
        <v>-0.81013918468877988</v>
      </c>
    </row>
    <row r="1323" spans="1:4" x14ac:dyDescent="0.25">
      <c r="A1323" s="208">
        <v>1299</v>
      </c>
      <c r="B1323" s="208">
        <v>19.496440640325716</v>
      </c>
      <c r="C1323" s="208">
        <v>-7.4164406403257157</v>
      </c>
      <c r="D1323" s="208">
        <v>-0.84101391338791576</v>
      </c>
    </row>
    <row r="1324" spans="1:4" x14ac:dyDescent="0.25">
      <c r="A1324" s="208">
        <v>1300</v>
      </c>
      <c r="B1324" s="208">
        <v>19.682801408772324</v>
      </c>
      <c r="C1324" s="208">
        <v>-7.5128014087723241</v>
      </c>
      <c r="D1324" s="208">
        <v>-0.85194108868649543</v>
      </c>
    </row>
    <row r="1325" spans="1:4" x14ac:dyDescent="0.25">
      <c r="A1325" s="208">
        <v>1301</v>
      </c>
      <c r="B1325" s="208">
        <v>19.920297753926842</v>
      </c>
      <c r="C1325" s="208">
        <v>-8.1002977539268421</v>
      </c>
      <c r="D1325" s="208">
        <v>-0.91856234601213882</v>
      </c>
    </row>
    <row r="1326" spans="1:4" x14ac:dyDescent="0.25">
      <c r="A1326" s="208">
        <v>1302</v>
      </c>
      <c r="B1326" s="208">
        <v>19.95325179224972</v>
      </c>
      <c r="C1326" s="208">
        <v>-7.8432517922497205</v>
      </c>
      <c r="D1326" s="208">
        <v>-0.88941369632495648</v>
      </c>
    </row>
    <row r="1327" spans="1:4" x14ac:dyDescent="0.25">
      <c r="A1327" s="208">
        <v>1303</v>
      </c>
      <c r="B1327" s="208">
        <v>19.798708715976922</v>
      </c>
      <c r="C1327" s="208">
        <v>-7.7787087159769222</v>
      </c>
      <c r="D1327" s="208">
        <v>-0.88209460246433369</v>
      </c>
    </row>
    <row r="1328" spans="1:4" x14ac:dyDescent="0.25">
      <c r="A1328" s="208">
        <v>1304</v>
      </c>
      <c r="B1328" s="208">
        <v>19.98506948442353</v>
      </c>
      <c r="C1328" s="208">
        <v>-7.8950694844235301</v>
      </c>
      <c r="D1328" s="208">
        <v>-0.89528974956818885</v>
      </c>
    </row>
    <row r="1329" spans="1:4" x14ac:dyDescent="0.25">
      <c r="A1329" s="208">
        <v>1305</v>
      </c>
      <c r="B1329" s="208">
        <v>19.802117754424117</v>
      </c>
      <c r="C1329" s="208">
        <v>-7.5121177544241178</v>
      </c>
      <c r="D1329" s="208">
        <v>-0.85186356324718104</v>
      </c>
    </row>
    <row r="1330" spans="1:4" x14ac:dyDescent="0.25">
      <c r="A1330" s="208">
        <v>1306</v>
      </c>
      <c r="B1330" s="208">
        <v>19.753254870014334</v>
      </c>
      <c r="C1330" s="208">
        <v>-7.523254870014334</v>
      </c>
      <c r="D1330" s="208">
        <v>-0.85312649645471639</v>
      </c>
    </row>
    <row r="1331" spans="1:4" x14ac:dyDescent="0.25">
      <c r="A1331" s="208">
        <v>1307</v>
      </c>
      <c r="B1331" s="208">
        <v>20.166884868273879</v>
      </c>
      <c r="C1331" s="208">
        <v>-7.8468848682738788</v>
      </c>
      <c r="D1331" s="208">
        <v>-0.88982568202441714</v>
      </c>
    </row>
    <row r="1332" spans="1:4" x14ac:dyDescent="0.25">
      <c r="A1332" s="208">
        <v>1308</v>
      </c>
      <c r="B1332" s="208">
        <v>20.058931984112732</v>
      </c>
      <c r="C1332" s="208">
        <v>-7.6689319841127315</v>
      </c>
      <c r="D1332" s="208">
        <v>-0.86964607582716991</v>
      </c>
    </row>
    <row r="1333" spans="1:4" x14ac:dyDescent="0.25">
      <c r="A1333" s="208">
        <v>1309</v>
      </c>
      <c r="B1333" s="208">
        <v>19.845298908088576</v>
      </c>
      <c r="C1333" s="208">
        <v>-7.4452989080885761</v>
      </c>
      <c r="D1333" s="208">
        <v>-0.84428640026967872</v>
      </c>
    </row>
    <row r="1334" spans="1:4" x14ac:dyDescent="0.25">
      <c r="A1334" s="208">
        <v>1310</v>
      </c>
      <c r="B1334" s="208">
        <v>19.982796792125402</v>
      </c>
      <c r="C1334" s="208">
        <v>-7.5027967921254017</v>
      </c>
      <c r="D1334" s="208">
        <v>-0.85080657926260483</v>
      </c>
    </row>
    <row r="1335" spans="1:4" x14ac:dyDescent="0.25">
      <c r="A1335" s="208">
        <v>1311</v>
      </c>
      <c r="B1335" s="208">
        <v>19.89075275405116</v>
      </c>
      <c r="C1335" s="208">
        <v>-6.9307527540511593</v>
      </c>
      <c r="D1335" s="208">
        <v>-0.78593759177618772</v>
      </c>
    </row>
    <row r="1336" spans="1:4" x14ac:dyDescent="0.25">
      <c r="A1336" s="208">
        <v>1312</v>
      </c>
      <c r="B1336" s="208">
        <v>20.053250253367409</v>
      </c>
      <c r="C1336" s="208">
        <v>-7.1132502533674096</v>
      </c>
      <c r="D1336" s="208">
        <v>-0.80663255092531505</v>
      </c>
    </row>
    <row r="1337" spans="1:4" x14ac:dyDescent="0.25">
      <c r="A1337" s="208">
        <v>1313</v>
      </c>
      <c r="B1337" s="208">
        <v>20.255519867900926</v>
      </c>
      <c r="C1337" s="208">
        <v>-7.1955198679009253</v>
      </c>
      <c r="D1337" s="208">
        <v>-0.81596180923495998</v>
      </c>
    </row>
    <row r="1338" spans="1:4" x14ac:dyDescent="0.25">
      <c r="A1338" s="208">
        <v>1314</v>
      </c>
      <c r="B1338" s="208">
        <v>20.352109290571423</v>
      </c>
      <c r="C1338" s="208">
        <v>-7.6721092905714237</v>
      </c>
      <c r="D1338" s="208">
        <v>-0.87000637790042157</v>
      </c>
    </row>
    <row r="1339" spans="1:4" x14ac:dyDescent="0.25">
      <c r="A1339" s="208">
        <v>1315</v>
      </c>
      <c r="B1339" s="208">
        <v>20.29642832926725</v>
      </c>
      <c r="C1339" s="208">
        <v>-7.9164283292672497</v>
      </c>
      <c r="D1339" s="208">
        <v>-0.89771181246312937</v>
      </c>
    </row>
    <row r="1340" spans="1:4" x14ac:dyDescent="0.25">
      <c r="A1340" s="208">
        <v>1316</v>
      </c>
      <c r="B1340" s="208">
        <v>20.508925059142349</v>
      </c>
      <c r="C1340" s="208">
        <v>-7.8389250591423494</v>
      </c>
      <c r="D1340" s="208">
        <v>-0.88892305089013302</v>
      </c>
    </row>
    <row r="1341" spans="1:4" x14ac:dyDescent="0.25">
      <c r="A1341" s="208">
        <v>1317</v>
      </c>
      <c r="B1341" s="208">
        <v>20.370290828956456</v>
      </c>
      <c r="C1341" s="208">
        <v>-7.5002908289564569</v>
      </c>
      <c r="D1341" s="208">
        <v>-0.85052240657199363</v>
      </c>
    </row>
    <row r="1342" spans="1:4" x14ac:dyDescent="0.25">
      <c r="A1342" s="208">
        <v>1318</v>
      </c>
      <c r="B1342" s="208">
        <v>20.162339483677624</v>
      </c>
      <c r="C1342" s="208">
        <v>-7.8623394836776228</v>
      </c>
      <c r="D1342" s="208">
        <v>-0.89157821362427059</v>
      </c>
    </row>
    <row r="1343" spans="1:4" x14ac:dyDescent="0.25">
      <c r="A1343" s="208">
        <v>1319</v>
      </c>
      <c r="B1343" s="208">
        <v>20.518015828334867</v>
      </c>
      <c r="C1343" s="208">
        <v>-8.0680158283348682</v>
      </c>
      <c r="D1343" s="208">
        <v>-0.91490162115900886</v>
      </c>
    </row>
    <row r="1344" spans="1:4" x14ac:dyDescent="0.25">
      <c r="A1344" s="208">
        <v>1320</v>
      </c>
      <c r="B1344" s="208">
        <v>20.379381598148974</v>
      </c>
      <c r="C1344" s="208">
        <v>-7.2393815981489738</v>
      </c>
      <c r="D1344" s="208">
        <v>-0.82093566761161874</v>
      </c>
    </row>
    <row r="1345" spans="1:4" x14ac:dyDescent="0.25">
      <c r="A1345" s="208">
        <v>1321</v>
      </c>
      <c r="B1345" s="208">
        <v>20.489607174608249</v>
      </c>
      <c r="C1345" s="208">
        <v>-7.3796071746082497</v>
      </c>
      <c r="D1345" s="208">
        <v>-0.83683705030102606</v>
      </c>
    </row>
    <row r="1346" spans="1:4" x14ac:dyDescent="0.25">
      <c r="A1346" s="208">
        <v>1322</v>
      </c>
      <c r="B1346" s="208">
        <v>20.741876019700605</v>
      </c>
      <c r="C1346" s="208">
        <v>-7.7918760197006058</v>
      </c>
      <c r="D1346" s="208">
        <v>-0.8835877561441744</v>
      </c>
    </row>
    <row r="1347" spans="1:4" x14ac:dyDescent="0.25">
      <c r="A1347" s="208">
        <v>1323</v>
      </c>
      <c r="B1347" s="208">
        <v>20.683922366098308</v>
      </c>
      <c r="C1347" s="208">
        <v>-7.7239223660983072</v>
      </c>
      <c r="D1347" s="208">
        <v>-0.87588190762240081</v>
      </c>
    </row>
    <row r="1348" spans="1:4" x14ac:dyDescent="0.25">
      <c r="A1348" s="208">
        <v>1324</v>
      </c>
      <c r="B1348" s="208">
        <v>20.747557750445935</v>
      </c>
      <c r="C1348" s="208">
        <v>-7.8475577504459348</v>
      </c>
      <c r="D1348" s="208">
        <v>-0.88990198591414194</v>
      </c>
    </row>
    <row r="1349" spans="1:4" x14ac:dyDescent="0.25">
      <c r="A1349" s="208">
        <v>1325</v>
      </c>
      <c r="B1349" s="208">
        <v>20.539606405167095</v>
      </c>
      <c r="C1349" s="208">
        <v>-8.8896064051670951</v>
      </c>
      <c r="D1349" s="208">
        <v>-1.0080688343457862</v>
      </c>
    </row>
    <row r="1350" spans="1:4" x14ac:dyDescent="0.25">
      <c r="A1350" s="208">
        <v>1326</v>
      </c>
      <c r="B1350" s="208">
        <v>20.441880636347534</v>
      </c>
      <c r="C1350" s="208">
        <v>-9.2418806363475348</v>
      </c>
      <c r="D1350" s="208">
        <v>-1.0480162355479039</v>
      </c>
    </row>
    <row r="1351" spans="1:4" x14ac:dyDescent="0.25">
      <c r="A1351" s="208">
        <v>1327</v>
      </c>
      <c r="B1351" s="208">
        <v>20.539606405167095</v>
      </c>
      <c r="C1351" s="208">
        <v>-9.8696064051670955</v>
      </c>
      <c r="D1351" s="208">
        <v>-1.1191994528042872</v>
      </c>
    </row>
    <row r="1352" spans="1:4" x14ac:dyDescent="0.25">
      <c r="A1352" s="208">
        <v>1328</v>
      </c>
      <c r="B1352" s="208">
        <v>20.522561212931123</v>
      </c>
      <c r="C1352" s="208">
        <v>-9.6325612129311224</v>
      </c>
      <c r="D1352" s="208">
        <v>-1.0923188621759221</v>
      </c>
    </row>
    <row r="1353" spans="1:4" x14ac:dyDescent="0.25">
      <c r="A1353" s="208">
        <v>1329</v>
      </c>
      <c r="B1353" s="208">
        <v>20.212338714236466</v>
      </c>
      <c r="C1353" s="208">
        <v>-9.7123387142364663</v>
      </c>
      <c r="D1353" s="208">
        <v>-1.1013655183587145</v>
      </c>
    </row>
    <row r="1354" spans="1:4" x14ac:dyDescent="0.25">
      <c r="A1354" s="208">
        <v>1330</v>
      </c>
      <c r="B1354" s="208">
        <v>19.520303909456075</v>
      </c>
      <c r="C1354" s="208">
        <v>-8.3803039094560745</v>
      </c>
      <c r="D1354" s="208">
        <v>-0.95031464931433351</v>
      </c>
    </row>
    <row r="1355" spans="1:4" x14ac:dyDescent="0.25">
      <c r="A1355" s="208">
        <v>1331</v>
      </c>
      <c r="B1355" s="208">
        <v>19.407805640698673</v>
      </c>
      <c r="C1355" s="208">
        <v>-8.637805640698673</v>
      </c>
      <c r="D1355" s="208">
        <v>-0.97951498262772596</v>
      </c>
    </row>
    <row r="1356" spans="1:4" x14ac:dyDescent="0.25">
      <c r="A1356" s="208">
        <v>1332</v>
      </c>
      <c r="B1356" s="208">
        <v>19.673710639579809</v>
      </c>
      <c r="C1356" s="208">
        <v>-8.9837106395798099</v>
      </c>
      <c r="D1356" s="208">
        <v>-1.0187401218660401</v>
      </c>
    </row>
    <row r="1357" spans="1:4" x14ac:dyDescent="0.25">
      <c r="A1357" s="208">
        <v>1333</v>
      </c>
      <c r="B1357" s="208">
        <v>19.974842369081948</v>
      </c>
      <c r="C1357" s="208">
        <v>-9.8448423690819471</v>
      </c>
      <c r="D1357" s="208">
        <v>-1.1163912460229901</v>
      </c>
    </row>
    <row r="1358" spans="1:4" x14ac:dyDescent="0.25">
      <c r="A1358" s="208">
        <v>1334</v>
      </c>
      <c r="B1358" s="208">
        <v>20.437335251751275</v>
      </c>
      <c r="C1358" s="208">
        <v>-8.6673352517512754</v>
      </c>
      <c r="D1358" s="208">
        <v>-0.98286359889212871</v>
      </c>
    </row>
    <row r="1359" spans="1:4" x14ac:dyDescent="0.25">
      <c r="A1359" s="208">
        <v>1335</v>
      </c>
      <c r="B1359" s="208">
        <v>20.166884868273879</v>
      </c>
      <c r="C1359" s="208">
        <v>-8.6668848682738791</v>
      </c>
      <c r="D1359" s="208">
        <v>-0.9828125260407139</v>
      </c>
    </row>
    <row r="1360" spans="1:4" x14ac:dyDescent="0.25">
      <c r="A1360" s="208">
        <v>1336</v>
      </c>
      <c r="B1360" s="208">
        <v>20.122567368460359</v>
      </c>
      <c r="C1360" s="208">
        <v>-8.5125673684603598</v>
      </c>
      <c r="D1360" s="208">
        <v>-0.96531313910883021</v>
      </c>
    </row>
    <row r="1361" spans="1:4" x14ac:dyDescent="0.25">
      <c r="A1361" s="208">
        <v>1337</v>
      </c>
      <c r="B1361" s="208">
        <v>20.027114291938922</v>
      </c>
      <c r="C1361" s="208">
        <v>-8.4771142919389213</v>
      </c>
      <c r="D1361" s="208">
        <v>-0.96129281021078528</v>
      </c>
    </row>
    <row r="1362" spans="1:4" x14ac:dyDescent="0.25">
      <c r="A1362" s="208">
        <v>1338</v>
      </c>
      <c r="B1362" s="208">
        <v>19.48507717883507</v>
      </c>
      <c r="C1362" s="208">
        <v>-8.7050771788350705</v>
      </c>
      <c r="D1362" s="208">
        <v>-0.98714348021726939</v>
      </c>
    </row>
    <row r="1363" spans="1:4" x14ac:dyDescent="0.25">
      <c r="A1363" s="208">
        <v>1339</v>
      </c>
      <c r="B1363" s="208">
        <v>19.878252946411447</v>
      </c>
      <c r="C1363" s="208">
        <v>-8.8782529464114468</v>
      </c>
      <c r="D1363" s="208">
        <v>-1.0067813681282778</v>
      </c>
    </row>
    <row r="1364" spans="1:4" x14ac:dyDescent="0.25">
      <c r="A1364" s="208">
        <v>1340</v>
      </c>
      <c r="B1364" s="208">
        <v>19.496440640325716</v>
      </c>
      <c r="C1364" s="208">
        <v>-9.2864406403257149</v>
      </c>
      <c r="D1364" s="208">
        <v>-1.0530692771811776</v>
      </c>
    </row>
    <row r="1365" spans="1:4" x14ac:dyDescent="0.25">
      <c r="A1365" s="208">
        <v>1341</v>
      </c>
      <c r="B1365" s="208">
        <v>19.343033910201985</v>
      </c>
      <c r="C1365" s="208">
        <v>-8.9430339102019847</v>
      </c>
      <c r="D1365" s="208">
        <v>-1.0141274380980536</v>
      </c>
    </row>
    <row r="1366" spans="1:4" x14ac:dyDescent="0.25">
      <c r="A1366" s="208">
        <v>1342</v>
      </c>
      <c r="B1366" s="208">
        <v>18.810087566290651</v>
      </c>
      <c r="C1366" s="208">
        <v>-7.9100875662906507</v>
      </c>
      <c r="D1366" s="208">
        <v>-0.89699277888038631</v>
      </c>
    </row>
    <row r="1367" spans="1:4" x14ac:dyDescent="0.25">
      <c r="A1367" s="208">
        <v>1343</v>
      </c>
      <c r="B1367" s="208">
        <v>18.750997566539287</v>
      </c>
      <c r="C1367" s="208">
        <v>-7.1709975665392864</v>
      </c>
      <c r="D1367" s="208">
        <v>-0.81318101483052663</v>
      </c>
    </row>
    <row r="1368" spans="1:4" x14ac:dyDescent="0.25">
      <c r="A1368" s="208">
        <v>1344</v>
      </c>
      <c r="B1368" s="208">
        <v>19.199854295419836</v>
      </c>
      <c r="C1368" s="208">
        <v>-7.9598542954198361</v>
      </c>
      <c r="D1368" s="208">
        <v>-0.90263625580567508</v>
      </c>
    </row>
    <row r="1369" spans="1:4" x14ac:dyDescent="0.25">
      <c r="A1369" s="208">
        <v>1345</v>
      </c>
      <c r="B1369" s="208">
        <v>18.602136221011811</v>
      </c>
      <c r="C1369" s="208">
        <v>-6.9521362210118109</v>
      </c>
      <c r="D1369" s="208">
        <v>-0.78836244678447764</v>
      </c>
    </row>
    <row r="1370" spans="1:4" x14ac:dyDescent="0.25">
      <c r="A1370" s="208">
        <v>1346</v>
      </c>
      <c r="B1370" s="208">
        <v>18.603272567160875</v>
      </c>
      <c r="C1370" s="208">
        <v>-7.943272567160875</v>
      </c>
      <c r="D1370" s="208">
        <v>-0.90075591119697185</v>
      </c>
    </row>
    <row r="1371" spans="1:4" x14ac:dyDescent="0.25">
      <c r="A1371" s="208">
        <v>1347</v>
      </c>
      <c r="B1371" s="208">
        <v>18.623726797844043</v>
      </c>
      <c r="C1371" s="208">
        <v>-8.0237267978440432</v>
      </c>
      <c r="D1371" s="208">
        <v>-0.90987930753719981</v>
      </c>
    </row>
    <row r="1372" spans="1:4" x14ac:dyDescent="0.25">
      <c r="A1372" s="208">
        <v>1348</v>
      </c>
      <c r="B1372" s="208">
        <v>18.927131219644313</v>
      </c>
      <c r="C1372" s="208">
        <v>-7.8471312196443126</v>
      </c>
      <c r="D1372" s="208">
        <v>-0.88985361792253392</v>
      </c>
    </row>
    <row r="1373" spans="1:4" x14ac:dyDescent="0.25">
      <c r="A1373" s="208">
        <v>1349</v>
      </c>
      <c r="B1373" s="208">
        <v>19.478259101940683</v>
      </c>
      <c r="C1373" s="208">
        <v>-8.3382591019406824</v>
      </c>
      <c r="D1373" s="208">
        <v>-0.94554682741417617</v>
      </c>
    </row>
    <row r="1374" spans="1:4" x14ac:dyDescent="0.25">
      <c r="A1374" s="208">
        <v>1350</v>
      </c>
      <c r="B1374" s="208">
        <v>19.514622178710752</v>
      </c>
      <c r="C1374" s="208">
        <v>-7.8646221787107518</v>
      </c>
      <c r="D1374" s="208">
        <v>-0.89183706802302953</v>
      </c>
    </row>
    <row r="1375" spans="1:4" x14ac:dyDescent="0.25">
      <c r="A1375" s="208">
        <v>1351</v>
      </c>
      <c r="B1375" s="208">
        <v>19.153264103308182</v>
      </c>
      <c r="C1375" s="208">
        <v>-8.0432641033081822</v>
      </c>
      <c r="D1375" s="208">
        <v>-0.91209481043438601</v>
      </c>
    </row>
    <row r="1376" spans="1:4" x14ac:dyDescent="0.25">
      <c r="A1376" s="208">
        <v>1352</v>
      </c>
      <c r="B1376" s="208">
        <v>19.221444872252064</v>
      </c>
      <c r="C1376" s="208">
        <v>-7.8414448722520635</v>
      </c>
      <c r="D1376" s="208">
        <v>-0.88920879414450271</v>
      </c>
    </row>
    <row r="1377" spans="1:4" x14ac:dyDescent="0.25">
      <c r="A1377" s="208">
        <v>1353</v>
      </c>
      <c r="B1377" s="208">
        <v>19.623711409020959</v>
      </c>
      <c r="C1377" s="208">
        <v>-8.643711409020959</v>
      </c>
      <c r="D1377" s="208">
        <v>-0.9801846884298977</v>
      </c>
    </row>
    <row r="1378" spans="1:4" x14ac:dyDescent="0.25">
      <c r="A1378" s="208">
        <v>1354</v>
      </c>
      <c r="B1378" s="208">
        <v>19.448714102065001</v>
      </c>
      <c r="C1378" s="208">
        <v>-8.9087141020650016</v>
      </c>
      <c r="D1378" s="208">
        <v>-1.0102356202371965</v>
      </c>
    </row>
    <row r="1379" spans="1:4" x14ac:dyDescent="0.25">
      <c r="A1379" s="208">
        <v>1355</v>
      </c>
      <c r="B1379" s="208">
        <v>19.40212390995335</v>
      </c>
      <c r="C1379" s="208">
        <v>-7.8921239099533498</v>
      </c>
      <c r="D1379" s="208">
        <v>-0.89495572557575342</v>
      </c>
    </row>
    <row r="1380" spans="1:4" x14ac:dyDescent="0.25">
      <c r="A1380" s="208">
        <v>1356</v>
      </c>
      <c r="B1380" s="208">
        <v>19.175991026289477</v>
      </c>
      <c r="C1380" s="208">
        <v>-8.1359910262894779</v>
      </c>
      <c r="D1380" s="208">
        <v>-0.92260991277996274</v>
      </c>
    </row>
    <row r="1381" spans="1:4" x14ac:dyDescent="0.25">
      <c r="A1381" s="208">
        <v>1357</v>
      </c>
      <c r="B1381" s="208">
        <v>19.023720642314807</v>
      </c>
      <c r="C1381" s="208">
        <v>-7.9937206423148073</v>
      </c>
      <c r="D1381" s="208">
        <v>-0.90647665180094883</v>
      </c>
    </row>
    <row r="1382" spans="1:4" x14ac:dyDescent="0.25">
      <c r="A1382" s="208">
        <v>1358</v>
      </c>
      <c r="B1382" s="208">
        <v>19.047583911445166</v>
      </c>
      <c r="C1382" s="208">
        <v>-7.4375839114451665</v>
      </c>
      <c r="D1382" s="208">
        <v>-0.84341153052642637</v>
      </c>
    </row>
    <row r="1383" spans="1:4" x14ac:dyDescent="0.25">
      <c r="A1383" s="208">
        <v>1359</v>
      </c>
      <c r="B1383" s="208">
        <v>19.1816727570348</v>
      </c>
      <c r="C1383" s="208">
        <v>-8.3216727570348006</v>
      </c>
      <c r="D1383" s="208">
        <v>-0.94366595928422037</v>
      </c>
    </row>
    <row r="1384" spans="1:4" x14ac:dyDescent="0.25">
      <c r="A1384" s="208">
        <v>1360</v>
      </c>
      <c r="B1384" s="208">
        <v>19.344170256351049</v>
      </c>
      <c r="C1384" s="208">
        <v>-8.8241702563510493</v>
      </c>
      <c r="D1384" s="208">
        <v>-1.000648467317756</v>
      </c>
    </row>
    <row r="1385" spans="1:4" x14ac:dyDescent="0.25">
      <c r="A1385" s="208">
        <v>1361</v>
      </c>
      <c r="B1385" s="208">
        <v>19.239626410637101</v>
      </c>
      <c r="C1385" s="208">
        <v>-7.9496264106371015</v>
      </c>
      <c r="D1385" s="208">
        <v>-0.90147642808993267</v>
      </c>
    </row>
    <row r="1386" spans="1:4" x14ac:dyDescent="0.25">
      <c r="A1386" s="208">
        <v>1362</v>
      </c>
      <c r="B1386" s="208">
        <v>19.199854295419836</v>
      </c>
      <c r="C1386" s="208">
        <v>-7.3998542954198356</v>
      </c>
      <c r="D1386" s="208">
        <v>-0.83913304525796029</v>
      </c>
    </row>
    <row r="1387" spans="1:4" x14ac:dyDescent="0.25">
      <c r="A1387" s="208">
        <v>1363</v>
      </c>
      <c r="B1387" s="208">
        <v>19.61121160138125</v>
      </c>
      <c r="C1387" s="208">
        <v>-7.6012116013812498</v>
      </c>
      <c r="D1387" s="208">
        <v>-0.86196667989329656</v>
      </c>
    </row>
    <row r="1388" spans="1:4" x14ac:dyDescent="0.25">
      <c r="A1388" s="208">
        <v>1364</v>
      </c>
      <c r="B1388" s="208">
        <v>19.490758909580393</v>
      </c>
      <c r="C1388" s="208">
        <v>-5.9407589095803921</v>
      </c>
      <c r="D1388" s="208">
        <v>-0.67367368544338635</v>
      </c>
    </row>
    <row r="1389" spans="1:4" x14ac:dyDescent="0.25">
      <c r="A1389" s="208">
        <v>1365</v>
      </c>
      <c r="B1389" s="208">
        <v>20.100976791628128</v>
      </c>
      <c r="C1389" s="208">
        <v>-7.4409767916281275</v>
      </c>
      <c r="D1389" s="208">
        <v>-0.84379627835610804</v>
      </c>
    </row>
    <row r="1390" spans="1:4" x14ac:dyDescent="0.25">
      <c r="A1390" s="208">
        <v>1366</v>
      </c>
      <c r="B1390" s="208">
        <v>19.995296599765108</v>
      </c>
      <c r="C1390" s="208">
        <v>-7.3452965997651081</v>
      </c>
      <c r="D1390" s="208">
        <v>-0.83294627948267397</v>
      </c>
    </row>
    <row r="1391" spans="1:4" x14ac:dyDescent="0.25">
      <c r="A1391" s="208">
        <v>1367</v>
      </c>
      <c r="B1391" s="208">
        <v>20.346427559826097</v>
      </c>
      <c r="C1391" s="208">
        <v>-8.8664275598260964</v>
      </c>
      <c r="D1391" s="208">
        <v>-1.0054403859601748</v>
      </c>
    </row>
    <row r="1392" spans="1:4" x14ac:dyDescent="0.25">
      <c r="A1392" s="208">
        <v>1368</v>
      </c>
      <c r="B1392" s="208">
        <v>20.568015058893714</v>
      </c>
      <c r="C1392" s="208">
        <v>-9.2180150588937142</v>
      </c>
      <c r="D1392" s="208">
        <v>-1.0453099127088097</v>
      </c>
    </row>
    <row r="1393" spans="1:4" x14ac:dyDescent="0.25">
      <c r="A1393" s="208">
        <v>1369</v>
      </c>
      <c r="B1393" s="208">
        <v>21.185051017835832</v>
      </c>
      <c r="C1393" s="208">
        <v>-9.5150510178358321</v>
      </c>
      <c r="D1393" s="208">
        <v>-1.0789933717104947</v>
      </c>
    </row>
    <row r="1394" spans="1:4" x14ac:dyDescent="0.25">
      <c r="A1394" s="208">
        <v>1370</v>
      </c>
      <c r="B1394" s="208">
        <v>20.695285827588958</v>
      </c>
      <c r="C1394" s="208">
        <v>-9.1752858275889579</v>
      </c>
      <c r="D1394" s="208">
        <v>-1.0404644781157955</v>
      </c>
    </row>
    <row r="1395" spans="1:4" x14ac:dyDescent="0.25">
      <c r="A1395" s="208">
        <v>1371</v>
      </c>
      <c r="B1395" s="208">
        <v>20.500970636098895</v>
      </c>
      <c r="C1395" s="208">
        <v>-8.1409706360988956</v>
      </c>
      <c r="D1395" s="208">
        <v>-0.92317459351241438</v>
      </c>
    </row>
    <row r="1396" spans="1:4" x14ac:dyDescent="0.25">
      <c r="A1396" s="208">
        <v>1372</v>
      </c>
      <c r="B1396" s="208">
        <v>20.773693711874419</v>
      </c>
      <c r="C1396" s="208">
        <v>-8.7636937118744189</v>
      </c>
      <c r="D1396" s="208">
        <v>-0.99379051243008154</v>
      </c>
    </row>
    <row r="1397" spans="1:4" x14ac:dyDescent="0.25">
      <c r="A1397" s="208">
        <v>1373</v>
      </c>
      <c r="B1397" s="208">
        <v>20.92255505740189</v>
      </c>
      <c r="C1397" s="208">
        <v>-9.9025550574018908</v>
      </c>
      <c r="D1397" s="208">
        <v>-1.1229357835188045</v>
      </c>
    </row>
    <row r="1398" spans="1:4" x14ac:dyDescent="0.25">
      <c r="A1398" s="208">
        <v>1374</v>
      </c>
      <c r="B1398" s="208">
        <v>21.090734287463466</v>
      </c>
      <c r="C1398" s="208">
        <v>-10.230734287463466</v>
      </c>
      <c r="D1398" s="208">
        <v>-1.1601508455616387</v>
      </c>
    </row>
    <row r="1399" spans="1:4" x14ac:dyDescent="0.25">
      <c r="A1399" s="208">
        <v>1375</v>
      </c>
      <c r="B1399" s="208">
        <v>20.958918134171963</v>
      </c>
      <c r="C1399" s="208">
        <v>-10.228918134171963</v>
      </c>
      <c r="D1399" s="208">
        <v>-1.1599448963386794</v>
      </c>
    </row>
    <row r="1400" spans="1:4" x14ac:dyDescent="0.25">
      <c r="A1400" s="208">
        <v>1376</v>
      </c>
      <c r="B1400" s="208">
        <v>20.869146788395852</v>
      </c>
      <c r="C1400" s="208">
        <v>-10.049146788395852</v>
      </c>
      <c r="D1400" s="208">
        <v>-1.1395590791578465</v>
      </c>
    </row>
    <row r="1401" spans="1:4" x14ac:dyDescent="0.25">
      <c r="A1401" s="208">
        <v>1377</v>
      </c>
      <c r="B1401" s="208">
        <v>20.688467750694567</v>
      </c>
      <c r="C1401" s="208">
        <v>-10.258467750694567</v>
      </c>
      <c r="D1401" s="208">
        <v>-1.1632957811951778</v>
      </c>
    </row>
    <row r="1402" spans="1:4" x14ac:dyDescent="0.25">
      <c r="A1402" s="208">
        <v>1378</v>
      </c>
      <c r="B1402" s="208">
        <v>20.212338714236466</v>
      </c>
      <c r="C1402" s="208">
        <v>-10.452338714236467</v>
      </c>
      <c r="D1402" s="208">
        <v>-1.1852804751539092</v>
      </c>
    </row>
    <row r="1403" spans="1:4" x14ac:dyDescent="0.25">
      <c r="A1403" s="208">
        <v>1379</v>
      </c>
      <c r="B1403" s="208">
        <v>20.113476599267841</v>
      </c>
      <c r="C1403" s="208">
        <v>-10.783476599267841</v>
      </c>
      <c r="D1403" s="208">
        <v>-1.2228310444993955</v>
      </c>
    </row>
    <row r="1404" spans="1:4" x14ac:dyDescent="0.25">
      <c r="A1404" s="208">
        <v>1380</v>
      </c>
      <c r="B1404" s="208">
        <v>20.203247945043948</v>
      </c>
      <c r="C1404" s="208">
        <v>-11.353247945043949</v>
      </c>
      <c r="D1404" s="208">
        <v>-1.2874423118831009</v>
      </c>
    </row>
    <row r="1405" spans="1:4" x14ac:dyDescent="0.25">
      <c r="A1405" s="208">
        <v>1381</v>
      </c>
      <c r="B1405" s="208">
        <v>20.205520637342079</v>
      </c>
      <c r="C1405" s="208">
        <v>-10.59552063734208</v>
      </c>
      <c r="D1405" s="208">
        <v>-1.2015171033853422</v>
      </c>
    </row>
    <row r="1406" spans="1:4" x14ac:dyDescent="0.25">
      <c r="A1406" s="208">
        <v>1382</v>
      </c>
      <c r="B1406" s="208">
        <v>19.932797561566556</v>
      </c>
      <c r="C1406" s="208">
        <v>-10.592797561566556</v>
      </c>
      <c r="D1406" s="208">
        <v>-1.2012083104312163</v>
      </c>
    </row>
    <row r="1407" spans="1:4" x14ac:dyDescent="0.25">
      <c r="A1407" s="208">
        <v>1383</v>
      </c>
      <c r="B1407" s="208">
        <v>19.432805255978092</v>
      </c>
      <c r="C1407" s="208">
        <v>-10.012805255978092</v>
      </c>
      <c r="D1407" s="208">
        <v>-1.1354380006136471</v>
      </c>
    </row>
    <row r="1408" spans="1:4" x14ac:dyDescent="0.25">
      <c r="A1408" s="208">
        <v>1384</v>
      </c>
      <c r="B1408" s="208">
        <v>19.36576083318328</v>
      </c>
      <c r="C1408" s="208">
        <v>-9.4757608331832799</v>
      </c>
      <c r="D1408" s="208">
        <v>-1.0745379201596919</v>
      </c>
    </row>
    <row r="1409" spans="1:4" x14ac:dyDescent="0.25">
      <c r="A1409" s="208">
        <v>1385</v>
      </c>
      <c r="B1409" s="208">
        <v>19.373715256226731</v>
      </c>
      <c r="C1409" s="208">
        <v>-9.0337152562267313</v>
      </c>
      <c r="D1409" s="208">
        <v>-1.0244105749004815</v>
      </c>
    </row>
    <row r="1410" spans="1:4" x14ac:dyDescent="0.25">
      <c r="A1410" s="208">
        <v>1386</v>
      </c>
      <c r="B1410" s="208">
        <v>20.005523715106698</v>
      </c>
      <c r="C1410" s="208">
        <v>-9.7155237151066984</v>
      </c>
      <c r="D1410" s="208">
        <v>-1.1017266929673879</v>
      </c>
    </row>
    <row r="1411" spans="1:4" x14ac:dyDescent="0.25">
      <c r="A1411" s="208">
        <v>1387</v>
      </c>
      <c r="B1411" s="208">
        <v>19.952115446100656</v>
      </c>
      <c r="C1411" s="208">
        <v>-9.8121154461006554</v>
      </c>
      <c r="D1411" s="208">
        <v>-1.1126800590932404</v>
      </c>
    </row>
    <row r="1412" spans="1:4" x14ac:dyDescent="0.25">
      <c r="A1412" s="208">
        <v>1388</v>
      </c>
      <c r="B1412" s="208">
        <v>19.89075275405116</v>
      </c>
      <c r="C1412" s="208">
        <v>-9.7507527540511596</v>
      </c>
      <c r="D1412" s="208">
        <v>-1.1057216163200374</v>
      </c>
    </row>
    <row r="1413" spans="1:4" x14ac:dyDescent="0.25">
      <c r="A1413" s="208">
        <v>1389</v>
      </c>
      <c r="B1413" s="208">
        <v>20.25665621404999</v>
      </c>
      <c r="C1413" s="208">
        <v>-10.14665621404999</v>
      </c>
      <c r="D1413" s="208">
        <v>-1.1506165105644561</v>
      </c>
    </row>
    <row r="1414" spans="1:4" x14ac:dyDescent="0.25">
      <c r="A1414" s="208">
        <v>1390</v>
      </c>
      <c r="B1414" s="208">
        <v>20.350972944422356</v>
      </c>
      <c r="C1414" s="208">
        <v>-10.600972944422356</v>
      </c>
      <c r="D1414" s="208">
        <v>-1.2021353873219307</v>
      </c>
    </row>
    <row r="1415" spans="1:4" x14ac:dyDescent="0.25">
      <c r="A1415" s="208">
        <v>1391</v>
      </c>
      <c r="B1415" s="208">
        <v>20.453244097838176</v>
      </c>
      <c r="C1415" s="208">
        <v>-9.4632440978381762</v>
      </c>
      <c r="D1415" s="208">
        <v>-1.0731185400168524</v>
      </c>
    </row>
    <row r="1416" spans="1:4" x14ac:dyDescent="0.25">
      <c r="A1416" s="208">
        <v>1392</v>
      </c>
      <c r="B1416" s="208">
        <v>20.52369755908019</v>
      </c>
      <c r="C1416" s="208">
        <v>-9.7236975590801897</v>
      </c>
      <c r="D1416" s="208">
        <v>-1.1026535953510177</v>
      </c>
    </row>
    <row r="1417" spans="1:4" x14ac:dyDescent="0.25">
      <c r="A1417" s="208">
        <v>1393</v>
      </c>
      <c r="B1417" s="208">
        <v>20.789602557961324</v>
      </c>
      <c r="C1417" s="208">
        <v>-10.029602557961324</v>
      </c>
      <c r="D1417" s="208">
        <v>-1.1373427909787805</v>
      </c>
    </row>
    <row r="1418" spans="1:4" x14ac:dyDescent="0.25">
      <c r="A1418" s="208">
        <v>1394</v>
      </c>
      <c r="B1418" s="208">
        <v>20.764602942681901</v>
      </c>
      <c r="C1418" s="208">
        <v>-9.8646029426819002</v>
      </c>
      <c r="D1418" s="208">
        <v>-1.1186320672120285</v>
      </c>
    </row>
    <row r="1419" spans="1:4" x14ac:dyDescent="0.25">
      <c r="A1419" s="208">
        <v>1395</v>
      </c>
      <c r="B1419" s="208">
        <v>21.289594863549787</v>
      </c>
      <c r="C1419" s="208">
        <v>-11.069594863549787</v>
      </c>
      <c r="D1419" s="208">
        <v>-1.2552764523176869</v>
      </c>
    </row>
    <row r="1420" spans="1:4" x14ac:dyDescent="0.25">
      <c r="A1420" s="208">
        <v>1396</v>
      </c>
      <c r="B1420" s="208">
        <v>21.298685632742302</v>
      </c>
      <c r="C1420" s="208">
        <v>-12.028685632742302</v>
      </c>
      <c r="D1420" s="208">
        <v>-1.3640359934791191</v>
      </c>
    </row>
    <row r="1421" spans="1:4" x14ac:dyDescent="0.25">
      <c r="A1421" s="208">
        <v>1397</v>
      </c>
      <c r="B1421" s="208">
        <v>21.330503324916116</v>
      </c>
      <c r="C1421" s="208">
        <v>-11.780503324916115</v>
      </c>
      <c r="D1421" s="208">
        <v>-1.3358924696432188</v>
      </c>
    </row>
    <row r="1422" spans="1:4" x14ac:dyDescent="0.25">
      <c r="A1422" s="208">
        <v>1398</v>
      </c>
      <c r="B1422" s="208">
        <v>20.666877173862339</v>
      </c>
      <c r="C1422" s="208">
        <v>-11.066877173862339</v>
      </c>
      <c r="D1422" s="208">
        <v>-1.254968270138356</v>
      </c>
    </row>
    <row r="1423" spans="1:4" x14ac:dyDescent="0.25">
      <c r="A1423" s="208">
        <v>1399</v>
      </c>
      <c r="B1423" s="208">
        <v>20.737330635104346</v>
      </c>
      <c r="C1423" s="208">
        <v>-11.587330635104346</v>
      </c>
      <c r="D1423" s="208">
        <v>-1.3139869589411024</v>
      </c>
    </row>
    <row r="1424" spans="1:4" x14ac:dyDescent="0.25">
      <c r="A1424" s="208">
        <v>1400</v>
      </c>
      <c r="B1424" s="208">
        <v>20.764602942681901</v>
      </c>
      <c r="C1424" s="208">
        <v>-12.1046029426819</v>
      </c>
      <c r="D1424" s="208">
        <v>-1.3726449094028876</v>
      </c>
    </row>
    <row r="1425" spans="1:4" x14ac:dyDescent="0.25">
      <c r="A1425" s="208">
        <v>1401</v>
      </c>
      <c r="B1425" s="208">
        <v>20.446426020943793</v>
      </c>
      <c r="C1425" s="208">
        <v>-10.706426020943793</v>
      </c>
      <c r="D1425" s="208">
        <v>-1.2140936175384398</v>
      </c>
    </row>
    <row r="1426" spans="1:4" x14ac:dyDescent="0.25">
      <c r="A1426" s="208">
        <v>1402</v>
      </c>
      <c r="B1426" s="208">
        <v>20.644150250881044</v>
      </c>
      <c r="C1426" s="208">
        <v>-11.534150250881044</v>
      </c>
      <c r="D1426" s="208">
        <v>-1.3079563783404942</v>
      </c>
    </row>
    <row r="1427" spans="1:4" x14ac:dyDescent="0.25">
      <c r="A1427" s="208">
        <v>1403</v>
      </c>
      <c r="B1427" s="208">
        <v>20.340745829080774</v>
      </c>
      <c r="C1427" s="208">
        <v>-11.370745829080773</v>
      </c>
      <c r="D1427" s="208">
        <v>-1.2894265472654758</v>
      </c>
    </row>
    <row r="1428" spans="1:4" x14ac:dyDescent="0.25">
      <c r="A1428" s="208">
        <v>1404</v>
      </c>
      <c r="B1428" s="208">
        <v>20.929373134296281</v>
      </c>
      <c r="C1428" s="208">
        <v>-13.169373134296281</v>
      </c>
      <c r="D1428" s="208">
        <v>-1.4933883480868495</v>
      </c>
    </row>
    <row r="1429" spans="1:4" x14ac:dyDescent="0.25">
      <c r="A1429" s="208">
        <v>1405</v>
      </c>
      <c r="B1429" s="208">
        <v>20.278246790882218</v>
      </c>
      <c r="C1429" s="208">
        <v>-12.848246790882218</v>
      </c>
      <c r="D1429" s="208">
        <v>-1.4569730734471336</v>
      </c>
    </row>
    <row r="1430" spans="1:4" x14ac:dyDescent="0.25">
      <c r="A1430" s="208">
        <v>1406</v>
      </c>
      <c r="B1430" s="208">
        <v>19.973706022932884</v>
      </c>
      <c r="C1430" s="208">
        <v>-12.853706022932883</v>
      </c>
      <c r="D1430" s="208">
        <v>-1.4575921426656018</v>
      </c>
    </row>
    <row r="1431" spans="1:4" x14ac:dyDescent="0.25">
      <c r="A1431" s="208">
        <v>1407</v>
      </c>
      <c r="B1431" s="208">
        <v>19.657801793492901</v>
      </c>
      <c r="C1431" s="208">
        <v>-12.457801793492902</v>
      </c>
      <c r="D1431" s="208">
        <v>-1.4126971611676411</v>
      </c>
    </row>
    <row r="1432" spans="1:4" x14ac:dyDescent="0.25">
      <c r="A1432" s="208">
        <v>1408</v>
      </c>
      <c r="B1432" s="208">
        <v>19.555530640077077</v>
      </c>
      <c r="C1432" s="208">
        <v>-12.315530640077077</v>
      </c>
      <c r="D1432" s="208">
        <v>-1.396563812935085</v>
      </c>
    </row>
    <row r="1433" spans="1:4" x14ac:dyDescent="0.25">
      <c r="A1433" s="208">
        <v>1409</v>
      </c>
      <c r="B1433" s="208">
        <v>19.11803737268718</v>
      </c>
      <c r="C1433" s="208">
        <v>-12.19803737268718</v>
      </c>
      <c r="D1433" s="208">
        <v>-1.383240242047586</v>
      </c>
    </row>
    <row r="1434" spans="1:4" x14ac:dyDescent="0.25">
      <c r="A1434" s="208">
        <v>1410</v>
      </c>
      <c r="B1434" s="208">
        <v>19.289625641195943</v>
      </c>
      <c r="C1434" s="208">
        <v>-12.139625641195943</v>
      </c>
      <c r="D1434" s="208">
        <v>-1.3766164340416134</v>
      </c>
    </row>
    <row r="1435" spans="1:4" x14ac:dyDescent="0.25">
      <c r="A1435" s="208">
        <v>1411</v>
      </c>
      <c r="B1435" s="208">
        <v>19.293034679643139</v>
      </c>
      <c r="C1435" s="208">
        <v>-12.133034679643139</v>
      </c>
      <c r="D1435" s="208">
        <v>-1.3758690282930426</v>
      </c>
    </row>
    <row r="1436" spans="1:4" x14ac:dyDescent="0.25">
      <c r="A1436" s="208">
        <v>1412</v>
      </c>
      <c r="B1436" s="208">
        <v>19.519167563307011</v>
      </c>
      <c r="C1436" s="208">
        <v>-13.14916756330701</v>
      </c>
      <c r="D1436" s="208">
        <v>-1.4910970648211916</v>
      </c>
    </row>
    <row r="1437" spans="1:4" x14ac:dyDescent="0.25">
      <c r="A1437" s="208">
        <v>1413</v>
      </c>
      <c r="B1437" s="208">
        <v>19.186218141631059</v>
      </c>
      <c r="C1437" s="208">
        <v>-13.656218141631058</v>
      </c>
      <c r="D1437" s="208">
        <v>-1.5485958855955713</v>
      </c>
    </row>
    <row r="1438" spans="1:4" x14ac:dyDescent="0.25">
      <c r="A1438" s="208">
        <v>1414</v>
      </c>
      <c r="B1438" s="208">
        <v>18.965766988712513</v>
      </c>
      <c r="C1438" s="208">
        <v>-14.075766988712513</v>
      </c>
      <c r="D1438" s="208">
        <v>-1.596172133401401</v>
      </c>
    </row>
    <row r="1439" spans="1:4" x14ac:dyDescent="0.25">
      <c r="A1439" s="208">
        <v>1415</v>
      </c>
      <c r="B1439" s="208">
        <v>19.023720642314807</v>
      </c>
      <c r="C1439" s="208">
        <v>-14.043720642314806</v>
      </c>
      <c r="D1439" s="208">
        <v>-1.5925381228967963</v>
      </c>
    </row>
    <row r="1440" spans="1:4" x14ac:dyDescent="0.25">
      <c r="A1440" s="208">
        <v>1416</v>
      </c>
      <c r="B1440" s="208">
        <v>18.898722565917694</v>
      </c>
      <c r="C1440" s="208">
        <v>-13.898722565917694</v>
      </c>
      <c r="D1440" s="208">
        <v>-1.5760955454424046</v>
      </c>
    </row>
    <row r="1441" spans="1:4" x14ac:dyDescent="0.25">
      <c r="A1441" s="208">
        <v>1417</v>
      </c>
      <c r="B1441" s="208">
        <v>18.950994488774672</v>
      </c>
      <c r="C1441" s="208">
        <v>-13.680994488774672</v>
      </c>
      <c r="D1441" s="208">
        <v>-1.5514054884335431</v>
      </c>
    </row>
    <row r="1442" spans="1:4" x14ac:dyDescent="0.25">
      <c r="A1442" s="208">
        <v>1418</v>
      </c>
      <c r="B1442" s="208">
        <v>18.652135451570658</v>
      </c>
      <c r="C1442" s="208">
        <v>-12.972135451570658</v>
      </c>
      <c r="D1442" s="208">
        <v>-1.47102187291887</v>
      </c>
    </row>
    <row r="1443" spans="1:4" x14ac:dyDescent="0.25">
      <c r="A1443" s="208">
        <v>1419</v>
      </c>
      <c r="B1443" s="208">
        <v>18.413502760267075</v>
      </c>
      <c r="C1443" s="208">
        <v>-12.693502760267076</v>
      </c>
      <c r="D1443" s="208">
        <v>-1.4394253185236419</v>
      </c>
    </row>
    <row r="1444" spans="1:4" x14ac:dyDescent="0.25">
      <c r="A1444" s="208">
        <v>1420</v>
      </c>
      <c r="B1444" s="208">
        <v>18.394184875732979</v>
      </c>
      <c r="C1444" s="208">
        <v>-13.544184875732979</v>
      </c>
      <c r="D1444" s="208">
        <v>-1.5358914711800822</v>
      </c>
    </row>
    <row r="1445" spans="1:4" x14ac:dyDescent="0.25">
      <c r="A1445" s="208">
        <v>1421</v>
      </c>
      <c r="B1445" s="208">
        <v>18.685089489893532</v>
      </c>
      <c r="C1445" s="208">
        <v>-14.335089489893532</v>
      </c>
      <c r="D1445" s="208">
        <v>-1.625578939459005</v>
      </c>
    </row>
    <row r="1446" spans="1:4" x14ac:dyDescent="0.25">
      <c r="A1446" s="208">
        <v>1422</v>
      </c>
      <c r="B1446" s="208">
        <v>19.136218911072216</v>
      </c>
      <c r="C1446" s="208">
        <v>-14.396218911072216</v>
      </c>
      <c r="D1446" s="208">
        <v>-1.6325109296443086</v>
      </c>
    </row>
    <row r="1447" spans="1:4" x14ac:dyDescent="0.25">
      <c r="A1447" s="208">
        <v>1423</v>
      </c>
      <c r="B1447" s="208">
        <v>19.227126602997387</v>
      </c>
      <c r="C1447" s="208">
        <v>-14.627126602997388</v>
      </c>
      <c r="D1447" s="208">
        <v>-1.6586955363896854</v>
      </c>
    </row>
    <row r="1448" spans="1:4" x14ac:dyDescent="0.25">
      <c r="A1448" s="208">
        <v>1424</v>
      </c>
      <c r="B1448" s="208">
        <v>19.493031601878524</v>
      </c>
      <c r="C1448" s="208">
        <v>-15.073031601878524</v>
      </c>
      <c r="D1448" s="208">
        <v>-1.709260534654377</v>
      </c>
    </row>
    <row r="1449" spans="1:4" x14ac:dyDescent="0.25">
      <c r="A1449" s="208">
        <v>1425</v>
      </c>
      <c r="B1449" s="208">
        <v>19.250989872127747</v>
      </c>
      <c r="C1449" s="208">
        <v>-14.600989872127746</v>
      </c>
      <c r="D1449" s="208">
        <v>-1.6557316679549643</v>
      </c>
    </row>
    <row r="1450" spans="1:4" x14ac:dyDescent="0.25">
      <c r="A1450" s="208">
        <v>1426</v>
      </c>
      <c r="B1450" s="208">
        <v>18.869177566042012</v>
      </c>
      <c r="C1450" s="208">
        <v>-14.669177566042013</v>
      </c>
      <c r="D1450" s="208">
        <v>-1.66346405631818</v>
      </c>
    </row>
    <row r="1451" spans="1:4" x14ac:dyDescent="0.25">
      <c r="A1451" s="208">
        <v>1427</v>
      </c>
      <c r="B1451" s="208">
        <v>18.944176411880282</v>
      </c>
      <c r="C1451" s="208">
        <v>-15.004176411880282</v>
      </c>
      <c r="D1451" s="208">
        <v>-1.7014524531762318</v>
      </c>
    </row>
    <row r="1452" spans="1:4" x14ac:dyDescent="0.25">
      <c r="A1452" s="208">
        <v>1428</v>
      </c>
      <c r="B1452" s="208">
        <v>18.939631027284022</v>
      </c>
      <c r="C1452" s="208">
        <v>-14.999631027284023</v>
      </c>
      <c r="D1452" s="208">
        <v>-1.7009370129708095</v>
      </c>
    </row>
    <row r="1453" spans="1:4" x14ac:dyDescent="0.25">
      <c r="A1453" s="208">
        <v>1429</v>
      </c>
      <c r="B1453" s="208">
        <v>18.802133143247197</v>
      </c>
      <c r="C1453" s="208">
        <v>-14.472133143247197</v>
      </c>
      <c r="D1453" s="208">
        <v>-1.6411194965539082</v>
      </c>
    </row>
    <row r="1454" spans="1:4" x14ac:dyDescent="0.25">
      <c r="A1454" s="208">
        <v>1430</v>
      </c>
      <c r="B1454" s="208">
        <v>19.058947372935815</v>
      </c>
      <c r="C1454" s="208">
        <v>-14.988947372935815</v>
      </c>
      <c r="D1454" s="208">
        <v>-1.6997255016288573</v>
      </c>
    </row>
    <row r="1455" spans="1:4" x14ac:dyDescent="0.25">
      <c r="A1455" s="208">
        <v>1431</v>
      </c>
      <c r="B1455" s="208">
        <v>18.829405450824751</v>
      </c>
      <c r="C1455" s="208">
        <v>-14.86940545082475</v>
      </c>
      <c r="D1455" s="208">
        <v>-1.6861696161840403</v>
      </c>
    </row>
    <row r="1456" spans="1:4" x14ac:dyDescent="0.25">
      <c r="A1456" s="208">
        <v>1432</v>
      </c>
      <c r="B1456" s="208">
        <v>18.390775837285783</v>
      </c>
      <c r="C1456" s="208">
        <v>-14.190775837285784</v>
      </c>
      <c r="D1456" s="208">
        <v>-1.6092139746974701</v>
      </c>
    </row>
    <row r="1457" spans="1:4" x14ac:dyDescent="0.25">
      <c r="A1457" s="208">
        <v>1433</v>
      </c>
      <c r="B1457" s="208">
        <v>18.314640645298446</v>
      </c>
      <c r="C1457" s="208">
        <v>-14.574640645298446</v>
      </c>
      <c r="D1457" s="208">
        <v>-1.6527437027779812</v>
      </c>
    </row>
    <row r="1458" spans="1:4" x14ac:dyDescent="0.25">
      <c r="A1458" s="208">
        <v>1434</v>
      </c>
      <c r="B1458" s="208">
        <v>17.964646031386525</v>
      </c>
      <c r="C1458" s="208">
        <v>-13.854646031386526</v>
      </c>
      <c r="D1458" s="208">
        <v>-1.5710973285628573</v>
      </c>
    </row>
    <row r="1459" spans="1:4" x14ac:dyDescent="0.25">
      <c r="A1459" s="208">
        <v>1435</v>
      </c>
      <c r="B1459" s="208">
        <v>18.233960068714858</v>
      </c>
      <c r="C1459" s="208">
        <v>-13.923960068714859</v>
      </c>
      <c r="D1459" s="208">
        <v>-1.5789574426813811</v>
      </c>
    </row>
    <row r="1460" spans="1:4" x14ac:dyDescent="0.25">
      <c r="A1460" s="208">
        <v>1436</v>
      </c>
      <c r="B1460" s="208">
        <v>17.837375262691282</v>
      </c>
      <c r="C1460" s="208">
        <v>-12.227375262691282</v>
      </c>
      <c r="D1460" s="208">
        <v>-1.3865671174153649</v>
      </c>
    </row>
    <row r="1461" spans="1:4" x14ac:dyDescent="0.25">
      <c r="A1461" s="208">
        <v>1437</v>
      </c>
      <c r="B1461" s="208">
        <v>18.255550645547082</v>
      </c>
      <c r="C1461" s="208">
        <v>-12.085550645547082</v>
      </c>
      <c r="D1461" s="208">
        <v>-1.3704844057665126</v>
      </c>
    </row>
    <row r="1462" spans="1:4" x14ac:dyDescent="0.25">
      <c r="A1462" s="208">
        <v>1438</v>
      </c>
      <c r="B1462" s="208">
        <v>18.111234684615869</v>
      </c>
      <c r="C1462" s="208">
        <v>-11.401234684615869</v>
      </c>
      <c r="D1462" s="208">
        <v>-1.2928839405019117</v>
      </c>
    </row>
    <row r="1463" spans="1:4" x14ac:dyDescent="0.25">
      <c r="A1463" s="208">
        <v>1439</v>
      </c>
      <c r="B1463" s="208">
        <v>17.903283339337033</v>
      </c>
      <c r="C1463" s="208">
        <v>-11.353283339337032</v>
      </c>
      <c r="D1463" s="208">
        <v>-1.28744632554604</v>
      </c>
    </row>
    <row r="1464" spans="1:4" x14ac:dyDescent="0.25">
      <c r="A1464" s="208">
        <v>1440</v>
      </c>
      <c r="B1464" s="208">
        <v>18.541909875111383</v>
      </c>
      <c r="C1464" s="208">
        <v>-11.771909875111383</v>
      </c>
      <c r="D1464" s="208">
        <v>-1.3349179845498598</v>
      </c>
    </row>
    <row r="1465" spans="1:4" x14ac:dyDescent="0.25">
      <c r="A1465" s="208">
        <v>1441</v>
      </c>
      <c r="B1465" s="208">
        <v>18.730543335856119</v>
      </c>
      <c r="C1465" s="208">
        <v>-11.76054333585612</v>
      </c>
      <c r="D1465" s="208">
        <v>-1.3336290350221349</v>
      </c>
    </row>
    <row r="1466" spans="1:4" x14ac:dyDescent="0.25">
      <c r="A1466" s="208">
        <v>1442</v>
      </c>
      <c r="B1466" s="208">
        <v>19.164627564798828</v>
      </c>
      <c r="C1466" s="208">
        <v>-12.314627564798828</v>
      </c>
      <c r="D1466" s="208">
        <v>-1.3964614054716296</v>
      </c>
    </row>
    <row r="1467" spans="1:4" x14ac:dyDescent="0.25">
      <c r="A1467" s="208">
        <v>1443</v>
      </c>
      <c r="B1467" s="208">
        <v>19.127128141879698</v>
      </c>
      <c r="C1467" s="208">
        <v>-11.557128141879698</v>
      </c>
      <c r="D1467" s="208">
        <v>-1.3105620387869761</v>
      </c>
    </row>
    <row r="1468" spans="1:4" x14ac:dyDescent="0.25">
      <c r="A1468" s="208">
        <v>1444</v>
      </c>
      <c r="B1468" s="208">
        <v>19.556666986226148</v>
      </c>
      <c r="C1468" s="208">
        <v>-13.136666986226148</v>
      </c>
      <c r="D1468" s="208">
        <v>-1.4896795170027382</v>
      </c>
    </row>
    <row r="1469" spans="1:4" x14ac:dyDescent="0.25">
      <c r="A1469" s="208">
        <v>1445</v>
      </c>
      <c r="B1469" s="208">
        <v>19.68848313951765</v>
      </c>
      <c r="C1469" s="208">
        <v>-13.44848313951765</v>
      </c>
      <c r="D1469" s="208">
        <v>-1.5250390292074683</v>
      </c>
    </row>
    <row r="1470" spans="1:4" x14ac:dyDescent="0.25">
      <c r="A1470" s="208">
        <v>1446</v>
      </c>
      <c r="B1470" s="208">
        <v>19.487349871133198</v>
      </c>
      <c r="C1470" s="208">
        <v>-13.367349871133197</v>
      </c>
      <c r="D1470" s="208">
        <v>-1.5158386309491785</v>
      </c>
    </row>
    <row r="1471" spans="1:4" x14ac:dyDescent="0.25">
      <c r="A1471" s="208">
        <v>1447</v>
      </c>
      <c r="B1471" s="208">
        <v>19.600984486039668</v>
      </c>
      <c r="C1471" s="208">
        <v>-12.910984486039666</v>
      </c>
      <c r="D1471" s="208">
        <v>-1.4640874396343868</v>
      </c>
    </row>
    <row r="1472" spans="1:4" x14ac:dyDescent="0.25">
      <c r="A1472" s="208">
        <v>1448</v>
      </c>
      <c r="B1472" s="208">
        <v>19.321443333369754</v>
      </c>
      <c r="C1472" s="208">
        <v>-12.801443333369754</v>
      </c>
      <c r="D1472" s="208">
        <v>-1.4516656273457496</v>
      </c>
    </row>
    <row r="1473" spans="1:4" x14ac:dyDescent="0.25">
      <c r="A1473" s="208">
        <v>1449</v>
      </c>
      <c r="B1473" s="208">
        <v>19.680528716474196</v>
      </c>
      <c r="C1473" s="208">
        <v>-13.220528716474195</v>
      </c>
      <c r="D1473" s="208">
        <v>-1.4991893189899479</v>
      </c>
    </row>
    <row r="1474" spans="1:4" x14ac:dyDescent="0.25">
      <c r="A1474" s="208">
        <v>1450</v>
      </c>
      <c r="B1474" s="208">
        <v>19.462350255853774</v>
      </c>
      <c r="C1474" s="208">
        <v>-12.562350255853774</v>
      </c>
      <c r="D1474" s="208">
        <v>-1.4245528094136095</v>
      </c>
    </row>
    <row r="1475" spans="1:4" x14ac:dyDescent="0.25">
      <c r="A1475" s="208">
        <v>1451</v>
      </c>
      <c r="B1475" s="208">
        <v>18.816905643185038</v>
      </c>
      <c r="C1475" s="208">
        <v>-11.456905643185038</v>
      </c>
      <c r="D1475" s="208">
        <v>-1.2991969487222885</v>
      </c>
    </row>
    <row r="1476" spans="1:4" x14ac:dyDescent="0.25">
      <c r="A1476" s="208">
        <v>1452</v>
      </c>
      <c r="B1476" s="208">
        <v>19.09871948815308</v>
      </c>
      <c r="C1476" s="208">
        <v>-12.10871948815308</v>
      </c>
      <c r="D1476" s="208">
        <v>-1.3731117198560761</v>
      </c>
    </row>
    <row r="1477" spans="1:4" x14ac:dyDescent="0.25">
      <c r="A1477" s="208">
        <v>1453</v>
      </c>
      <c r="B1477" s="208">
        <v>18.862359489147622</v>
      </c>
      <c r="C1477" s="208">
        <v>-12.122359489147621</v>
      </c>
      <c r="D1477" s="208">
        <v>-1.3746584767400538</v>
      </c>
    </row>
    <row r="1478" spans="1:4" x14ac:dyDescent="0.25">
      <c r="A1478" s="208">
        <v>1454</v>
      </c>
      <c r="B1478" s="208">
        <v>19.364624487034213</v>
      </c>
      <c r="C1478" s="208">
        <v>-12.134624487034213</v>
      </c>
      <c r="D1478" s="208">
        <v>-1.3760493102099813</v>
      </c>
    </row>
    <row r="1479" spans="1:4" x14ac:dyDescent="0.25">
      <c r="A1479" s="208">
        <v>1455</v>
      </c>
      <c r="B1479" s="208">
        <v>19.535076409393916</v>
      </c>
      <c r="C1479" s="208">
        <v>-11.685076409393917</v>
      </c>
      <c r="D1479" s="208">
        <v>-1.3250711919497811</v>
      </c>
    </row>
    <row r="1480" spans="1:4" x14ac:dyDescent="0.25">
      <c r="A1480" s="208">
        <v>1456</v>
      </c>
      <c r="B1480" s="208">
        <v>19.028266026911066</v>
      </c>
      <c r="C1480" s="208">
        <v>-11.348266026911066</v>
      </c>
      <c r="D1480" s="208">
        <v>-1.2868773693900224</v>
      </c>
    </row>
    <row r="1481" spans="1:4" x14ac:dyDescent="0.25">
      <c r="A1481" s="208">
        <v>1457</v>
      </c>
      <c r="B1481" s="208">
        <v>18.996448334737256</v>
      </c>
      <c r="C1481" s="208">
        <v>-11.166448334737256</v>
      </c>
      <c r="D1481" s="208">
        <v>-1.2662594994124992</v>
      </c>
    </row>
    <row r="1482" spans="1:4" x14ac:dyDescent="0.25">
      <c r="A1482" s="208">
        <v>1458</v>
      </c>
      <c r="B1482" s="208">
        <v>19.038493142252651</v>
      </c>
      <c r="C1482" s="208">
        <v>-10.708493142252651</v>
      </c>
      <c r="D1482" s="208">
        <v>-1.2143280261807685</v>
      </c>
    </row>
    <row r="1483" spans="1:4" x14ac:dyDescent="0.25">
      <c r="A1483" s="208">
        <v>1459</v>
      </c>
      <c r="B1483" s="208">
        <v>18.883950065979853</v>
      </c>
      <c r="C1483" s="208">
        <v>-10.703950065979853</v>
      </c>
      <c r="D1483" s="208">
        <v>-1.2138128477359724</v>
      </c>
    </row>
    <row r="1484" spans="1:4" x14ac:dyDescent="0.25">
      <c r="A1484" s="208">
        <v>1460</v>
      </c>
      <c r="B1484" s="208">
        <v>19.125991795730627</v>
      </c>
      <c r="C1484" s="208">
        <v>-11.025991795730627</v>
      </c>
      <c r="D1484" s="208">
        <v>-1.2503319258958183</v>
      </c>
    </row>
    <row r="1485" spans="1:4" x14ac:dyDescent="0.25">
      <c r="A1485" s="208">
        <v>1461</v>
      </c>
      <c r="B1485" s="208">
        <v>18.898722565917694</v>
      </c>
      <c r="C1485" s="208">
        <v>-10.798722565917695</v>
      </c>
      <c r="D1485" s="208">
        <v>-1.2245599156246976</v>
      </c>
    </row>
    <row r="1486" spans="1:4" x14ac:dyDescent="0.25">
      <c r="A1486" s="208">
        <v>1462</v>
      </c>
      <c r="B1486" s="208">
        <v>18.928267565793377</v>
      </c>
      <c r="C1486" s="208">
        <v>-10.628267565793376</v>
      </c>
      <c r="D1486" s="208">
        <v>-1.2052305589071879</v>
      </c>
    </row>
    <row r="1487" spans="1:4" x14ac:dyDescent="0.25">
      <c r="A1487" s="208">
        <v>1463</v>
      </c>
      <c r="B1487" s="208">
        <v>19.272580448959971</v>
      </c>
      <c r="C1487" s="208">
        <v>-11.272580448959971</v>
      </c>
      <c r="D1487" s="208">
        <v>-1.2782947315470692</v>
      </c>
    </row>
    <row r="1488" spans="1:4" x14ac:dyDescent="0.25">
      <c r="A1488" s="208">
        <v>1464</v>
      </c>
      <c r="B1488" s="208">
        <v>19.035084103805456</v>
      </c>
      <c r="C1488" s="208">
        <v>-10.625084103805456</v>
      </c>
      <c r="D1488" s="208">
        <v>-1.2048695588055995</v>
      </c>
    </row>
    <row r="1489" spans="1:4" x14ac:dyDescent="0.25">
      <c r="A1489" s="208">
        <v>1465</v>
      </c>
      <c r="B1489" s="208">
        <v>19.310079871879108</v>
      </c>
      <c r="C1489" s="208">
        <v>-10.540079871879108</v>
      </c>
      <c r="D1489" s="208">
        <v>-1.1952301987386966</v>
      </c>
    </row>
    <row r="1490" spans="1:4" x14ac:dyDescent="0.25">
      <c r="A1490" s="208">
        <v>1466</v>
      </c>
      <c r="B1490" s="208">
        <v>18.900995258215822</v>
      </c>
      <c r="C1490" s="208">
        <v>-10.510995258215821</v>
      </c>
      <c r="D1490" s="208">
        <v>-1.1919320445509132</v>
      </c>
    </row>
    <row r="1491" spans="1:4" x14ac:dyDescent="0.25">
      <c r="A1491" s="208">
        <v>1467</v>
      </c>
      <c r="B1491" s="208">
        <v>19.187354487780123</v>
      </c>
      <c r="C1491" s="208">
        <v>-10.327354487780124</v>
      </c>
      <c r="D1491" s="208">
        <v>-1.1711074400685513</v>
      </c>
    </row>
    <row r="1492" spans="1:4" x14ac:dyDescent="0.25">
      <c r="A1492" s="208">
        <v>1468</v>
      </c>
      <c r="B1492" s="208">
        <v>19.100992180451208</v>
      </c>
      <c r="C1492" s="208">
        <v>-10.330992180451208</v>
      </c>
      <c r="D1492" s="208">
        <v>-1.1715199492892652</v>
      </c>
    </row>
    <row r="1493" spans="1:4" x14ac:dyDescent="0.25">
      <c r="A1493" s="208">
        <v>1469</v>
      </c>
      <c r="B1493" s="208">
        <v>19.310079871879108</v>
      </c>
      <c r="C1493" s="208">
        <v>-10.000079871879107</v>
      </c>
      <c r="D1493" s="208">
        <v>-1.1339949599962571</v>
      </c>
    </row>
    <row r="1494" spans="1:4" x14ac:dyDescent="0.25">
      <c r="A1494" s="208">
        <v>1470</v>
      </c>
      <c r="B1494" s="208">
        <v>19.227126602997387</v>
      </c>
      <c r="C1494" s="208">
        <v>-9.3971266029973872</v>
      </c>
      <c r="D1494" s="208">
        <v>-1.0656209093101343</v>
      </c>
    </row>
    <row r="1495" spans="1:4" x14ac:dyDescent="0.25">
      <c r="A1495" s="208">
        <v>1471</v>
      </c>
      <c r="B1495" s="208">
        <v>19.525985640201398</v>
      </c>
      <c r="C1495" s="208">
        <v>-9.0359856402013978</v>
      </c>
      <c r="D1495" s="208">
        <v>-1.0246680332425662</v>
      </c>
    </row>
    <row r="1496" spans="1:4" x14ac:dyDescent="0.25">
      <c r="A1496" s="208">
        <v>1472</v>
      </c>
      <c r="B1496" s="208">
        <v>20.115749291565969</v>
      </c>
      <c r="C1496" s="208">
        <v>-8.6357492915659684</v>
      </c>
      <c r="D1496" s="208">
        <v>-0.97928179553498718</v>
      </c>
    </row>
    <row r="1497" spans="1:4" x14ac:dyDescent="0.25">
      <c r="A1497" s="208">
        <v>1473</v>
      </c>
      <c r="B1497" s="208">
        <v>20.147566983739782</v>
      </c>
      <c r="C1497" s="208">
        <v>-8.1275669837397828</v>
      </c>
      <c r="D1497" s="208">
        <v>-0.9216546382305052</v>
      </c>
    </row>
    <row r="1498" spans="1:4" x14ac:dyDescent="0.25">
      <c r="A1498" s="208">
        <v>1474</v>
      </c>
      <c r="B1498" s="208">
        <v>20.695285827588958</v>
      </c>
      <c r="C1498" s="208">
        <v>-8.2852858275889574</v>
      </c>
      <c r="D1498" s="208">
        <v>-0.93953973278103431</v>
      </c>
    </row>
    <row r="1499" spans="1:4" x14ac:dyDescent="0.25">
      <c r="A1499" s="208">
        <v>1475</v>
      </c>
      <c r="B1499" s="208">
        <v>20.619150635601621</v>
      </c>
      <c r="C1499" s="208">
        <v>-8.7991506356016203</v>
      </c>
      <c r="D1499" s="208">
        <v>-0.99781127759583643</v>
      </c>
    </row>
    <row r="1500" spans="1:4" x14ac:dyDescent="0.25">
      <c r="A1500" s="208">
        <v>1476</v>
      </c>
      <c r="B1500" s="208">
        <v>20.864601403799593</v>
      </c>
      <c r="C1500" s="208">
        <v>-9.2346014037995925</v>
      </c>
      <c r="D1500" s="208">
        <v>-1.047190780838765</v>
      </c>
    </row>
    <row r="1501" spans="1:4" x14ac:dyDescent="0.25">
      <c r="A1501" s="208">
        <v>1477</v>
      </c>
      <c r="B1501" s="208">
        <v>20.988463134047645</v>
      </c>
      <c r="C1501" s="208">
        <v>-9.2084631340476459</v>
      </c>
      <c r="D1501" s="208">
        <v>-1.0442267378969599</v>
      </c>
    </row>
    <row r="1502" spans="1:4" x14ac:dyDescent="0.25">
      <c r="A1502" s="208">
        <v>1478</v>
      </c>
      <c r="B1502" s="208">
        <v>21.556636208579985</v>
      </c>
      <c r="C1502" s="208">
        <v>-9.9466362085799851</v>
      </c>
      <c r="D1502" s="208">
        <v>-1.1279345239196048</v>
      </c>
    </row>
    <row r="1503" spans="1:4" x14ac:dyDescent="0.25">
      <c r="A1503" s="208">
        <v>1479</v>
      </c>
      <c r="B1503" s="208">
        <v>21.53618197789682</v>
      </c>
      <c r="C1503" s="208">
        <v>-9.5161819778968209</v>
      </c>
      <c r="D1503" s="208">
        <v>-1.0791216209870556</v>
      </c>
    </row>
    <row r="1504" spans="1:4" x14ac:dyDescent="0.25">
      <c r="A1504" s="208">
        <v>1480</v>
      </c>
      <c r="B1504" s="208">
        <v>21.482773708890779</v>
      </c>
      <c r="C1504" s="208">
        <v>-9.4627737088907793</v>
      </c>
      <c r="D1504" s="208">
        <v>-1.0730651985733419</v>
      </c>
    </row>
    <row r="1505" spans="1:4" x14ac:dyDescent="0.25">
      <c r="A1505" s="208">
        <v>1481</v>
      </c>
      <c r="B1505" s="208">
        <v>21.541863708642143</v>
      </c>
      <c r="C1505" s="208">
        <v>-9.5918637086421441</v>
      </c>
      <c r="D1505" s="208">
        <v>-1.0877038225622979</v>
      </c>
    </row>
    <row r="1506" spans="1:4" x14ac:dyDescent="0.25">
      <c r="A1506" s="208">
        <v>1482</v>
      </c>
      <c r="B1506" s="208">
        <v>21.852086207336804</v>
      </c>
      <c r="C1506" s="208">
        <v>-9.6120862073368034</v>
      </c>
      <c r="D1506" s="208">
        <v>-1.0899970254058833</v>
      </c>
    </row>
    <row r="1507" spans="1:4" x14ac:dyDescent="0.25">
      <c r="A1507" s="208">
        <v>1483</v>
      </c>
      <c r="B1507" s="208">
        <v>21.935039476218524</v>
      </c>
      <c r="C1507" s="208">
        <v>-9.9050394762185245</v>
      </c>
      <c r="D1507" s="208">
        <v>-1.1232175131102355</v>
      </c>
    </row>
    <row r="1508" spans="1:4" x14ac:dyDescent="0.25">
      <c r="A1508" s="208">
        <v>1484</v>
      </c>
      <c r="B1508" s="208">
        <v>21.727088130939688</v>
      </c>
      <c r="C1508" s="208">
        <v>-8.7270881309396877</v>
      </c>
      <c r="D1508" s="208">
        <v>-0.98963949115629646</v>
      </c>
    </row>
    <row r="1509" spans="1:4" x14ac:dyDescent="0.25">
      <c r="A1509" s="208">
        <v>1485</v>
      </c>
      <c r="B1509" s="208">
        <v>21.994129475969888</v>
      </c>
      <c r="C1509" s="208">
        <v>-8.9341294759698879</v>
      </c>
      <c r="D1509" s="208">
        <v>-1.0131176878090373</v>
      </c>
    </row>
    <row r="1510" spans="1:4" x14ac:dyDescent="0.25">
      <c r="A1510" s="208">
        <v>1486</v>
      </c>
      <c r="B1510" s="208">
        <v>21.71799736174717</v>
      </c>
      <c r="C1510" s="208">
        <v>-8.9879973617471691</v>
      </c>
      <c r="D1510" s="208">
        <v>-1.019226230116671</v>
      </c>
    </row>
    <row r="1511" spans="1:4" x14ac:dyDescent="0.25">
      <c r="A1511" s="208">
        <v>1487</v>
      </c>
      <c r="B1511" s="208">
        <v>21.82708659205738</v>
      </c>
      <c r="C1511" s="208">
        <v>-8.8870865920573809</v>
      </c>
      <c r="D1511" s="208">
        <v>-1.0077830910914165</v>
      </c>
    </row>
    <row r="1512" spans="1:4" x14ac:dyDescent="0.25">
      <c r="A1512" s="208">
        <v>1488</v>
      </c>
      <c r="B1512" s="208">
        <v>22.273670628639799</v>
      </c>
      <c r="C1512" s="208">
        <v>-8.8136706286397981</v>
      </c>
      <c r="D1512" s="208">
        <v>-0.99945782433700558</v>
      </c>
    </row>
    <row r="1513" spans="1:4" x14ac:dyDescent="0.25">
      <c r="A1513" s="208">
        <v>1489</v>
      </c>
      <c r="B1513" s="208">
        <v>22.369123705161236</v>
      </c>
      <c r="C1513" s="208">
        <v>-9.3591237051612364</v>
      </c>
      <c r="D1513" s="208">
        <v>-1.0613114342695764</v>
      </c>
    </row>
    <row r="1514" spans="1:4" x14ac:dyDescent="0.25">
      <c r="A1514" s="208">
        <v>1490</v>
      </c>
      <c r="B1514" s="208">
        <v>22.335033320689295</v>
      </c>
      <c r="C1514" s="208">
        <v>-10.505033320689295</v>
      </c>
      <c r="D1514" s="208">
        <v>-1.1912559692401645</v>
      </c>
    </row>
    <row r="1515" spans="1:4" x14ac:dyDescent="0.25">
      <c r="A1515" s="208">
        <v>1491</v>
      </c>
      <c r="B1515" s="208">
        <v>22.202080821248721</v>
      </c>
      <c r="C1515" s="208">
        <v>-11.022080821248721</v>
      </c>
      <c r="D1515" s="208">
        <v>-1.2498884269030126</v>
      </c>
    </row>
    <row r="1516" spans="1:4" x14ac:dyDescent="0.25">
      <c r="A1516" s="208">
        <v>1492</v>
      </c>
      <c r="B1516" s="208">
        <v>22.304351974664545</v>
      </c>
      <c r="C1516" s="208">
        <v>-12.484351974664545</v>
      </c>
      <c r="D1516" s="208">
        <v>-1.4157079142837534</v>
      </c>
    </row>
    <row r="1517" spans="1:4" x14ac:dyDescent="0.25">
      <c r="A1517" s="208">
        <v>1493</v>
      </c>
      <c r="B1517" s="208">
        <v>21.569136016219698</v>
      </c>
      <c r="C1517" s="208">
        <v>-11.879136016219698</v>
      </c>
      <c r="D1517" s="208">
        <v>-1.3470772777909674</v>
      </c>
    </row>
    <row r="1518" spans="1:4" x14ac:dyDescent="0.25">
      <c r="A1518" s="208">
        <v>1494</v>
      </c>
      <c r="B1518" s="208">
        <v>21.785041784541985</v>
      </c>
      <c r="C1518" s="208">
        <v>-12.675041784541985</v>
      </c>
      <c r="D1518" s="208">
        <v>-1.4373318699015227</v>
      </c>
    </row>
    <row r="1519" spans="1:4" x14ac:dyDescent="0.25">
      <c r="A1519" s="208">
        <v>1495</v>
      </c>
      <c r="B1519" s="208">
        <v>21.769132938455083</v>
      </c>
      <c r="C1519" s="208">
        <v>-12.859132938455083</v>
      </c>
      <c r="D1519" s="208">
        <v>-1.4582075472352998</v>
      </c>
    </row>
    <row r="1520" spans="1:4" x14ac:dyDescent="0.25">
      <c r="A1520" s="208">
        <v>1496</v>
      </c>
      <c r="B1520" s="208">
        <v>21.40209313230719</v>
      </c>
      <c r="C1520" s="208">
        <v>-11.41209313230719</v>
      </c>
      <c r="D1520" s="208">
        <v>-1.2941152731625603</v>
      </c>
    </row>
    <row r="1521" spans="1:4" x14ac:dyDescent="0.25">
      <c r="A1521" s="208">
        <v>1497</v>
      </c>
      <c r="B1521" s="208">
        <v>21.391866016965604</v>
      </c>
      <c r="C1521" s="208">
        <v>-11.391866016965604</v>
      </c>
      <c r="D1521" s="208">
        <v>-1.2918215467977219</v>
      </c>
    </row>
    <row r="1522" spans="1:4" x14ac:dyDescent="0.25">
      <c r="A1522" s="208">
        <v>1498</v>
      </c>
      <c r="B1522" s="208">
        <v>21.696406784914942</v>
      </c>
      <c r="C1522" s="208">
        <v>-11.106406784914942</v>
      </c>
      <c r="D1522" s="208">
        <v>-1.2594508723053963</v>
      </c>
    </row>
    <row r="1523" spans="1:4" x14ac:dyDescent="0.25">
      <c r="A1523" s="208">
        <v>1499</v>
      </c>
      <c r="B1523" s="208">
        <v>20.836192750072978</v>
      </c>
      <c r="C1523" s="208">
        <v>-10.306192750072979</v>
      </c>
      <c r="D1523" s="208">
        <v>-1.1687077288450294</v>
      </c>
    </row>
    <row r="1524" spans="1:4" x14ac:dyDescent="0.25">
      <c r="A1524" s="208">
        <v>1500</v>
      </c>
      <c r="B1524" s="208">
        <v>21.087325249016271</v>
      </c>
      <c r="C1524" s="208">
        <v>-9.0373252490162699</v>
      </c>
      <c r="D1524" s="208">
        <v>-1.0248199429936775</v>
      </c>
    </row>
    <row r="1525" spans="1:4" x14ac:dyDescent="0.25">
      <c r="A1525" s="208">
        <v>1501</v>
      </c>
      <c r="B1525" s="208">
        <v>21.191869094730226</v>
      </c>
      <c r="C1525" s="208">
        <v>-9.3518690947302261</v>
      </c>
      <c r="D1525" s="208">
        <v>-1.060488771673787</v>
      </c>
    </row>
    <row r="1526" spans="1:4" x14ac:dyDescent="0.25">
      <c r="A1526" s="208">
        <v>1502</v>
      </c>
      <c r="B1526" s="208">
        <v>21.207777940817127</v>
      </c>
      <c r="C1526" s="208">
        <v>-9.9177779408171283</v>
      </c>
      <c r="D1526" s="208">
        <v>-1.1246620370378422</v>
      </c>
    </row>
    <row r="1527" spans="1:4" x14ac:dyDescent="0.25">
      <c r="A1527" s="208">
        <v>1503</v>
      </c>
      <c r="B1527" s="208">
        <v>21.302094671189497</v>
      </c>
      <c r="C1527" s="208">
        <v>-10.142094671189497</v>
      </c>
      <c r="D1527" s="208">
        <v>-1.1500992380346484</v>
      </c>
    </row>
    <row r="1528" spans="1:4" x14ac:dyDescent="0.25">
      <c r="A1528" s="208">
        <v>1504</v>
      </c>
      <c r="B1528" s="208">
        <v>22.132763706155778</v>
      </c>
      <c r="C1528" s="208">
        <v>-10.862763706155778</v>
      </c>
      <c r="D1528" s="208">
        <v>-1.2318220906465811</v>
      </c>
    </row>
    <row r="1529" spans="1:4" x14ac:dyDescent="0.25">
      <c r="A1529" s="208">
        <v>1505</v>
      </c>
      <c r="B1529" s="208">
        <v>22.73729985745819</v>
      </c>
      <c r="C1529" s="208">
        <v>-12.00729985745819</v>
      </c>
      <c r="D1529" s="208">
        <v>-1.3616108767102029</v>
      </c>
    </row>
    <row r="1530" spans="1:4" x14ac:dyDescent="0.25">
      <c r="A1530" s="208">
        <v>1506</v>
      </c>
      <c r="B1530" s="208">
        <v>22.653210242427406</v>
      </c>
      <c r="C1530" s="208">
        <v>-12.253210242427405</v>
      </c>
      <c r="D1530" s="208">
        <v>-1.3894967676969345</v>
      </c>
    </row>
    <row r="1531" spans="1:4" x14ac:dyDescent="0.25">
      <c r="A1531" s="208">
        <v>1507</v>
      </c>
      <c r="B1531" s="208">
        <v>22.396396012738784</v>
      </c>
      <c r="C1531" s="208">
        <v>-12.686396012738783</v>
      </c>
      <c r="D1531" s="208">
        <v>-1.4386194233725726</v>
      </c>
    </row>
    <row r="1532" spans="1:4" x14ac:dyDescent="0.25">
      <c r="A1532" s="208">
        <v>1508</v>
      </c>
      <c r="B1532" s="208">
        <v>22.667982742365243</v>
      </c>
      <c r="C1532" s="208">
        <v>-12.767982742365243</v>
      </c>
      <c r="D1532" s="208">
        <v>-1.4478712434964451</v>
      </c>
    </row>
    <row r="1533" spans="1:4" x14ac:dyDescent="0.25">
      <c r="A1533" s="208">
        <v>1509</v>
      </c>
      <c r="B1533" s="208">
        <v>22.787299088017036</v>
      </c>
      <c r="C1533" s="208">
        <v>-13.017299088017037</v>
      </c>
      <c r="D1533" s="208">
        <v>-1.4761433656230749</v>
      </c>
    </row>
    <row r="1534" spans="1:4" x14ac:dyDescent="0.25">
      <c r="A1534" s="208">
        <v>1510</v>
      </c>
      <c r="B1534" s="208">
        <v>22.629346973297046</v>
      </c>
      <c r="C1534" s="208">
        <v>-11.989346973297046</v>
      </c>
      <c r="D1534" s="208">
        <v>-1.3595750449551602</v>
      </c>
    </row>
    <row r="1535" spans="1:4" x14ac:dyDescent="0.25">
      <c r="A1535" s="208">
        <v>1511</v>
      </c>
      <c r="B1535" s="208">
        <v>21.636180439014517</v>
      </c>
      <c r="C1535" s="208">
        <v>-11.136180439014517</v>
      </c>
      <c r="D1535" s="208">
        <v>-1.2628271627072896</v>
      </c>
    </row>
    <row r="1536" spans="1:4" x14ac:dyDescent="0.25">
      <c r="A1536" s="208">
        <v>1512</v>
      </c>
      <c r="B1536" s="208">
        <v>21.493000824232361</v>
      </c>
      <c r="C1536" s="208">
        <v>-13.573000824232361</v>
      </c>
      <c r="D1536" s="208">
        <v>-1.5391591591170257</v>
      </c>
    </row>
    <row r="1537" spans="1:4" x14ac:dyDescent="0.25">
      <c r="A1537" s="208">
        <v>1513</v>
      </c>
      <c r="B1537" s="208">
        <v>22.094127937087578</v>
      </c>
      <c r="C1537" s="208">
        <v>-13.854127937087577</v>
      </c>
      <c r="D1537" s="208">
        <v>-1.5710385773997328</v>
      </c>
    </row>
    <row r="1538" spans="1:4" x14ac:dyDescent="0.25">
      <c r="A1538" s="208">
        <v>1514</v>
      </c>
      <c r="B1538" s="208">
        <v>21.514591401064592</v>
      </c>
      <c r="C1538" s="208">
        <v>-12.834591401064593</v>
      </c>
      <c r="D1538" s="208">
        <v>-1.4554245714923124</v>
      </c>
    </row>
    <row r="1539" spans="1:4" x14ac:dyDescent="0.25">
      <c r="A1539" s="208">
        <v>1515</v>
      </c>
      <c r="B1539" s="208">
        <v>21.562317939325307</v>
      </c>
      <c r="C1539" s="208">
        <v>-11.852317939325307</v>
      </c>
      <c r="D1539" s="208">
        <v>-1.3440361456775578</v>
      </c>
    </row>
    <row r="1540" spans="1:4" x14ac:dyDescent="0.25">
      <c r="A1540" s="208">
        <v>1516</v>
      </c>
      <c r="B1540" s="208">
        <v>21.69413409261681</v>
      </c>
      <c r="C1540" s="208">
        <v>-11.96413409261681</v>
      </c>
      <c r="D1540" s="208">
        <v>-1.3567159398295328</v>
      </c>
    </row>
    <row r="1541" spans="1:4" x14ac:dyDescent="0.25">
      <c r="A1541" s="208">
        <v>1517</v>
      </c>
      <c r="B1541" s="208">
        <v>20.725967173613704</v>
      </c>
      <c r="C1541" s="208">
        <v>-10.805967173613704</v>
      </c>
      <c r="D1541" s="208">
        <v>-1.225381443924439</v>
      </c>
    </row>
    <row r="1542" spans="1:4" x14ac:dyDescent="0.25">
      <c r="A1542" s="208">
        <v>1518</v>
      </c>
      <c r="B1542" s="208">
        <v>21.33959409410863</v>
      </c>
      <c r="C1542" s="208">
        <v>-11.09959409410863</v>
      </c>
      <c r="D1542" s="208">
        <v>-1.2586783227720577</v>
      </c>
    </row>
    <row r="1543" spans="1:4" x14ac:dyDescent="0.25">
      <c r="A1543" s="208">
        <v>1519</v>
      </c>
      <c r="B1543" s="208">
        <v>21.183914671686772</v>
      </c>
      <c r="C1543" s="208">
        <v>-11.113914671686771</v>
      </c>
      <c r="D1543" s="208">
        <v>-1.2603022560811818</v>
      </c>
    </row>
    <row r="1544" spans="1:4" x14ac:dyDescent="0.25">
      <c r="A1544" s="208">
        <v>1520</v>
      </c>
      <c r="B1544" s="208">
        <v>21.462319478207618</v>
      </c>
      <c r="C1544" s="208">
        <v>-11.212319478207618</v>
      </c>
      <c r="D1544" s="208">
        <v>-1.2714612224158257</v>
      </c>
    </row>
    <row r="1545" spans="1:4" x14ac:dyDescent="0.25">
      <c r="A1545" s="208">
        <v>1521</v>
      </c>
      <c r="B1545" s="208">
        <v>20.873692172992111</v>
      </c>
      <c r="C1545" s="208">
        <v>-10.653692172992111</v>
      </c>
      <c r="D1545" s="208">
        <v>-1.2081136735215348</v>
      </c>
    </row>
    <row r="1546" spans="1:4" x14ac:dyDescent="0.25">
      <c r="A1546" s="208">
        <v>1522</v>
      </c>
      <c r="B1546" s="208">
        <v>21.04868947994807</v>
      </c>
      <c r="C1546" s="208">
        <v>-9.3986894799480698</v>
      </c>
      <c r="D1546" s="208">
        <v>-1.0657981373530976</v>
      </c>
    </row>
    <row r="1547" spans="1:4" x14ac:dyDescent="0.25">
      <c r="A1547" s="208">
        <v>1523</v>
      </c>
      <c r="B1547" s="208">
        <v>21.608908131436962</v>
      </c>
      <c r="C1547" s="208">
        <v>-10.398908131436961</v>
      </c>
      <c r="D1547" s="208">
        <v>-1.1792215223874734</v>
      </c>
    </row>
    <row r="1548" spans="1:4" x14ac:dyDescent="0.25">
      <c r="A1548" s="208">
        <v>1524</v>
      </c>
      <c r="B1548" s="208">
        <v>21.698679477213069</v>
      </c>
      <c r="C1548" s="208">
        <v>-10.76867947721307</v>
      </c>
      <c r="D1548" s="208">
        <v>-1.2211530717184234</v>
      </c>
    </row>
    <row r="1549" spans="1:4" x14ac:dyDescent="0.25">
      <c r="A1549" s="208">
        <v>1525</v>
      </c>
      <c r="B1549" s="208">
        <v>21.690725054169619</v>
      </c>
      <c r="C1549" s="208">
        <v>-10.650725054169619</v>
      </c>
      <c r="D1549" s="208">
        <v>-1.207777206429919</v>
      </c>
    </row>
    <row r="1550" spans="1:4" x14ac:dyDescent="0.25">
      <c r="A1550" s="208">
        <v>1526</v>
      </c>
      <c r="B1550" s="208">
        <v>21.391866016965604</v>
      </c>
      <c r="C1550" s="208">
        <v>-10.191866016965605</v>
      </c>
      <c r="D1550" s="208">
        <v>-1.1557432384811901</v>
      </c>
    </row>
    <row r="1551" spans="1:4" x14ac:dyDescent="0.25">
      <c r="A1551" s="208">
        <v>1527</v>
      </c>
      <c r="B1551" s="208">
        <v>21.639589477461705</v>
      </c>
      <c r="C1551" s="208">
        <v>-9.7995894774617049</v>
      </c>
      <c r="D1551" s="208">
        <v>-1.1112596319078951</v>
      </c>
    </row>
    <row r="1552" spans="1:4" x14ac:dyDescent="0.25">
      <c r="A1552" s="208">
        <v>1528</v>
      </c>
      <c r="B1552" s="208">
        <v>21.698679477213069</v>
      </c>
      <c r="C1552" s="208">
        <v>-9.1986794772130693</v>
      </c>
      <c r="D1552" s="208">
        <v>-1.0431172850042945</v>
      </c>
    </row>
    <row r="1553" spans="1:4" x14ac:dyDescent="0.25">
      <c r="A1553" s="208">
        <v>1529</v>
      </c>
      <c r="B1553" s="208">
        <v>21.662316400443</v>
      </c>
      <c r="C1553" s="208">
        <v>-9.3323164004430001</v>
      </c>
      <c r="D1553" s="208">
        <v>-1.0582715237057569</v>
      </c>
    </row>
    <row r="1554" spans="1:4" x14ac:dyDescent="0.25">
      <c r="A1554" s="208">
        <v>1530</v>
      </c>
      <c r="B1554" s="208">
        <v>21.938448514665716</v>
      </c>
      <c r="C1554" s="208">
        <v>-10.568448514665716</v>
      </c>
      <c r="D1554" s="208">
        <v>-1.1984471628383946</v>
      </c>
    </row>
    <row r="1555" spans="1:4" x14ac:dyDescent="0.25">
      <c r="A1555" s="208">
        <v>1531</v>
      </c>
      <c r="B1555" s="208">
        <v>21.900949091746586</v>
      </c>
      <c r="C1555" s="208">
        <v>-8.2609490917465855</v>
      </c>
      <c r="D1555" s="208">
        <v>-0.93677998124488737</v>
      </c>
    </row>
    <row r="1556" spans="1:4" x14ac:dyDescent="0.25">
      <c r="A1556" s="208">
        <v>1532</v>
      </c>
      <c r="B1556" s="208">
        <v>22.044128706528735</v>
      </c>
      <c r="C1556" s="208">
        <v>-6.9841287065287343</v>
      </c>
      <c r="D1556" s="208">
        <v>-0.79199034954113101</v>
      </c>
    </row>
    <row r="1557" spans="1:4" x14ac:dyDescent="0.25">
      <c r="A1557" s="208">
        <v>1533</v>
      </c>
      <c r="B1557" s="208">
        <v>22.332760628391163</v>
      </c>
      <c r="C1557" s="208">
        <v>-6.6127606283911629</v>
      </c>
      <c r="D1557" s="208">
        <v>-0.74987773301136251</v>
      </c>
    </row>
    <row r="1558" spans="1:4" x14ac:dyDescent="0.25">
      <c r="A1558" s="208">
        <v>1534</v>
      </c>
      <c r="B1558" s="208">
        <v>22.196399090503402</v>
      </c>
      <c r="C1558" s="208">
        <v>-7.1463990905034009</v>
      </c>
      <c r="D1558" s="208">
        <v>-0.81039158232541997</v>
      </c>
    </row>
    <row r="1559" spans="1:4" x14ac:dyDescent="0.25">
      <c r="A1559" s="208">
        <v>1535</v>
      </c>
      <c r="B1559" s="208">
        <v>22.014583706653053</v>
      </c>
      <c r="C1559" s="208">
        <v>-5.7145837066530518</v>
      </c>
      <c r="D1559" s="208">
        <v>-0.64802573627880244</v>
      </c>
    </row>
    <row r="1560" spans="1:4" x14ac:dyDescent="0.25">
      <c r="A1560" s="208">
        <v>1536</v>
      </c>
      <c r="B1560" s="208">
        <v>22.046401398826866</v>
      </c>
      <c r="C1560" s="208">
        <v>-5.636401398826866</v>
      </c>
      <c r="D1560" s="208">
        <v>-0.63915997278774428</v>
      </c>
    </row>
    <row r="1561" spans="1:4" x14ac:dyDescent="0.25">
      <c r="A1561" s="208">
        <v>1537</v>
      </c>
      <c r="B1561" s="208">
        <v>22.444122550999502</v>
      </c>
      <c r="C1561" s="208">
        <v>-5.3341225509995027</v>
      </c>
      <c r="D1561" s="208">
        <v>-0.60488197757756268</v>
      </c>
    </row>
    <row r="1562" spans="1:4" x14ac:dyDescent="0.25">
      <c r="A1562" s="208">
        <v>1538</v>
      </c>
      <c r="B1562" s="208">
        <v>22.858888895408111</v>
      </c>
      <c r="C1562" s="208">
        <v>-5.9388888954081089</v>
      </c>
      <c r="D1562" s="208">
        <v>-0.67346162847247615</v>
      </c>
    </row>
    <row r="1563" spans="1:4" x14ac:dyDescent="0.25">
      <c r="A1563" s="208">
        <v>1539</v>
      </c>
      <c r="B1563" s="208">
        <v>22.983886971805227</v>
      </c>
      <c r="C1563" s="208">
        <v>-6.2038869718052254</v>
      </c>
      <c r="D1563" s="208">
        <v>-0.7035120367585217</v>
      </c>
    </row>
    <row r="1564" spans="1:4" x14ac:dyDescent="0.25">
      <c r="A1564" s="208">
        <v>1540</v>
      </c>
      <c r="B1564" s="208">
        <v>23.342972354909666</v>
      </c>
      <c r="C1564" s="208">
        <v>-6.8429723549096657</v>
      </c>
      <c r="D1564" s="208">
        <v>-0.77598341826075079</v>
      </c>
    </row>
    <row r="1565" spans="1:4" x14ac:dyDescent="0.25">
      <c r="A1565" s="208">
        <v>1541</v>
      </c>
      <c r="B1565" s="208">
        <v>23.20547447087284</v>
      </c>
      <c r="C1565" s="208">
        <v>-5.95547447087284</v>
      </c>
      <c r="D1565" s="208">
        <v>-0.67534240934889012</v>
      </c>
    </row>
    <row r="1566" spans="1:4" x14ac:dyDescent="0.25">
      <c r="A1566" s="208">
        <v>1542</v>
      </c>
      <c r="B1566" s="208">
        <v>23.366835624040025</v>
      </c>
      <c r="C1566" s="208">
        <v>-5.5268356240400252</v>
      </c>
      <c r="D1566" s="208">
        <v>-0.62673536838575816</v>
      </c>
    </row>
    <row r="1567" spans="1:4" x14ac:dyDescent="0.25">
      <c r="A1567" s="208">
        <v>1543</v>
      </c>
      <c r="B1567" s="208">
        <v>23.521378700312823</v>
      </c>
      <c r="C1567" s="208">
        <v>-5.1213787003128246</v>
      </c>
      <c r="D1567" s="208">
        <v>-0.58075712482240605</v>
      </c>
    </row>
    <row r="1568" spans="1:4" x14ac:dyDescent="0.25">
      <c r="A1568" s="208">
        <v>1544</v>
      </c>
      <c r="B1568" s="208">
        <v>23.696376007268778</v>
      </c>
      <c r="C1568" s="208">
        <v>-5.0763760072687774</v>
      </c>
      <c r="D1568" s="208">
        <v>-0.57565388287313768</v>
      </c>
    </row>
    <row r="1569" spans="1:4" x14ac:dyDescent="0.25">
      <c r="A1569" s="208">
        <v>1545</v>
      </c>
      <c r="B1569" s="208">
        <v>23.216837932363486</v>
      </c>
      <c r="C1569" s="208">
        <v>-3.8368379323634869</v>
      </c>
      <c r="D1569" s="208">
        <v>-0.43509201260060232</v>
      </c>
    </row>
    <row r="1570" spans="1:4" x14ac:dyDescent="0.25">
      <c r="A1570" s="208">
        <v>1546</v>
      </c>
      <c r="B1570" s="208">
        <v>23.512287931120305</v>
      </c>
      <c r="C1570" s="208">
        <v>-3.5722879311203037</v>
      </c>
      <c r="D1570" s="208">
        <v>-0.40509241540534507</v>
      </c>
    </row>
    <row r="1571" spans="1:4" x14ac:dyDescent="0.25">
      <c r="A1571" s="208">
        <v>1547</v>
      </c>
      <c r="B1571" s="208">
        <v>24.275912543291767</v>
      </c>
      <c r="C1571" s="208">
        <v>-3.7159125432917683</v>
      </c>
      <c r="D1571" s="208">
        <v>-0.42137924395277077</v>
      </c>
    </row>
    <row r="1572" spans="1:4" x14ac:dyDescent="0.25">
      <c r="A1572" s="208">
        <v>1548</v>
      </c>
      <c r="B1572" s="208">
        <v>24.430455619564565</v>
      </c>
      <c r="C1572" s="208">
        <v>-4.3204556195645658</v>
      </c>
      <c r="D1572" s="208">
        <v>-0.48993357655583269</v>
      </c>
    </row>
    <row r="1573" spans="1:4" x14ac:dyDescent="0.25">
      <c r="A1573" s="208">
        <v>1549</v>
      </c>
      <c r="B1573" s="208">
        <v>24.374774658260396</v>
      </c>
      <c r="C1573" s="208">
        <v>-4.9747746582603973</v>
      </c>
      <c r="D1573" s="208">
        <v>-0.56413243312668937</v>
      </c>
    </row>
    <row r="1574" spans="1:4" x14ac:dyDescent="0.25">
      <c r="A1574" s="208">
        <v>1550</v>
      </c>
      <c r="B1574" s="208">
        <v>24.457727927142116</v>
      </c>
      <c r="C1574" s="208">
        <v>-4.6877279271421166</v>
      </c>
      <c r="D1574" s="208">
        <v>-0.53158173847805101</v>
      </c>
    </row>
    <row r="1575" spans="1:4" x14ac:dyDescent="0.25">
      <c r="A1575" s="208">
        <v>1551</v>
      </c>
      <c r="B1575" s="208">
        <v>24.280457927888026</v>
      </c>
      <c r="C1575" s="208">
        <v>-4.2604579278880266</v>
      </c>
      <c r="D1575" s="208">
        <v>-0.48312992290063245</v>
      </c>
    </row>
    <row r="1576" spans="1:4" x14ac:dyDescent="0.25">
      <c r="A1576" s="208">
        <v>1552</v>
      </c>
      <c r="B1576" s="208">
        <v>24.322502735403422</v>
      </c>
      <c r="C1576" s="208">
        <v>-4.5225027354034211</v>
      </c>
      <c r="D1576" s="208">
        <v>-0.51284543465882082</v>
      </c>
    </row>
    <row r="1577" spans="1:4" x14ac:dyDescent="0.25">
      <c r="A1577" s="208">
        <v>1553</v>
      </c>
      <c r="B1577" s="208">
        <v>24.17932312062127</v>
      </c>
      <c r="C1577" s="208">
        <v>-4.5893231206212697</v>
      </c>
      <c r="D1577" s="208">
        <v>-0.52042277214340738</v>
      </c>
    </row>
    <row r="1578" spans="1:4" x14ac:dyDescent="0.25">
      <c r="A1578" s="208">
        <v>1554</v>
      </c>
      <c r="B1578" s="208">
        <v>23.78842004534302</v>
      </c>
      <c r="C1578" s="208">
        <v>-3.9784200453430216</v>
      </c>
      <c r="D1578" s="208">
        <v>-0.45114722461904833</v>
      </c>
    </row>
    <row r="1579" spans="1:4" x14ac:dyDescent="0.25">
      <c r="A1579" s="208">
        <v>1555</v>
      </c>
      <c r="B1579" s="208">
        <v>23.81228331447338</v>
      </c>
      <c r="C1579" s="208">
        <v>-3.2522833144733809</v>
      </c>
      <c r="D1579" s="208">
        <v>-0.36880434299968379</v>
      </c>
    </row>
    <row r="1580" spans="1:4" x14ac:dyDescent="0.25">
      <c r="A1580" s="208">
        <v>1556</v>
      </c>
      <c r="B1580" s="208">
        <v>24.240685812670765</v>
      </c>
      <c r="C1580" s="208">
        <v>-4.2206858126707658</v>
      </c>
      <c r="D1580" s="208">
        <v>-0.47861982110318657</v>
      </c>
    </row>
    <row r="1581" spans="1:4" x14ac:dyDescent="0.25">
      <c r="A1581" s="208">
        <v>1557</v>
      </c>
      <c r="B1581" s="208">
        <v>24.194095620559111</v>
      </c>
      <c r="C1581" s="208">
        <v>-4.7940956205591121</v>
      </c>
      <c r="D1581" s="208">
        <v>-0.5436436849611479</v>
      </c>
    </row>
    <row r="1582" spans="1:4" x14ac:dyDescent="0.25">
      <c r="A1582" s="208">
        <v>1558</v>
      </c>
      <c r="B1582" s="208">
        <v>24.457727927142116</v>
      </c>
      <c r="C1582" s="208">
        <v>-4.8077279271421176</v>
      </c>
      <c r="D1582" s="208">
        <v>-0.5451895693097043</v>
      </c>
    </row>
    <row r="1583" spans="1:4" x14ac:dyDescent="0.25">
      <c r="A1583" s="208">
        <v>1559</v>
      </c>
      <c r="B1583" s="208">
        <v>24.950902155836189</v>
      </c>
      <c r="C1583" s="208">
        <v>-5.0809021558361884</v>
      </c>
      <c r="D1583" s="208">
        <v>-0.57616714174000649</v>
      </c>
    </row>
    <row r="1584" spans="1:4" x14ac:dyDescent="0.25">
      <c r="A1584" s="208">
        <v>1560</v>
      </c>
      <c r="B1584" s="208">
        <v>24.821358694842818</v>
      </c>
      <c r="C1584" s="208">
        <v>-4.3613586948428171</v>
      </c>
      <c r="D1584" s="208">
        <v>-0.49457192762983954</v>
      </c>
    </row>
    <row r="1585" spans="1:4" x14ac:dyDescent="0.25">
      <c r="A1585" s="208">
        <v>1561</v>
      </c>
      <c r="B1585" s="208">
        <v>25.547483884095151</v>
      </c>
      <c r="C1585" s="208">
        <v>-6.1974838840951492</v>
      </c>
      <c r="D1585" s="208">
        <v>-0.70278593563886371</v>
      </c>
    </row>
    <row r="1586" spans="1:4" x14ac:dyDescent="0.25">
      <c r="A1586" s="208">
        <v>1562</v>
      </c>
      <c r="B1586" s="208">
        <v>25.161126193413153</v>
      </c>
      <c r="C1586" s="208">
        <v>-5.5111261934131548</v>
      </c>
      <c r="D1586" s="208">
        <v>-0.62495394109882441</v>
      </c>
    </row>
    <row r="1587" spans="1:4" x14ac:dyDescent="0.25">
      <c r="A1587" s="208">
        <v>1563</v>
      </c>
      <c r="B1587" s="208">
        <v>25.107717924407115</v>
      </c>
      <c r="C1587" s="208">
        <v>-4.9577179244071168</v>
      </c>
      <c r="D1587" s="208">
        <v>-0.56219822355322291</v>
      </c>
    </row>
    <row r="1588" spans="1:4" x14ac:dyDescent="0.25">
      <c r="A1588" s="208">
        <v>1564</v>
      </c>
      <c r="B1588" s="208">
        <v>25.013401194034746</v>
      </c>
      <c r="C1588" s="208">
        <v>-4.9334011940347473</v>
      </c>
      <c r="D1588" s="208">
        <v>-0.55944074060917193</v>
      </c>
    </row>
    <row r="1589" spans="1:4" x14ac:dyDescent="0.25">
      <c r="A1589" s="208">
        <v>1565</v>
      </c>
      <c r="B1589" s="208">
        <v>25.571347153225506</v>
      </c>
      <c r="C1589" s="208">
        <v>-4.5813471532255079</v>
      </c>
      <c r="D1589" s="208">
        <v>-0.51951830868473814</v>
      </c>
    </row>
    <row r="1590" spans="1:4" x14ac:dyDescent="0.25">
      <c r="A1590" s="208">
        <v>1566</v>
      </c>
      <c r="B1590" s="208">
        <v>25.505439076579755</v>
      </c>
      <c r="C1590" s="208">
        <v>-4.1554390765797535</v>
      </c>
      <c r="D1590" s="208">
        <v>-0.4712209332111531</v>
      </c>
    </row>
    <row r="1591" spans="1:4" x14ac:dyDescent="0.25">
      <c r="A1591" s="208">
        <v>1567</v>
      </c>
      <c r="B1591" s="208">
        <v>25.463394269064359</v>
      </c>
      <c r="C1591" s="208">
        <v>-4.1733942690643602</v>
      </c>
      <c r="D1591" s="208">
        <v>-0.47325702672682224</v>
      </c>
    </row>
    <row r="1592" spans="1:4" x14ac:dyDescent="0.25">
      <c r="A1592" s="208">
        <v>1568</v>
      </c>
      <c r="B1592" s="208">
        <v>25.855433690491679</v>
      </c>
      <c r="C1592" s="208">
        <v>-3.7254336904916805</v>
      </c>
      <c r="D1592" s="208">
        <v>-0.42245892862293472</v>
      </c>
    </row>
    <row r="1593" spans="1:4" x14ac:dyDescent="0.25">
      <c r="A1593" s="208">
        <v>1569</v>
      </c>
      <c r="B1593" s="208">
        <v>25.909978305646781</v>
      </c>
      <c r="C1593" s="208">
        <v>-3.0799783056467831</v>
      </c>
      <c r="D1593" s="208">
        <v>-0.34926519790336003</v>
      </c>
    </row>
    <row r="1594" spans="1:4" x14ac:dyDescent="0.25">
      <c r="A1594" s="208">
        <v>1570</v>
      </c>
      <c r="B1594" s="208">
        <v>26.148610996950367</v>
      </c>
      <c r="C1594" s="208">
        <v>-3.5386109969503678</v>
      </c>
      <c r="D1594" s="208">
        <v>-0.40127349854606831</v>
      </c>
    </row>
    <row r="1595" spans="1:4" x14ac:dyDescent="0.25">
      <c r="A1595" s="208">
        <v>1571</v>
      </c>
      <c r="B1595" s="208">
        <v>26.571331764402427</v>
      </c>
      <c r="C1595" s="208">
        <v>-3.8413317644024261</v>
      </c>
      <c r="D1595" s="208">
        <v>-0.43560160681870025</v>
      </c>
    </row>
    <row r="1596" spans="1:4" x14ac:dyDescent="0.25">
      <c r="A1596" s="208">
        <v>1572</v>
      </c>
      <c r="B1596" s="208">
        <v>26.412243303533373</v>
      </c>
      <c r="C1596" s="208">
        <v>-3.4422433035333739</v>
      </c>
      <c r="D1596" s="208">
        <v>-0.39034553796560939</v>
      </c>
    </row>
    <row r="1597" spans="1:4" x14ac:dyDescent="0.25">
      <c r="A1597" s="208">
        <v>1573</v>
      </c>
      <c r="B1597" s="208">
        <v>27.116777915953474</v>
      </c>
      <c r="C1597" s="208">
        <v>-3.8267779159534747</v>
      </c>
      <c r="D1597" s="208">
        <v>-0.43395122092167648</v>
      </c>
    </row>
    <row r="1598" spans="1:4" x14ac:dyDescent="0.25">
      <c r="A1598" s="208">
        <v>1574</v>
      </c>
      <c r="B1598" s="208">
        <v>27.324729261232314</v>
      </c>
      <c r="C1598" s="208">
        <v>-4.064729261232312</v>
      </c>
      <c r="D1598" s="208">
        <v>-0.46093456802766575</v>
      </c>
    </row>
    <row r="1599" spans="1:4" x14ac:dyDescent="0.25">
      <c r="A1599" s="208">
        <v>1575</v>
      </c>
      <c r="B1599" s="208">
        <v>27.286093492164113</v>
      </c>
      <c r="C1599" s="208">
        <v>-3.9360934921641118</v>
      </c>
      <c r="D1599" s="208">
        <v>-0.44634745315783514</v>
      </c>
    </row>
    <row r="1600" spans="1:4" x14ac:dyDescent="0.25">
      <c r="A1600" s="208">
        <v>1576</v>
      </c>
      <c r="B1600" s="208">
        <v>27.303138684400082</v>
      </c>
      <c r="C1600" s="208">
        <v>-3.9131386844000815</v>
      </c>
      <c r="D1600" s="208">
        <v>-0.44374441031761813</v>
      </c>
    </row>
    <row r="1601" spans="1:4" x14ac:dyDescent="0.25">
      <c r="A1601" s="208">
        <v>1577</v>
      </c>
      <c r="B1601" s="208">
        <v>27.114505223655343</v>
      </c>
      <c r="C1601" s="208">
        <v>-3.4545052236553424</v>
      </c>
      <c r="D1601" s="208">
        <v>-0.39173602242136768</v>
      </c>
    </row>
    <row r="1602" spans="1:4" x14ac:dyDescent="0.25">
      <c r="A1602" s="208">
        <v>1578</v>
      </c>
      <c r="B1602" s="208">
        <v>27.219049069369294</v>
      </c>
      <c r="C1602" s="208">
        <v>-4.3290490693692938</v>
      </c>
      <c r="D1602" s="208">
        <v>-0.49090806164919137</v>
      </c>
    </row>
    <row r="1603" spans="1:4" x14ac:dyDescent="0.25">
      <c r="A1603" s="208">
        <v>1579</v>
      </c>
      <c r="B1603" s="208">
        <v>27.271320992226272</v>
      </c>
      <c r="C1603" s="208">
        <v>-4.5913209922262723</v>
      </c>
      <c r="D1603" s="208">
        <v>-0.52064932796694263</v>
      </c>
    </row>
    <row r="1604" spans="1:4" x14ac:dyDescent="0.25">
      <c r="A1604" s="208">
        <v>1580</v>
      </c>
      <c r="B1604" s="208">
        <v>27.208821954027716</v>
      </c>
      <c r="C1604" s="208">
        <v>-5.3888219540277156</v>
      </c>
      <c r="D1604" s="208">
        <v>-0.61108481276923221</v>
      </c>
    </row>
    <row r="1605" spans="1:4" x14ac:dyDescent="0.25">
      <c r="A1605" s="208">
        <v>1581</v>
      </c>
      <c r="B1605" s="208">
        <v>27.309956761294472</v>
      </c>
      <c r="C1605" s="208">
        <v>-7.2399567612944722</v>
      </c>
      <c r="D1605" s="208">
        <v>-0.82100089030148993</v>
      </c>
    </row>
    <row r="1606" spans="1:4" x14ac:dyDescent="0.25">
      <c r="A1606" s="208">
        <v>1582</v>
      </c>
      <c r="B1606" s="208">
        <v>27.09632368527031</v>
      </c>
      <c r="C1606" s="208">
        <v>-6.5263236852703095</v>
      </c>
      <c r="D1606" s="208">
        <v>-0.74007590551474745</v>
      </c>
    </row>
    <row r="1607" spans="1:4" x14ac:dyDescent="0.25">
      <c r="A1607" s="208">
        <v>1583</v>
      </c>
      <c r="B1607" s="208">
        <v>26.17815599682605</v>
      </c>
      <c r="C1607" s="208">
        <v>-5.9481559968260491</v>
      </c>
      <c r="D1607" s="208">
        <v>-0.67451250470910207</v>
      </c>
    </row>
    <row r="1608" spans="1:4" x14ac:dyDescent="0.25">
      <c r="A1608" s="208">
        <v>1584</v>
      </c>
      <c r="B1608" s="208">
        <v>26.039521766640153</v>
      </c>
      <c r="C1608" s="208">
        <v>-5.3795217666401527</v>
      </c>
      <c r="D1608" s="208">
        <v>-0.61003018463029357</v>
      </c>
    </row>
    <row r="1609" spans="1:4" x14ac:dyDescent="0.25">
      <c r="A1609" s="208">
        <v>1585</v>
      </c>
      <c r="B1609" s="208">
        <v>25.580437922418024</v>
      </c>
      <c r="C1609" s="208">
        <v>-4.7504379224180262</v>
      </c>
      <c r="D1609" s="208">
        <v>-0.53869296353778728</v>
      </c>
    </row>
    <row r="1610" spans="1:4" x14ac:dyDescent="0.25">
      <c r="A1610" s="208">
        <v>1586</v>
      </c>
      <c r="B1610" s="208">
        <v>25.180444077947254</v>
      </c>
      <c r="C1610" s="208">
        <v>-4.5104440779472519</v>
      </c>
      <c r="D1610" s="208">
        <v>-0.5114779999028175</v>
      </c>
    </row>
    <row r="1611" spans="1:4" x14ac:dyDescent="0.25">
      <c r="A1611" s="208">
        <v>1587</v>
      </c>
      <c r="B1611" s="208">
        <v>24.994083309500649</v>
      </c>
      <c r="C1611" s="208">
        <v>-6.0440833095006496</v>
      </c>
      <c r="D1611" s="208">
        <v>-0.68539052673419421</v>
      </c>
    </row>
    <row r="1612" spans="1:4" x14ac:dyDescent="0.25">
      <c r="A1612" s="208">
        <v>1588</v>
      </c>
      <c r="B1612" s="208">
        <v>25.180444077947254</v>
      </c>
      <c r="C1612" s="208">
        <v>-6.920444077947252</v>
      </c>
      <c r="D1612" s="208">
        <v>-0.78476860243851876</v>
      </c>
    </row>
    <row r="1613" spans="1:4" x14ac:dyDescent="0.25">
      <c r="A1613" s="208">
        <v>1589</v>
      </c>
      <c r="B1613" s="208">
        <v>25.753162537075855</v>
      </c>
      <c r="C1613" s="208">
        <v>-6.9731625370758543</v>
      </c>
      <c r="D1613" s="208">
        <v>-0.79074680138458076</v>
      </c>
    </row>
    <row r="1614" spans="1:4" x14ac:dyDescent="0.25">
      <c r="A1614" s="208">
        <v>1590</v>
      </c>
      <c r="B1614" s="208">
        <v>25.746344460181465</v>
      </c>
      <c r="C1614" s="208">
        <v>-6.9263444601814648</v>
      </c>
      <c r="D1614" s="208">
        <v>-0.78543769746589587</v>
      </c>
    </row>
    <row r="1615" spans="1:4" x14ac:dyDescent="0.25">
      <c r="A1615" s="208">
        <v>1591</v>
      </c>
      <c r="B1615" s="208">
        <v>25.26112465453085</v>
      </c>
      <c r="C1615" s="208">
        <v>-6.2811246545308492</v>
      </c>
      <c r="D1615" s="208">
        <v>-0.71227068109484826</v>
      </c>
    </row>
    <row r="1616" spans="1:4" x14ac:dyDescent="0.25">
      <c r="A1616" s="208">
        <v>1592</v>
      </c>
      <c r="B1616" s="208">
        <v>25.234988693102363</v>
      </c>
      <c r="C1616" s="208">
        <v>-6.084988693102364</v>
      </c>
      <c r="D1616" s="208">
        <v>-0.69002913956882761</v>
      </c>
    </row>
    <row r="1617" spans="1:4" x14ac:dyDescent="0.25">
      <c r="A1617" s="208">
        <v>1593</v>
      </c>
      <c r="B1617" s="208">
        <v>25.694072537324494</v>
      </c>
      <c r="C1617" s="208">
        <v>-6.7240725373244956</v>
      </c>
      <c r="D1617" s="208">
        <v>-0.76250034656397225</v>
      </c>
    </row>
    <row r="1618" spans="1:4" x14ac:dyDescent="0.25">
      <c r="A1618" s="208">
        <v>1594</v>
      </c>
      <c r="B1618" s="208">
        <v>25.507711768877883</v>
      </c>
      <c r="C1618" s="208">
        <v>-6.5577117688778834</v>
      </c>
      <c r="D1618" s="208">
        <v>-0.74363526994692786</v>
      </c>
    </row>
    <row r="1619" spans="1:4" x14ac:dyDescent="0.25">
      <c r="A1619" s="208">
        <v>1595</v>
      </c>
      <c r="B1619" s="208">
        <v>25.565665422480183</v>
      </c>
      <c r="C1619" s="208">
        <v>-6.1856654224801844</v>
      </c>
      <c r="D1619" s="208">
        <v>-0.70144573875264016</v>
      </c>
    </row>
    <row r="1620" spans="1:4" x14ac:dyDescent="0.25">
      <c r="A1620" s="208">
        <v>1596</v>
      </c>
      <c r="B1620" s="208">
        <v>25.454303499871841</v>
      </c>
      <c r="C1620" s="208">
        <v>-5.9543034998718412</v>
      </c>
      <c r="D1620" s="208">
        <v>-0.67520962288813713</v>
      </c>
    </row>
    <row r="1621" spans="1:4" x14ac:dyDescent="0.25">
      <c r="A1621" s="208">
        <v>1597</v>
      </c>
      <c r="B1621" s="208">
        <v>25.7486171524796</v>
      </c>
      <c r="C1621" s="208">
        <v>-6.6586171524796001</v>
      </c>
      <c r="D1621" s="208">
        <v>-0.75507779819738818</v>
      </c>
    </row>
    <row r="1622" spans="1:4" x14ac:dyDescent="0.25">
      <c r="A1622" s="208">
        <v>1598</v>
      </c>
      <c r="B1622" s="208">
        <v>25.732708306392688</v>
      </c>
      <c r="C1622" s="208">
        <v>-6.5527083063926881</v>
      </c>
      <c r="D1622" s="208">
        <v>-0.74306788435466908</v>
      </c>
    </row>
    <row r="1623" spans="1:4" x14ac:dyDescent="0.25">
      <c r="A1623" s="208">
        <v>1599</v>
      </c>
      <c r="B1623" s="208">
        <v>25.923614459435559</v>
      </c>
      <c r="C1623" s="208">
        <v>-6.5936144594355603</v>
      </c>
      <c r="D1623" s="208">
        <v>-0.7477065844428451</v>
      </c>
    </row>
    <row r="1624" spans="1:4" x14ac:dyDescent="0.25">
      <c r="A1624" s="208">
        <v>1600</v>
      </c>
      <c r="B1624" s="208">
        <v>25.796343690740315</v>
      </c>
      <c r="C1624" s="208">
        <v>-7.3863436907403148</v>
      </c>
      <c r="D1624" s="208">
        <v>-0.83760096173369136</v>
      </c>
    </row>
    <row r="1625" spans="1:4" x14ac:dyDescent="0.25">
      <c r="A1625" s="208">
        <v>1601</v>
      </c>
      <c r="B1625" s="208">
        <v>26.328153688502582</v>
      </c>
      <c r="C1625" s="208">
        <v>-9.06815368850258</v>
      </c>
      <c r="D1625" s="208">
        <v>-1.0283158445714573</v>
      </c>
    </row>
    <row r="1626" spans="1:4" x14ac:dyDescent="0.25">
      <c r="A1626" s="208">
        <v>1602</v>
      </c>
      <c r="B1626" s="208">
        <v>26.119065997074685</v>
      </c>
      <c r="C1626" s="208">
        <v>-7.8890659970746846</v>
      </c>
      <c r="D1626" s="208">
        <v>-0.89460896256616329</v>
      </c>
    </row>
    <row r="1627" spans="1:4" x14ac:dyDescent="0.25">
      <c r="A1627" s="208">
        <v>1603</v>
      </c>
      <c r="B1627" s="208">
        <v>26.23042791968302</v>
      </c>
      <c r="C1627" s="208">
        <v>-8.8104279196830184</v>
      </c>
      <c r="D1627" s="208">
        <v>-0.99909010571267109</v>
      </c>
    </row>
    <row r="1628" spans="1:4" x14ac:dyDescent="0.25">
      <c r="A1628" s="208">
        <v>1604</v>
      </c>
      <c r="B1628" s="208">
        <v>26.119065997074685</v>
      </c>
      <c r="C1628" s="208">
        <v>-8.1490659970746862</v>
      </c>
      <c r="D1628" s="208">
        <v>-0.92409259603474536</v>
      </c>
    </row>
    <row r="1629" spans="1:4" x14ac:dyDescent="0.25">
      <c r="A1629" s="208">
        <v>1605</v>
      </c>
      <c r="B1629" s="208">
        <v>25.77361676775902</v>
      </c>
      <c r="C1629" s="208">
        <v>-7.633616767759019</v>
      </c>
      <c r="D1629" s="208">
        <v>-0.86564138007779867</v>
      </c>
    </row>
    <row r="1630" spans="1:4" x14ac:dyDescent="0.25">
      <c r="A1630" s="208">
        <v>1606</v>
      </c>
      <c r="B1630" s="208">
        <v>24.890675809935761</v>
      </c>
      <c r="C1630" s="208">
        <v>-6.0006758099357604</v>
      </c>
      <c r="D1630" s="208">
        <v>-0.68046817747666033</v>
      </c>
    </row>
    <row r="1631" spans="1:4" x14ac:dyDescent="0.25">
      <c r="A1631" s="208">
        <v>1607</v>
      </c>
      <c r="B1631" s="208">
        <v>24.055461390373221</v>
      </c>
      <c r="C1631" s="208">
        <v>-5.2454613903732223</v>
      </c>
      <c r="D1631" s="208">
        <v>-0.59482792695139231</v>
      </c>
    </row>
    <row r="1632" spans="1:4" x14ac:dyDescent="0.25">
      <c r="A1632" s="208">
        <v>1608</v>
      </c>
      <c r="B1632" s="208">
        <v>24.553181003663553</v>
      </c>
      <c r="C1632" s="208">
        <v>-5.7131810036635535</v>
      </c>
      <c r="D1632" s="208">
        <v>-0.64786667173723445</v>
      </c>
    </row>
    <row r="1633" spans="1:4" x14ac:dyDescent="0.25">
      <c r="A1633" s="208">
        <v>1609</v>
      </c>
      <c r="B1633" s="208">
        <v>24.822495040991882</v>
      </c>
      <c r="C1633" s="208">
        <v>-5.2024950409918809</v>
      </c>
      <c r="D1633" s="208">
        <v>-0.58995560350276721</v>
      </c>
    </row>
    <row r="1634" spans="1:4" x14ac:dyDescent="0.25">
      <c r="A1634" s="208">
        <v>1610</v>
      </c>
      <c r="B1634" s="208">
        <v>24.903175617575474</v>
      </c>
      <c r="C1634" s="208">
        <v>-5.4631756175754731</v>
      </c>
      <c r="D1634" s="208">
        <v>-0.61951641339649499</v>
      </c>
    </row>
    <row r="1635" spans="1:4" x14ac:dyDescent="0.25">
      <c r="A1635" s="208">
        <v>1611</v>
      </c>
      <c r="B1635" s="208">
        <v>24.834994848631595</v>
      </c>
      <c r="C1635" s="208">
        <v>-4.644994848631594</v>
      </c>
      <c r="D1635" s="208">
        <v>-0.52673586761732649</v>
      </c>
    </row>
    <row r="1636" spans="1:4" x14ac:dyDescent="0.25">
      <c r="A1636" s="208">
        <v>1612</v>
      </c>
      <c r="B1636" s="208">
        <v>24.323639081552486</v>
      </c>
      <c r="C1636" s="208">
        <v>-3.4536390815524847</v>
      </c>
      <c r="D1636" s="208">
        <v>-0.3916378031279355</v>
      </c>
    </row>
    <row r="1637" spans="1:4" x14ac:dyDescent="0.25">
      <c r="A1637" s="208">
        <v>1613</v>
      </c>
      <c r="B1637" s="208">
        <v>24.478182157825284</v>
      </c>
      <c r="C1637" s="208">
        <v>-3.4881821578252854</v>
      </c>
      <c r="D1637" s="208">
        <v>-0.39555493928064517</v>
      </c>
    </row>
    <row r="1638" spans="1:4" x14ac:dyDescent="0.25">
      <c r="A1638" s="208">
        <v>1614</v>
      </c>
      <c r="B1638" s="208">
        <v>24.95772023273058</v>
      </c>
      <c r="C1638" s="208">
        <v>-3.8277202327305808</v>
      </c>
      <c r="D1638" s="208">
        <v>-0.43405807831578225</v>
      </c>
    </row>
    <row r="1639" spans="1:4" x14ac:dyDescent="0.25">
      <c r="A1639" s="208">
        <v>1615</v>
      </c>
      <c r="B1639" s="208">
        <v>24.373638312111332</v>
      </c>
      <c r="C1639" s="208">
        <v>-2.743638312111333</v>
      </c>
      <c r="D1639" s="208">
        <v>-0.31112471678711229</v>
      </c>
    </row>
    <row r="1640" spans="1:4" x14ac:dyDescent="0.25">
      <c r="A1640" s="208">
        <v>1616</v>
      </c>
      <c r="B1640" s="208">
        <v>24.789541002669004</v>
      </c>
      <c r="C1640" s="208">
        <v>-3.679541002669005</v>
      </c>
      <c r="D1640" s="208">
        <v>-0.4172547625204277</v>
      </c>
    </row>
    <row r="1641" spans="1:4" x14ac:dyDescent="0.25">
      <c r="A1641" s="208">
        <v>1617</v>
      </c>
      <c r="B1641" s="208">
        <v>24.809995233352172</v>
      </c>
      <c r="C1641" s="208">
        <v>-3.3099952333521721</v>
      </c>
      <c r="D1641" s="208">
        <v>-0.37534879324195614</v>
      </c>
    </row>
    <row r="1642" spans="1:4" x14ac:dyDescent="0.25">
      <c r="A1642" s="208">
        <v>1618</v>
      </c>
      <c r="B1642" s="208">
        <v>24.720223887576058</v>
      </c>
      <c r="C1642" s="208">
        <v>-3.500223887576059</v>
      </c>
      <c r="D1642" s="208">
        <v>-0.39692045445872032</v>
      </c>
    </row>
    <row r="1643" spans="1:4" x14ac:dyDescent="0.25">
      <c r="A1643" s="208">
        <v>1619</v>
      </c>
      <c r="B1643" s="208">
        <v>25.100899847512729</v>
      </c>
      <c r="C1643" s="208">
        <v>-4.5108998475127287</v>
      </c>
      <c r="D1643" s="208">
        <v>-0.51152968352902761</v>
      </c>
    </row>
    <row r="1644" spans="1:4" x14ac:dyDescent="0.25">
      <c r="A1644" s="208">
        <v>1620</v>
      </c>
      <c r="B1644" s="208">
        <v>25.094081770618342</v>
      </c>
      <c r="C1644" s="208">
        <v>-3.8140817706183405</v>
      </c>
      <c r="D1644" s="208">
        <v>-0.43251149593888827</v>
      </c>
    </row>
    <row r="1645" spans="1:4" x14ac:dyDescent="0.25">
      <c r="A1645" s="208">
        <v>1621</v>
      </c>
      <c r="B1645" s="208">
        <v>25.064536770742659</v>
      </c>
      <c r="C1645" s="208">
        <v>-3.95453677074266</v>
      </c>
      <c r="D1645" s="208">
        <v>-0.4484388949484846</v>
      </c>
    </row>
    <row r="1646" spans="1:4" x14ac:dyDescent="0.25">
      <c r="A1646" s="208">
        <v>1622</v>
      </c>
      <c r="B1646" s="208">
        <v>24.544090234471035</v>
      </c>
      <c r="C1646" s="208">
        <v>-3.2540902344710361</v>
      </c>
      <c r="D1646" s="208">
        <v>-0.36900924518013734</v>
      </c>
    </row>
    <row r="1647" spans="1:4" x14ac:dyDescent="0.25">
      <c r="A1647" s="208">
        <v>1623</v>
      </c>
      <c r="B1647" s="208">
        <v>24.530454080682258</v>
      </c>
      <c r="C1647" s="208">
        <v>-3.5804540806822587</v>
      </c>
      <c r="D1647" s="208">
        <v>-0.40601844525355391</v>
      </c>
    </row>
    <row r="1648" spans="1:4" x14ac:dyDescent="0.25">
      <c r="A1648" s="208">
        <v>1624</v>
      </c>
      <c r="B1648" s="208">
        <v>24.112278697826458</v>
      </c>
      <c r="C1648" s="208">
        <v>-4.642278697826459</v>
      </c>
      <c r="D1648" s="208">
        <v>-0.52642785994508035</v>
      </c>
    </row>
    <row r="1649" spans="1:4" x14ac:dyDescent="0.25">
      <c r="A1649" s="208">
        <v>1625</v>
      </c>
      <c r="B1649" s="208">
        <v>24.377047350558527</v>
      </c>
      <c r="C1649" s="208">
        <v>-5.7770473505585258</v>
      </c>
      <c r="D1649" s="208">
        <v>-0.65510902544042171</v>
      </c>
    </row>
    <row r="1650" spans="1:4" x14ac:dyDescent="0.25">
      <c r="A1650" s="208">
        <v>1626</v>
      </c>
      <c r="B1650" s="208">
        <v>24.346366004533781</v>
      </c>
      <c r="C1650" s="208">
        <v>-5.6363660045337802</v>
      </c>
      <c r="D1650" s="208">
        <v>-0.63915595912480494</v>
      </c>
    </row>
    <row r="1651" spans="1:4" x14ac:dyDescent="0.25">
      <c r="A1651" s="208">
        <v>1627</v>
      </c>
      <c r="B1651" s="208">
        <v>23.892963891056972</v>
      </c>
      <c r="C1651" s="208">
        <v>-4.3829638910569706</v>
      </c>
      <c r="D1651" s="208">
        <v>-0.49702192642289678</v>
      </c>
    </row>
    <row r="1652" spans="1:4" x14ac:dyDescent="0.25">
      <c r="A1652" s="208">
        <v>1628</v>
      </c>
      <c r="B1652" s="208">
        <v>24.321366389254354</v>
      </c>
      <c r="C1652" s="208">
        <v>-4.7313663892543545</v>
      </c>
      <c r="D1652" s="208">
        <v>-0.53653027856285807</v>
      </c>
    </row>
    <row r="1653" spans="1:4" x14ac:dyDescent="0.25">
      <c r="A1653" s="208">
        <v>1629</v>
      </c>
      <c r="B1653" s="208">
        <v>24.313411966210904</v>
      </c>
      <c r="C1653" s="208">
        <v>-6.0234119662109045</v>
      </c>
      <c r="D1653" s="208">
        <v>-0.68304642554627848</v>
      </c>
    </row>
    <row r="1654" spans="1:4" x14ac:dyDescent="0.25">
      <c r="A1654" s="208">
        <v>1630</v>
      </c>
      <c r="B1654" s="208">
        <v>23.667967353542167</v>
      </c>
      <c r="C1654" s="208">
        <v>-4.6879673535421666</v>
      </c>
      <c r="D1654" s="208">
        <v>-0.53160888909428872</v>
      </c>
    </row>
    <row r="1655" spans="1:4" x14ac:dyDescent="0.25">
      <c r="A1655" s="208">
        <v>1631</v>
      </c>
      <c r="B1655" s="208">
        <v>23.642967738262744</v>
      </c>
      <c r="C1655" s="208">
        <v>-6.1929677382627446</v>
      </c>
      <c r="D1655" s="208">
        <v>-0.70227381106804343</v>
      </c>
    </row>
    <row r="1656" spans="1:4" x14ac:dyDescent="0.25">
      <c r="A1656" s="208">
        <v>1632</v>
      </c>
      <c r="B1656" s="208">
        <v>23.939554083168623</v>
      </c>
      <c r="C1656" s="208">
        <v>-7.109554083168625</v>
      </c>
      <c r="D1656" s="208">
        <v>-0.80621341043539785</v>
      </c>
    </row>
    <row r="1657" spans="1:4" x14ac:dyDescent="0.25">
      <c r="A1657" s="208">
        <v>1633</v>
      </c>
      <c r="B1657" s="208">
        <v>24.273639850993643</v>
      </c>
      <c r="C1657" s="208">
        <v>-6.8536398509936411</v>
      </c>
      <c r="D1657" s="208">
        <v>-0.77719309727831787</v>
      </c>
    </row>
    <row r="1658" spans="1:4" x14ac:dyDescent="0.25">
      <c r="A1658" s="208">
        <v>1634</v>
      </c>
      <c r="B1658" s="208">
        <v>24.22477696658386</v>
      </c>
      <c r="C1658" s="208">
        <v>-5.8447769665838614</v>
      </c>
      <c r="D1658" s="208">
        <v>-0.66278946841680164</v>
      </c>
    </row>
    <row r="1659" spans="1:4" x14ac:dyDescent="0.25">
      <c r="A1659" s="208">
        <v>1635</v>
      </c>
      <c r="B1659" s="208">
        <v>24.162277928385301</v>
      </c>
      <c r="C1659" s="208">
        <v>-4.6022779283853019</v>
      </c>
      <c r="D1659" s="208">
        <v>-0.52189182908098686</v>
      </c>
    </row>
    <row r="1660" spans="1:4" x14ac:dyDescent="0.25">
      <c r="A1660" s="208">
        <v>1636</v>
      </c>
      <c r="B1660" s="208">
        <v>23.353199470251248</v>
      </c>
      <c r="C1660" s="208">
        <v>-3.3331994702512482</v>
      </c>
      <c r="D1660" s="208">
        <v>-0.37798012099445805</v>
      </c>
    </row>
    <row r="1661" spans="1:4" x14ac:dyDescent="0.25">
      <c r="A1661" s="208">
        <v>1637</v>
      </c>
      <c r="B1661" s="208">
        <v>22.862297933855306</v>
      </c>
      <c r="C1661" s="208">
        <v>-3.0122979338553044</v>
      </c>
      <c r="D1661" s="208">
        <v>-0.34159033915367809</v>
      </c>
    </row>
    <row r="1662" spans="1:4" x14ac:dyDescent="0.25">
      <c r="A1662" s="208">
        <v>1638</v>
      </c>
      <c r="B1662" s="208">
        <v>23.255473701431683</v>
      </c>
      <c r="C1662" s="208">
        <v>-3.9854737014316832</v>
      </c>
      <c r="D1662" s="208">
        <v>-0.45194709927570803</v>
      </c>
    </row>
    <row r="1663" spans="1:4" x14ac:dyDescent="0.25">
      <c r="A1663" s="208">
        <v>1639</v>
      </c>
      <c r="B1663" s="208">
        <v>23.750920622423887</v>
      </c>
      <c r="C1663" s="208">
        <v>-4.5109206224238889</v>
      </c>
      <c r="D1663" s="208">
        <v>-0.51153203937466607</v>
      </c>
    </row>
    <row r="1664" spans="1:4" x14ac:dyDescent="0.25">
      <c r="A1664" s="208">
        <v>1640</v>
      </c>
      <c r="B1664" s="208">
        <v>23.38956254702132</v>
      </c>
      <c r="C1664" s="208">
        <v>-4.649562547021322</v>
      </c>
      <c r="D1664" s="208">
        <v>-0.52725383817547178</v>
      </c>
    </row>
    <row r="1665" spans="1:4" x14ac:dyDescent="0.25">
      <c r="A1665" s="208">
        <v>1641</v>
      </c>
      <c r="B1665" s="208">
        <v>24.06000677496948</v>
      </c>
      <c r="C1665" s="208">
        <v>-3.020006774969481</v>
      </c>
      <c r="D1665" s="208">
        <v>-0.34246451086859314</v>
      </c>
    </row>
    <row r="1666" spans="1:4" x14ac:dyDescent="0.25">
      <c r="A1666" s="208">
        <v>1642</v>
      </c>
      <c r="B1666" s="208">
        <v>24.534999465278517</v>
      </c>
      <c r="C1666" s="208">
        <v>-1.4649994652785168</v>
      </c>
      <c r="D1666" s="208">
        <v>-0.16612887409977015</v>
      </c>
    </row>
    <row r="1667" spans="1:4" x14ac:dyDescent="0.25">
      <c r="A1667" s="208">
        <v>1643</v>
      </c>
      <c r="B1667" s="208">
        <v>24.116824082422717</v>
      </c>
      <c r="C1667" s="208">
        <v>-0.66682408242271762</v>
      </c>
      <c r="D1667" s="208">
        <v>-7.5616910900672463E-2</v>
      </c>
    </row>
    <row r="1668" spans="1:4" x14ac:dyDescent="0.25">
      <c r="A1668" s="208">
        <v>1644</v>
      </c>
      <c r="B1668" s="208">
        <v>24.385001773601978</v>
      </c>
      <c r="C1668" s="208">
        <v>-1.5250017736019785</v>
      </c>
      <c r="D1668" s="208">
        <v>-0.17293305127622316</v>
      </c>
    </row>
    <row r="1669" spans="1:4" x14ac:dyDescent="0.25">
      <c r="A1669" s="208">
        <v>1645</v>
      </c>
      <c r="B1669" s="208">
        <v>23.989553313727466</v>
      </c>
      <c r="C1669" s="208">
        <v>-1.459553313727465</v>
      </c>
      <c r="D1669" s="208">
        <v>-0.165511288191518</v>
      </c>
    </row>
    <row r="1670" spans="1:4" x14ac:dyDescent="0.25">
      <c r="A1670" s="208">
        <v>1646</v>
      </c>
      <c r="B1670" s="208">
        <v>23.707739468759428</v>
      </c>
      <c r="C1670" s="208">
        <v>-1.5577394687594293</v>
      </c>
      <c r="D1670" s="208">
        <v>-0.17664545975556334</v>
      </c>
    </row>
    <row r="1671" spans="1:4" x14ac:dyDescent="0.25">
      <c r="A1671" s="208">
        <v>1647</v>
      </c>
      <c r="B1671" s="208">
        <v>25.898614844156132</v>
      </c>
      <c r="C1671" s="208">
        <v>-2.3486148441561312</v>
      </c>
      <c r="D1671" s="208">
        <v>-0.26632961239988434</v>
      </c>
    </row>
    <row r="1672" spans="1:4" x14ac:dyDescent="0.25">
      <c r="A1672" s="208">
        <v>1648</v>
      </c>
      <c r="B1672" s="208">
        <v>26.196337535211079</v>
      </c>
      <c r="C1672" s="208">
        <v>-2.6163375352110805</v>
      </c>
      <c r="D1672" s="208">
        <v>-0.29668898814714018</v>
      </c>
    </row>
    <row r="1673" spans="1:4" x14ac:dyDescent="0.25">
      <c r="A1673" s="208">
        <v>1649</v>
      </c>
      <c r="B1673" s="208">
        <v>26.238382342726474</v>
      </c>
      <c r="C1673" s="208">
        <v>-2.9783823427264728</v>
      </c>
      <c r="D1673" s="208">
        <v>-0.33774435893170596</v>
      </c>
    </row>
    <row r="1674" spans="1:4" x14ac:dyDescent="0.25">
      <c r="A1674" s="208">
        <v>1650</v>
      </c>
      <c r="B1674" s="208">
        <v>26.444060995707183</v>
      </c>
      <c r="C1674" s="208">
        <v>-2.9340609957071813</v>
      </c>
      <c r="D1674" s="208">
        <v>-0.33271838066112663</v>
      </c>
    </row>
    <row r="1675" spans="1:4" x14ac:dyDescent="0.25">
      <c r="A1675" s="208">
        <v>1651</v>
      </c>
      <c r="B1675" s="208">
        <v>26.409970611235241</v>
      </c>
      <c r="C1675" s="208">
        <v>-3.4999706112352413</v>
      </c>
      <c r="D1675" s="208">
        <v>-0.3968917332787244</v>
      </c>
    </row>
    <row r="1676" spans="1:4" x14ac:dyDescent="0.25">
      <c r="A1676" s="208">
        <v>1652</v>
      </c>
      <c r="B1676" s="208">
        <v>26.898599455333056</v>
      </c>
      <c r="C1676" s="208">
        <v>-4.3485994553330549</v>
      </c>
      <c r="D1676" s="208">
        <v>-0.49312504785659461</v>
      </c>
    </row>
    <row r="1677" spans="1:4" x14ac:dyDescent="0.25">
      <c r="A1677" s="208">
        <v>1653</v>
      </c>
      <c r="B1677" s="208">
        <v>27.248594069244977</v>
      </c>
      <c r="C1677" s="208">
        <v>-3.848594069244978</v>
      </c>
      <c r="D1677" s="208">
        <v>-0.43642514194991144</v>
      </c>
    </row>
    <row r="1678" spans="1:4" x14ac:dyDescent="0.25">
      <c r="A1678" s="208">
        <v>1654</v>
      </c>
      <c r="B1678" s="208">
        <v>27.125868685145992</v>
      </c>
      <c r="C1678" s="208">
        <v>-4.3058686851459917</v>
      </c>
      <c r="D1678" s="208">
        <v>-0.48827943875649621</v>
      </c>
    </row>
    <row r="1679" spans="1:4" x14ac:dyDescent="0.25">
      <c r="A1679" s="208">
        <v>1655</v>
      </c>
      <c r="B1679" s="208">
        <v>27.080414839183408</v>
      </c>
      <c r="C1679" s="208">
        <v>-5.890414839183407</v>
      </c>
      <c r="D1679" s="208">
        <v>-0.66796473883222796</v>
      </c>
    </row>
    <row r="1680" spans="1:4" x14ac:dyDescent="0.25">
      <c r="A1680" s="208">
        <v>1656</v>
      </c>
      <c r="B1680" s="208">
        <v>27.171322531108579</v>
      </c>
      <c r="C1680" s="208">
        <v>-6.1413225311085782</v>
      </c>
      <c r="D1680" s="208">
        <v>-0.69641731738288026</v>
      </c>
    </row>
    <row r="1681" spans="1:4" x14ac:dyDescent="0.25">
      <c r="A1681" s="208">
        <v>1657</v>
      </c>
      <c r="B1681" s="208">
        <v>27.496317529741081</v>
      </c>
      <c r="C1681" s="208">
        <v>-4.5163175297410803</v>
      </c>
      <c r="D1681" s="208">
        <v>-0.5121440410562198</v>
      </c>
    </row>
    <row r="1682" spans="1:4" x14ac:dyDescent="0.25">
      <c r="A1682" s="208">
        <v>1658</v>
      </c>
      <c r="B1682" s="208">
        <v>27.08496022377966</v>
      </c>
      <c r="C1682" s="208">
        <v>-3.1249602237796594</v>
      </c>
      <c r="D1682" s="208">
        <v>-0.35436608400698882</v>
      </c>
    </row>
    <row r="1683" spans="1:4" x14ac:dyDescent="0.25">
      <c r="A1683" s="208">
        <v>1659</v>
      </c>
      <c r="B1683" s="208">
        <v>27.344047145766414</v>
      </c>
      <c r="C1683" s="208">
        <v>-2.2140471457664148</v>
      </c>
      <c r="D1683" s="208">
        <v>-0.25106982510744946</v>
      </c>
    </row>
    <row r="1684" spans="1:4" x14ac:dyDescent="0.25">
      <c r="A1684" s="208">
        <v>1660</v>
      </c>
      <c r="B1684" s="208">
        <v>27.300865992101954</v>
      </c>
      <c r="C1684" s="208">
        <v>-2.1708659921019553</v>
      </c>
      <c r="D1684" s="208">
        <v>-0.24617314315593622</v>
      </c>
    </row>
    <row r="1685" spans="1:4" x14ac:dyDescent="0.25">
      <c r="A1685" s="208">
        <v>1661</v>
      </c>
      <c r="B1685" s="208">
        <v>27.904265797255299</v>
      </c>
      <c r="C1685" s="208">
        <v>-1.474265797255299</v>
      </c>
      <c r="D1685" s="208">
        <v>-0.1671796630828534</v>
      </c>
    </row>
    <row r="1686" spans="1:4" x14ac:dyDescent="0.25">
      <c r="A1686" s="208">
        <v>1662</v>
      </c>
      <c r="B1686" s="208">
        <v>27.791767528497896</v>
      </c>
      <c r="C1686" s="208">
        <v>-1.0917675284978969</v>
      </c>
      <c r="D1686" s="208">
        <v>-0.12380489862742891</v>
      </c>
    </row>
    <row r="1687" spans="1:4" x14ac:dyDescent="0.25">
      <c r="A1687" s="208">
        <v>1663</v>
      </c>
      <c r="B1687" s="208">
        <v>27.600861375455029</v>
      </c>
      <c r="C1687" s="208">
        <v>-1.7308613754550279</v>
      </c>
      <c r="D1687" s="208">
        <v>-0.19627723991862128</v>
      </c>
    </row>
    <row r="1688" spans="1:4" x14ac:dyDescent="0.25">
      <c r="A1688" s="208">
        <v>1664</v>
      </c>
      <c r="B1688" s="208">
        <v>27.873584451230553</v>
      </c>
      <c r="C1688" s="208">
        <v>-1.6735844512305533</v>
      </c>
      <c r="D1688" s="208">
        <v>-0.1897821174569207</v>
      </c>
    </row>
    <row r="1689" spans="1:4" x14ac:dyDescent="0.25">
      <c r="A1689" s="208">
        <v>1665</v>
      </c>
      <c r="B1689" s="208">
        <v>27.78040406700725</v>
      </c>
      <c r="C1689" s="208">
        <v>1.5595959329927496</v>
      </c>
      <c r="D1689" s="208">
        <v>0.17685598018249699</v>
      </c>
    </row>
    <row r="1690" spans="1:4" x14ac:dyDescent="0.25">
      <c r="A1690" s="208">
        <v>1666</v>
      </c>
      <c r="B1690" s="208">
        <v>27.873584451230553</v>
      </c>
      <c r="C1690" s="208">
        <v>1.4064155487694485</v>
      </c>
      <c r="D1690" s="208">
        <v>0.15948554055551101</v>
      </c>
    </row>
    <row r="1691" spans="1:4" x14ac:dyDescent="0.25">
      <c r="A1691" s="208">
        <v>1667</v>
      </c>
      <c r="B1691" s="208">
        <v>27.412227914710289</v>
      </c>
      <c r="C1691" s="208">
        <v>1.69777208528971</v>
      </c>
      <c r="D1691" s="208">
        <v>0.19252496106104519</v>
      </c>
    </row>
    <row r="1692" spans="1:4" x14ac:dyDescent="0.25">
      <c r="A1692" s="208">
        <v>1668</v>
      </c>
      <c r="B1692" s="208">
        <v>27.794040220796028</v>
      </c>
      <c r="C1692" s="208">
        <v>1.7959597792039723</v>
      </c>
      <c r="D1692" s="208">
        <v>0.2036593071321737</v>
      </c>
    </row>
    <row r="1693" spans="1:4" x14ac:dyDescent="0.25">
      <c r="A1693" s="208">
        <v>1669</v>
      </c>
      <c r="B1693" s="208">
        <v>27.3122294535926</v>
      </c>
      <c r="C1693" s="208">
        <v>0.76777054640739806</v>
      </c>
      <c r="D1693" s="208">
        <v>8.7064097608648305E-2</v>
      </c>
    </row>
    <row r="1694" spans="1:4" x14ac:dyDescent="0.25">
      <c r="A1694" s="208">
        <v>1670</v>
      </c>
      <c r="B1694" s="208">
        <v>28.234942526633123</v>
      </c>
      <c r="C1694" s="208">
        <v>-4.4942526633121815E-2</v>
      </c>
      <c r="D1694" s="208">
        <v>-5.0964191630882422E-3</v>
      </c>
    </row>
    <row r="1695" spans="1:4" x14ac:dyDescent="0.25">
      <c r="A1695" s="208">
        <v>1671</v>
      </c>
      <c r="B1695" s="208">
        <v>28.307668680173261</v>
      </c>
      <c r="C1695" s="208">
        <v>0.11233131982674038</v>
      </c>
      <c r="D1695" s="208">
        <v>1.2738213310821762E-2</v>
      </c>
    </row>
    <row r="1696" spans="1:4" x14ac:dyDescent="0.25">
      <c r="A1696" s="208">
        <v>1672</v>
      </c>
      <c r="B1696" s="208">
        <v>28.755389062904747</v>
      </c>
      <c r="C1696" s="208">
        <v>-0.45538906290474657</v>
      </c>
      <c r="D1696" s="208">
        <v>-5.1640477754940482E-2</v>
      </c>
    </row>
    <row r="1697" spans="1:4" x14ac:dyDescent="0.25">
      <c r="A1697" s="208">
        <v>1673</v>
      </c>
      <c r="B1697" s="208">
        <v>29.007657907997103</v>
      </c>
      <c r="C1697" s="208">
        <v>-0.44765790799710459</v>
      </c>
      <c r="D1697" s="208">
        <v>-5.0763775687303003E-2</v>
      </c>
    </row>
    <row r="1698" spans="1:4" x14ac:dyDescent="0.25">
      <c r="A1698" s="208">
        <v>1674</v>
      </c>
      <c r="B1698" s="208">
        <v>28.765616178246329</v>
      </c>
      <c r="C1698" s="208">
        <v>-0.33561617824632961</v>
      </c>
      <c r="D1698" s="208">
        <v>-3.8058401482850099E-2</v>
      </c>
    </row>
    <row r="1699" spans="1:4" x14ac:dyDescent="0.25">
      <c r="A1699" s="208">
        <v>1675</v>
      </c>
      <c r="B1699" s="208">
        <v>28.871296370109341</v>
      </c>
      <c r="C1699" s="208">
        <v>-0.85129637010934189</v>
      </c>
      <c r="D1699" s="208">
        <v>-9.6535808267069464E-2</v>
      </c>
    </row>
    <row r="1700" spans="1:4" x14ac:dyDescent="0.25">
      <c r="A1700" s="208">
        <v>1676</v>
      </c>
      <c r="B1700" s="208">
        <v>28.966749446630779</v>
      </c>
      <c r="C1700" s="208">
        <v>-0.62674944663077881</v>
      </c>
      <c r="D1700" s="208">
        <v>-7.1072503696532327E-2</v>
      </c>
    </row>
    <row r="1701" spans="1:4" x14ac:dyDescent="0.25">
      <c r="A1701" s="208">
        <v>1677</v>
      </c>
      <c r="B1701" s="208">
        <v>28.973567523525162</v>
      </c>
      <c r="C1701" s="208">
        <v>-1.843567523525163</v>
      </c>
      <c r="D1701" s="208">
        <v>-0.20905795822383502</v>
      </c>
    </row>
    <row r="1702" spans="1:4" x14ac:dyDescent="0.25">
      <c r="A1702" s="208">
        <v>1678</v>
      </c>
      <c r="B1702" s="208">
        <v>28.732662139923452</v>
      </c>
      <c r="C1702" s="208">
        <v>-0.94266213992345271</v>
      </c>
      <c r="D1702" s="208">
        <v>-0.10689655776235434</v>
      </c>
    </row>
    <row r="1703" spans="1:4" x14ac:dyDescent="0.25">
      <c r="A1703" s="208">
        <v>1679</v>
      </c>
      <c r="B1703" s="208">
        <v>28.834933293339272</v>
      </c>
      <c r="C1703" s="208">
        <v>-1.0449332933392732</v>
      </c>
      <c r="D1703" s="208">
        <v>-0.11849396238435879</v>
      </c>
    </row>
    <row r="1704" spans="1:4" x14ac:dyDescent="0.25">
      <c r="A1704" s="208">
        <v>1680</v>
      </c>
      <c r="B1704" s="208">
        <v>28.744025601414098</v>
      </c>
      <c r="C1704" s="208">
        <v>-0.24402560141409779</v>
      </c>
      <c r="D1704" s="208">
        <v>-2.7672159188628906E-2</v>
      </c>
    </row>
    <row r="1705" spans="1:4" x14ac:dyDescent="0.25">
      <c r="A1705" s="208">
        <v>1681</v>
      </c>
      <c r="B1705" s="208">
        <v>29.030384830978399</v>
      </c>
      <c r="C1705" s="208">
        <v>-4.0384830978400288E-2</v>
      </c>
      <c r="D1705" s="208">
        <v>-4.5795829009914815E-3</v>
      </c>
    </row>
    <row r="1706" spans="1:4" x14ac:dyDescent="0.25">
      <c r="A1706" s="208">
        <v>1682</v>
      </c>
      <c r="B1706" s="208">
        <v>28.789479447376689</v>
      </c>
      <c r="C1706" s="208">
        <v>0.24052055262331251</v>
      </c>
      <c r="D1706" s="208">
        <v>2.7274691596948102E-2</v>
      </c>
    </row>
    <row r="1707" spans="1:4" x14ac:dyDescent="0.25">
      <c r="A1707" s="208">
        <v>1683</v>
      </c>
      <c r="B1707" s="208">
        <v>28.682662909364609</v>
      </c>
      <c r="C1707" s="208">
        <v>1.6073370906353901</v>
      </c>
      <c r="D1707" s="208">
        <v>0.18226976015673313</v>
      </c>
    </row>
    <row r="1708" spans="1:4" x14ac:dyDescent="0.25">
      <c r="A1708" s="208">
        <v>1684</v>
      </c>
      <c r="B1708" s="208">
        <v>28.983794638866744</v>
      </c>
      <c r="C1708" s="208">
        <v>1.8162053611332567</v>
      </c>
      <c r="D1708" s="208">
        <v>0.20595512758202433</v>
      </c>
    </row>
    <row r="1709" spans="1:4" x14ac:dyDescent="0.25">
      <c r="A1709" s="208">
        <v>1685</v>
      </c>
      <c r="B1709" s="208">
        <v>28.900841369985024</v>
      </c>
      <c r="C1709" s="208">
        <v>1.9891586300149768</v>
      </c>
      <c r="D1709" s="208">
        <v>0.22556778445472328</v>
      </c>
    </row>
    <row r="1710" spans="1:4" x14ac:dyDescent="0.25">
      <c r="A1710" s="208">
        <v>1686</v>
      </c>
      <c r="B1710" s="208">
        <v>29.1076563691148</v>
      </c>
      <c r="C1710" s="208">
        <v>2.3923436308852004</v>
      </c>
      <c r="D1710" s="208">
        <v>0.27128839516890613</v>
      </c>
    </row>
    <row r="1711" spans="1:4" x14ac:dyDescent="0.25">
      <c r="A1711" s="208">
        <v>1687</v>
      </c>
      <c r="B1711" s="208">
        <v>29.487195982902399</v>
      </c>
      <c r="C1711" s="208">
        <v>1.2728040170976023</v>
      </c>
      <c r="D1711" s="208">
        <v>0.14433418122093974</v>
      </c>
    </row>
    <row r="1712" spans="1:4" x14ac:dyDescent="0.25">
      <c r="A1712" s="208">
        <v>1688</v>
      </c>
      <c r="B1712" s="208">
        <v>29.062202523152209</v>
      </c>
      <c r="C1712" s="208">
        <v>1.2777974768477911</v>
      </c>
      <c r="D1712" s="208">
        <v>0.14490043251715007</v>
      </c>
    </row>
    <row r="1713" spans="1:4" x14ac:dyDescent="0.25">
      <c r="A1713" s="208">
        <v>1689</v>
      </c>
      <c r="B1713" s="208">
        <v>28.903114062283155</v>
      </c>
      <c r="C1713" s="208">
        <v>1.1268859377168461</v>
      </c>
      <c r="D1713" s="208">
        <v>0.12778727672516416</v>
      </c>
    </row>
    <row r="1714" spans="1:4" x14ac:dyDescent="0.25">
      <c r="A1714" s="208">
        <v>1690</v>
      </c>
      <c r="B1714" s="208">
        <v>28.857660216320564</v>
      </c>
      <c r="C1714" s="208">
        <v>1.9323397836794349</v>
      </c>
      <c r="D1714" s="208">
        <v>0.2191246073798587</v>
      </c>
    </row>
    <row r="1715" spans="1:4" x14ac:dyDescent="0.25">
      <c r="A1715" s="208">
        <v>1691</v>
      </c>
      <c r="B1715" s="208">
        <v>28.562210217563749</v>
      </c>
      <c r="C1715" s="208">
        <v>2.1577897824362502</v>
      </c>
      <c r="D1715" s="208">
        <v>0.24469031941385169</v>
      </c>
    </row>
    <row r="1716" spans="1:4" x14ac:dyDescent="0.25">
      <c r="A1716" s="208">
        <v>1692</v>
      </c>
      <c r="B1716" s="208">
        <v>28.207670219055569</v>
      </c>
      <c r="C1716" s="208">
        <v>2.4523297809444315</v>
      </c>
      <c r="D1716" s="208">
        <v>0.27809074002097428</v>
      </c>
    </row>
    <row r="1717" spans="1:4" x14ac:dyDescent="0.25">
      <c r="A1717" s="208">
        <v>1693</v>
      </c>
      <c r="B1717" s="208">
        <v>28.571300986756267</v>
      </c>
      <c r="C1717" s="208">
        <v>3.7286990132437303</v>
      </c>
      <c r="D1717" s="208">
        <v>0.42282921161977338</v>
      </c>
    </row>
    <row r="1718" spans="1:4" x14ac:dyDescent="0.25">
      <c r="A1718" s="208">
        <v>1694</v>
      </c>
      <c r="B1718" s="208">
        <v>28.184943296074277</v>
      </c>
      <c r="C1718" s="208">
        <v>3.4150567039257247</v>
      </c>
      <c r="D1718" s="208">
        <v>0.38726261589603622</v>
      </c>
    </row>
    <row r="1719" spans="1:4" x14ac:dyDescent="0.25">
      <c r="A1719" s="208">
        <v>1695</v>
      </c>
      <c r="B1719" s="208">
        <v>28.553119448371231</v>
      </c>
      <c r="C1719" s="208">
        <v>3.9368805516287715</v>
      </c>
      <c r="D1719" s="208">
        <v>0.44643670459158136</v>
      </c>
    </row>
    <row r="1720" spans="1:4" x14ac:dyDescent="0.25">
      <c r="A1720" s="208">
        <v>1696</v>
      </c>
      <c r="B1720" s="208">
        <v>29.003112523400844</v>
      </c>
      <c r="C1720" s="208">
        <v>3.3168874765991561</v>
      </c>
      <c r="D1720" s="208">
        <v>0.37613036390991916</v>
      </c>
    </row>
    <row r="1721" spans="1:4" x14ac:dyDescent="0.25">
      <c r="A1721" s="208">
        <v>1697</v>
      </c>
      <c r="B1721" s="208">
        <v>28.63493637110389</v>
      </c>
      <c r="C1721" s="208">
        <v>3.2450636288961086</v>
      </c>
      <c r="D1721" s="208">
        <v>0.36798564083307339</v>
      </c>
    </row>
    <row r="1722" spans="1:4" x14ac:dyDescent="0.25">
      <c r="A1722" s="208">
        <v>1698</v>
      </c>
      <c r="B1722" s="208">
        <v>28.971294831227038</v>
      </c>
      <c r="C1722" s="208">
        <v>3.6787051687729608</v>
      </c>
      <c r="D1722" s="208">
        <v>0.41715998013492162</v>
      </c>
    </row>
    <row r="1723" spans="1:4" x14ac:dyDescent="0.25">
      <c r="A1723" s="208">
        <v>1699</v>
      </c>
      <c r="B1723" s="208">
        <v>28.564482909861876</v>
      </c>
      <c r="C1723" s="208">
        <v>3.8355170901381221</v>
      </c>
      <c r="D1723" s="208">
        <v>0.43494223095428508</v>
      </c>
    </row>
    <row r="1724" spans="1:4" x14ac:dyDescent="0.25">
      <c r="A1724" s="208">
        <v>1700</v>
      </c>
      <c r="B1724" s="208">
        <v>28.84856944712805</v>
      </c>
      <c r="C1724" s="208">
        <v>4.0214305528719478</v>
      </c>
      <c r="D1724" s="208">
        <v>0.45602455553935806</v>
      </c>
    </row>
    <row r="1725" spans="1:4" x14ac:dyDescent="0.25">
      <c r="A1725" s="208">
        <v>1701</v>
      </c>
      <c r="B1725" s="208">
        <v>28.539483294582453</v>
      </c>
      <c r="C1725" s="208">
        <v>4.7105167054175467</v>
      </c>
      <c r="D1725" s="208">
        <v>0.53416595380831866</v>
      </c>
    </row>
    <row r="1726" spans="1:4" x14ac:dyDescent="0.25">
      <c r="A1726" s="208">
        <v>1702</v>
      </c>
      <c r="B1726" s="208">
        <v>28.38834925675685</v>
      </c>
      <c r="C1726" s="208">
        <v>4.5716507432431506</v>
      </c>
      <c r="D1726" s="208">
        <v>0.51841874946211919</v>
      </c>
    </row>
    <row r="1727" spans="1:4" x14ac:dyDescent="0.25">
      <c r="A1727" s="208">
        <v>1703</v>
      </c>
      <c r="B1727" s="208">
        <v>28.756525409053811</v>
      </c>
      <c r="C1727" s="208">
        <v>4.4134745909461905</v>
      </c>
      <c r="D1727" s="208">
        <v>0.50048179677829552</v>
      </c>
    </row>
    <row r="1728" spans="1:4" x14ac:dyDescent="0.25">
      <c r="A1728" s="208">
        <v>1704</v>
      </c>
      <c r="B1728" s="208">
        <v>29.019021369487753</v>
      </c>
      <c r="C1728" s="208">
        <v>5.0409786305122495</v>
      </c>
      <c r="D1728" s="208">
        <v>0.57163987024991159</v>
      </c>
    </row>
    <row r="1729" spans="1:4" x14ac:dyDescent="0.25">
      <c r="A1729" s="208">
        <v>1705</v>
      </c>
      <c r="B1729" s="208">
        <v>28.923568292966319</v>
      </c>
      <c r="C1729" s="208">
        <v>5.5864317070336789</v>
      </c>
      <c r="D1729" s="208">
        <v>0.63349348018248153</v>
      </c>
    </row>
    <row r="1730" spans="1:4" x14ac:dyDescent="0.25">
      <c r="A1730" s="208">
        <v>1706</v>
      </c>
      <c r="B1730" s="208">
        <v>28.807660985761721</v>
      </c>
      <c r="C1730" s="208">
        <v>6.0823390142382792</v>
      </c>
      <c r="D1730" s="208">
        <v>0.68972866972098867</v>
      </c>
    </row>
    <row r="1731" spans="1:4" x14ac:dyDescent="0.25">
      <c r="A1731" s="208">
        <v>1707</v>
      </c>
      <c r="B1731" s="208">
        <v>28.978112908121421</v>
      </c>
      <c r="C1731" s="208">
        <v>5.3418870918785792</v>
      </c>
      <c r="D1731" s="208">
        <v>0.60576246556729541</v>
      </c>
    </row>
    <row r="1732" spans="1:4" x14ac:dyDescent="0.25">
      <c r="A1732" s="208">
        <v>1708</v>
      </c>
      <c r="B1732" s="208">
        <v>28.955385985140133</v>
      </c>
      <c r="C1732" s="208">
        <v>5.2846140148598693</v>
      </c>
      <c r="D1732" s="208">
        <v>0.599267779373305</v>
      </c>
    </row>
    <row r="1733" spans="1:4" x14ac:dyDescent="0.25">
      <c r="A1733" s="208">
        <v>1709</v>
      </c>
      <c r="B1733" s="208">
        <v>29.454241944579525</v>
      </c>
      <c r="C1733" s="208">
        <v>5.1057580554204769</v>
      </c>
      <c r="D1733" s="208">
        <v>0.57898576571260274</v>
      </c>
    </row>
    <row r="1734" spans="1:4" x14ac:dyDescent="0.25">
      <c r="A1734" s="208">
        <v>1710</v>
      </c>
      <c r="B1734" s="208">
        <v>29.47015079066643</v>
      </c>
      <c r="C1734" s="208">
        <v>4.9698492093335673</v>
      </c>
      <c r="D1734" s="208">
        <v>0.56357389416197068</v>
      </c>
    </row>
    <row r="1735" spans="1:4" x14ac:dyDescent="0.25">
      <c r="A1735" s="208">
        <v>1711</v>
      </c>
      <c r="B1735" s="208">
        <v>29.864462904391878</v>
      </c>
      <c r="C1735" s="208">
        <v>5.0455370956081182</v>
      </c>
      <c r="D1735" s="208">
        <v>0.57215679376554973</v>
      </c>
    </row>
    <row r="1736" spans="1:4" x14ac:dyDescent="0.25">
      <c r="A1736" s="208">
        <v>1712</v>
      </c>
      <c r="B1736" s="208">
        <v>29.380379444890323</v>
      </c>
      <c r="C1736" s="208">
        <v>5.6396205551096799</v>
      </c>
      <c r="D1736" s="208">
        <v>0.63952502057205418</v>
      </c>
    </row>
    <row r="1737" spans="1:4" x14ac:dyDescent="0.25">
      <c r="A1737" s="208">
        <v>1713</v>
      </c>
      <c r="B1737" s="208">
        <v>29.375834060294064</v>
      </c>
      <c r="C1737" s="208">
        <v>5.924165939705933</v>
      </c>
      <c r="D1737" s="208">
        <v>0.67179206605133335</v>
      </c>
    </row>
    <row r="1738" spans="1:4" x14ac:dyDescent="0.25">
      <c r="A1738" s="208">
        <v>1714</v>
      </c>
      <c r="B1738" s="208">
        <v>29.34856175271651</v>
      </c>
      <c r="C1738" s="208">
        <v>6.1414382472834923</v>
      </c>
      <c r="D1738" s="208">
        <v>0.69643043943398619</v>
      </c>
    </row>
    <row r="1739" spans="1:4" x14ac:dyDescent="0.25">
      <c r="A1739" s="208">
        <v>1715</v>
      </c>
      <c r="B1739" s="208">
        <v>29.336061945076796</v>
      </c>
      <c r="C1739" s="208">
        <v>7.0339380549232011</v>
      </c>
      <c r="D1739" s="208">
        <v>0.79763865943102086</v>
      </c>
    </row>
    <row r="1740" spans="1:4" x14ac:dyDescent="0.25">
      <c r="A1740" s="208">
        <v>1716</v>
      </c>
      <c r="B1740" s="208">
        <v>29.986051942341799</v>
      </c>
      <c r="C1740" s="208">
        <v>6.1739480576581975</v>
      </c>
      <c r="D1740" s="208">
        <v>0.70011700610022054</v>
      </c>
    </row>
    <row r="1741" spans="1:4" x14ac:dyDescent="0.25">
      <c r="A1741" s="208">
        <v>1717</v>
      </c>
      <c r="B1741" s="208">
        <v>29.947416173273599</v>
      </c>
      <c r="C1741" s="208">
        <v>6.442583826726402</v>
      </c>
      <c r="D1741" s="208">
        <v>0.73057992360698032</v>
      </c>
    </row>
    <row r="1742" spans="1:4" x14ac:dyDescent="0.25">
      <c r="A1742" s="208">
        <v>1718</v>
      </c>
      <c r="B1742" s="208">
        <v>29.750828289485405</v>
      </c>
      <c r="C1742" s="208">
        <v>6.7191717105145941</v>
      </c>
      <c r="D1742" s="208">
        <v>0.76194459971260253</v>
      </c>
    </row>
    <row r="1743" spans="1:4" x14ac:dyDescent="0.25">
      <c r="A1743" s="208">
        <v>1719</v>
      </c>
      <c r="B1743" s="208">
        <v>29.907644058056334</v>
      </c>
      <c r="C1743" s="208">
        <v>6.5323559419436634</v>
      </c>
      <c r="D1743" s="208">
        <v>0.74075995491761504</v>
      </c>
    </row>
    <row r="1744" spans="1:4" x14ac:dyDescent="0.25">
      <c r="A1744" s="208">
        <v>1720</v>
      </c>
      <c r="B1744" s="208">
        <v>29.839463289112455</v>
      </c>
      <c r="C1744" s="208">
        <v>6.8405367108875446</v>
      </c>
      <c r="D1744" s="208">
        <v>0.77570721966225775</v>
      </c>
    </row>
    <row r="1745" spans="1:4" x14ac:dyDescent="0.25">
      <c r="A1745" s="208">
        <v>1721</v>
      </c>
      <c r="B1745" s="208">
        <v>30.023551365260928</v>
      </c>
      <c r="C1745" s="208">
        <v>6.2664486347390707</v>
      </c>
      <c r="D1745" s="208">
        <v>0.71060644113977733</v>
      </c>
    </row>
    <row r="1746" spans="1:4" x14ac:dyDescent="0.25">
      <c r="A1746" s="208">
        <v>1722</v>
      </c>
      <c r="B1746" s="208">
        <v>29.812190981534901</v>
      </c>
      <c r="C1746" s="208">
        <v>6.5578090184650968</v>
      </c>
      <c r="D1746" s="208">
        <v>0.74364629791302161</v>
      </c>
    </row>
    <row r="1747" spans="1:4" x14ac:dyDescent="0.25">
      <c r="A1747" s="208">
        <v>1723</v>
      </c>
      <c r="B1747" s="208">
        <v>30.32354674861401</v>
      </c>
      <c r="C1747" s="208">
        <v>5.7764532513859912</v>
      </c>
      <c r="D1747" s="208">
        <v>0.65504165543177939</v>
      </c>
    </row>
    <row r="1748" spans="1:4" x14ac:dyDescent="0.25">
      <c r="A1748" s="208">
        <v>1724</v>
      </c>
      <c r="B1748" s="208">
        <v>30.430363286626086</v>
      </c>
      <c r="C1748" s="208">
        <v>5.9596367133739143</v>
      </c>
      <c r="D1748" s="208">
        <v>0.67581440178084795</v>
      </c>
    </row>
    <row r="1749" spans="1:4" x14ac:dyDescent="0.25">
      <c r="A1749" s="208">
        <v>1725</v>
      </c>
      <c r="B1749" s="208">
        <v>30.153094826254307</v>
      </c>
      <c r="C1749" s="208">
        <v>6.7269051737456955</v>
      </c>
      <c r="D1749" s="208">
        <v>0.76282156354086617</v>
      </c>
    </row>
    <row r="1750" spans="1:4" x14ac:dyDescent="0.25">
      <c r="A1750" s="208">
        <v>1726</v>
      </c>
      <c r="B1750" s="208">
        <v>30.150822133956172</v>
      </c>
      <c r="C1750" s="208">
        <v>6.7491778660438264</v>
      </c>
      <c r="D1750" s="208">
        <v>0.76534725544885307</v>
      </c>
    </row>
    <row r="1751" spans="1:4" x14ac:dyDescent="0.25">
      <c r="A1751" s="208">
        <v>1727</v>
      </c>
      <c r="B1751" s="208">
        <v>29.725828674205982</v>
      </c>
      <c r="C1751" s="208">
        <v>6.7641713257940204</v>
      </c>
      <c r="D1751" s="208">
        <v>0.76704749264770178</v>
      </c>
    </row>
    <row r="1752" spans="1:4" x14ac:dyDescent="0.25">
      <c r="A1752" s="208">
        <v>1728</v>
      </c>
      <c r="B1752" s="208">
        <v>29.489468675200531</v>
      </c>
      <c r="C1752" s="208">
        <v>7.2105313247994722</v>
      </c>
      <c r="D1752" s="208">
        <v>0.81766408728506068</v>
      </c>
    </row>
    <row r="1753" spans="1:4" x14ac:dyDescent="0.25">
      <c r="A1753" s="208">
        <v>1729</v>
      </c>
      <c r="B1753" s="208">
        <v>29.253108676195072</v>
      </c>
      <c r="C1753" s="208">
        <v>7.6768913238049272</v>
      </c>
      <c r="D1753" s="208">
        <v>0.87054865372769541</v>
      </c>
    </row>
    <row r="1754" spans="1:4" x14ac:dyDescent="0.25">
      <c r="A1754" s="208">
        <v>1730</v>
      </c>
      <c r="B1754" s="208">
        <v>29.523559059672472</v>
      </c>
      <c r="C1754" s="208">
        <v>7.71644094032753</v>
      </c>
      <c r="D1754" s="208">
        <v>0.87503352448683158</v>
      </c>
    </row>
    <row r="1755" spans="1:4" x14ac:dyDescent="0.25">
      <c r="A1755" s="208">
        <v>1731</v>
      </c>
      <c r="B1755" s="208">
        <v>30.034914826751578</v>
      </c>
      <c r="C1755" s="208">
        <v>6.7450851732484232</v>
      </c>
      <c r="D1755" s="208">
        <v>0.76488314985547168</v>
      </c>
    </row>
    <row r="1756" spans="1:4" x14ac:dyDescent="0.25">
      <c r="A1756" s="208">
        <v>1732</v>
      </c>
      <c r="B1756" s="208">
        <v>30.033778480602511</v>
      </c>
      <c r="C1756" s="208">
        <v>7.846221519397492</v>
      </c>
      <c r="D1756" s="208">
        <v>0.88975045919698181</v>
      </c>
    </row>
    <row r="1757" spans="1:4" x14ac:dyDescent="0.25">
      <c r="A1757" s="208">
        <v>1733</v>
      </c>
      <c r="B1757" s="208">
        <v>30.050823672838483</v>
      </c>
      <c r="C1757" s="208">
        <v>7.8591763271615136</v>
      </c>
      <c r="D1757" s="208">
        <v>0.89121951613456007</v>
      </c>
    </row>
    <row r="1758" spans="1:4" x14ac:dyDescent="0.25">
      <c r="A1758" s="208">
        <v>1734</v>
      </c>
      <c r="B1758" s="208">
        <v>29.904235019609139</v>
      </c>
      <c r="C1758" s="208">
        <v>8.1557649803908632</v>
      </c>
      <c r="D1758" s="208">
        <v>0.92485225129900039</v>
      </c>
    </row>
    <row r="1759" spans="1:4" x14ac:dyDescent="0.25">
      <c r="A1759" s="208">
        <v>1735</v>
      </c>
      <c r="B1759" s="208">
        <v>30.591724439793271</v>
      </c>
      <c r="C1759" s="208">
        <v>7.3982755602067307</v>
      </c>
      <c r="D1759" s="208">
        <v>0.83895401891039434</v>
      </c>
    </row>
    <row r="1760" spans="1:4" x14ac:dyDescent="0.25">
      <c r="A1760" s="208">
        <v>1736</v>
      </c>
      <c r="B1760" s="208">
        <v>30.38718213296163</v>
      </c>
      <c r="C1760" s="208">
        <v>8.1628178670383669</v>
      </c>
      <c r="D1760" s="208">
        <v>0.92565203870211754</v>
      </c>
    </row>
    <row r="1761" spans="1:4" x14ac:dyDescent="0.25">
      <c r="A1761" s="208">
        <v>1737</v>
      </c>
      <c r="B1761" s="208">
        <v>30.600815208985789</v>
      </c>
      <c r="C1761" s="208">
        <v>8.1191847910142094</v>
      </c>
      <c r="D1761" s="208">
        <v>0.9207041093921059</v>
      </c>
    </row>
    <row r="1762" spans="1:4" x14ac:dyDescent="0.25">
      <c r="A1762" s="208">
        <v>1738</v>
      </c>
      <c r="B1762" s="208">
        <v>30.699677323954415</v>
      </c>
      <c r="C1762" s="208">
        <v>7.970322676045587</v>
      </c>
      <c r="D1762" s="208">
        <v>0.90382335541097991</v>
      </c>
    </row>
    <row r="1763" spans="1:4" x14ac:dyDescent="0.25">
      <c r="A1763" s="208">
        <v>1739</v>
      </c>
      <c r="B1763" s="208">
        <v>30.588315401346076</v>
      </c>
      <c r="C1763" s="208">
        <v>7.7616845986539253</v>
      </c>
      <c r="D1763" s="208">
        <v>0.88016409155942077</v>
      </c>
    </row>
    <row r="1764" spans="1:4" x14ac:dyDescent="0.25">
      <c r="A1764" s="208">
        <v>1740</v>
      </c>
      <c r="B1764" s="208">
        <v>30.60763328588018</v>
      </c>
      <c r="C1764" s="208">
        <v>8.2223667141198185</v>
      </c>
      <c r="D1764" s="208">
        <v>0.93240479401298737</v>
      </c>
    </row>
    <row r="1765" spans="1:4" x14ac:dyDescent="0.25">
      <c r="A1765" s="208">
        <v>1741</v>
      </c>
      <c r="B1765" s="208">
        <v>30.800812131221168</v>
      </c>
      <c r="C1765" s="208">
        <v>7.4891878687788314</v>
      </c>
      <c r="D1765" s="208">
        <v>0.84926334654009605</v>
      </c>
    </row>
    <row r="1766" spans="1:4" x14ac:dyDescent="0.25">
      <c r="A1766" s="208">
        <v>1742</v>
      </c>
      <c r="B1766" s="208">
        <v>30.165594633894013</v>
      </c>
      <c r="C1766" s="208">
        <v>8.5344053661059895</v>
      </c>
      <c r="D1766" s="208">
        <v>0.96778953725602834</v>
      </c>
    </row>
    <row r="1767" spans="1:4" x14ac:dyDescent="0.25">
      <c r="A1767" s="208">
        <v>1743</v>
      </c>
      <c r="B1767" s="208">
        <v>30.12014078793143</v>
      </c>
      <c r="C1767" s="208">
        <v>8.5898592120685713</v>
      </c>
      <c r="D1767" s="208">
        <v>0.97407792521288972</v>
      </c>
    </row>
    <row r="1768" spans="1:4" x14ac:dyDescent="0.25">
      <c r="A1768" s="208">
        <v>1744</v>
      </c>
      <c r="B1768" s="208">
        <v>29.925825596441367</v>
      </c>
      <c r="C1768" s="208">
        <v>9.1141744035586321</v>
      </c>
      <c r="D1768" s="208">
        <v>1.0335345287817446</v>
      </c>
    </row>
    <row r="1769" spans="1:4" x14ac:dyDescent="0.25">
      <c r="A1769" s="208">
        <v>1745</v>
      </c>
      <c r="B1769" s="208">
        <v>30.282638287247675</v>
      </c>
      <c r="C1769" s="208">
        <v>8.4573617127523271</v>
      </c>
      <c r="D1769" s="208">
        <v>0.95905289557695195</v>
      </c>
    </row>
    <row r="1770" spans="1:4" x14ac:dyDescent="0.25">
      <c r="A1770" s="208">
        <v>1746</v>
      </c>
      <c r="B1770" s="208">
        <v>30.304228864079906</v>
      </c>
      <c r="C1770" s="208">
        <v>8.3657711359200952</v>
      </c>
      <c r="D1770" s="208">
        <v>0.9486666532827307</v>
      </c>
    </row>
    <row r="1771" spans="1:4" x14ac:dyDescent="0.25">
      <c r="A1771" s="208">
        <v>1747</v>
      </c>
      <c r="B1771" s="208">
        <v>30.537179824638162</v>
      </c>
      <c r="C1771" s="208">
        <v>7.9728201753618357</v>
      </c>
      <c r="D1771" s="208">
        <v>0.90410656831262726</v>
      </c>
    </row>
    <row r="1772" spans="1:4" x14ac:dyDescent="0.25">
      <c r="A1772" s="208">
        <v>1748</v>
      </c>
      <c r="B1772" s="208">
        <v>30.77353982364362</v>
      </c>
      <c r="C1772" s="208">
        <v>6.076460176356381</v>
      </c>
      <c r="D1772" s="208">
        <v>0.68906201779279219</v>
      </c>
    </row>
    <row r="1773" spans="1:4" x14ac:dyDescent="0.25">
      <c r="A1773" s="208">
        <v>1749</v>
      </c>
      <c r="B1773" s="208">
        <v>30.800812131221168</v>
      </c>
      <c r="C1773" s="208">
        <v>5.6991878687788322</v>
      </c>
      <c r="D1773" s="208">
        <v>0.64627986996793618</v>
      </c>
    </row>
    <row r="1774" spans="1:4" x14ac:dyDescent="0.25">
      <c r="A1774" s="208">
        <v>1750</v>
      </c>
      <c r="B1774" s="208">
        <v>30.603087901283917</v>
      </c>
      <c r="C1774" s="208">
        <v>5.4669120987160831</v>
      </c>
      <c r="D1774" s="208">
        <v>0.61994012509038743</v>
      </c>
    </row>
    <row r="1775" spans="1:4" x14ac:dyDescent="0.25">
      <c r="A1775" s="208">
        <v>1751</v>
      </c>
      <c r="B1775" s="208">
        <v>30.557634055321333</v>
      </c>
      <c r="C1775" s="208">
        <v>5.1423659446786694</v>
      </c>
      <c r="D1775" s="208">
        <v>0.58313704874701422</v>
      </c>
    </row>
    <row r="1776" spans="1:4" x14ac:dyDescent="0.25">
      <c r="A1776" s="208">
        <v>1752</v>
      </c>
      <c r="B1776" s="208">
        <v>30.716722516190384</v>
      </c>
      <c r="C1776" s="208">
        <v>4.943277483809613</v>
      </c>
      <c r="D1776" s="208">
        <v>0.56056069794667818</v>
      </c>
    </row>
    <row r="1777" spans="1:4" x14ac:dyDescent="0.25">
      <c r="A1777" s="208">
        <v>1753</v>
      </c>
      <c r="B1777" s="208">
        <v>30.830357131096857</v>
      </c>
      <c r="C1777" s="208">
        <v>5.209642868903142</v>
      </c>
      <c r="D1777" s="208">
        <v>0.59076615711135239</v>
      </c>
    </row>
    <row r="1778" spans="1:4" x14ac:dyDescent="0.25">
      <c r="A1778" s="208">
        <v>1754</v>
      </c>
      <c r="B1778" s="208">
        <v>30.164458287744949</v>
      </c>
      <c r="C1778" s="208">
        <v>4.69554171225505</v>
      </c>
      <c r="D1778" s="208">
        <v>0.53246781069448179</v>
      </c>
    </row>
    <row r="1779" spans="1:4" x14ac:dyDescent="0.25">
      <c r="A1779" s="208">
        <v>1755</v>
      </c>
      <c r="B1779" s="208">
        <v>30.171276364639343</v>
      </c>
      <c r="C1779" s="208">
        <v>4.4387236353606561</v>
      </c>
      <c r="D1779" s="208">
        <v>0.5033450028204034</v>
      </c>
    </row>
    <row r="1780" spans="1:4" x14ac:dyDescent="0.25">
      <c r="A1780" s="208">
        <v>1756</v>
      </c>
      <c r="B1780" s="208">
        <v>29.875826365882521</v>
      </c>
      <c r="C1780" s="208">
        <v>4.1741736341174764</v>
      </c>
      <c r="D1780" s="208">
        <v>0.47334540562514649</v>
      </c>
    </row>
    <row r="1781" spans="1:4" x14ac:dyDescent="0.25">
      <c r="A1781" s="208">
        <v>1757</v>
      </c>
      <c r="B1781" s="208">
        <v>29.923552904143239</v>
      </c>
      <c r="C1781" s="208">
        <v>4.0764470958567607</v>
      </c>
      <c r="D1781" s="208">
        <v>0.46226335395502233</v>
      </c>
    </row>
    <row r="1782" spans="1:4" x14ac:dyDescent="0.25">
      <c r="A1782" s="208">
        <v>1758</v>
      </c>
      <c r="B1782" s="208">
        <v>29.614466751597643</v>
      </c>
      <c r="C1782" s="208">
        <v>4.3555332484023559</v>
      </c>
      <c r="D1782" s="208">
        <v>0.49391133021583405</v>
      </c>
    </row>
    <row r="1783" spans="1:4" x14ac:dyDescent="0.25">
      <c r="A1783" s="208">
        <v>1759</v>
      </c>
      <c r="B1783" s="208">
        <v>29.607648674703256</v>
      </c>
      <c r="C1783" s="208">
        <v>4.0623513252967456</v>
      </c>
      <c r="D1783" s="208">
        <v>0.46066491344483496</v>
      </c>
    </row>
    <row r="1784" spans="1:4" x14ac:dyDescent="0.25">
      <c r="A1784" s="208">
        <v>1760</v>
      </c>
      <c r="B1784" s="208">
        <v>29.259926753089466</v>
      </c>
      <c r="C1784" s="208">
        <v>5.100073246910533</v>
      </c>
      <c r="D1784" s="208">
        <v>0.57834111644165564</v>
      </c>
    </row>
    <row r="1785" spans="1:4" x14ac:dyDescent="0.25">
      <c r="A1785" s="208">
        <v>1761</v>
      </c>
      <c r="B1785" s="208">
        <v>28.787206755078557</v>
      </c>
      <c r="C1785" s="208">
        <v>5.8727932449214393</v>
      </c>
      <c r="D1785" s="208">
        <v>0.66596647488472049</v>
      </c>
    </row>
    <row r="1786" spans="1:4" x14ac:dyDescent="0.25">
      <c r="A1786" s="208">
        <v>1762</v>
      </c>
      <c r="B1786" s="208">
        <v>28.719025986134675</v>
      </c>
      <c r="C1786" s="208">
        <v>6.2109740138653251</v>
      </c>
      <c r="D1786" s="208">
        <v>0.70431569733727706</v>
      </c>
    </row>
    <row r="1787" spans="1:4" x14ac:dyDescent="0.25">
      <c r="A1787" s="208">
        <v>1763</v>
      </c>
      <c r="B1787" s="208">
        <v>28.705389832345897</v>
      </c>
      <c r="C1787" s="208">
        <v>6.0646101676541058</v>
      </c>
      <c r="D1787" s="208">
        <v>0.68771824351134059</v>
      </c>
    </row>
    <row r="1788" spans="1:4" x14ac:dyDescent="0.25">
      <c r="A1788" s="208">
        <v>1764</v>
      </c>
      <c r="B1788" s="208">
        <v>28.528119833091811</v>
      </c>
      <c r="C1788" s="208">
        <v>5.5418801669081894</v>
      </c>
      <c r="D1788" s="208">
        <v>0.62844139833817092</v>
      </c>
    </row>
    <row r="1789" spans="1:4" x14ac:dyDescent="0.25">
      <c r="A1789" s="208">
        <v>1765</v>
      </c>
      <c r="B1789" s="208">
        <v>28.364485987626495</v>
      </c>
      <c r="C1789" s="208">
        <v>5.7555140123735029</v>
      </c>
      <c r="D1789" s="208">
        <v>0.65266717524656692</v>
      </c>
    </row>
    <row r="1790" spans="1:4" x14ac:dyDescent="0.25">
      <c r="A1790" s="208">
        <v>1766</v>
      </c>
      <c r="B1790" s="208">
        <v>28.6667540632777</v>
      </c>
      <c r="C1790" s="208">
        <v>5.3832459367222967</v>
      </c>
      <c r="D1790" s="208">
        <v>0.6104525002675113</v>
      </c>
    </row>
    <row r="1791" spans="1:4" x14ac:dyDescent="0.25">
      <c r="A1791" s="208">
        <v>1767</v>
      </c>
      <c r="B1791" s="208">
        <v>28.569028294458136</v>
      </c>
      <c r="C1791" s="208">
        <v>5.7009717055418676</v>
      </c>
      <c r="D1791" s="208">
        <v>0.6464821545421251</v>
      </c>
    </row>
    <row r="1792" spans="1:4" x14ac:dyDescent="0.25">
      <c r="A1792" s="208">
        <v>1768</v>
      </c>
      <c r="B1792" s="208">
        <v>28.603118678930077</v>
      </c>
      <c r="C1792" s="208">
        <v>5.356881321069924</v>
      </c>
      <c r="D1792" s="208">
        <v>0.60746279001968595</v>
      </c>
    </row>
    <row r="1793" spans="1:4" x14ac:dyDescent="0.25">
      <c r="A1793" s="208">
        <v>1769</v>
      </c>
      <c r="B1793" s="208">
        <v>29.230381753213784</v>
      </c>
      <c r="C1793" s="208">
        <v>5.1996182467862155</v>
      </c>
      <c r="D1793" s="208">
        <v>0.58962937909536584</v>
      </c>
    </row>
    <row r="1794" spans="1:4" x14ac:dyDescent="0.25">
      <c r="A1794" s="208">
        <v>1770</v>
      </c>
      <c r="B1794" s="208">
        <v>29.67810213594527</v>
      </c>
      <c r="C1794" s="208">
        <v>4.621897864054727</v>
      </c>
      <c r="D1794" s="208">
        <v>0.52411670212696559</v>
      </c>
    </row>
    <row r="1795" spans="1:4" x14ac:dyDescent="0.25">
      <c r="A1795" s="208">
        <v>1771</v>
      </c>
      <c r="B1795" s="208">
        <v>30.01446059606841</v>
      </c>
      <c r="C1795" s="208">
        <v>4.2455394039315877</v>
      </c>
      <c r="D1795" s="208">
        <v>0.48143818331515587</v>
      </c>
    </row>
    <row r="1796" spans="1:4" x14ac:dyDescent="0.25">
      <c r="A1796" s="208">
        <v>1772</v>
      </c>
      <c r="B1796" s="208">
        <v>29.616739443895774</v>
      </c>
      <c r="C1796" s="208">
        <v>5.4332605561042229</v>
      </c>
      <c r="D1796" s="208">
        <v>0.61612408759800108</v>
      </c>
    </row>
    <row r="1797" spans="1:4" x14ac:dyDescent="0.25">
      <c r="A1797" s="208">
        <v>1773</v>
      </c>
      <c r="B1797" s="208">
        <v>30.189457903024373</v>
      </c>
      <c r="C1797" s="208">
        <v>4.8005420969756294</v>
      </c>
      <c r="D1797" s="208">
        <v>0.54437470629894968</v>
      </c>
    </row>
    <row r="1798" spans="1:4" x14ac:dyDescent="0.25">
      <c r="A1798" s="208">
        <v>1774</v>
      </c>
      <c r="B1798" s="208">
        <v>30.06445982662726</v>
      </c>
      <c r="C1798" s="208">
        <v>5.1455401733727406</v>
      </c>
      <c r="D1798" s="208">
        <v>0.58349700180609676</v>
      </c>
    </row>
    <row r="1799" spans="1:4" x14ac:dyDescent="0.25">
      <c r="A1799" s="208">
        <v>1775</v>
      </c>
      <c r="B1799" s="208">
        <v>30.080368672714165</v>
      </c>
      <c r="C1799" s="208">
        <v>5.479631327285837</v>
      </c>
      <c r="D1799" s="208">
        <v>0.62138246767944028</v>
      </c>
    </row>
    <row r="1800" spans="1:4" x14ac:dyDescent="0.25">
      <c r="A1800" s="208">
        <v>1776</v>
      </c>
      <c r="B1800" s="208">
        <v>29.798554827746123</v>
      </c>
      <c r="C1800" s="208">
        <v>5.0914451722538772</v>
      </c>
      <c r="D1800" s="208">
        <v>0.57736270493890018</v>
      </c>
    </row>
    <row r="1801" spans="1:4" x14ac:dyDescent="0.25">
      <c r="A1801" s="208">
        <v>1777</v>
      </c>
      <c r="B1801" s="208">
        <v>29.680374828243398</v>
      </c>
      <c r="C1801" s="208">
        <v>4.2296251717565987</v>
      </c>
      <c r="D1801" s="208">
        <v>0.47963353182138169</v>
      </c>
    </row>
    <row r="1802" spans="1:4" x14ac:dyDescent="0.25">
      <c r="A1802" s="208">
        <v>1778</v>
      </c>
      <c r="B1802" s="208">
        <v>29.907644058056334</v>
      </c>
      <c r="C1802" s="208">
        <v>3.9323559419436691</v>
      </c>
      <c r="D1802" s="208">
        <v>0.44592362023179688</v>
      </c>
    </row>
    <row r="1803" spans="1:4" x14ac:dyDescent="0.25">
      <c r="A1803" s="208">
        <v>1779</v>
      </c>
      <c r="B1803" s="208">
        <v>29.637193674578938</v>
      </c>
      <c r="C1803" s="208">
        <v>4.202806325421065</v>
      </c>
      <c r="D1803" s="208">
        <v>0.47659231245443134</v>
      </c>
    </row>
    <row r="1804" spans="1:4" x14ac:dyDescent="0.25">
      <c r="A1804" s="208">
        <v>1780</v>
      </c>
      <c r="B1804" s="208">
        <v>29.716737905013463</v>
      </c>
      <c r="C1804" s="208">
        <v>4.3532620949865368</v>
      </c>
      <c r="D1804" s="208">
        <v>0.49365378462020743</v>
      </c>
    </row>
    <row r="1805" spans="1:4" x14ac:dyDescent="0.25">
      <c r="A1805" s="208">
        <v>1781</v>
      </c>
      <c r="B1805" s="208">
        <v>29.471287136815494</v>
      </c>
      <c r="C1805" s="208">
        <v>5.2087128631845054</v>
      </c>
      <c r="D1805" s="208">
        <v>0.59066069577392166</v>
      </c>
    </row>
    <row r="1806" spans="1:4" x14ac:dyDescent="0.25">
      <c r="A1806" s="208">
        <v>1782</v>
      </c>
      <c r="B1806" s="208">
        <v>29.634920982280811</v>
      </c>
      <c r="C1806" s="208">
        <v>4.5350790177191911</v>
      </c>
      <c r="D1806" s="208">
        <v>0.51427156734418844</v>
      </c>
    </row>
    <row r="1807" spans="1:4" x14ac:dyDescent="0.25">
      <c r="A1807" s="208">
        <v>1783</v>
      </c>
      <c r="B1807" s="208">
        <v>29.055384446257822</v>
      </c>
      <c r="C1807" s="208">
        <v>5.3846155537421758</v>
      </c>
      <c r="D1807" s="208">
        <v>0.6106078129067668</v>
      </c>
    </row>
    <row r="1808" spans="1:4" x14ac:dyDescent="0.25">
      <c r="A1808" s="208">
        <v>1784</v>
      </c>
      <c r="B1808" s="208">
        <v>28.939477139053224</v>
      </c>
      <c r="C1808" s="208">
        <v>4.9505228609467764</v>
      </c>
      <c r="D1808" s="208">
        <v>0.56138231349996193</v>
      </c>
    </row>
    <row r="1809" spans="1:4" x14ac:dyDescent="0.25">
      <c r="A1809" s="208">
        <v>1785</v>
      </c>
      <c r="B1809" s="208">
        <v>28.875841754705601</v>
      </c>
      <c r="C1809" s="208">
        <v>5.1341582452943975</v>
      </c>
      <c r="D1809" s="208">
        <v>0.58220630720752897</v>
      </c>
    </row>
    <row r="1810" spans="1:4" x14ac:dyDescent="0.25">
      <c r="A1810" s="208">
        <v>1786</v>
      </c>
      <c r="B1810" s="208">
        <v>28.873569062407473</v>
      </c>
      <c r="C1810" s="208">
        <v>4.6264309375925272</v>
      </c>
      <c r="D1810" s="208">
        <v>0.52463074627571415</v>
      </c>
    </row>
    <row r="1811" spans="1:4" x14ac:dyDescent="0.25">
      <c r="A1811" s="208">
        <v>1787</v>
      </c>
      <c r="B1811" s="208">
        <v>28.503120217812388</v>
      </c>
      <c r="C1811" s="208">
        <v>4.7968797821876095</v>
      </c>
      <c r="D1811" s="208">
        <v>0.54395940496488604</v>
      </c>
    </row>
    <row r="1812" spans="1:4" x14ac:dyDescent="0.25">
      <c r="A1812" s="208">
        <v>1788</v>
      </c>
      <c r="B1812" s="208">
        <v>28.437212141166633</v>
      </c>
      <c r="C1812" s="208">
        <v>4.5427878588333641</v>
      </c>
      <c r="D1812" s="208">
        <v>0.5151457390591031</v>
      </c>
    </row>
    <row r="1813" spans="1:4" x14ac:dyDescent="0.25">
      <c r="A1813" s="208">
        <v>1789</v>
      </c>
      <c r="B1813" s="208">
        <v>28.920159254519124</v>
      </c>
      <c r="C1813" s="208">
        <v>4.0898407454808741</v>
      </c>
      <c r="D1813" s="208">
        <v>0.46378217494088375</v>
      </c>
    </row>
    <row r="1814" spans="1:4" x14ac:dyDescent="0.25">
      <c r="A1814" s="208">
        <v>1790</v>
      </c>
      <c r="B1814" s="208">
        <v>28.998567138804585</v>
      </c>
      <c r="C1814" s="208">
        <v>4.0114328611954129</v>
      </c>
      <c r="D1814" s="208">
        <v>0.4548908313973471</v>
      </c>
    </row>
    <row r="1815" spans="1:4" x14ac:dyDescent="0.25">
      <c r="A1815" s="208">
        <v>1791</v>
      </c>
      <c r="B1815" s="208">
        <v>28.949704254394806</v>
      </c>
      <c r="C1815" s="208">
        <v>4.3502957456051909</v>
      </c>
      <c r="D1815" s="208">
        <v>0.49331740478213298</v>
      </c>
    </row>
    <row r="1816" spans="1:4" x14ac:dyDescent="0.25">
      <c r="A1816" s="208">
        <v>1792</v>
      </c>
      <c r="B1816" s="208">
        <v>28.550846756073103</v>
      </c>
      <c r="C1816" s="208">
        <v>4.0091532439268995</v>
      </c>
      <c r="D1816" s="208">
        <v>0.45463232601275677</v>
      </c>
    </row>
    <row r="1817" spans="1:4" x14ac:dyDescent="0.25">
      <c r="A1817" s="208">
        <v>1793</v>
      </c>
      <c r="B1817" s="208">
        <v>28.45084829495541</v>
      </c>
      <c r="C1817" s="208">
        <v>5.5291517050445869</v>
      </c>
      <c r="D1817" s="208">
        <v>0.62699800870661215</v>
      </c>
    </row>
    <row r="1818" spans="1:4" x14ac:dyDescent="0.25">
      <c r="A1818" s="208">
        <v>1794</v>
      </c>
      <c r="B1818" s="208">
        <v>28.289487141788225</v>
      </c>
      <c r="C1818" s="208">
        <v>5.3305128582117725</v>
      </c>
      <c r="D1818" s="208">
        <v>0.60447264350414875</v>
      </c>
    </row>
    <row r="1819" spans="1:4" x14ac:dyDescent="0.25">
      <c r="A1819" s="208">
        <v>1795</v>
      </c>
      <c r="B1819" s="208">
        <v>27.916765604895012</v>
      </c>
      <c r="C1819" s="208">
        <v>5.1632343951049862</v>
      </c>
      <c r="D1819" s="208">
        <v>0.58550350160634801</v>
      </c>
    </row>
    <row r="1820" spans="1:4" x14ac:dyDescent="0.25">
      <c r="A1820" s="208">
        <v>1796</v>
      </c>
      <c r="B1820" s="208">
        <v>28.459939064147928</v>
      </c>
      <c r="C1820" s="208">
        <v>4.9500609358520684</v>
      </c>
      <c r="D1820" s="208">
        <v>0.56132993184541458</v>
      </c>
    </row>
    <row r="1821" spans="1:4" x14ac:dyDescent="0.25">
      <c r="A1821" s="208">
        <v>1797</v>
      </c>
      <c r="B1821" s="208">
        <v>28.437212141166633</v>
      </c>
      <c r="C1821" s="208">
        <v>4.8827878588333675</v>
      </c>
      <c r="D1821" s="208">
        <v>0.55370125974878748</v>
      </c>
    </row>
    <row r="1822" spans="1:4" x14ac:dyDescent="0.25">
      <c r="A1822" s="208">
        <v>1798</v>
      </c>
      <c r="B1822" s="208">
        <v>28.284941757191966</v>
      </c>
      <c r="C1822" s="208">
        <v>4.6350582428080358</v>
      </c>
      <c r="D1822" s="208">
        <v>0.52560907052492822</v>
      </c>
    </row>
    <row r="1823" spans="1:4" x14ac:dyDescent="0.25">
      <c r="A1823" s="208">
        <v>1799</v>
      </c>
      <c r="B1823" s="208">
        <v>28.486075025576415</v>
      </c>
      <c r="C1823" s="208">
        <v>4.583924974423585</v>
      </c>
      <c r="D1823" s="208">
        <v>0.51981062997455219</v>
      </c>
    </row>
    <row r="1824" spans="1:4" x14ac:dyDescent="0.25">
      <c r="A1824" s="208">
        <v>1800</v>
      </c>
      <c r="B1824" s="208">
        <v>28.253124065018156</v>
      </c>
      <c r="C1824" s="208">
        <v>4.1568759349818407</v>
      </c>
      <c r="D1824" s="208">
        <v>0.47138387092835848</v>
      </c>
    </row>
    <row r="1825" spans="1:4" x14ac:dyDescent="0.25">
      <c r="A1825" s="208">
        <v>1801</v>
      </c>
      <c r="B1825" s="208">
        <v>28.363349641477431</v>
      </c>
      <c r="C1825" s="208">
        <v>3.3266503585225706</v>
      </c>
      <c r="D1825" s="208">
        <v>0.37723746095694605</v>
      </c>
    </row>
    <row r="1826" spans="1:4" x14ac:dyDescent="0.25">
      <c r="A1826" s="208">
        <v>1802</v>
      </c>
      <c r="B1826" s="208">
        <v>28.512210987004906</v>
      </c>
      <c r="C1826" s="208">
        <v>3.5677890129950924</v>
      </c>
      <c r="D1826" s="208">
        <v>0.40458224443223395</v>
      </c>
    </row>
    <row r="1827" spans="1:4" x14ac:dyDescent="0.25">
      <c r="A1827" s="208">
        <v>1803</v>
      </c>
      <c r="B1827" s="208">
        <v>28.462211756446059</v>
      </c>
      <c r="C1827" s="208">
        <v>3.1577882435539415</v>
      </c>
      <c r="D1827" s="208">
        <v>0.35808873517054379</v>
      </c>
    </row>
    <row r="1828" spans="1:4" x14ac:dyDescent="0.25">
      <c r="A1828" s="208">
        <v>1804</v>
      </c>
      <c r="B1828" s="208">
        <v>28.555392140669362</v>
      </c>
      <c r="C1828" s="208">
        <v>2.3446078593306368</v>
      </c>
      <c r="D1828" s="208">
        <v>0.26587522596946495</v>
      </c>
    </row>
    <row r="1829" spans="1:4" x14ac:dyDescent="0.25">
      <c r="A1829" s="208">
        <v>1805</v>
      </c>
      <c r="B1829" s="208">
        <v>28.039490988993997</v>
      </c>
      <c r="C1829" s="208">
        <v>3.0305090110060036</v>
      </c>
      <c r="D1829" s="208">
        <v>0.34365544962975225</v>
      </c>
    </row>
    <row r="1830" spans="1:4" x14ac:dyDescent="0.25">
      <c r="A1830" s="208">
        <v>1806</v>
      </c>
      <c r="B1830" s="208">
        <v>27.759949836324086</v>
      </c>
      <c r="C1830" s="208">
        <v>3.8700501636759128</v>
      </c>
      <c r="D1830" s="208">
        <v>0.43885823281094588</v>
      </c>
    </row>
    <row r="1831" spans="1:4" x14ac:dyDescent="0.25">
      <c r="A1831" s="208">
        <v>1807</v>
      </c>
      <c r="B1831" s="208">
        <v>28.192897719117727</v>
      </c>
      <c r="C1831" s="208">
        <v>3.3071022808822725</v>
      </c>
      <c r="D1831" s="208">
        <v>0.37502073651016943</v>
      </c>
    </row>
    <row r="1832" spans="1:4" x14ac:dyDescent="0.25">
      <c r="A1832" s="208">
        <v>1808</v>
      </c>
      <c r="B1832" s="208">
        <v>27.663360413653585</v>
      </c>
      <c r="C1832" s="208">
        <v>2.9766395863464155</v>
      </c>
      <c r="D1832" s="208">
        <v>0.33754673281503422</v>
      </c>
    </row>
    <row r="1833" spans="1:4" x14ac:dyDescent="0.25">
      <c r="A1833" s="208">
        <v>1809</v>
      </c>
      <c r="B1833" s="208">
        <v>27.444045606884103</v>
      </c>
      <c r="C1833" s="208">
        <v>3.3259543931158966</v>
      </c>
      <c r="D1833" s="208">
        <v>0.3771585394609569</v>
      </c>
    </row>
    <row r="1834" spans="1:4" x14ac:dyDescent="0.25">
      <c r="A1834" s="208">
        <v>1810</v>
      </c>
      <c r="B1834" s="208">
        <v>28.034945604397738</v>
      </c>
      <c r="C1834" s="208">
        <v>2.6750543956022632</v>
      </c>
      <c r="D1834" s="208">
        <v>0.30334739734021526</v>
      </c>
    </row>
    <row r="1835" spans="1:4" x14ac:dyDescent="0.25">
      <c r="A1835" s="208">
        <v>1811</v>
      </c>
      <c r="B1835" s="208">
        <v>27.716768682659627</v>
      </c>
      <c r="C1835" s="208">
        <v>3.6632313173403723</v>
      </c>
      <c r="D1835" s="208">
        <v>0.41540526719651499</v>
      </c>
    </row>
    <row r="1836" spans="1:4" x14ac:dyDescent="0.25">
      <c r="A1836" s="208">
        <v>1812</v>
      </c>
      <c r="B1836" s="208">
        <v>27.678132913591426</v>
      </c>
      <c r="C1836" s="208">
        <v>6.151867086408572</v>
      </c>
      <c r="D1836" s="208">
        <v>0.69761305508885796</v>
      </c>
    </row>
    <row r="1837" spans="1:4" x14ac:dyDescent="0.25">
      <c r="A1837" s="208">
        <v>1813</v>
      </c>
      <c r="B1837" s="208">
        <v>27.434954837691585</v>
      </c>
      <c r="C1837" s="208">
        <v>6.4750451623084118</v>
      </c>
      <c r="D1837" s="208">
        <v>0.73426099330005956</v>
      </c>
    </row>
    <row r="1838" spans="1:4" x14ac:dyDescent="0.25">
      <c r="A1838" s="208">
        <v>1814</v>
      </c>
      <c r="B1838" s="208">
        <v>27.842903105205806</v>
      </c>
      <c r="C1838" s="208">
        <v>5.6870968947941947</v>
      </c>
      <c r="D1838" s="208">
        <v>0.64490877056316231</v>
      </c>
    </row>
    <row r="1839" spans="1:4" x14ac:dyDescent="0.25">
      <c r="A1839" s="208">
        <v>1815</v>
      </c>
      <c r="B1839" s="208">
        <v>27.676996567442362</v>
      </c>
      <c r="C1839" s="208">
        <v>5.1530034325576359</v>
      </c>
      <c r="D1839" s="208">
        <v>0.58434332487643703</v>
      </c>
    </row>
    <row r="1840" spans="1:4" x14ac:dyDescent="0.25">
      <c r="A1840" s="208">
        <v>1816</v>
      </c>
      <c r="B1840" s="208">
        <v>29.098565599922281</v>
      </c>
      <c r="C1840" s="208">
        <v>4.3714344000777174</v>
      </c>
      <c r="D1840" s="208">
        <v>0.49571449839939058</v>
      </c>
    </row>
    <row r="1841" spans="1:4" x14ac:dyDescent="0.25">
      <c r="A1841" s="208">
        <v>1817</v>
      </c>
      <c r="B1841" s="208">
        <v>30.289456364142065</v>
      </c>
      <c r="C1841" s="208">
        <v>3.1205436358579313</v>
      </c>
      <c r="D1841" s="208">
        <v>0.35386524916288881</v>
      </c>
    </row>
    <row r="1842" spans="1:4" x14ac:dyDescent="0.25">
      <c r="A1842" s="208">
        <v>1818</v>
      </c>
      <c r="B1842" s="208">
        <v>30.264456748862646</v>
      </c>
      <c r="C1842" s="208">
        <v>2.5055432511373574</v>
      </c>
      <c r="D1842" s="208">
        <v>0.28412507252389557</v>
      </c>
    </row>
    <row r="1843" spans="1:4" x14ac:dyDescent="0.25">
      <c r="A1843" s="208">
        <v>1819</v>
      </c>
      <c r="B1843" s="208">
        <v>30.382636748365368</v>
      </c>
      <c r="C1843" s="208">
        <v>2.8273632516346332</v>
      </c>
      <c r="D1843" s="208">
        <v>0.32061900689897449</v>
      </c>
    </row>
    <row r="1844" spans="1:4" x14ac:dyDescent="0.25">
      <c r="A1844" s="208">
        <v>1820</v>
      </c>
      <c r="B1844" s="208">
        <v>30.34854636389343</v>
      </c>
      <c r="C1844" s="208">
        <v>3.4014536361065701</v>
      </c>
      <c r="D1844" s="208">
        <v>0.38572004718208158</v>
      </c>
    </row>
    <row r="1845" spans="1:4" x14ac:dyDescent="0.25">
      <c r="A1845" s="208">
        <v>1821</v>
      </c>
      <c r="B1845" s="208">
        <v>30.375818671470977</v>
      </c>
      <c r="C1845" s="208">
        <v>2.7941813285290245</v>
      </c>
      <c r="D1845" s="208">
        <v>0.31685622359655741</v>
      </c>
    </row>
    <row r="1846" spans="1:4" x14ac:dyDescent="0.25">
      <c r="A1846" s="208">
        <v>1822</v>
      </c>
      <c r="B1846" s="208">
        <v>30.459908286501769</v>
      </c>
      <c r="C1846" s="208">
        <v>3.2800917134982335</v>
      </c>
      <c r="D1846" s="208">
        <v>0.37195777624659465</v>
      </c>
    </row>
    <row r="1847" spans="1:4" x14ac:dyDescent="0.25">
      <c r="A1847" s="208">
        <v>1823</v>
      </c>
      <c r="B1847" s="208">
        <v>30.593997132091399</v>
      </c>
      <c r="C1847" s="208">
        <v>3.156002867908601</v>
      </c>
      <c r="D1847" s="208">
        <v>0.35788627608927087</v>
      </c>
    </row>
    <row r="1848" spans="1:4" x14ac:dyDescent="0.25">
      <c r="A1848" s="208">
        <v>1824</v>
      </c>
      <c r="B1848" s="208">
        <v>30.943991746003324</v>
      </c>
      <c r="C1848" s="208">
        <v>1.8360082539966776</v>
      </c>
      <c r="D1848" s="208">
        <v>0.20820074771588087</v>
      </c>
    </row>
    <row r="1849" spans="1:4" x14ac:dyDescent="0.25">
      <c r="A1849" s="208">
        <v>1825</v>
      </c>
      <c r="B1849" s="208">
        <v>30.884901746251959</v>
      </c>
      <c r="C1849" s="208">
        <v>2.3050982537480387</v>
      </c>
      <c r="D1849" s="208">
        <v>0.26139489239452046</v>
      </c>
    </row>
    <row r="1850" spans="1:4" x14ac:dyDescent="0.25">
      <c r="A1850" s="208">
        <v>1826</v>
      </c>
      <c r="B1850" s="208">
        <v>31.003081745754688</v>
      </c>
      <c r="C1850" s="208">
        <v>1.2269182542453088</v>
      </c>
      <c r="D1850" s="208">
        <v>0.1391308004003117</v>
      </c>
    </row>
    <row r="1851" spans="1:4" x14ac:dyDescent="0.25">
      <c r="A1851" s="208">
        <v>1827</v>
      </c>
      <c r="B1851" s="208">
        <v>30.914446746127641</v>
      </c>
      <c r="C1851" s="208">
        <v>1.4355532538723601</v>
      </c>
      <c r="D1851" s="208">
        <v>0.16278971523770283</v>
      </c>
    </row>
    <row r="1852" spans="1:4" x14ac:dyDescent="0.25">
      <c r="A1852" s="208">
        <v>1828</v>
      </c>
      <c r="B1852" s="208">
        <v>30.80535751581743</v>
      </c>
      <c r="C1852" s="208">
        <v>0.28464248418256943</v>
      </c>
      <c r="D1852" s="208">
        <v>3.2278056435482663E-2</v>
      </c>
    </row>
    <row r="1853" spans="1:4" x14ac:dyDescent="0.25">
      <c r="A1853" s="208">
        <v>1829</v>
      </c>
      <c r="B1853" s="208">
        <v>30.632632901159599</v>
      </c>
      <c r="C1853" s="208">
        <v>0.30736709884040181</v>
      </c>
      <c r="D1853" s="208">
        <v>3.4854995701968407E-2</v>
      </c>
    </row>
    <row r="1854" spans="1:4" x14ac:dyDescent="0.25">
      <c r="A1854" s="208">
        <v>1830</v>
      </c>
      <c r="B1854" s="208">
        <v>30.884901746251959</v>
      </c>
      <c r="C1854" s="208">
        <v>0.19509825374803924</v>
      </c>
      <c r="D1854" s="208">
        <v>2.2123866937952194E-2</v>
      </c>
    </row>
    <row r="1855" spans="1:4" x14ac:dyDescent="0.25">
      <c r="A1855" s="208">
        <v>1831</v>
      </c>
      <c r="B1855" s="208">
        <v>30.603087901283917</v>
      </c>
      <c r="C1855" s="208">
        <v>1.8069120987160794</v>
      </c>
      <c r="D1855" s="208">
        <v>0.2049012847249651</v>
      </c>
    </row>
    <row r="1856" spans="1:4" x14ac:dyDescent="0.25">
      <c r="A1856" s="208">
        <v>1832</v>
      </c>
      <c r="B1856" s="208">
        <v>30.846265977183759</v>
      </c>
      <c r="C1856" s="208">
        <v>1.4937340228162448</v>
      </c>
      <c r="D1856" s="208">
        <v>0.16938733241640186</v>
      </c>
    </row>
    <row r="1857" spans="1:4" x14ac:dyDescent="0.25">
      <c r="A1857" s="208">
        <v>1833</v>
      </c>
      <c r="B1857" s="208">
        <v>30.793994054326784</v>
      </c>
      <c r="C1857" s="208">
        <v>1.7660059456732178</v>
      </c>
      <c r="D1857" s="208">
        <v>0.20026258463679031</v>
      </c>
    </row>
    <row r="1858" spans="1:4" x14ac:dyDescent="0.25">
      <c r="A1858" s="208">
        <v>1834</v>
      </c>
      <c r="B1858" s="208">
        <v>30.364455209980338</v>
      </c>
      <c r="C1858" s="208">
        <v>2.0255447900196621</v>
      </c>
      <c r="D1858" s="208">
        <v>0.22969392370436681</v>
      </c>
    </row>
    <row r="1859" spans="1:4" x14ac:dyDescent="0.25">
      <c r="A1859" s="208">
        <v>1835</v>
      </c>
      <c r="B1859" s="208">
        <v>30.325819440912138</v>
      </c>
      <c r="C1859" s="208">
        <v>2.4441805590878651</v>
      </c>
      <c r="D1859" s="208">
        <v>0.27716662975069289</v>
      </c>
    </row>
    <row r="1860" spans="1:4" x14ac:dyDescent="0.25">
      <c r="A1860" s="208">
        <v>1836</v>
      </c>
      <c r="B1860" s="208">
        <v>30.421272517433568</v>
      </c>
      <c r="C1860" s="208">
        <v>4.098727482566435</v>
      </c>
      <c r="D1860" s="208">
        <v>0.46478991839843115</v>
      </c>
    </row>
    <row r="1861" spans="1:4" x14ac:dyDescent="0.25">
      <c r="A1861" s="208">
        <v>1837</v>
      </c>
      <c r="B1861" s="208">
        <v>30.600815208985789</v>
      </c>
      <c r="C1861" s="208">
        <v>4.6591847910142086</v>
      </c>
      <c r="D1861" s="208">
        <v>0.52834498707943922</v>
      </c>
    </row>
    <row r="1862" spans="1:4" x14ac:dyDescent="0.25">
      <c r="A1862" s="208">
        <v>1838</v>
      </c>
      <c r="B1862" s="208">
        <v>30.798539438923047</v>
      </c>
      <c r="C1862" s="208">
        <v>5.3914605610769506</v>
      </c>
      <c r="D1862" s="208">
        <v>0.61138402708887551</v>
      </c>
    </row>
    <row r="1863" spans="1:4" x14ac:dyDescent="0.25">
      <c r="A1863" s="208">
        <v>1839</v>
      </c>
      <c r="B1863" s="208">
        <v>30.841720592587503</v>
      </c>
      <c r="C1863" s="208">
        <v>6.0682794074124935</v>
      </c>
      <c r="D1863" s="208">
        <v>0.68813433012728165</v>
      </c>
    </row>
    <row r="1864" spans="1:4" x14ac:dyDescent="0.25">
      <c r="A1864" s="208">
        <v>1840</v>
      </c>
      <c r="B1864" s="208">
        <v>30.943991746003324</v>
      </c>
      <c r="C1864" s="208">
        <v>5.1760082539966739</v>
      </c>
      <c r="D1864" s="208">
        <v>0.58695203919689387</v>
      </c>
    </row>
    <row r="1865" spans="1:4" x14ac:dyDescent="0.25">
      <c r="A1865" s="208">
        <v>1841</v>
      </c>
      <c r="B1865" s="208">
        <v>31.030354053332236</v>
      </c>
      <c r="C1865" s="208">
        <v>4.599645946667767</v>
      </c>
      <c r="D1865" s="208">
        <v>0.52159336606461837</v>
      </c>
    </row>
    <row r="1866" spans="1:4" x14ac:dyDescent="0.25">
      <c r="A1866" s="208">
        <v>1842</v>
      </c>
      <c r="B1866" s="208">
        <v>31.818978280783131</v>
      </c>
      <c r="C1866" s="208">
        <v>4.3510217192168703</v>
      </c>
      <c r="D1866" s="208">
        <v>0.49339972916626612</v>
      </c>
    </row>
    <row r="1867" spans="1:4" x14ac:dyDescent="0.25">
      <c r="A1867" s="208">
        <v>1843</v>
      </c>
      <c r="B1867" s="208">
        <v>31.616708666249618</v>
      </c>
      <c r="C1867" s="208">
        <v>4.0932913337503827</v>
      </c>
      <c r="D1867" s="208">
        <v>0.46417346678622673</v>
      </c>
    </row>
    <row r="1868" spans="1:4" x14ac:dyDescent="0.25">
      <c r="A1868" s="208">
        <v>1844</v>
      </c>
      <c r="B1868" s="208">
        <v>31.680344050597238</v>
      </c>
      <c r="C1868" s="208">
        <v>4.9796559494027584</v>
      </c>
      <c r="D1868" s="208">
        <v>0.56468596466090015</v>
      </c>
    </row>
    <row r="1869" spans="1:4" x14ac:dyDescent="0.25">
      <c r="A1869" s="208">
        <v>1845</v>
      </c>
      <c r="B1869" s="208">
        <v>31.512164820535663</v>
      </c>
      <c r="C1869" s="208">
        <v>5.5078351794643403</v>
      </c>
      <c r="D1869" s="208">
        <v>0.6245807447564905</v>
      </c>
    </row>
    <row r="1870" spans="1:4" x14ac:dyDescent="0.25">
      <c r="A1870" s="208">
        <v>1846</v>
      </c>
      <c r="B1870" s="208">
        <v>31.370121551902582</v>
      </c>
      <c r="C1870" s="208">
        <v>5.9498784480974187</v>
      </c>
      <c r="D1870" s="208">
        <v>0.67470782825507336</v>
      </c>
    </row>
    <row r="1871" spans="1:4" x14ac:dyDescent="0.25">
      <c r="A1871" s="208">
        <v>1847</v>
      </c>
      <c r="B1871" s="208">
        <v>31.643980973827166</v>
      </c>
      <c r="C1871" s="208">
        <v>5.986019026172837</v>
      </c>
      <c r="D1871" s="208">
        <v>0.67880611886014375</v>
      </c>
    </row>
    <row r="1872" spans="1:4" x14ac:dyDescent="0.25">
      <c r="A1872" s="208">
        <v>1848</v>
      </c>
      <c r="B1872" s="208">
        <v>31.483756166809048</v>
      </c>
      <c r="C1872" s="208">
        <v>6.1862438331909537</v>
      </c>
      <c r="D1872" s="208">
        <v>0.70151132971183494</v>
      </c>
    </row>
    <row r="1873" spans="1:4" x14ac:dyDescent="0.25">
      <c r="A1873" s="208">
        <v>1849</v>
      </c>
      <c r="B1873" s="208">
        <v>31.60079982016271</v>
      </c>
      <c r="C1873" s="208">
        <v>5.8992001798372904</v>
      </c>
      <c r="D1873" s="208">
        <v>0.66896098407736537</v>
      </c>
    </row>
    <row r="1874" spans="1:4" x14ac:dyDescent="0.25">
      <c r="A1874" s="208">
        <v>1850</v>
      </c>
      <c r="B1874" s="208">
        <v>31.637162896932782</v>
      </c>
      <c r="C1874" s="208">
        <v>5.3228371030672186</v>
      </c>
      <c r="D1874" s="208">
        <v>0.60360222369154637</v>
      </c>
    </row>
    <row r="1875" spans="1:4" x14ac:dyDescent="0.25">
      <c r="A1875" s="208">
        <v>1851</v>
      </c>
      <c r="B1875" s="208">
        <v>31.559891358796381</v>
      </c>
      <c r="C1875" s="208">
        <v>4.7401086412036157</v>
      </c>
      <c r="D1875" s="208">
        <v>0.53752163760963501</v>
      </c>
    </row>
    <row r="1876" spans="1:4" x14ac:dyDescent="0.25">
      <c r="A1876" s="208">
        <v>1852</v>
      </c>
      <c r="B1876" s="208">
        <v>31.82806904997565</v>
      </c>
      <c r="C1876" s="208">
        <v>3.8619309500243482</v>
      </c>
      <c r="D1876" s="208">
        <v>0.43793752542880804</v>
      </c>
    </row>
    <row r="1877" spans="1:4" x14ac:dyDescent="0.25">
      <c r="A1877" s="208">
        <v>1853</v>
      </c>
      <c r="B1877" s="208">
        <v>31.692843858236944</v>
      </c>
      <c r="C1877" s="208">
        <v>3.4971561417630532</v>
      </c>
      <c r="D1877" s="208">
        <v>0.39657257640823784</v>
      </c>
    </row>
    <row r="1878" spans="1:4" x14ac:dyDescent="0.25">
      <c r="A1878" s="208">
        <v>1854</v>
      </c>
      <c r="B1878" s="208">
        <v>31.746252127242986</v>
      </c>
      <c r="C1878" s="208">
        <v>3.4337478727570137</v>
      </c>
      <c r="D1878" s="208">
        <v>0.38938216809188664</v>
      </c>
    </row>
    <row r="1879" spans="1:4" x14ac:dyDescent="0.25">
      <c r="A1879" s="208">
        <v>1855</v>
      </c>
      <c r="B1879" s="208">
        <v>31.783751550162126</v>
      </c>
      <c r="C1879" s="208">
        <v>2.8162484498378753</v>
      </c>
      <c r="D1879" s="208">
        <v>0.31935860404416083</v>
      </c>
    </row>
    <row r="1880" spans="1:4" x14ac:dyDescent="0.25">
      <c r="A1880" s="208">
        <v>1856</v>
      </c>
      <c r="B1880" s="208">
        <v>31.143988668238709</v>
      </c>
      <c r="C1880" s="208">
        <v>3.1960113317612944</v>
      </c>
      <c r="D1880" s="208">
        <v>0.36242317948878555</v>
      </c>
    </row>
    <row r="1881" spans="1:4" x14ac:dyDescent="0.25">
      <c r="A1881" s="208">
        <v>1857</v>
      </c>
      <c r="B1881" s="208">
        <v>31.114443668363027</v>
      </c>
      <c r="C1881" s="208">
        <v>3.3355563316369761</v>
      </c>
      <c r="D1881" s="208">
        <v>0.37824738575304673</v>
      </c>
    </row>
    <row r="1882" spans="1:4" x14ac:dyDescent="0.25">
      <c r="A1882" s="208">
        <v>1858</v>
      </c>
      <c r="B1882" s="208">
        <v>30.925810207618287</v>
      </c>
      <c r="C1882" s="208">
        <v>3.9641897923817133</v>
      </c>
      <c r="D1882" s="208">
        <v>0.44953353399413903</v>
      </c>
    </row>
    <row r="1883" spans="1:4" x14ac:dyDescent="0.25">
      <c r="A1883" s="208">
        <v>1859</v>
      </c>
      <c r="B1883" s="208">
        <v>31.24625982165453</v>
      </c>
      <c r="C1883" s="208">
        <v>3.383740178345473</v>
      </c>
      <c r="D1883" s="208">
        <v>0.38371136604327621</v>
      </c>
    </row>
    <row r="1884" spans="1:4" x14ac:dyDescent="0.25">
      <c r="A1884" s="208">
        <v>1860</v>
      </c>
      <c r="B1884" s="208">
        <v>31.439438666995525</v>
      </c>
      <c r="C1884" s="208">
        <v>2.8105613330044754</v>
      </c>
      <c r="D1884" s="208">
        <v>0.3187136930125879</v>
      </c>
    </row>
    <row r="1885" spans="1:4" x14ac:dyDescent="0.25">
      <c r="A1885" s="208">
        <v>1861</v>
      </c>
      <c r="B1885" s="208">
        <v>31.241714437058274</v>
      </c>
      <c r="C1885" s="208">
        <v>3.2982855629417251</v>
      </c>
      <c r="D1885" s="208">
        <v>0.37402093312495799</v>
      </c>
    </row>
    <row r="1886" spans="1:4" x14ac:dyDescent="0.25">
      <c r="A1886" s="208">
        <v>1862</v>
      </c>
      <c r="B1886" s="208">
        <v>31.078080591592954</v>
      </c>
      <c r="C1886" s="208">
        <v>3.1419194084070448</v>
      </c>
      <c r="D1886" s="208">
        <v>0.35628923163575743</v>
      </c>
    </row>
    <row r="1887" spans="1:4" x14ac:dyDescent="0.25">
      <c r="A1887" s="208">
        <v>1863</v>
      </c>
      <c r="B1887" s="208">
        <v>31.009899822649071</v>
      </c>
      <c r="C1887" s="208">
        <v>3.2501001773509266</v>
      </c>
      <c r="D1887" s="208">
        <v>0.36855677832764494</v>
      </c>
    </row>
    <row r="1888" spans="1:4" x14ac:dyDescent="0.25">
      <c r="A1888" s="208">
        <v>1864</v>
      </c>
      <c r="B1888" s="208">
        <v>30.604224247432985</v>
      </c>
      <c r="C1888" s="208">
        <v>4.0857757525670131</v>
      </c>
      <c r="D1888" s="208">
        <v>0.46332121047501967</v>
      </c>
    </row>
    <row r="1889" spans="1:4" x14ac:dyDescent="0.25">
      <c r="A1889" s="208">
        <v>1865</v>
      </c>
      <c r="B1889" s="208">
        <v>30.529225401594712</v>
      </c>
      <c r="C1889" s="208">
        <v>4.7907745984052887</v>
      </c>
      <c r="D1889" s="208">
        <v>0.54326708573066962</v>
      </c>
    </row>
    <row r="1890" spans="1:4" x14ac:dyDescent="0.25">
      <c r="A1890" s="208">
        <v>1866</v>
      </c>
      <c r="B1890" s="208">
        <v>30.279229248800487</v>
      </c>
      <c r="C1890" s="208">
        <v>5.5107707511995123</v>
      </c>
      <c r="D1890" s="208">
        <v>0.62491363445287718</v>
      </c>
    </row>
    <row r="1891" spans="1:4" x14ac:dyDescent="0.25">
      <c r="A1891" s="208">
        <v>1867</v>
      </c>
      <c r="B1891" s="208">
        <v>29.763328097125118</v>
      </c>
      <c r="C1891" s="208">
        <v>6.3366719028748832</v>
      </c>
      <c r="D1891" s="208">
        <v>0.71856966075009365</v>
      </c>
    </row>
    <row r="1892" spans="1:4" x14ac:dyDescent="0.25">
      <c r="A1892" s="208">
        <v>1868</v>
      </c>
      <c r="B1892" s="208">
        <v>29.848554058304966</v>
      </c>
      <c r="C1892" s="208">
        <v>6.3214459416950355</v>
      </c>
      <c r="D1892" s="208">
        <v>0.71684305821688787</v>
      </c>
    </row>
    <row r="1893" spans="1:4" x14ac:dyDescent="0.25">
      <c r="A1893" s="208">
        <v>1869</v>
      </c>
      <c r="B1893" s="208">
        <v>30.231502710539768</v>
      </c>
      <c r="C1893" s="208">
        <v>6.1684972894602303</v>
      </c>
      <c r="D1893" s="208">
        <v>0.69949889667071641</v>
      </c>
    </row>
    <row r="1894" spans="1:4" x14ac:dyDescent="0.25">
      <c r="A1894" s="208">
        <v>1870</v>
      </c>
      <c r="B1894" s="208">
        <v>30.050823672838483</v>
      </c>
      <c r="C1894" s="208">
        <v>6.439176327161519</v>
      </c>
      <c r="D1894" s="208">
        <v>0.7301935179599981</v>
      </c>
    </row>
    <row r="1895" spans="1:4" x14ac:dyDescent="0.25">
      <c r="A1895" s="208">
        <v>1871</v>
      </c>
      <c r="B1895" s="208">
        <v>30.263320402713578</v>
      </c>
      <c r="C1895" s="208">
        <v>6.56667959728642</v>
      </c>
      <c r="D1895" s="208">
        <v>0.74465220904618334</v>
      </c>
    </row>
    <row r="1896" spans="1:4" x14ac:dyDescent="0.25">
      <c r="A1896" s="208">
        <v>1872</v>
      </c>
      <c r="B1896" s="208">
        <v>30.428090594327958</v>
      </c>
      <c r="C1896" s="208">
        <v>5.9119094056720449</v>
      </c>
      <c r="D1896" s="208">
        <v>0.67040219237037046</v>
      </c>
    </row>
    <row r="1897" spans="1:4" x14ac:dyDescent="0.25">
      <c r="A1897" s="208">
        <v>1873</v>
      </c>
      <c r="B1897" s="208">
        <v>30.430363286626086</v>
      </c>
      <c r="C1897" s="208">
        <v>5.4696367133739123</v>
      </c>
      <c r="D1897" s="208">
        <v>0.62024909255159721</v>
      </c>
    </row>
    <row r="1898" spans="1:4" x14ac:dyDescent="0.25">
      <c r="A1898" s="208">
        <v>1874</v>
      </c>
      <c r="B1898" s="208">
        <v>30.094004826502943</v>
      </c>
      <c r="C1898" s="208">
        <v>6.3659951734970583</v>
      </c>
      <c r="D1898" s="208">
        <v>0.72189487830057153</v>
      </c>
    </row>
    <row r="1899" spans="1:4" x14ac:dyDescent="0.25">
      <c r="A1899" s="208">
        <v>1875</v>
      </c>
      <c r="B1899" s="208">
        <v>29.796282135447996</v>
      </c>
      <c r="C1899" s="208">
        <v>6.7837178645520027</v>
      </c>
      <c r="D1899" s="208">
        <v>0.76926404258739323</v>
      </c>
    </row>
    <row r="1900" spans="1:4" x14ac:dyDescent="0.25">
      <c r="A1900" s="208">
        <v>1876</v>
      </c>
      <c r="B1900" s="208">
        <v>29.806509250789578</v>
      </c>
      <c r="C1900" s="208">
        <v>6.123490749210422</v>
      </c>
      <c r="D1900" s="208">
        <v>0.69439521845373819</v>
      </c>
    </row>
    <row r="1901" spans="1:4" x14ac:dyDescent="0.25">
      <c r="A1901" s="208">
        <v>1877</v>
      </c>
      <c r="B1901" s="208">
        <v>29.986051942341799</v>
      </c>
      <c r="C1901" s="208">
        <v>7.2039480576581987</v>
      </c>
      <c r="D1901" s="208">
        <v>0.81691755407191036</v>
      </c>
    </row>
    <row r="1902" spans="1:4" x14ac:dyDescent="0.25">
      <c r="A1902" s="208">
        <v>1878</v>
      </c>
      <c r="B1902" s="208">
        <v>29.936052711782949</v>
      </c>
      <c r="C1902" s="208">
        <v>7.4639472882170494</v>
      </c>
      <c r="D1902" s="208">
        <v>0.8464011002869507</v>
      </c>
    </row>
    <row r="1903" spans="1:4" x14ac:dyDescent="0.25">
      <c r="A1903" s="208">
        <v>1879</v>
      </c>
      <c r="B1903" s="208">
        <v>30.525816363147516</v>
      </c>
      <c r="C1903" s="208">
        <v>6.2541836368524848</v>
      </c>
      <c r="D1903" s="208">
        <v>0.70921560766985026</v>
      </c>
    </row>
    <row r="1904" spans="1:4" x14ac:dyDescent="0.25">
      <c r="A1904" s="208">
        <v>1880</v>
      </c>
      <c r="B1904" s="208">
        <v>30.746267516066066</v>
      </c>
      <c r="C1904" s="208">
        <v>6.0137324839339321</v>
      </c>
      <c r="D1904" s="208">
        <v>0.6819487859015867</v>
      </c>
    </row>
    <row r="1905" spans="1:4" x14ac:dyDescent="0.25">
      <c r="A1905" s="208">
        <v>1881</v>
      </c>
      <c r="B1905" s="208">
        <v>30.740585785320743</v>
      </c>
      <c r="C1905" s="208">
        <v>6.9394142146792568</v>
      </c>
      <c r="D1905" s="208">
        <v>0.78691978920103922</v>
      </c>
    </row>
    <row r="1906" spans="1:4" x14ac:dyDescent="0.25">
      <c r="A1906" s="208">
        <v>1882</v>
      </c>
      <c r="B1906" s="208">
        <v>30.668995977929665</v>
      </c>
      <c r="C1906" s="208">
        <v>6.6010040220703381</v>
      </c>
      <c r="D1906" s="208">
        <v>0.74854455042829471</v>
      </c>
    </row>
    <row r="1907" spans="1:4" x14ac:dyDescent="0.25">
      <c r="A1907" s="208">
        <v>1883</v>
      </c>
      <c r="B1907" s="208">
        <v>30.70308636240161</v>
      </c>
      <c r="C1907" s="208">
        <v>6.7369136375983878</v>
      </c>
      <c r="D1907" s="208">
        <v>0.76395650923246738</v>
      </c>
    </row>
    <row r="1908" spans="1:4" x14ac:dyDescent="0.25">
      <c r="A1908" s="208">
        <v>1884</v>
      </c>
      <c r="B1908" s="208">
        <v>30.595133478240466</v>
      </c>
      <c r="C1908" s="208">
        <v>6.8148665217595301</v>
      </c>
      <c r="D1908" s="208">
        <v>0.77279625640333649</v>
      </c>
    </row>
    <row r="1909" spans="1:4" x14ac:dyDescent="0.25">
      <c r="A1909" s="208">
        <v>1885</v>
      </c>
      <c r="B1909" s="208">
        <v>31.059899053207925</v>
      </c>
      <c r="C1909" s="208">
        <v>5.3001009467920746</v>
      </c>
      <c r="D1909" s="208">
        <v>0.60102397562192822</v>
      </c>
    </row>
    <row r="1910" spans="1:4" x14ac:dyDescent="0.25">
      <c r="A1910" s="208">
        <v>1886</v>
      </c>
      <c r="B1910" s="208">
        <v>31.084898668487345</v>
      </c>
      <c r="C1910" s="208">
        <v>3.9551013315126546</v>
      </c>
      <c r="D1910" s="208">
        <v>0.44850291534392028</v>
      </c>
    </row>
    <row r="1911" spans="1:4" x14ac:dyDescent="0.25">
      <c r="A1911" s="208">
        <v>1887</v>
      </c>
      <c r="B1911" s="208">
        <v>30.900810592338868</v>
      </c>
      <c r="C1911" s="208">
        <v>3.9891894076611329</v>
      </c>
      <c r="D1911" s="208">
        <v>0.45236845512396195</v>
      </c>
    </row>
    <row r="1912" spans="1:4" x14ac:dyDescent="0.25">
      <c r="A1912" s="208">
        <v>1888</v>
      </c>
      <c r="B1912" s="208">
        <v>30.814448285009949</v>
      </c>
      <c r="C1912" s="208">
        <v>3.8955517149900523</v>
      </c>
      <c r="D1912" s="208">
        <v>0.44175007277950867</v>
      </c>
    </row>
    <row r="1913" spans="1:4" x14ac:dyDescent="0.25">
      <c r="A1913" s="208">
        <v>1889</v>
      </c>
      <c r="B1913" s="208">
        <v>30.79740309277398</v>
      </c>
      <c r="C1913" s="208">
        <v>3.2425969072260195</v>
      </c>
      <c r="D1913" s="208">
        <v>0.36770591807311215</v>
      </c>
    </row>
    <row r="1914" spans="1:4" x14ac:dyDescent="0.25">
      <c r="A1914" s="208">
        <v>1890</v>
      </c>
      <c r="B1914" s="208">
        <v>30.713313477743196</v>
      </c>
      <c r="C1914" s="208">
        <v>3.1566865222568019</v>
      </c>
      <c r="D1914" s="208">
        <v>0.35796380152858459</v>
      </c>
    </row>
    <row r="1915" spans="1:4" x14ac:dyDescent="0.25">
      <c r="A1915" s="208">
        <v>1891</v>
      </c>
      <c r="B1915" s="208">
        <v>31.423529820908616</v>
      </c>
      <c r="C1915" s="208">
        <v>2.0164701790913817</v>
      </c>
      <c r="D1915" s="208">
        <v>0.22866487561790755</v>
      </c>
    </row>
    <row r="1916" spans="1:4" x14ac:dyDescent="0.25">
      <c r="A1916" s="208">
        <v>1892</v>
      </c>
      <c r="B1916" s="208">
        <v>31.007627130350944</v>
      </c>
      <c r="C1916" s="208">
        <v>2.2223728696490532</v>
      </c>
      <c r="D1916" s="208">
        <v>0.25201395045866609</v>
      </c>
    </row>
    <row r="1917" spans="1:4" x14ac:dyDescent="0.25">
      <c r="A1917" s="208">
        <v>1893</v>
      </c>
      <c r="B1917" s="208">
        <v>30.992854630413103</v>
      </c>
      <c r="C1917" s="208">
        <v>1.9071453695868961</v>
      </c>
      <c r="D1917" s="208">
        <v>0.21626759633924297</v>
      </c>
    </row>
    <row r="1918" spans="1:4" x14ac:dyDescent="0.25">
      <c r="A1918" s="208">
        <v>1894</v>
      </c>
      <c r="B1918" s="208">
        <v>30.916719438425769</v>
      </c>
      <c r="C1918" s="208">
        <v>2.5332805615742338</v>
      </c>
      <c r="D1918" s="208">
        <v>0.2872704444251461</v>
      </c>
    </row>
    <row r="1919" spans="1:4" x14ac:dyDescent="0.25">
      <c r="A1919" s="208">
        <v>1895</v>
      </c>
      <c r="B1919" s="208">
        <v>30.968991361282743</v>
      </c>
      <c r="C1919" s="208">
        <v>2.8110086387172579</v>
      </c>
      <c r="D1919" s="208">
        <v>0.31876441684983436</v>
      </c>
    </row>
    <row r="1920" spans="1:4" x14ac:dyDescent="0.25">
      <c r="A1920" s="208">
        <v>1896</v>
      </c>
      <c r="B1920" s="208">
        <v>31.038308476375693</v>
      </c>
      <c r="C1920" s="208">
        <v>1.9716915236243047</v>
      </c>
      <c r="D1920" s="208">
        <v>0.22358703921403367</v>
      </c>
    </row>
    <row r="1921" spans="1:4" x14ac:dyDescent="0.25">
      <c r="A1921" s="208">
        <v>1897</v>
      </c>
      <c r="B1921" s="208">
        <v>30.790585015879589</v>
      </c>
      <c r="C1921" s="208">
        <v>2.1294149841204124</v>
      </c>
      <c r="D1921" s="208">
        <v>0.24147265728581671</v>
      </c>
    </row>
    <row r="1922" spans="1:4" x14ac:dyDescent="0.25">
      <c r="A1922" s="208">
        <v>1898</v>
      </c>
      <c r="B1922" s="208">
        <v>30.541725209234425</v>
      </c>
      <c r="C1922" s="208">
        <v>2.5382747907655734</v>
      </c>
      <c r="D1922" s="208">
        <v>0.28783678297489818</v>
      </c>
    </row>
    <row r="1923" spans="1:4" x14ac:dyDescent="0.25">
      <c r="A1923" s="208">
        <v>1899</v>
      </c>
      <c r="B1923" s="208">
        <v>30.947400784450512</v>
      </c>
      <c r="C1923" s="208">
        <v>2.47259921554949</v>
      </c>
      <c r="D1923" s="208">
        <v>0.28038926533063174</v>
      </c>
    </row>
    <row r="1924" spans="1:4" x14ac:dyDescent="0.25">
      <c r="A1924" s="208">
        <v>1900</v>
      </c>
      <c r="B1924" s="208">
        <v>30.968991361282743</v>
      </c>
      <c r="C1924" s="208">
        <v>2.9010086387172542</v>
      </c>
      <c r="D1924" s="208">
        <v>0.32897028997357386</v>
      </c>
    </row>
    <row r="1925" spans="1:4" x14ac:dyDescent="0.25">
      <c r="A1925" s="208">
        <v>1901</v>
      </c>
      <c r="B1925" s="208">
        <v>31.037172130226626</v>
      </c>
      <c r="C1925" s="208">
        <v>2.7028278697733761</v>
      </c>
      <c r="D1925" s="208">
        <v>0.30649687015794685</v>
      </c>
    </row>
    <row r="1926" spans="1:4" x14ac:dyDescent="0.25">
      <c r="A1926" s="208">
        <v>1902</v>
      </c>
      <c r="B1926" s="208">
        <v>30.684904824016574</v>
      </c>
      <c r="C1926" s="208">
        <v>3.0750951759834244</v>
      </c>
      <c r="D1926" s="208">
        <v>0.34871145788345992</v>
      </c>
    </row>
    <row r="1927" spans="1:4" x14ac:dyDescent="0.25">
      <c r="A1927" s="208">
        <v>1903</v>
      </c>
      <c r="B1927" s="208">
        <v>30.775812515941748</v>
      </c>
      <c r="C1927" s="208">
        <v>3.0941874840582493</v>
      </c>
      <c r="D1927" s="208">
        <v>0.35087649870402676</v>
      </c>
    </row>
    <row r="1928" spans="1:4" x14ac:dyDescent="0.25">
      <c r="A1928" s="208">
        <v>1904</v>
      </c>
      <c r="B1928" s="208">
        <v>31.304213475256827</v>
      </c>
      <c r="C1928" s="208">
        <v>3.2957865247431748</v>
      </c>
      <c r="D1928" s="208">
        <v>0.37373754571622708</v>
      </c>
    </row>
    <row r="1929" spans="1:4" x14ac:dyDescent="0.25">
      <c r="A1929" s="208">
        <v>1905</v>
      </c>
      <c r="B1929" s="208">
        <v>31.28489559072273</v>
      </c>
      <c r="C1929" s="208">
        <v>2.2451044092772712</v>
      </c>
      <c r="D1929" s="208">
        <v>0.25459167500703117</v>
      </c>
    </row>
    <row r="1930" spans="1:4" x14ac:dyDescent="0.25">
      <c r="A1930" s="208">
        <v>1906</v>
      </c>
      <c r="B1930" s="208">
        <v>31.014445207245334</v>
      </c>
      <c r="C1930" s="208">
        <v>2.235554792754666</v>
      </c>
      <c r="D1930" s="208">
        <v>0.25350876195580807</v>
      </c>
    </row>
    <row r="1931" spans="1:4" x14ac:dyDescent="0.25">
      <c r="A1931" s="208">
        <v>1907</v>
      </c>
      <c r="B1931" s="208">
        <v>30.509907517060615</v>
      </c>
      <c r="C1931" s="208">
        <v>2.5300924829393843</v>
      </c>
      <c r="D1931" s="208">
        <v>0.28690892080230407</v>
      </c>
    </row>
    <row r="1932" spans="1:4" x14ac:dyDescent="0.25">
      <c r="A1932" s="208">
        <v>1908</v>
      </c>
      <c r="B1932" s="208">
        <v>30.957627899792104</v>
      </c>
      <c r="C1932" s="208">
        <v>2.1923721002078942</v>
      </c>
      <c r="D1932" s="208">
        <v>0.24861190549721007</v>
      </c>
    </row>
    <row r="1933" spans="1:4" x14ac:dyDescent="0.25">
      <c r="A1933" s="208">
        <v>1909</v>
      </c>
      <c r="B1933" s="208">
        <v>31.150806745133092</v>
      </c>
      <c r="C1933" s="208">
        <v>0.77919325486690738</v>
      </c>
      <c r="D1933" s="208">
        <v>8.8359416644950783E-2</v>
      </c>
    </row>
    <row r="1934" spans="1:4" x14ac:dyDescent="0.25">
      <c r="A1934" s="208">
        <v>1910</v>
      </c>
      <c r="B1934" s="208">
        <v>31.395121167182001</v>
      </c>
      <c r="C1934" s="208">
        <v>0.44487883281799867</v>
      </c>
      <c r="D1934" s="208">
        <v>5.044863247975534E-2</v>
      </c>
    </row>
    <row r="1935" spans="1:4" x14ac:dyDescent="0.25">
      <c r="A1935" s="208">
        <v>1911</v>
      </c>
      <c r="B1935" s="208">
        <v>30.199685018365958</v>
      </c>
      <c r="C1935" s="208">
        <v>0.98031498163404152</v>
      </c>
      <c r="D1935" s="208">
        <v>0.11116633693176023</v>
      </c>
    </row>
    <row r="1936" spans="1:4" x14ac:dyDescent="0.25">
      <c r="A1936" s="208">
        <v>1912</v>
      </c>
      <c r="B1936" s="208">
        <v>30.237184441285091</v>
      </c>
      <c r="C1936" s="208">
        <v>0.52281555871491037</v>
      </c>
      <c r="D1936" s="208">
        <v>5.9286547326239489E-2</v>
      </c>
    </row>
    <row r="1937" spans="1:4" x14ac:dyDescent="0.25">
      <c r="A1937" s="208">
        <v>1913</v>
      </c>
      <c r="B1937" s="208">
        <v>30.032642134453447</v>
      </c>
      <c r="C1937" s="208">
        <v>1.0873578655465543</v>
      </c>
      <c r="D1937" s="208">
        <v>0.12330484906520825</v>
      </c>
    </row>
    <row r="1938" spans="1:4" x14ac:dyDescent="0.25">
      <c r="A1938" s="208">
        <v>1914</v>
      </c>
      <c r="B1938" s="208">
        <v>30.606496939731112</v>
      </c>
      <c r="C1938" s="208">
        <v>-0.38649693973111354</v>
      </c>
      <c r="D1938" s="208">
        <v>-4.382820810677205E-2</v>
      </c>
    </row>
    <row r="1939" spans="1:4" x14ac:dyDescent="0.25">
      <c r="A1939" s="208">
        <v>1915</v>
      </c>
      <c r="B1939" s="208">
        <v>30.604224247432985</v>
      </c>
      <c r="C1939" s="208">
        <v>-0.18422424743298293</v>
      </c>
      <c r="D1939" s="208">
        <v>-2.0890769951305406E-2</v>
      </c>
    </row>
    <row r="1940" spans="1:4" x14ac:dyDescent="0.25">
      <c r="A1940" s="208">
        <v>1916</v>
      </c>
      <c r="B1940" s="208">
        <v>30.730358669979164</v>
      </c>
      <c r="C1940" s="208">
        <v>-0.25035866997916401</v>
      </c>
      <c r="D1940" s="208">
        <v>-2.8390320235951252E-2</v>
      </c>
    </row>
    <row r="1941" spans="1:4" x14ac:dyDescent="0.25">
      <c r="A1941" s="208">
        <v>1917</v>
      </c>
      <c r="B1941" s="208">
        <v>30.581497324451693</v>
      </c>
      <c r="C1941" s="208">
        <v>0.92850267554830879</v>
      </c>
      <c r="D1941" s="208">
        <v>0.10529089446332285</v>
      </c>
    </row>
    <row r="1942" spans="1:4" x14ac:dyDescent="0.25">
      <c r="A1942" s="208">
        <v>1918</v>
      </c>
      <c r="B1942" s="208">
        <v>30.416727132837313</v>
      </c>
      <c r="C1942" s="208">
        <v>1.3732728671626866</v>
      </c>
      <c r="D1942" s="208">
        <v>0.15572720718374303</v>
      </c>
    </row>
    <row r="1943" spans="1:4" x14ac:dyDescent="0.25">
      <c r="A1943" s="208">
        <v>1919</v>
      </c>
      <c r="B1943" s="208">
        <v>30.981491168922457</v>
      </c>
      <c r="C1943" s="208">
        <v>0.36850883107754484</v>
      </c>
      <c r="D1943" s="208">
        <v>4.178838194394572E-2</v>
      </c>
    </row>
    <row r="1944" spans="1:4" x14ac:dyDescent="0.25">
      <c r="A1944" s="208">
        <v>1920</v>
      </c>
      <c r="B1944" s="208">
        <v>30.959900592090225</v>
      </c>
      <c r="C1944" s="208">
        <v>-0.59990059209022562</v>
      </c>
      <c r="D1944" s="208">
        <v>-6.80278814414364E-2</v>
      </c>
    </row>
    <row r="1945" spans="1:4" x14ac:dyDescent="0.25">
      <c r="A1945" s="208">
        <v>1921</v>
      </c>
      <c r="B1945" s="208">
        <v>30.337182902402784</v>
      </c>
      <c r="C1945" s="208">
        <v>0.59281709759721579</v>
      </c>
      <c r="D1945" s="208">
        <v>6.7224623151787857E-2</v>
      </c>
    </row>
    <row r="1946" spans="1:4" x14ac:dyDescent="0.25">
      <c r="A1946" s="208">
        <v>1922</v>
      </c>
      <c r="B1946" s="208">
        <v>31.187169821903165</v>
      </c>
      <c r="C1946" s="208">
        <v>0.35283017809683415</v>
      </c>
      <c r="D1946" s="208">
        <v>4.0010444798698176E-2</v>
      </c>
    </row>
    <row r="1947" spans="1:4" x14ac:dyDescent="0.25">
      <c r="A1947" s="208">
        <v>1923</v>
      </c>
      <c r="B1947" s="208">
        <v>31.289440975318985</v>
      </c>
      <c r="C1947" s="208">
        <v>0.63055902468101621</v>
      </c>
      <c r="D1947" s="208">
        <v>7.1504504476929076E-2</v>
      </c>
    </row>
    <row r="1948" spans="1:4" x14ac:dyDescent="0.25">
      <c r="A1948" s="208">
        <v>1924</v>
      </c>
      <c r="B1948" s="208">
        <v>31.498528666746889</v>
      </c>
      <c r="C1948" s="208">
        <v>-0.33852866674688897</v>
      </c>
      <c r="D1948" s="208">
        <v>-3.8388673572972994E-2</v>
      </c>
    </row>
    <row r="1949" spans="1:4" x14ac:dyDescent="0.25">
      <c r="A1949" s="208">
        <v>1925</v>
      </c>
      <c r="B1949" s="208">
        <v>31.312167898300277</v>
      </c>
      <c r="C1949" s="208">
        <v>0.53783210169972406</v>
      </c>
      <c r="D1949" s="208">
        <v>6.098940213135276E-2</v>
      </c>
    </row>
    <row r="1950" spans="1:4" x14ac:dyDescent="0.25">
      <c r="A1950" s="208">
        <v>1926</v>
      </c>
      <c r="B1950" s="208">
        <v>31.300804436809631</v>
      </c>
      <c r="C1950" s="208">
        <v>0.30919556319036801</v>
      </c>
      <c r="D1950" s="208">
        <v>3.5062340981602144E-2</v>
      </c>
    </row>
    <row r="1951" spans="1:4" x14ac:dyDescent="0.25">
      <c r="A1951" s="208">
        <v>1927</v>
      </c>
      <c r="B1951" s="208">
        <v>31.234896360163884</v>
      </c>
      <c r="C1951" s="208">
        <v>-0.43489636016388289</v>
      </c>
      <c r="D1951" s="208">
        <v>-4.9316634153431911E-2</v>
      </c>
    </row>
    <row r="1952" spans="1:4" x14ac:dyDescent="0.25">
      <c r="A1952" s="208">
        <v>1928</v>
      </c>
      <c r="B1952" s="208">
        <v>31.674662319851915</v>
      </c>
      <c r="C1952" s="208">
        <v>-2.5146623198519151</v>
      </c>
      <c r="D1952" s="208">
        <v>-0.2851591620606449</v>
      </c>
    </row>
    <row r="1953" spans="1:4" x14ac:dyDescent="0.25">
      <c r="A1953" s="208">
        <v>1929</v>
      </c>
      <c r="B1953" s="208">
        <v>31.267850398486754</v>
      </c>
      <c r="C1953" s="208">
        <v>-2.2478503984867544</v>
      </c>
      <c r="D1953" s="208">
        <v>-0.25490306631226611</v>
      </c>
    </row>
    <row r="1954" spans="1:4" x14ac:dyDescent="0.25">
      <c r="A1954" s="208">
        <v>1930</v>
      </c>
      <c r="B1954" s="208">
        <v>31.129216168300868</v>
      </c>
      <c r="C1954" s="208">
        <v>-1.9292161683008686</v>
      </c>
      <c r="D1954" s="208">
        <v>-0.21877039379940302</v>
      </c>
    </row>
    <row r="1955" spans="1:4" x14ac:dyDescent="0.25">
      <c r="A1955" s="208">
        <v>1931</v>
      </c>
      <c r="B1955" s="208">
        <v>31.020126937990657</v>
      </c>
      <c r="C1955" s="208">
        <v>-1.9201269379906556</v>
      </c>
      <c r="D1955" s="208">
        <v>-0.21773968789564208</v>
      </c>
    </row>
    <row r="1956" spans="1:4" x14ac:dyDescent="0.25">
      <c r="A1956" s="208">
        <v>1932</v>
      </c>
      <c r="B1956" s="208">
        <v>31.136034245195251</v>
      </c>
      <c r="C1956" s="208">
        <v>-2.9260342451952503</v>
      </c>
      <c r="D1956" s="208">
        <v>-0.33180815846867462</v>
      </c>
    </row>
    <row r="1957" spans="1:4" x14ac:dyDescent="0.25">
      <c r="A1957" s="208">
        <v>1933</v>
      </c>
      <c r="B1957" s="208">
        <v>30.732631362277292</v>
      </c>
      <c r="C1957" s="208">
        <v>-2.1726313622772935</v>
      </c>
      <c r="D1957" s="208">
        <v>-0.2463733336451133</v>
      </c>
    </row>
    <row r="1958" spans="1:4" x14ac:dyDescent="0.25">
      <c r="A1958" s="208">
        <v>1934</v>
      </c>
      <c r="B1958" s="208">
        <v>29.926961942590431</v>
      </c>
      <c r="C1958" s="208">
        <v>-0.99696194259043125</v>
      </c>
      <c r="D1958" s="208">
        <v>-0.11305407883639094</v>
      </c>
    </row>
    <row r="1959" spans="1:4" x14ac:dyDescent="0.25">
      <c r="A1959" s="208">
        <v>1935</v>
      </c>
      <c r="B1959" s="208">
        <v>29.791736750851737</v>
      </c>
      <c r="C1959" s="208">
        <v>-0.9517367508517367</v>
      </c>
      <c r="D1959" s="208">
        <v>-0.107925605848814</v>
      </c>
    </row>
    <row r="1960" spans="1:4" x14ac:dyDescent="0.25">
      <c r="A1960" s="208">
        <v>1936</v>
      </c>
      <c r="B1960" s="208">
        <v>29.937189057932017</v>
      </c>
      <c r="C1960" s="208">
        <v>5.281094206798187E-2</v>
      </c>
      <c r="D1960" s="208">
        <v>5.9886863810111116E-3</v>
      </c>
    </row>
    <row r="1961" spans="1:4" x14ac:dyDescent="0.25">
      <c r="A1961" s="208">
        <v>1937</v>
      </c>
      <c r="B1961" s="208">
        <v>29.940598096379208</v>
      </c>
      <c r="C1961" s="208">
        <v>-0.79059809637920964</v>
      </c>
      <c r="D1961" s="208">
        <v>-8.965270959462765E-2</v>
      </c>
    </row>
    <row r="1962" spans="1:4" x14ac:dyDescent="0.25">
      <c r="A1962" s="208">
        <v>1938</v>
      </c>
      <c r="B1962" s="208">
        <v>28.73493483222158</v>
      </c>
      <c r="C1962" s="208">
        <v>-0.1749348322215809</v>
      </c>
      <c r="D1962" s="208">
        <v>-1.9837363361957534E-2</v>
      </c>
    </row>
    <row r="1963" spans="1:4" x14ac:dyDescent="0.25">
      <c r="A1963" s="208">
        <v>1939</v>
      </c>
      <c r="B1963" s="208">
        <v>29.371288675697805</v>
      </c>
      <c r="C1963" s="208">
        <v>-1.2012886756978034</v>
      </c>
      <c r="D1963" s="208">
        <v>-0.13622444232396985</v>
      </c>
    </row>
    <row r="1964" spans="1:4" x14ac:dyDescent="0.25">
      <c r="A1964" s="208">
        <v>1940</v>
      </c>
      <c r="B1964" s="208">
        <v>29.294017137561404</v>
      </c>
      <c r="C1964" s="208">
        <v>-1.0340171375614027</v>
      </c>
      <c r="D1964" s="208">
        <v>-0.11725608570804849</v>
      </c>
    </row>
    <row r="1965" spans="1:4" x14ac:dyDescent="0.25">
      <c r="A1965" s="208">
        <v>1941</v>
      </c>
      <c r="B1965" s="208">
        <v>29.971279442403958</v>
      </c>
      <c r="C1965" s="208">
        <v>-1.8412794424039589</v>
      </c>
      <c r="D1965" s="208">
        <v>-0.20879849305028134</v>
      </c>
    </row>
    <row r="1966" spans="1:4" x14ac:dyDescent="0.25">
      <c r="A1966" s="208">
        <v>1942</v>
      </c>
      <c r="B1966" s="208">
        <v>30.089459441906683</v>
      </c>
      <c r="C1966" s="208">
        <v>-2.0394594419066827</v>
      </c>
      <c r="D1966" s="208">
        <v>-0.23127182561236614</v>
      </c>
    </row>
    <row r="1967" spans="1:4" x14ac:dyDescent="0.25">
      <c r="A1967" s="208">
        <v>1943</v>
      </c>
      <c r="B1967" s="208">
        <v>30.059914442031001</v>
      </c>
      <c r="C1967" s="208">
        <v>-1.529914442031</v>
      </c>
      <c r="D1967" s="208">
        <v>-0.17349014095050758</v>
      </c>
    </row>
    <row r="1968" spans="1:4" x14ac:dyDescent="0.25">
      <c r="A1968" s="208">
        <v>1944</v>
      </c>
      <c r="B1968" s="208">
        <v>29.569012905635056</v>
      </c>
      <c r="C1968" s="208">
        <v>-1.9290129056350551</v>
      </c>
      <c r="D1968" s="208">
        <v>-0.21874734409964652</v>
      </c>
    </row>
    <row r="1969" spans="1:4" x14ac:dyDescent="0.25">
      <c r="A1969" s="208">
        <v>1945</v>
      </c>
      <c r="B1969" s="208">
        <v>29.469014444517367</v>
      </c>
      <c r="C1969" s="208">
        <v>-2.0090144445173657</v>
      </c>
      <c r="D1969" s="208">
        <v>-0.22781940582783322</v>
      </c>
    </row>
    <row r="1970" spans="1:4" x14ac:dyDescent="0.25">
      <c r="A1970" s="208">
        <v>1946</v>
      </c>
      <c r="B1970" s="208">
        <v>29.900825981161944</v>
      </c>
      <c r="C1970" s="208">
        <v>-2.560825981161944</v>
      </c>
      <c r="D1970" s="208">
        <v>-0.29039405617461667</v>
      </c>
    </row>
    <row r="1971" spans="1:4" x14ac:dyDescent="0.25">
      <c r="A1971" s="208">
        <v>1947</v>
      </c>
      <c r="B1971" s="208">
        <v>29.497423098243985</v>
      </c>
      <c r="C1971" s="208">
        <v>-1.8174230982439852</v>
      </c>
      <c r="D1971" s="208">
        <v>-0.20609321725369284</v>
      </c>
    </row>
    <row r="1972" spans="1:4" x14ac:dyDescent="0.25">
      <c r="A1972" s="208">
        <v>1948</v>
      </c>
      <c r="B1972" s="208">
        <v>29.71105617426814</v>
      </c>
      <c r="C1972" s="208">
        <v>-1.4410561742681409</v>
      </c>
      <c r="D1972" s="208">
        <v>-0.16341373865291817</v>
      </c>
    </row>
    <row r="1973" spans="1:4" x14ac:dyDescent="0.25">
      <c r="A1973" s="208">
        <v>1949</v>
      </c>
      <c r="B1973" s="208">
        <v>29.157655599673642</v>
      </c>
      <c r="C1973" s="208">
        <v>-1.547655599673643</v>
      </c>
      <c r="D1973" s="208">
        <v>-0.1755019632168307</v>
      </c>
    </row>
    <row r="1974" spans="1:4" x14ac:dyDescent="0.25">
      <c r="A1974" s="208">
        <v>1950</v>
      </c>
      <c r="B1974" s="208">
        <v>28.737207524519711</v>
      </c>
      <c r="C1974" s="208">
        <v>-1.4372075245197102</v>
      </c>
      <c r="D1974" s="208">
        <v>-0.16297730719702708</v>
      </c>
    </row>
    <row r="1975" spans="1:4" x14ac:dyDescent="0.25">
      <c r="A1975" s="208">
        <v>1951</v>
      </c>
      <c r="B1975" s="208">
        <v>29.166746368866161</v>
      </c>
      <c r="C1975" s="208">
        <v>-2.3167463688661591</v>
      </c>
      <c r="D1975" s="208">
        <v>-0.26271577222814552</v>
      </c>
    </row>
    <row r="1976" spans="1:4" x14ac:dyDescent="0.25">
      <c r="A1976" s="208">
        <v>1952</v>
      </c>
      <c r="B1976" s="208">
        <v>28.996294446506457</v>
      </c>
      <c r="C1976" s="208">
        <v>-2.1762944465064571</v>
      </c>
      <c r="D1976" s="208">
        <v>-0.24678872223271792</v>
      </c>
    </row>
    <row r="1977" spans="1:4" x14ac:dyDescent="0.25">
      <c r="A1977" s="208">
        <v>1953</v>
      </c>
      <c r="B1977" s="208">
        <v>29.966734057807699</v>
      </c>
      <c r="C1977" s="208">
        <v>-1.8067340578076987</v>
      </c>
      <c r="D1977" s="208">
        <v>-0.20488109513694544</v>
      </c>
    </row>
    <row r="1978" spans="1:4" x14ac:dyDescent="0.25">
      <c r="A1978" s="208">
        <v>1954</v>
      </c>
      <c r="B1978" s="208">
        <v>29.612194059299515</v>
      </c>
      <c r="C1978" s="208">
        <v>-1.8921940592995163</v>
      </c>
      <c r="D1978" s="208">
        <v>-0.2145721388300578</v>
      </c>
    </row>
    <row r="1979" spans="1:4" x14ac:dyDescent="0.25">
      <c r="A1979" s="208">
        <v>1955</v>
      </c>
      <c r="B1979" s="208">
        <v>29.896280596565685</v>
      </c>
      <c r="C1979" s="208">
        <v>-0.70628059656568354</v>
      </c>
      <c r="D1979" s="208">
        <v>-8.0091223981207549E-2</v>
      </c>
    </row>
    <row r="1980" spans="1:4" x14ac:dyDescent="0.25">
      <c r="A1980" s="208">
        <v>1956</v>
      </c>
      <c r="B1980" s="208">
        <v>28.762207139799134</v>
      </c>
      <c r="C1980" s="208">
        <v>0.89779286020086602</v>
      </c>
      <c r="D1980" s="208">
        <v>0.10180844469566196</v>
      </c>
    </row>
    <row r="1981" spans="1:4" x14ac:dyDescent="0.25">
      <c r="A1981" s="208">
        <v>1957</v>
      </c>
      <c r="B1981" s="208">
        <v>28.641754447998277</v>
      </c>
      <c r="C1981" s="208">
        <v>0.92824555200172298</v>
      </c>
      <c r="D1981" s="208">
        <v>0.10526173701561639</v>
      </c>
    </row>
    <row r="1982" spans="1:4" x14ac:dyDescent="0.25">
      <c r="A1982" s="208">
        <v>1958</v>
      </c>
      <c r="B1982" s="208">
        <v>28.907659446879414</v>
      </c>
      <c r="C1982" s="208">
        <v>0.80234055312058672</v>
      </c>
      <c r="D1982" s="208">
        <v>9.0984287635333186E-2</v>
      </c>
    </row>
    <row r="1983" spans="1:4" x14ac:dyDescent="0.25">
      <c r="A1983" s="208">
        <v>1959</v>
      </c>
      <c r="B1983" s="208">
        <v>28.338350026198007</v>
      </c>
      <c r="C1983" s="208">
        <v>1.2516499738019924</v>
      </c>
      <c r="D1983" s="208">
        <v>0.14193534253283868</v>
      </c>
    </row>
    <row r="1984" spans="1:4" x14ac:dyDescent="0.25">
      <c r="A1984" s="208">
        <v>1960</v>
      </c>
      <c r="B1984" s="208">
        <v>29.007657907997103</v>
      </c>
      <c r="C1984" s="208">
        <v>1.8723420920028957</v>
      </c>
      <c r="D1984" s="208">
        <v>0.21232095372465842</v>
      </c>
    </row>
    <row r="1985" spans="1:4" x14ac:dyDescent="0.25">
      <c r="A1985" s="208">
        <v>1961</v>
      </c>
      <c r="B1985" s="208">
        <v>29.64742078992052</v>
      </c>
      <c r="C1985" s="208">
        <v>1.2725792100794813</v>
      </c>
      <c r="D1985" s="208">
        <v>0.14430868842200342</v>
      </c>
    </row>
    <row r="1986" spans="1:4" x14ac:dyDescent="0.25">
      <c r="A1986" s="208">
        <v>1962</v>
      </c>
      <c r="B1986" s="208">
        <v>29.847417712155906</v>
      </c>
      <c r="C1986" s="208">
        <v>1.1825822878440952</v>
      </c>
      <c r="D1986" s="208">
        <v>0.13410316431243191</v>
      </c>
    </row>
    <row r="1987" spans="1:4" x14ac:dyDescent="0.25">
      <c r="A1987" s="208">
        <v>1963</v>
      </c>
      <c r="B1987" s="208">
        <v>30.201957710664086</v>
      </c>
      <c r="C1987" s="208">
        <v>0.11804228933591432</v>
      </c>
      <c r="D1987" s="208">
        <v>1.3385829202201499E-2</v>
      </c>
    </row>
    <row r="1988" spans="1:4" x14ac:dyDescent="0.25">
      <c r="A1988" s="208">
        <v>1964</v>
      </c>
      <c r="B1988" s="208">
        <v>30.240593479732286</v>
      </c>
      <c r="C1988" s="208">
        <v>1.2294065202677125</v>
      </c>
      <c r="D1988" s="208">
        <v>0.13941296625945351</v>
      </c>
    </row>
    <row r="1989" spans="1:4" x14ac:dyDescent="0.25">
      <c r="A1989" s="208">
        <v>1965</v>
      </c>
      <c r="B1989" s="208">
        <v>30.38036405606724</v>
      </c>
      <c r="C1989" s="208">
        <v>0.66963594393276082</v>
      </c>
      <c r="D1989" s="208">
        <v>7.5935772031928334E-2</v>
      </c>
    </row>
    <row r="1990" spans="1:4" x14ac:dyDescent="0.25">
      <c r="A1990" s="208">
        <v>1966</v>
      </c>
      <c r="B1990" s="208">
        <v>30.123549826378625</v>
      </c>
      <c r="C1990" s="208">
        <v>1.7264501736213766</v>
      </c>
      <c r="D1990" s="208">
        <v>0.19577701584931623</v>
      </c>
    </row>
    <row r="1991" spans="1:4" x14ac:dyDescent="0.25">
      <c r="A1991" s="208">
        <v>1967</v>
      </c>
      <c r="B1991" s="208">
        <v>30.57013386296104</v>
      </c>
      <c r="C1991" s="208">
        <v>0.48986613703895898</v>
      </c>
      <c r="D1991" s="208">
        <v>5.5550129358179885E-2</v>
      </c>
    </row>
    <row r="1992" spans="1:4" x14ac:dyDescent="0.25">
      <c r="A1992" s="208">
        <v>1968</v>
      </c>
      <c r="B1992" s="208">
        <v>31.354212705815673</v>
      </c>
      <c r="C1992" s="208">
        <v>-0.95421270581567441</v>
      </c>
      <c r="D1992" s="208">
        <v>-0.10820637565128113</v>
      </c>
    </row>
    <row r="1993" spans="1:4" x14ac:dyDescent="0.25">
      <c r="A1993" s="208">
        <v>1969</v>
      </c>
      <c r="B1993" s="208">
        <v>31.904204241962976</v>
      </c>
      <c r="C1993" s="208">
        <v>-0.97420424196297617</v>
      </c>
      <c r="D1993" s="208">
        <v>-0.11047338766759249</v>
      </c>
    </row>
    <row r="1994" spans="1:4" x14ac:dyDescent="0.25">
      <c r="A1994" s="208">
        <v>1970</v>
      </c>
      <c r="B1994" s="208">
        <v>31.908749626559239</v>
      </c>
      <c r="C1994" s="208">
        <v>-0.24874962655923838</v>
      </c>
      <c r="D1994" s="208">
        <v>-2.8207856980458482E-2</v>
      </c>
    </row>
    <row r="1995" spans="1:4" x14ac:dyDescent="0.25">
      <c r="A1995" s="208">
        <v>1971</v>
      </c>
      <c r="B1995" s="208">
        <v>31.390575782585746</v>
      </c>
      <c r="C1995" s="208">
        <v>0.58942421741425477</v>
      </c>
      <c r="D1995" s="208">
        <v>6.6839875322106168E-2</v>
      </c>
    </row>
    <row r="1996" spans="1:4" x14ac:dyDescent="0.25">
      <c r="A1996" s="208">
        <v>1972</v>
      </c>
      <c r="B1996" s="208">
        <v>31.288304629169918</v>
      </c>
      <c r="C1996" s="208">
        <v>1.3916953708300817</v>
      </c>
      <c r="D1996" s="208">
        <v>0.15781629312875486</v>
      </c>
    </row>
    <row r="1997" spans="1:4" x14ac:dyDescent="0.25">
      <c r="A1997" s="208">
        <v>1973</v>
      </c>
      <c r="B1997" s="208">
        <v>31.039444822524754</v>
      </c>
      <c r="C1997" s="208">
        <v>1.0005551774752455</v>
      </c>
      <c r="D1997" s="208">
        <v>0.11346154660681551</v>
      </c>
    </row>
    <row r="1998" spans="1:4" x14ac:dyDescent="0.25">
      <c r="A1998" s="208">
        <v>1974</v>
      </c>
      <c r="B1998" s="208">
        <v>31.306486167554954</v>
      </c>
      <c r="C1998" s="208">
        <v>0.45351383244504717</v>
      </c>
      <c r="D1998" s="208">
        <v>5.1427829264390879E-2</v>
      </c>
    </row>
    <row r="1999" spans="1:4" x14ac:dyDescent="0.25">
      <c r="A1999" s="208">
        <v>1975</v>
      </c>
      <c r="B1999" s="208">
        <v>31.211033091033524</v>
      </c>
      <c r="C1999" s="208">
        <v>0.74896690896647655</v>
      </c>
      <c r="D1999" s="208">
        <v>8.4931791631016648E-2</v>
      </c>
    </row>
    <row r="2000" spans="1:4" x14ac:dyDescent="0.25">
      <c r="A2000" s="208">
        <v>1976</v>
      </c>
      <c r="B2000" s="208">
        <v>32.005339049229732</v>
      </c>
      <c r="C2000" s="208">
        <v>0.54466095077026466</v>
      </c>
      <c r="D2000" s="208">
        <v>6.1763783989076171E-2</v>
      </c>
    </row>
    <row r="2001" spans="1:4" x14ac:dyDescent="0.25">
      <c r="A2001" s="208">
        <v>1977</v>
      </c>
      <c r="B2001" s="208">
        <v>31.523528282026309</v>
      </c>
      <c r="C2001" s="208">
        <v>1.0964717179736887</v>
      </c>
      <c r="D2001" s="208">
        <v>0.12433834708231739</v>
      </c>
    </row>
    <row r="2002" spans="1:4" x14ac:dyDescent="0.25">
      <c r="A2002" s="208">
        <v>1978</v>
      </c>
      <c r="B2002" s="208">
        <v>31.654208089168751</v>
      </c>
      <c r="C2002" s="208">
        <v>0.7357919108312494</v>
      </c>
      <c r="D2002" s="208">
        <v>8.3437765415753998E-2</v>
      </c>
    </row>
    <row r="2003" spans="1:4" x14ac:dyDescent="0.25">
      <c r="A2003" s="208">
        <v>1979</v>
      </c>
      <c r="B2003" s="208">
        <v>31.232623667865756</v>
      </c>
      <c r="C2003" s="208">
        <v>0.19737633213424388</v>
      </c>
      <c r="D2003" s="208">
        <v>2.238219781545818E-2</v>
      </c>
    </row>
    <row r="2004" spans="1:4" x14ac:dyDescent="0.25">
      <c r="A2004" s="208">
        <v>1980</v>
      </c>
      <c r="B2004" s="208">
        <v>30.755358285258584</v>
      </c>
      <c r="C2004" s="208">
        <v>0.37464171474141494</v>
      </c>
      <c r="D2004" s="208">
        <v>4.2483842305680336E-2</v>
      </c>
    </row>
    <row r="2005" spans="1:4" x14ac:dyDescent="0.25">
      <c r="A2005" s="208">
        <v>1981</v>
      </c>
      <c r="B2005" s="208">
        <v>30.966718668984615</v>
      </c>
      <c r="C2005" s="208">
        <v>-0.62671866898461559</v>
      </c>
      <c r="D2005" s="208">
        <v>-7.1069013554845781E-2</v>
      </c>
    </row>
    <row r="2006" spans="1:4" x14ac:dyDescent="0.25">
      <c r="A2006" s="208">
        <v>1982</v>
      </c>
      <c r="B2006" s="208">
        <v>31.750797511839249</v>
      </c>
      <c r="C2006" s="208">
        <v>-1.3907975118392493</v>
      </c>
      <c r="D2006" s="208">
        <v>-0.15771447718493883</v>
      </c>
    </row>
    <row r="2007" spans="1:4" x14ac:dyDescent="0.25">
      <c r="A2007" s="208">
        <v>1983</v>
      </c>
      <c r="B2007" s="208">
        <v>31.60079982016271</v>
      </c>
      <c r="C2007" s="208">
        <v>-1.700799820162711</v>
      </c>
      <c r="D2007" s="208">
        <v>-0.19286830192733598</v>
      </c>
    </row>
    <row r="2008" spans="1:4" x14ac:dyDescent="0.25">
      <c r="A2008" s="208">
        <v>1984</v>
      </c>
      <c r="B2008" s="208">
        <v>31.776933473267736</v>
      </c>
      <c r="C2008" s="208">
        <v>-2.3569334732677341</v>
      </c>
      <c r="D2008" s="208">
        <v>-0.26727293321406731</v>
      </c>
    </row>
    <row r="2009" spans="1:4" x14ac:dyDescent="0.25">
      <c r="A2009" s="208">
        <v>1985</v>
      </c>
      <c r="B2009" s="208">
        <v>31.070126168549503</v>
      </c>
      <c r="C2009" s="208">
        <v>-1.2101261685495039</v>
      </c>
      <c r="D2009" s="208">
        <v>-0.13722660155481889</v>
      </c>
    </row>
    <row r="2010" spans="1:4" x14ac:dyDescent="0.25">
      <c r="A2010" s="208">
        <v>1986</v>
      </c>
      <c r="B2010" s="208">
        <v>31.092853091530795</v>
      </c>
      <c r="C2010" s="208">
        <v>-2.5728530915307957</v>
      </c>
      <c r="D2010" s="208">
        <v>-0.29175791353539127</v>
      </c>
    </row>
    <row r="2011" spans="1:4" x14ac:dyDescent="0.25">
      <c r="A2011" s="208">
        <v>1987</v>
      </c>
      <c r="B2011" s="208">
        <v>29.157655599673642</v>
      </c>
      <c r="C2011" s="208">
        <v>-0.59765559967364368</v>
      </c>
      <c r="D2011" s="208">
        <v>-6.7773302466243135E-2</v>
      </c>
    </row>
    <row r="2012" spans="1:4" x14ac:dyDescent="0.25">
      <c r="A2012" s="208">
        <v>1988</v>
      </c>
      <c r="B2012" s="208">
        <v>30.081505018863229</v>
      </c>
      <c r="C2012" s="208">
        <v>-1.8415050188632307</v>
      </c>
      <c r="D2012" s="208">
        <v>-0.20882407310275944</v>
      </c>
    </row>
    <row r="2013" spans="1:4" x14ac:dyDescent="0.25">
      <c r="A2013" s="208">
        <v>1989</v>
      </c>
      <c r="B2013" s="208">
        <v>30.532634440041914</v>
      </c>
      <c r="C2013" s="208">
        <v>-2.4826344400419131</v>
      </c>
      <c r="D2013" s="208">
        <v>-0.28152724564105303</v>
      </c>
    </row>
    <row r="2014" spans="1:4" x14ac:dyDescent="0.25">
      <c r="A2014" s="208">
        <v>1990</v>
      </c>
      <c r="B2014" s="208">
        <v>29.975824827000217</v>
      </c>
      <c r="C2014" s="208">
        <v>-0.725824827000217</v>
      </c>
      <c r="D2014" s="208">
        <v>-8.2307512160274043E-2</v>
      </c>
    </row>
    <row r="2015" spans="1:4" x14ac:dyDescent="0.25">
      <c r="A2015" s="208">
        <v>1991</v>
      </c>
      <c r="B2015" s="208">
        <v>30.662177901035282</v>
      </c>
      <c r="C2015" s="208">
        <v>-1.3921779010352822</v>
      </c>
      <c r="D2015" s="208">
        <v>-0.15787101137378431</v>
      </c>
    </row>
    <row r="2016" spans="1:4" x14ac:dyDescent="0.25">
      <c r="A2016" s="208">
        <v>1992</v>
      </c>
      <c r="B2016" s="208">
        <v>29.26674482998385</v>
      </c>
      <c r="C2016" s="208">
        <v>2.653255170016152</v>
      </c>
      <c r="D2016" s="208">
        <v>0.30087539588990819</v>
      </c>
    </row>
    <row r="2017" spans="1:4" x14ac:dyDescent="0.25">
      <c r="A2017" s="208">
        <v>1993</v>
      </c>
      <c r="B2017" s="208">
        <v>29.559922136442538</v>
      </c>
      <c r="C2017" s="208">
        <v>3.2300778635574616</v>
      </c>
      <c r="D2017" s="208">
        <v>0.36628627616964704</v>
      </c>
    </row>
    <row r="2018" spans="1:4" x14ac:dyDescent="0.25">
      <c r="A2018" s="208">
        <v>1994</v>
      </c>
      <c r="B2018" s="208">
        <v>29.807645596938642</v>
      </c>
      <c r="C2018" s="208">
        <v>3.9523544030613564</v>
      </c>
      <c r="D2018" s="208">
        <v>0.44819141752998759</v>
      </c>
    </row>
    <row r="2019" spans="1:4" x14ac:dyDescent="0.25">
      <c r="A2019" s="208">
        <v>1995</v>
      </c>
      <c r="B2019" s="208">
        <v>30.262184056564511</v>
      </c>
      <c r="C2019" s="208">
        <v>2.1578159434354909</v>
      </c>
      <c r="D2019" s="208">
        <v>0.24469328603428547</v>
      </c>
    </row>
    <row r="2020" spans="1:4" x14ac:dyDescent="0.25">
      <c r="A2020" s="208">
        <v>1996</v>
      </c>
      <c r="B2020" s="208">
        <v>31.196260591095683</v>
      </c>
      <c r="C2020" s="208">
        <v>0.90373940890431825</v>
      </c>
      <c r="D2020" s="208">
        <v>0.10248277493556832</v>
      </c>
    </row>
    <row r="2021" spans="1:4" x14ac:dyDescent="0.25">
      <c r="A2021" s="208">
        <v>1997</v>
      </c>
      <c r="B2021" s="208">
        <v>30.749676554513261</v>
      </c>
      <c r="C2021" s="208">
        <v>0.95032344548673819</v>
      </c>
      <c r="D2021" s="208">
        <v>0.10776533901281093</v>
      </c>
    </row>
    <row r="2022" spans="1:4" x14ac:dyDescent="0.25">
      <c r="A2022" s="208">
        <v>1998</v>
      </c>
      <c r="B2022" s="208">
        <v>31.688980281330128</v>
      </c>
      <c r="C2022" s="208">
        <v>0.2310197186698737</v>
      </c>
      <c r="D2022" s="208">
        <v>2.6197310420297919E-2</v>
      </c>
    </row>
    <row r="2023" spans="1:4" x14ac:dyDescent="0.25">
      <c r="A2023" s="208">
        <v>1999</v>
      </c>
      <c r="B2023" s="208">
        <v>32.616693277426535</v>
      </c>
      <c r="C2023" s="208">
        <v>-0.23669327742653223</v>
      </c>
      <c r="D2023" s="208">
        <v>-2.6840683985081701E-2</v>
      </c>
    </row>
    <row r="2024" spans="1:4" x14ac:dyDescent="0.25">
      <c r="A2024" s="208">
        <v>2000</v>
      </c>
      <c r="B2024" s="208">
        <v>32.718964430842348</v>
      </c>
      <c r="C2024" s="208">
        <v>0.38103556915765324</v>
      </c>
      <c r="D2024" s="208">
        <v>4.3208896382833581E-2</v>
      </c>
    </row>
    <row r="2025" spans="1:4" x14ac:dyDescent="0.25">
      <c r="A2025" s="208">
        <v>2001</v>
      </c>
      <c r="B2025" s="208">
        <v>31.893977126621397</v>
      </c>
      <c r="C2025" s="208">
        <v>1.466022873378602</v>
      </c>
      <c r="D2025" s="208">
        <v>0.16624492713558434</v>
      </c>
    </row>
    <row r="2026" spans="1:4" x14ac:dyDescent="0.25">
      <c r="A2026" s="208">
        <v>2002</v>
      </c>
      <c r="B2026" s="208">
        <v>31.698525588982267</v>
      </c>
      <c r="C2026" s="208">
        <v>0.89147441101773595</v>
      </c>
      <c r="D2026" s="208">
        <v>0.1010919414656417</v>
      </c>
    </row>
    <row r="2027" spans="1:4" x14ac:dyDescent="0.25">
      <c r="A2027" s="208">
        <v>2003</v>
      </c>
      <c r="B2027" s="208">
        <v>31.609890589355228</v>
      </c>
      <c r="C2027" s="208">
        <v>1.3901094106447722</v>
      </c>
      <c r="D2027" s="208">
        <v>0.15763644747952632</v>
      </c>
    </row>
    <row r="2028" spans="1:4" x14ac:dyDescent="0.25">
      <c r="A2028" s="208">
        <v>2004</v>
      </c>
      <c r="B2028" s="208">
        <v>31.964430587863408</v>
      </c>
      <c r="C2028" s="208">
        <v>1.0255694121365941</v>
      </c>
      <c r="D2028" s="208">
        <v>0.11629812555393974</v>
      </c>
    </row>
    <row r="2029" spans="1:4" x14ac:dyDescent="0.25">
      <c r="A2029" s="208">
        <v>2005</v>
      </c>
      <c r="B2029" s="208">
        <v>32.301925394135623</v>
      </c>
      <c r="C2029" s="208">
        <v>0.67807460586437429</v>
      </c>
      <c r="D2029" s="208">
        <v>7.6892704398685896E-2</v>
      </c>
    </row>
    <row r="2030" spans="1:4" x14ac:dyDescent="0.25">
      <c r="A2030" s="208">
        <v>2006</v>
      </c>
      <c r="B2030" s="208">
        <v>32.606466162084956</v>
      </c>
      <c r="C2030" s="208">
        <v>0.92353383791504484</v>
      </c>
      <c r="D2030" s="208">
        <v>0.10472743528046112</v>
      </c>
    </row>
    <row r="2031" spans="1:4" x14ac:dyDescent="0.25">
      <c r="A2031" s="208">
        <v>2007</v>
      </c>
      <c r="B2031" s="208">
        <v>32.648510969600352</v>
      </c>
      <c r="C2031" s="208">
        <v>1.1514890303996452</v>
      </c>
      <c r="D2031" s="208">
        <v>0.13057723275152261</v>
      </c>
    </row>
    <row r="2032" spans="1:4" x14ac:dyDescent="0.25">
      <c r="A2032" s="208">
        <v>2008</v>
      </c>
      <c r="B2032" s="208">
        <v>32.811008468916597</v>
      </c>
      <c r="C2032" s="208">
        <v>0.26899153108340101</v>
      </c>
      <c r="D2032" s="208">
        <v>3.0503260417752483E-2</v>
      </c>
    </row>
    <row r="2033" spans="1:4" x14ac:dyDescent="0.25">
      <c r="A2033" s="208">
        <v>2009</v>
      </c>
      <c r="B2033" s="208">
        <v>32.476922701091581</v>
      </c>
      <c r="C2033" s="208">
        <v>0.96307729890841642</v>
      </c>
      <c r="D2033" s="208">
        <v>0.10921160801126009</v>
      </c>
    </row>
    <row r="2034" spans="1:4" x14ac:dyDescent="0.25">
      <c r="A2034" s="208">
        <v>2010</v>
      </c>
      <c r="B2034" s="208">
        <v>32.641692892705962</v>
      </c>
      <c r="C2034" s="208">
        <v>0.65830710729403563</v>
      </c>
      <c r="D2034" s="208">
        <v>7.4651097927768278E-2</v>
      </c>
    </row>
    <row r="2035" spans="1:4" x14ac:dyDescent="0.25">
      <c r="A2035" s="208">
        <v>2011</v>
      </c>
      <c r="B2035" s="208">
        <v>32.448514047364966</v>
      </c>
      <c r="C2035" s="208">
        <v>0.83148595263503466</v>
      </c>
      <c r="D2035" s="208">
        <v>9.4289334852946147E-2</v>
      </c>
    </row>
    <row r="2036" spans="1:4" x14ac:dyDescent="0.25">
      <c r="A2036" s="208">
        <v>2012</v>
      </c>
      <c r="B2036" s="208">
        <v>33.278046736182176</v>
      </c>
      <c r="C2036" s="208">
        <v>-0.43804673618217294</v>
      </c>
      <c r="D2036" s="208">
        <v>-4.9673882352706811E-2</v>
      </c>
    </row>
    <row r="2037" spans="1:4" x14ac:dyDescent="0.25">
      <c r="A2037" s="208">
        <v>2013</v>
      </c>
      <c r="B2037" s="208">
        <v>33.508725004442312</v>
      </c>
      <c r="C2037" s="208">
        <v>-1.9687250044423124</v>
      </c>
      <c r="D2037" s="208">
        <v>-0.22325064012080528</v>
      </c>
    </row>
    <row r="2038" spans="1:4" x14ac:dyDescent="0.25">
      <c r="A2038" s="208">
        <v>2014</v>
      </c>
      <c r="B2038" s="208">
        <v>33.430317120156843</v>
      </c>
      <c r="C2038" s="208">
        <v>-2.0303171201568446</v>
      </c>
      <c r="D2038" s="208">
        <v>-0.23023509921419663</v>
      </c>
    </row>
    <row r="2039" spans="1:4" x14ac:dyDescent="0.25">
      <c r="A2039" s="208">
        <v>2015</v>
      </c>
      <c r="B2039" s="208">
        <v>33.281455774629379</v>
      </c>
      <c r="C2039" s="208">
        <v>-1.7914557746293802</v>
      </c>
      <c r="D2039" s="208">
        <v>-0.20314855936287338</v>
      </c>
    </row>
    <row r="2040" spans="1:4" x14ac:dyDescent="0.25">
      <c r="A2040" s="208">
        <v>2016</v>
      </c>
      <c r="B2040" s="208">
        <v>33.214411351834556</v>
      </c>
      <c r="C2040" s="208">
        <v>-0.94441135183455316</v>
      </c>
      <c r="D2040" s="208">
        <v>-0.10709491592714573</v>
      </c>
    </row>
    <row r="2041" spans="1:4" x14ac:dyDescent="0.25">
      <c r="A2041" s="208">
        <v>2017</v>
      </c>
      <c r="B2041" s="208">
        <v>33.321227889846639</v>
      </c>
      <c r="C2041" s="208">
        <v>-1.3912278898466397</v>
      </c>
      <c r="D2041" s="208">
        <v>-0.15776328144425744</v>
      </c>
    </row>
    <row r="2042" spans="1:4" x14ac:dyDescent="0.25">
      <c r="A2042" s="208">
        <v>2018</v>
      </c>
      <c r="B2042" s="208">
        <v>32.975778660530978</v>
      </c>
      <c r="C2042" s="208">
        <v>-1.4657786605309759</v>
      </c>
      <c r="D2042" s="208">
        <v>-0.16621723374293923</v>
      </c>
    </row>
    <row r="2043" spans="1:4" x14ac:dyDescent="0.25">
      <c r="A2043" s="208">
        <v>2019</v>
      </c>
      <c r="B2043" s="208">
        <v>33.143957890592546</v>
      </c>
      <c r="C2043" s="208">
        <v>-0.69395789059254298</v>
      </c>
      <c r="D2043" s="208">
        <v>-7.8693846495618405E-2</v>
      </c>
    </row>
    <row r="2044" spans="1:4" x14ac:dyDescent="0.25">
      <c r="A2044" s="208">
        <v>2020</v>
      </c>
      <c r="B2044" s="208">
        <v>33.043959429474853</v>
      </c>
      <c r="C2044" s="208">
        <v>-0.82395942947485423</v>
      </c>
      <c r="D2044" s="208">
        <v>-9.3435837736994015E-2</v>
      </c>
    </row>
    <row r="2045" spans="1:4" x14ac:dyDescent="0.25">
      <c r="A2045" s="208">
        <v>2021</v>
      </c>
      <c r="B2045" s="208">
        <v>33.548497119659572</v>
      </c>
      <c r="C2045" s="208">
        <v>0.71150288034042575</v>
      </c>
      <c r="D2045" s="208">
        <v>8.0683423599220719E-2</v>
      </c>
    </row>
    <row r="2046" spans="1:4" x14ac:dyDescent="0.25">
      <c r="A2046" s="208">
        <v>2022</v>
      </c>
      <c r="B2046" s="208">
        <v>33.768948272578115</v>
      </c>
      <c r="C2046" s="208">
        <v>1.2710517274218844</v>
      </c>
      <c r="D2046" s="208">
        <v>0.14413547404197957</v>
      </c>
    </row>
    <row r="2047" spans="1:4" x14ac:dyDescent="0.25">
      <c r="A2047" s="208">
        <v>2023</v>
      </c>
      <c r="B2047" s="208">
        <v>33.673495196056692</v>
      </c>
      <c r="C2047" s="208">
        <v>1.8565048039433094</v>
      </c>
      <c r="D2047" s="208">
        <v>0.2105250275851</v>
      </c>
    </row>
    <row r="2048" spans="1:4" x14ac:dyDescent="0.25">
      <c r="A2048" s="208">
        <v>2024</v>
      </c>
      <c r="B2048" s="208">
        <v>33.499634235249786</v>
      </c>
      <c r="C2048" s="208">
        <v>2.1703657647502155</v>
      </c>
      <c r="D2048" s="208">
        <v>0.24611641807943754</v>
      </c>
    </row>
    <row r="2049" spans="1:4" x14ac:dyDescent="0.25">
      <c r="A2049" s="208">
        <v>2025</v>
      </c>
      <c r="B2049" s="208">
        <v>33.767811926429061</v>
      </c>
      <c r="C2049" s="208">
        <v>1.5621880735709368</v>
      </c>
      <c r="D2049" s="208">
        <v>0.17714992526982895</v>
      </c>
    </row>
    <row r="2050" spans="1:4" x14ac:dyDescent="0.25">
      <c r="A2050" s="208">
        <v>2026</v>
      </c>
      <c r="B2050" s="208">
        <v>34.601889999842541</v>
      </c>
      <c r="C2050" s="208">
        <v>1.0381100001574595</v>
      </c>
      <c r="D2050" s="208">
        <v>0.11772021055658467</v>
      </c>
    </row>
    <row r="2051" spans="1:4" x14ac:dyDescent="0.25">
      <c r="A2051" s="208">
        <v>2027</v>
      </c>
      <c r="B2051" s="208">
        <v>34.917794229282521</v>
      </c>
      <c r="C2051" s="208">
        <v>0.77220577071747698</v>
      </c>
      <c r="D2051" s="208">
        <v>8.7567045792914883E-2</v>
      </c>
    </row>
    <row r="2052" spans="1:4" x14ac:dyDescent="0.25">
      <c r="A2052" s="208">
        <v>2028</v>
      </c>
      <c r="B2052" s="208">
        <v>35.312106343007954</v>
      </c>
      <c r="C2052" s="208">
        <v>0.38789365699204836</v>
      </c>
      <c r="D2052" s="208">
        <v>4.3986593875159144E-2</v>
      </c>
    </row>
    <row r="2053" spans="1:4" x14ac:dyDescent="0.25">
      <c r="A2053" s="208">
        <v>2029</v>
      </c>
      <c r="B2053" s="208">
        <v>35.463240380833568</v>
      </c>
      <c r="C2053" s="208">
        <v>-0.1232403808335647</v>
      </c>
      <c r="D2053" s="208">
        <v>-1.3975285450097174E-2</v>
      </c>
    </row>
    <row r="2054" spans="1:4" x14ac:dyDescent="0.25">
      <c r="A2054" s="208">
        <v>2030</v>
      </c>
      <c r="B2054" s="208">
        <v>35.435968073256007</v>
      </c>
      <c r="C2054" s="208">
        <v>0.29403192674399037</v>
      </c>
      <c r="D2054" s="208">
        <v>3.3342805985310503E-2</v>
      </c>
    </row>
    <row r="2055" spans="1:4" x14ac:dyDescent="0.25">
      <c r="A2055" s="208">
        <v>2031</v>
      </c>
      <c r="B2055" s="208">
        <v>35.280288650834152</v>
      </c>
      <c r="C2055" s="208">
        <v>-3.0288650834151554E-2</v>
      </c>
      <c r="D2055" s="208">
        <v>-3.4346903055845431E-3</v>
      </c>
    </row>
    <row r="2056" spans="1:4" x14ac:dyDescent="0.25">
      <c r="A2056" s="208">
        <v>2032</v>
      </c>
      <c r="B2056" s="208">
        <v>35.709827495180605</v>
      </c>
      <c r="C2056" s="208">
        <v>-0.69982749518060672</v>
      </c>
      <c r="D2056" s="208">
        <v>-7.9359451381310619E-2</v>
      </c>
    </row>
    <row r="2057" spans="1:4" x14ac:dyDescent="0.25">
      <c r="A2057" s="208">
        <v>2033</v>
      </c>
      <c r="B2057" s="208">
        <v>35.278015958536017</v>
      </c>
      <c r="C2057" s="208">
        <v>-0.7080159585360164</v>
      </c>
      <c r="D2057" s="208">
        <v>-8.0288011582240665E-2</v>
      </c>
    </row>
    <row r="2058" spans="1:4" x14ac:dyDescent="0.25">
      <c r="A2058" s="208">
        <v>2034</v>
      </c>
      <c r="B2058" s="208">
        <v>35.585965764932553</v>
      </c>
      <c r="C2058" s="208">
        <v>-0.71596576493255526</v>
      </c>
      <c r="D2058" s="208">
        <v>-8.1189508420478132E-2</v>
      </c>
    </row>
    <row r="2059" spans="1:4" x14ac:dyDescent="0.25">
      <c r="A2059" s="208">
        <v>2035</v>
      </c>
      <c r="B2059" s="208">
        <v>35.74505422580161</v>
      </c>
      <c r="C2059" s="208">
        <v>-1.0950542258016114</v>
      </c>
      <c r="D2059" s="208">
        <v>-0.12417760546829389</v>
      </c>
    </row>
    <row r="2060" spans="1:4" x14ac:dyDescent="0.25">
      <c r="A2060" s="208">
        <v>2036</v>
      </c>
      <c r="B2060" s="208">
        <v>35.687100572199299</v>
      </c>
      <c r="C2060" s="208">
        <v>-0.49710057219930093</v>
      </c>
      <c r="D2060" s="208">
        <v>-5.6370504106717359E-2</v>
      </c>
    </row>
    <row r="2061" spans="1:4" x14ac:dyDescent="0.25">
      <c r="A2061" s="208">
        <v>2037</v>
      </c>
      <c r="B2061" s="208">
        <v>35.397332304187813</v>
      </c>
      <c r="C2061" s="208">
        <v>-1.7573323041878126</v>
      </c>
      <c r="D2061" s="208">
        <v>-0.19927900591989195</v>
      </c>
    </row>
    <row r="2062" spans="1:4" x14ac:dyDescent="0.25">
      <c r="A2062" s="208">
        <v>2038</v>
      </c>
      <c r="B2062" s="208">
        <v>34.841659037295187</v>
      </c>
      <c r="C2062" s="208">
        <v>-0.76165903729518902</v>
      </c>
      <c r="D2062" s="208">
        <v>-8.6371061090939574E-2</v>
      </c>
    </row>
    <row r="2063" spans="1:4" x14ac:dyDescent="0.25">
      <c r="A2063" s="208">
        <v>2039</v>
      </c>
      <c r="B2063" s="208">
        <v>34.601889999842541</v>
      </c>
      <c r="C2063" s="208">
        <v>-0.3518899998425411</v>
      </c>
      <c r="D2063" s="208">
        <v>-3.9903829910064685E-2</v>
      </c>
    </row>
    <row r="2064" spans="1:4" x14ac:dyDescent="0.25">
      <c r="A2064" s="208">
        <v>2040</v>
      </c>
      <c r="B2064" s="208">
        <v>34.52007307710987</v>
      </c>
      <c r="C2064" s="208">
        <v>0.19992692289012837</v>
      </c>
      <c r="D2064" s="208">
        <v>2.2671431211515301E-2</v>
      </c>
    </row>
    <row r="2065" spans="1:4" x14ac:dyDescent="0.25">
      <c r="A2065" s="208">
        <v>2041</v>
      </c>
      <c r="B2065" s="208">
        <v>34.862113267978344</v>
      </c>
      <c r="C2065" s="208">
        <v>0.13788673202165569</v>
      </c>
      <c r="D2065" s="208">
        <v>1.563616102733488E-2</v>
      </c>
    </row>
    <row r="2066" spans="1:4" x14ac:dyDescent="0.25">
      <c r="A2066" s="208">
        <v>2042</v>
      </c>
      <c r="B2066" s="208">
        <v>34.996202113567975</v>
      </c>
      <c r="C2066" s="208">
        <v>0.60379788643202659</v>
      </c>
      <c r="D2066" s="208">
        <v>6.846982912563962E-2</v>
      </c>
    </row>
    <row r="2067" spans="1:4" x14ac:dyDescent="0.25">
      <c r="A2067" s="208">
        <v>2043</v>
      </c>
      <c r="B2067" s="208">
        <v>34.653025576550448</v>
      </c>
      <c r="C2067" s="208">
        <v>0.56697442344955107</v>
      </c>
      <c r="D2067" s="208">
        <v>6.4294100334796531E-2</v>
      </c>
    </row>
    <row r="2068" spans="1:4" x14ac:dyDescent="0.25">
      <c r="A2068" s="208">
        <v>2044</v>
      </c>
      <c r="B2068" s="208">
        <v>34.692797691767709</v>
      </c>
      <c r="C2068" s="208">
        <v>0.66720230823229087</v>
      </c>
      <c r="D2068" s="208">
        <v>7.5659801174279451E-2</v>
      </c>
    </row>
    <row r="2069" spans="1:4" x14ac:dyDescent="0.25">
      <c r="A2069" s="208">
        <v>2045</v>
      </c>
      <c r="B2069" s="208">
        <v>34.148487886365729</v>
      </c>
      <c r="C2069" s="208">
        <v>1.3415121136342734</v>
      </c>
      <c r="D2069" s="208">
        <v>0.1521255825079057</v>
      </c>
    </row>
    <row r="2070" spans="1:4" x14ac:dyDescent="0.25">
      <c r="A2070" s="208">
        <v>2046</v>
      </c>
      <c r="B2070" s="208">
        <v>34.363257308538948</v>
      </c>
      <c r="C2070" s="208">
        <v>0.48674269146105331</v>
      </c>
      <c r="D2070" s="208">
        <v>5.5195935032879756E-2</v>
      </c>
    </row>
    <row r="2071" spans="1:4" x14ac:dyDescent="0.25">
      <c r="A2071" s="208">
        <v>2047</v>
      </c>
      <c r="B2071" s="208">
        <v>34.384847885371173</v>
      </c>
      <c r="C2071" s="208">
        <v>0.78515211462882917</v>
      </c>
      <c r="D2071" s="208">
        <v>8.9035142941532253E-2</v>
      </c>
    </row>
    <row r="2072" spans="1:4" x14ac:dyDescent="0.25">
      <c r="A2072" s="208">
        <v>2048</v>
      </c>
      <c r="B2072" s="208">
        <v>34.913248844686265</v>
      </c>
      <c r="C2072" s="208">
        <v>-1.7732488446862646</v>
      </c>
      <c r="D2072" s="208">
        <v>-0.20108391917429272</v>
      </c>
    </row>
    <row r="2073" spans="1:4" x14ac:dyDescent="0.25">
      <c r="A2073" s="208">
        <v>2049</v>
      </c>
      <c r="B2073" s="208">
        <v>34.73938788387936</v>
      </c>
      <c r="C2073" s="208">
        <v>-1.05938788387936</v>
      </c>
      <c r="D2073" s="208">
        <v>-0.12013309257444475</v>
      </c>
    </row>
    <row r="2074" spans="1:4" x14ac:dyDescent="0.25">
      <c r="A2074" s="208">
        <v>2050</v>
      </c>
      <c r="B2074" s="208">
        <v>34.735978845432172</v>
      </c>
      <c r="C2074" s="208">
        <v>-0.81597884543216992</v>
      </c>
      <c r="D2074" s="208">
        <v>-9.2530850757072028E-2</v>
      </c>
    </row>
    <row r="2075" spans="1:4" x14ac:dyDescent="0.25">
      <c r="A2075" s="208">
        <v>2051</v>
      </c>
      <c r="B2075" s="208">
        <v>34.700752114811166</v>
      </c>
      <c r="C2075" s="208">
        <v>-1.2007521148111664</v>
      </c>
      <c r="D2075" s="208">
        <v>-0.13616359707583453</v>
      </c>
    </row>
    <row r="2076" spans="1:4" x14ac:dyDescent="0.25">
      <c r="A2076" s="208">
        <v>2052</v>
      </c>
      <c r="B2076" s="208">
        <v>34.780296345245688</v>
      </c>
      <c r="C2076" s="208">
        <v>-1.2002963452456896</v>
      </c>
      <c r="D2076" s="208">
        <v>-0.13611191344962434</v>
      </c>
    </row>
    <row r="2077" spans="1:4" x14ac:dyDescent="0.25">
      <c r="A2077" s="208">
        <v>2053</v>
      </c>
      <c r="B2077" s="208">
        <v>35.150745189840777</v>
      </c>
      <c r="C2077" s="208">
        <v>-1.1707451898407797</v>
      </c>
      <c r="D2077" s="208">
        <v>-0.13276085408604177</v>
      </c>
    </row>
    <row r="2078" spans="1:4" x14ac:dyDescent="0.25">
      <c r="A2078" s="208">
        <v>2054</v>
      </c>
      <c r="B2078" s="208">
        <v>35.364378265864943</v>
      </c>
      <c r="C2078" s="208">
        <v>-1.41437826586494</v>
      </c>
      <c r="D2078" s="208">
        <v>-0.16038850144880903</v>
      </c>
    </row>
    <row r="2079" spans="1:4" x14ac:dyDescent="0.25">
      <c r="A2079" s="208">
        <v>2055</v>
      </c>
      <c r="B2079" s="208">
        <v>34.1075794249994</v>
      </c>
      <c r="C2079" s="208">
        <v>-0.11757942499939844</v>
      </c>
      <c r="D2079" s="208">
        <v>-1.333334103895722E-2</v>
      </c>
    </row>
    <row r="2080" spans="1:4" x14ac:dyDescent="0.25">
      <c r="A2080" s="208">
        <v>2056</v>
      </c>
      <c r="B2080" s="208">
        <v>34.04394404065178</v>
      </c>
      <c r="C2080" s="208">
        <v>-0.26394404065177923</v>
      </c>
      <c r="D2080" s="208">
        <v>-2.9930882118436673E-2</v>
      </c>
    </row>
    <row r="2081" spans="1:4" x14ac:dyDescent="0.25">
      <c r="A2081" s="208">
        <v>2057</v>
      </c>
      <c r="B2081" s="208">
        <v>33.564405965746474</v>
      </c>
      <c r="C2081" s="208">
        <v>-1.0844059657464769</v>
      </c>
      <c r="D2081" s="208">
        <v>-0.12297010778927954</v>
      </c>
    </row>
    <row r="2082" spans="1:4" x14ac:dyDescent="0.25">
      <c r="A2082" s="208">
        <v>2058</v>
      </c>
      <c r="B2082" s="208">
        <v>33.655313657671655</v>
      </c>
      <c r="C2082" s="208">
        <v>-1.665313657671657</v>
      </c>
      <c r="D2082" s="208">
        <v>-0.18884422112697913</v>
      </c>
    </row>
    <row r="2083" spans="1:4" x14ac:dyDescent="0.25">
      <c r="A2083" s="208">
        <v>2059</v>
      </c>
      <c r="B2083" s="208">
        <v>33.362136351212968</v>
      </c>
      <c r="C2083" s="208">
        <v>-1.3221363512129685</v>
      </c>
      <c r="D2083" s="208">
        <v>-0.14992839836404387</v>
      </c>
    </row>
    <row r="2084" spans="1:4" x14ac:dyDescent="0.25">
      <c r="A2084" s="208">
        <v>2060</v>
      </c>
      <c r="B2084" s="208">
        <v>34.508709615619225</v>
      </c>
      <c r="C2084" s="208">
        <v>-2.8087096156192253</v>
      </c>
      <c r="D2084" s="208">
        <v>-0.31850371087153362</v>
      </c>
    </row>
    <row r="2085" spans="1:4" x14ac:dyDescent="0.25">
      <c r="A2085" s="208">
        <v>2061</v>
      </c>
      <c r="B2085" s="208">
        <v>34.706433845556489</v>
      </c>
      <c r="C2085" s="208">
        <v>-3.8964338455564906</v>
      </c>
      <c r="D2085" s="208">
        <v>-0.44185010514217138</v>
      </c>
    </row>
    <row r="2086" spans="1:4" x14ac:dyDescent="0.25">
      <c r="A2086" s="208">
        <v>2062</v>
      </c>
      <c r="B2086" s="208">
        <v>34.729160768537781</v>
      </c>
      <c r="C2086" s="208">
        <v>3.5508392314622199</v>
      </c>
      <c r="D2086" s="208">
        <v>0.40266016310112718</v>
      </c>
    </row>
    <row r="2087" spans="1:4" x14ac:dyDescent="0.25">
      <c r="A2087" s="208">
        <v>2063</v>
      </c>
      <c r="B2087" s="208">
        <v>34.766660191456921</v>
      </c>
      <c r="C2087" s="208">
        <v>3.6333398085430773</v>
      </c>
      <c r="D2087" s="208">
        <v>0.41201561223804445</v>
      </c>
    </row>
    <row r="2088" spans="1:4" x14ac:dyDescent="0.25">
      <c r="A2088" s="208">
        <v>2064</v>
      </c>
      <c r="B2088" s="208">
        <v>34.868931344872735</v>
      </c>
      <c r="C2088" s="208">
        <v>4.1410686551272633</v>
      </c>
      <c r="D2088" s="208">
        <v>0.46959134767694438</v>
      </c>
    </row>
    <row r="2089" spans="1:4" x14ac:dyDescent="0.25">
      <c r="A2089" s="208">
        <v>2065</v>
      </c>
      <c r="B2089" s="208">
        <v>35.023474421145536</v>
      </c>
      <c r="C2089" s="208">
        <v>4.2365255788544616</v>
      </c>
      <c r="D2089" s="208">
        <v>0.48041602825852553</v>
      </c>
    </row>
    <row r="2090" spans="1:4" x14ac:dyDescent="0.25">
      <c r="A2090" s="208">
        <v>2066</v>
      </c>
      <c r="B2090" s="208">
        <v>34.585981153755625</v>
      </c>
      <c r="C2090" s="208">
        <v>3.9040188462443766</v>
      </c>
      <c r="D2090" s="208">
        <v>0.44271023352732741</v>
      </c>
    </row>
    <row r="2091" spans="1:4" x14ac:dyDescent="0.25">
      <c r="A2091" s="208">
        <v>2067</v>
      </c>
      <c r="B2091" s="208">
        <v>34.433710769780959</v>
      </c>
      <c r="C2091" s="208">
        <v>4.4062892302190448</v>
      </c>
      <c r="D2091" s="208">
        <v>0.49966698700130047</v>
      </c>
    </row>
    <row r="2092" spans="1:4" x14ac:dyDescent="0.25">
      <c r="A2092" s="208">
        <v>2068</v>
      </c>
      <c r="B2092" s="208">
        <v>34.580299423010302</v>
      </c>
      <c r="C2092" s="208">
        <v>4.2997005769897001</v>
      </c>
      <c r="D2092" s="208">
        <v>0.48757998398697827</v>
      </c>
    </row>
    <row r="2093" spans="1:4" x14ac:dyDescent="0.25">
      <c r="A2093" s="208">
        <v>2069</v>
      </c>
      <c r="B2093" s="208">
        <v>34.472346538849166</v>
      </c>
      <c r="C2093" s="208">
        <v>3.797653461150837</v>
      </c>
      <c r="D2093" s="208">
        <v>0.43064854880485631</v>
      </c>
    </row>
    <row r="2094" spans="1:4" x14ac:dyDescent="0.25">
      <c r="A2094" s="208">
        <v>2070</v>
      </c>
      <c r="B2094" s="208">
        <v>34.433710769780959</v>
      </c>
      <c r="C2094" s="208">
        <v>3.8462892302190426</v>
      </c>
      <c r="D2094" s="208">
        <v>0.43616377645358539</v>
      </c>
    </row>
    <row r="2095" spans="1:4" x14ac:dyDescent="0.25">
      <c r="A2095" s="208">
        <v>2071</v>
      </c>
      <c r="B2095" s="208">
        <v>33.381454235747071</v>
      </c>
      <c r="C2095" s="208">
        <v>3.4085457642529278</v>
      </c>
      <c r="D2095" s="208">
        <v>0.38652428451584858</v>
      </c>
    </row>
    <row r="2096" spans="1:4" x14ac:dyDescent="0.25">
      <c r="A2096" s="208">
        <v>2072</v>
      </c>
      <c r="B2096" s="208">
        <v>33.572360388789932</v>
      </c>
      <c r="C2096" s="208">
        <v>3.7076396112100696</v>
      </c>
      <c r="D2096" s="208">
        <v>0.42044110511735816</v>
      </c>
    </row>
    <row r="2097" spans="1:4" x14ac:dyDescent="0.25">
      <c r="A2097" s="208">
        <v>2073</v>
      </c>
      <c r="B2097" s="208">
        <v>33.45531673543627</v>
      </c>
      <c r="C2097" s="208">
        <v>3.9546832645637267</v>
      </c>
      <c r="D2097" s="208">
        <v>0.44845550714127597</v>
      </c>
    </row>
    <row r="2098" spans="1:4" x14ac:dyDescent="0.25">
      <c r="A2098" s="208">
        <v>2074</v>
      </c>
      <c r="B2098" s="208">
        <v>33.446225966243759</v>
      </c>
      <c r="C2098" s="208">
        <v>5.1937740337562417</v>
      </c>
      <c r="D2098" s="208">
        <v>0.58896665357656552</v>
      </c>
    </row>
    <row r="2099" spans="1:4" x14ac:dyDescent="0.25">
      <c r="A2099" s="208">
        <v>2075</v>
      </c>
      <c r="B2099" s="208">
        <v>33.057595583263634</v>
      </c>
      <c r="C2099" s="208">
        <v>5.2924044167363675</v>
      </c>
      <c r="D2099" s="208">
        <v>0.60015119996368826</v>
      </c>
    </row>
    <row r="2100" spans="1:4" x14ac:dyDescent="0.25">
      <c r="A2100" s="208">
        <v>2076</v>
      </c>
      <c r="B2100" s="208">
        <v>33.484861735311952</v>
      </c>
      <c r="C2100" s="208">
        <v>5.1851382646880495</v>
      </c>
      <c r="D2100" s="208">
        <v>0.58798736953838904</v>
      </c>
    </row>
    <row r="2101" spans="1:4" x14ac:dyDescent="0.25">
      <c r="A2101" s="208">
        <v>2077</v>
      </c>
      <c r="B2101" s="208">
        <v>33.5894055810259</v>
      </c>
      <c r="C2101" s="208">
        <v>5.7005944189740987</v>
      </c>
      <c r="D2101" s="208">
        <v>0.64643937077721469</v>
      </c>
    </row>
    <row r="2102" spans="1:4" x14ac:dyDescent="0.25">
      <c r="A2102" s="208">
        <v>2078</v>
      </c>
      <c r="B2102" s="208">
        <v>32.692828469413868</v>
      </c>
      <c r="C2102" s="208">
        <v>6.7671715305861326</v>
      </c>
      <c r="D2102" s="208">
        <v>0.76738771164162989</v>
      </c>
    </row>
    <row r="2103" spans="1:4" x14ac:dyDescent="0.25">
      <c r="A2103" s="208">
        <v>2079</v>
      </c>
      <c r="B2103" s="208">
        <v>32.85418962258106</v>
      </c>
      <c r="C2103" s="208">
        <v>6.4058103774189377</v>
      </c>
      <c r="D2103" s="208">
        <v>0.72640986629637738</v>
      </c>
    </row>
    <row r="2104" spans="1:4" x14ac:dyDescent="0.25">
      <c r="A2104" s="208">
        <v>2080</v>
      </c>
      <c r="B2104" s="208">
        <v>33.048504814071109</v>
      </c>
      <c r="C2104" s="208">
        <v>7.4514951859288914</v>
      </c>
      <c r="D2104" s="208">
        <v>0.84498904944165321</v>
      </c>
    </row>
    <row r="2105" spans="1:4" x14ac:dyDescent="0.25">
      <c r="A2105" s="208">
        <v>2081</v>
      </c>
      <c r="B2105" s="208">
        <v>32.871234814817015</v>
      </c>
      <c r="C2105" s="208">
        <v>6.0087651851829875</v>
      </c>
      <c r="D2105" s="208">
        <v>0.68138550122581054</v>
      </c>
    </row>
    <row r="2106" spans="1:4" x14ac:dyDescent="0.25">
      <c r="A2106" s="208">
        <v>2082</v>
      </c>
      <c r="B2106" s="208">
        <v>32.566694046867696</v>
      </c>
      <c r="C2106" s="208">
        <v>6.5033059531323048</v>
      </c>
      <c r="D2106" s="208">
        <v>0.73746572713922853</v>
      </c>
    </row>
    <row r="2107" spans="1:4" x14ac:dyDescent="0.25">
      <c r="A2107" s="208">
        <v>2083</v>
      </c>
      <c r="B2107" s="208">
        <v>32.842826161090414</v>
      </c>
      <c r="C2107" s="208">
        <v>6.3471738389095833</v>
      </c>
      <c r="D2107" s="208">
        <v>0.71976056549146894</v>
      </c>
    </row>
    <row r="2108" spans="1:4" x14ac:dyDescent="0.25">
      <c r="A2108" s="208">
        <v>2084</v>
      </c>
      <c r="B2108" s="208">
        <v>32.70873731550077</v>
      </c>
      <c r="C2108" s="208">
        <v>6.0812626844992295</v>
      </c>
      <c r="D2108" s="208">
        <v>0.6896066154459215</v>
      </c>
    </row>
    <row r="2109" spans="1:4" x14ac:dyDescent="0.25">
      <c r="A2109" s="208">
        <v>2085</v>
      </c>
      <c r="B2109" s="208">
        <v>33.133730775250967</v>
      </c>
      <c r="C2109" s="208">
        <v>5.8462692247490295</v>
      </c>
      <c r="D2109" s="208">
        <v>0.66295868838904126</v>
      </c>
    </row>
    <row r="2110" spans="1:4" x14ac:dyDescent="0.25">
      <c r="A2110" s="208">
        <v>2086</v>
      </c>
      <c r="B2110" s="208">
        <v>32.9041888531399</v>
      </c>
      <c r="C2110" s="208">
        <v>7.6758111468600987</v>
      </c>
      <c r="D2110" s="208">
        <v>0.8704261631849165</v>
      </c>
    </row>
    <row r="2111" spans="1:4" x14ac:dyDescent="0.25">
      <c r="A2111" s="208">
        <v>2087</v>
      </c>
      <c r="B2111" s="208">
        <v>32.992823852766946</v>
      </c>
      <c r="C2111" s="208">
        <v>8.1871761472330533</v>
      </c>
      <c r="D2111" s="208">
        <v>0.92841423333744499</v>
      </c>
    </row>
    <row r="2112" spans="1:4" x14ac:dyDescent="0.25">
      <c r="A2112" s="208">
        <v>2088</v>
      </c>
      <c r="B2112" s="208">
        <v>33.734857888106177</v>
      </c>
      <c r="C2112" s="208">
        <v>8.6951421118938228</v>
      </c>
      <c r="D2112" s="208">
        <v>0.98601685763195557</v>
      </c>
    </row>
    <row r="2113" spans="1:4" x14ac:dyDescent="0.25">
      <c r="A2113" s="208">
        <v>2089</v>
      </c>
      <c r="B2113" s="208">
        <v>33.431453466305911</v>
      </c>
      <c r="C2113" s="208">
        <v>8.8785465336940916</v>
      </c>
      <c r="D2113" s="208">
        <v>1.0068146605122492</v>
      </c>
    </row>
    <row r="2114" spans="1:4" x14ac:dyDescent="0.25">
      <c r="A2114" s="208">
        <v>2090</v>
      </c>
      <c r="B2114" s="208">
        <v>33.267819620840598</v>
      </c>
      <c r="C2114" s="208">
        <v>8.202180379159401</v>
      </c>
      <c r="D2114" s="208">
        <v>0.93011569208588363</v>
      </c>
    </row>
    <row r="2115" spans="1:4" x14ac:dyDescent="0.25">
      <c r="A2115" s="208">
        <v>2091</v>
      </c>
      <c r="B2115" s="208">
        <v>33.16327577512665</v>
      </c>
      <c r="C2115" s="208">
        <v>7.1267242248733496</v>
      </c>
      <c r="D2115" s="208">
        <v>0.80816048029934295</v>
      </c>
    </row>
    <row r="2116" spans="1:4" x14ac:dyDescent="0.25">
      <c r="A2116" s="208">
        <v>2092</v>
      </c>
      <c r="B2116" s="208">
        <v>33.710994618975818</v>
      </c>
      <c r="C2116" s="208">
        <v>6.429005381024183</v>
      </c>
      <c r="D2116" s="208">
        <v>0.72904014700637543</v>
      </c>
    </row>
    <row r="2117" spans="1:4" x14ac:dyDescent="0.25">
      <c r="A2117" s="208">
        <v>2093</v>
      </c>
      <c r="B2117" s="208">
        <v>33.684858657547338</v>
      </c>
      <c r="C2117" s="208">
        <v>7.0651413424526623</v>
      </c>
      <c r="D2117" s="208">
        <v>0.80117706824845702</v>
      </c>
    </row>
    <row r="2118" spans="1:4" x14ac:dyDescent="0.25">
      <c r="A2118" s="208">
        <v>2094</v>
      </c>
      <c r="B2118" s="208">
        <v>33.687131349845473</v>
      </c>
      <c r="C2118" s="208">
        <v>6.5328686501545263</v>
      </c>
      <c r="D2118" s="208">
        <v>0.74081809530594356</v>
      </c>
    </row>
    <row r="2119" spans="1:4" x14ac:dyDescent="0.25">
      <c r="A2119" s="208">
        <v>2095</v>
      </c>
      <c r="B2119" s="208">
        <v>33.748494041894958</v>
      </c>
      <c r="C2119" s="208">
        <v>6.921505958105044</v>
      </c>
      <c r="D2119" s="208">
        <v>0.78488901815144141</v>
      </c>
    </row>
    <row r="2120" spans="1:4" x14ac:dyDescent="0.25">
      <c r="A2120" s="208">
        <v>2096</v>
      </c>
      <c r="B2120" s="208">
        <v>34.29166750114787</v>
      </c>
      <c r="C2120" s="208">
        <v>6.4583324988521298</v>
      </c>
      <c r="D2120" s="208">
        <v>0.73236580082456426</v>
      </c>
    </row>
    <row r="2121" spans="1:4" x14ac:dyDescent="0.25">
      <c r="A2121" s="208">
        <v>2097</v>
      </c>
      <c r="B2121" s="208">
        <v>34.575754038414047</v>
      </c>
      <c r="C2121" s="208">
        <v>5.9342459615859511</v>
      </c>
      <c r="D2121" s="208">
        <v>0.67293512632235541</v>
      </c>
    </row>
    <row r="2122" spans="1:4" x14ac:dyDescent="0.25">
      <c r="A2122" s="208">
        <v>2098</v>
      </c>
      <c r="B2122" s="208">
        <v>35.516648649839595</v>
      </c>
      <c r="C2122" s="208">
        <v>4.9333513501604074</v>
      </c>
      <c r="D2122" s="208">
        <v>0.55943508838408851</v>
      </c>
    </row>
    <row r="2123" spans="1:4" x14ac:dyDescent="0.25">
      <c r="A2123" s="208">
        <v>2099</v>
      </c>
      <c r="B2123" s="208">
        <v>35.516648649839595</v>
      </c>
      <c r="C2123" s="208">
        <v>3.8933513501604011</v>
      </c>
      <c r="D2123" s="208">
        <v>0.44150055450976022</v>
      </c>
    </row>
    <row r="2124" spans="1:4" x14ac:dyDescent="0.25">
      <c r="A2124" s="208">
        <v>2100</v>
      </c>
      <c r="B2124" s="208">
        <v>35.084837113195022</v>
      </c>
      <c r="C2124" s="208">
        <v>4.5951628868049781</v>
      </c>
      <c r="D2124" s="208">
        <v>0.52108499339610992</v>
      </c>
    </row>
    <row r="2125" spans="1:4" x14ac:dyDescent="0.25">
      <c r="A2125" s="208">
        <v>2101</v>
      </c>
      <c r="B2125" s="208">
        <v>34.964384421394172</v>
      </c>
      <c r="C2125" s="208">
        <v>4.8856155786058295</v>
      </c>
      <c r="D2125" s="208">
        <v>0.55402191918464561</v>
      </c>
    </row>
    <row r="2126" spans="1:4" x14ac:dyDescent="0.25">
      <c r="A2126" s="208">
        <v>2102</v>
      </c>
      <c r="B2126" s="208">
        <v>35.129154613008552</v>
      </c>
      <c r="C2126" s="208">
        <v>4.4508453869914462</v>
      </c>
      <c r="D2126" s="208">
        <v>0.50471959236686259</v>
      </c>
    </row>
    <row r="2127" spans="1:4" x14ac:dyDescent="0.25">
      <c r="A2127" s="208">
        <v>2103</v>
      </c>
      <c r="B2127" s="208">
        <v>35.630283264746069</v>
      </c>
      <c r="C2127" s="208">
        <v>4.4797167352539304</v>
      </c>
      <c r="D2127" s="208">
        <v>0.50799356255884287</v>
      </c>
    </row>
    <row r="2128" spans="1:4" x14ac:dyDescent="0.25">
      <c r="A2128" s="208">
        <v>2104</v>
      </c>
      <c r="B2128" s="208">
        <v>35.279152304685084</v>
      </c>
      <c r="C2128" s="208">
        <v>4.000847695314917</v>
      </c>
      <c r="D2128" s="208">
        <v>0.45369048850879068</v>
      </c>
    </row>
    <row r="2129" spans="1:4" x14ac:dyDescent="0.25">
      <c r="A2129" s="208">
        <v>2105</v>
      </c>
      <c r="B2129" s="208">
        <v>35.166654035927678</v>
      </c>
      <c r="C2129" s="208">
        <v>4.1433459640723243</v>
      </c>
      <c r="D2129" s="208">
        <v>0.46984959130090936</v>
      </c>
    </row>
    <row r="2130" spans="1:4" x14ac:dyDescent="0.25">
      <c r="A2130" s="208">
        <v>2106</v>
      </c>
      <c r="B2130" s="208">
        <v>35.35415115052335</v>
      </c>
      <c r="C2130" s="208">
        <v>4.925848849476651</v>
      </c>
      <c r="D2130" s="208">
        <v>0.5585843153830975</v>
      </c>
    </row>
    <row r="2131" spans="1:4" x14ac:dyDescent="0.25">
      <c r="A2131" s="208">
        <v>2107</v>
      </c>
      <c r="B2131" s="208">
        <v>35.871188648347783</v>
      </c>
      <c r="C2131" s="208">
        <v>4.7788113516522159</v>
      </c>
      <c r="D2131" s="208">
        <v>0.5419104704138934</v>
      </c>
    </row>
    <row r="2132" spans="1:4" x14ac:dyDescent="0.25">
      <c r="A2132" s="208">
        <v>2108</v>
      </c>
      <c r="B2132" s="208">
        <v>35.873461340645918</v>
      </c>
      <c r="C2132" s="208">
        <v>5.0565386593540822</v>
      </c>
      <c r="D2132" s="208">
        <v>0.5734043555850391</v>
      </c>
    </row>
    <row r="2133" spans="1:4" x14ac:dyDescent="0.25">
      <c r="A2133" s="208">
        <v>2109</v>
      </c>
      <c r="B2133" s="208">
        <v>35.82800749468332</v>
      </c>
      <c r="C2133" s="208">
        <v>5.7119925053166796</v>
      </c>
      <c r="D2133" s="208">
        <v>0.64773189770016815</v>
      </c>
    </row>
    <row r="2134" spans="1:4" x14ac:dyDescent="0.25">
      <c r="A2134" s="208">
        <v>2110</v>
      </c>
      <c r="B2134" s="208">
        <v>36.008686532384615</v>
      </c>
      <c r="C2134" s="208">
        <v>5.4713134676153814</v>
      </c>
      <c r="D2134" s="208">
        <v>0.62043923411879864</v>
      </c>
    </row>
    <row r="2135" spans="1:4" x14ac:dyDescent="0.25">
      <c r="A2135" s="208">
        <v>2111</v>
      </c>
      <c r="B2135" s="208">
        <v>35.897324609776277</v>
      </c>
      <c r="C2135" s="208">
        <v>5.5126753902237198</v>
      </c>
      <c r="D2135" s="208">
        <v>0.62512961783318366</v>
      </c>
    </row>
    <row r="2136" spans="1:4" x14ac:dyDescent="0.25">
      <c r="A2136" s="208">
        <v>2112</v>
      </c>
      <c r="B2136" s="208">
        <v>35.491649034560183</v>
      </c>
      <c r="C2136" s="208">
        <v>7.1483509654398176</v>
      </c>
      <c r="D2136" s="208">
        <v>0.81061292219158076</v>
      </c>
    </row>
    <row r="2137" spans="1:4" x14ac:dyDescent="0.25">
      <c r="A2137" s="208">
        <v>2113</v>
      </c>
      <c r="B2137" s="208">
        <v>35.348469419778027</v>
      </c>
      <c r="C2137" s="208">
        <v>6.441530580221972</v>
      </c>
      <c r="D2137" s="208">
        <v>0.73046048693817767</v>
      </c>
    </row>
    <row r="2138" spans="1:4" x14ac:dyDescent="0.25">
      <c r="A2138" s="208">
        <v>2114</v>
      </c>
      <c r="B2138" s="208">
        <v>35.084837113195022</v>
      </c>
      <c r="C2138" s="208">
        <v>5.0151628868049798</v>
      </c>
      <c r="D2138" s="208">
        <v>0.56871240130689626</v>
      </c>
    </row>
    <row r="2139" spans="1:4" x14ac:dyDescent="0.25">
      <c r="A2139" s="208">
        <v>2115</v>
      </c>
      <c r="B2139" s="208">
        <v>35.762099418037579</v>
      </c>
      <c r="C2139" s="208">
        <v>4.1679005819624209</v>
      </c>
      <c r="D2139" s="208">
        <v>0.47263405035411205</v>
      </c>
    </row>
    <row r="2140" spans="1:4" x14ac:dyDescent="0.25">
      <c r="A2140" s="208">
        <v>2116</v>
      </c>
      <c r="B2140" s="208">
        <v>35.331424227542058</v>
      </c>
      <c r="C2140" s="208">
        <v>4.3785757724579426</v>
      </c>
      <c r="D2140" s="208">
        <v>0.4965243199598568</v>
      </c>
    </row>
    <row r="2141" spans="1:4" x14ac:dyDescent="0.25">
      <c r="A2141" s="208">
        <v>2117</v>
      </c>
      <c r="B2141" s="208">
        <v>35.789371725615126</v>
      </c>
      <c r="C2141" s="208">
        <v>3.6406282743848735</v>
      </c>
      <c r="D2141" s="208">
        <v>0.41284211398968984</v>
      </c>
    </row>
    <row r="2142" spans="1:4" x14ac:dyDescent="0.25">
      <c r="A2142" s="208">
        <v>2118</v>
      </c>
      <c r="B2142" s="208">
        <v>35.725736341267506</v>
      </c>
      <c r="C2142" s="208">
        <v>0.61426365873249722</v>
      </c>
      <c r="D2142" s="208">
        <v>6.9656632950534675E-2</v>
      </c>
    </row>
    <row r="2143" spans="1:4" x14ac:dyDescent="0.25">
      <c r="A2143" s="208">
        <v>2119</v>
      </c>
      <c r="B2143" s="208">
        <v>36.075730955179424</v>
      </c>
      <c r="C2143" s="208">
        <v>-0.82573095517942363</v>
      </c>
      <c r="D2143" s="208">
        <v>-9.3636726254508224E-2</v>
      </c>
    </row>
    <row r="2144" spans="1:4" x14ac:dyDescent="0.25">
      <c r="A2144" s="208">
        <v>2120</v>
      </c>
      <c r="B2144" s="208">
        <v>35.940505763440726</v>
      </c>
      <c r="C2144" s="208">
        <v>-0.32050576344072823</v>
      </c>
      <c r="D2144" s="208">
        <v>-3.6344901745594009E-2</v>
      </c>
    </row>
    <row r="2145" spans="1:4" x14ac:dyDescent="0.25">
      <c r="A2145" s="208">
        <v>2121</v>
      </c>
      <c r="B2145" s="208">
        <v>36.178456647054873</v>
      </c>
      <c r="C2145" s="208">
        <v>-1.4884566470548748</v>
      </c>
      <c r="D2145" s="208">
        <v>-0.16878888544477028</v>
      </c>
    </row>
    <row r="2146" spans="1:4" x14ac:dyDescent="0.25">
      <c r="A2146" s="208">
        <v>2122</v>
      </c>
      <c r="B2146" s="208">
        <v>34.799614229779792</v>
      </c>
      <c r="C2146" s="208">
        <v>0.78038577022020661</v>
      </c>
      <c r="D2146" s="208">
        <v>8.8494646204882815E-2</v>
      </c>
    </row>
    <row r="2147" spans="1:4" x14ac:dyDescent="0.25">
      <c r="A2147" s="208">
        <v>2123</v>
      </c>
      <c r="B2147" s="208">
        <v>34.895067306301229</v>
      </c>
      <c r="C2147" s="208">
        <v>0.77493269369877282</v>
      </c>
      <c r="D2147" s="208">
        <v>8.7876275014751731E-2</v>
      </c>
    </row>
    <row r="2148" spans="1:4" x14ac:dyDescent="0.25">
      <c r="A2148" s="208">
        <v>2124</v>
      </c>
      <c r="B2148" s="208">
        <v>34.874613075618058</v>
      </c>
      <c r="C2148" s="208">
        <v>0.7753869243819409</v>
      </c>
      <c r="D2148" s="208">
        <v>8.7927784133877543E-2</v>
      </c>
    </row>
    <row r="2149" spans="1:4" x14ac:dyDescent="0.25">
      <c r="A2149" s="208">
        <v>2125</v>
      </c>
      <c r="B2149" s="208">
        <v>34.342803077855791</v>
      </c>
      <c r="C2149" s="208">
        <v>2.427196922144212</v>
      </c>
      <c r="D2149" s="208">
        <v>0.27524070926373084</v>
      </c>
    </row>
    <row r="2150" spans="1:4" x14ac:dyDescent="0.25">
      <c r="A2150" s="208">
        <v>2126</v>
      </c>
      <c r="B2150" s="208">
        <v>33.136003467549102</v>
      </c>
      <c r="C2150" s="208">
        <v>3.8639965324508978</v>
      </c>
      <c r="D2150" s="208">
        <v>0.43817175956405241</v>
      </c>
    </row>
    <row r="2151" spans="1:4" x14ac:dyDescent="0.25">
      <c r="A2151" s="208">
        <v>2127</v>
      </c>
      <c r="B2151" s="208">
        <v>33.307591736057859</v>
      </c>
      <c r="C2151" s="208">
        <v>3.1824082639421434</v>
      </c>
      <c r="D2151" s="208">
        <v>0.3608806107748313</v>
      </c>
    </row>
    <row r="2152" spans="1:4" x14ac:dyDescent="0.25">
      <c r="A2152" s="208">
        <v>2128</v>
      </c>
      <c r="B2152" s="208">
        <v>32.853053276431993</v>
      </c>
      <c r="C2152" s="208">
        <v>2.5069467235680065</v>
      </c>
      <c r="D2152" s="208">
        <v>0.28428422431900524</v>
      </c>
    </row>
    <row r="2153" spans="1:4" x14ac:dyDescent="0.25">
      <c r="A2153" s="208">
        <v>2129</v>
      </c>
      <c r="B2153" s="208">
        <v>32.740555007674587</v>
      </c>
      <c r="C2153" s="208">
        <v>2.5694449923254155</v>
      </c>
      <c r="D2153" s="208">
        <v>0.29137143989002207</v>
      </c>
    </row>
    <row r="2154" spans="1:4" x14ac:dyDescent="0.25">
      <c r="A2154" s="208">
        <v>2130</v>
      </c>
      <c r="B2154" s="208">
        <v>32.515558470159775</v>
      </c>
      <c r="C2154" s="208">
        <v>2.2444415298402234</v>
      </c>
      <c r="D2154" s="208">
        <v>0.25451650541335513</v>
      </c>
    </row>
    <row r="2155" spans="1:4" x14ac:dyDescent="0.25">
      <c r="A2155" s="208">
        <v>2131</v>
      </c>
      <c r="B2155" s="208">
        <v>32.537149046992013</v>
      </c>
      <c r="C2155" s="208">
        <v>2.4728509530079847</v>
      </c>
      <c r="D2155" s="208">
        <v>0.2804178120035416</v>
      </c>
    </row>
    <row r="2156" spans="1:4" x14ac:dyDescent="0.25">
      <c r="A2156" s="208">
        <v>2132</v>
      </c>
      <c r="B2156" s="208">
        <v>32.687146738668545</v>
      </c>
      <c r="C2156" s="208">
        <v>2.7928532613314516</v>
      </c>
      <c r="D2156" s="208">
        <v>0.3167056226485771</v>
      </c>
    </row>
    <row r="2157" spans="1:4" x14ac:dyDescent="0.25">
      <c r="A2157" s="208">
        <v>2133</v>
      </c>
      <c r="B2157" s="208">
        <v>32.838280776494145</v>
      </c>
      <c r="C2157" s="208">
        <v>3.4717192235058576</v>
      </c>
      <c r="D2157" s="208">
        <v>0.39368806573721693</v>
      </c>
    </row>
    <row r="2158" spans="1:4" x14ac:dyDescent="0.25">
      <c r="A2158" s="208">
        <v>2134</v>
      </c>
      <c r="B2158" s="208">
        <v>33.059868275561755</v>
      </c>
      <c r="C2158" s="208">
        <v>2.9401317244382454</v>
      </c>
      <c r="D2158" s="208">
        <v>0.33340679274110313</v>
      </c>
    </row>
    <row r="2159" spans="1:4" x14ac:dyDescent="0.25">
      <c r="A2159" s="208">
        <v>2135</v>
      </c>
      <c r="B2159" s="208">
        <v>32.707600969351716</v>
      </c>
      <c r="C2159" s="208">
        <v>2.912399030648281</v>
      </c>
      <c r="D2159" s="208">
        <v>0.33026194436110418</v>
      </c>
    </row>
    <row r="2160" spans="1:4" x14ac:dyDescent="0.25">
      <c r="A2160" s="208">
        <v>2136</v>
      </c>
      <c r="B2160" s="208">
        <v>32.732600584631129</v>
      </c>
      <c r="C2160" s="208">
        <v>2.5373994153688741</v>
      </c>
      <c r="D2160" s="208">
        <v>0.28773751663896091</v>
      </c>
    </row>
    <row r="2161" spans="1:4" x14ac:dyDescent="0.25">
      <c r="A2161" s="208">
        <v>2137</v>
      </c>
      <c r="B2161" s="208">
        <v>32.016702510720378</v>
      </c>
      <c r="C2161" s="208">
        <v>2.323297489279625</v>
      </c>
      <c r="D2161" s="208">
        <v>0.26345866004768081</v>
      </c>
    </row>
    <row r="2162" spans="1:4" x14ac:dyDescent="0.25">
      <c r="A2162" s="208">
        <v>2138</v>
      </c>
      <c r="B2162" s="208">
        <v>32.405332893700503</v>
      </c>
      <c r="C2162" s="208">
        <v>1.0946671062994966</v>
      </c>
      <c r="D2162" s="208">
        <v>0.12413370666249045</v>
      </c>
    </row>
    <row r="2163" spans="1:4" x14ac:dyDescent="0.25">
      <c r="A2163" s="208">
        <v>2139</v>
      </c>
      <c r="B2163" s="208">
        <v>31.997384626186285</v>
      </c>
      <c r="C2163" s="208">
        <v>0.69261537381371241</v>
      </c>
      <c r="D2163" s="208">
        <v>7.8541606985493548E-2</v>
      </c>
    </row>
    <row r="2164" spans="1:4" x14ac:dyDescent="0.25">
      <c r="A2164" s="208">
        <v>2140</v>
      </c>
      <c r="B2164" s="208">
        <v>31.689434819789749</v>
      </c>
      <c r="C2164" s="208">
        <v>1.8005651802102527</v>
      </c>
      <c r="D2164" s="208">
        <v>0.20418155311388528</v>
      </c>
    </row>
    <row r="2165" spans="1:4" x14ac:dyDescent="0.25">
      <c r="A2165" s="208">
        <v>2141</v>
      </c>
      <c r="B2165" s="208">
        <v>31.822387319230327</v>
      </c>
      <c r="C2165" s="208">
        <v>1.8476126807696751</v>
      </c>
      <c r="D2165" s="208">
        <v>0.209516673352758</v>
      </c>
    </row>
    <row r="2166" spans="1:4" x14ac:dyDescent="0.25">
      <c r="A2166" s="208">
        <v>2142</v>
      </c>
      <c r="B2166" s="208">
        <v>31.722388858112627</v>
      </c>
      <c r="C2166" s="208">
        <v>2.2676111418873752</v>
      </c>
      <c r="D2166" s="208">
        <v>0.25714390675646076</v>
      </c>
    </row>
    <row r="2167" spans="1:4" x14ac:dyDescent="0.25">
      <c r="A2167" s="208">
        <v>2143</v>
      </c>
      <c r="B2167" s="208">
        <v>32.183745394632894</v>
      </c>
      <c r="C2167" s="208">
        <v>1.2862546053671053</v>
      </c>
      <c r="D2167" s="208">
        <v>0.14585945896891989</v>
      </c>
    </row>
    <row r="2168" spans="1:4" x14ac:dyDescent="0.25">
      <c r="A2168" s="208">
        <v>2144</v>
      </c>
      <c r="B2168" s="208">
        <v>32.393969432209857</v>
      </c>
      <c r="C2168" s="208">
        <v>-8.3969432209855199E-2</v>
      </c>
      <c r="D2168" s="208">
        <v>-9.5220152378473234E-3</v>
      </c>
    </row>
    <row r="2169" spans="1:4" x14ac:dyDescent="0.25">
      <c r="A2169" s="208">
        <v>2145</v>
      </c>
      <c r="B2169" s="208">
        <v>32.488286162582227</v>
      </c>
      <c r="C2169" s="208">
        <v>-1.0582861625822275</v>
      </c>
      <c r="D2169" s="208">
        <v>-0.12000815893248634</v>
      </c>
    </row>
    <row r="2170" spans="1:4" x14ac:dyDescent="0.25">
      <c r="A2170" s="208">
        <v>2146</v>
      </c>
      <c r="B2170" s="208">
        <v>32.623511354320925</v>
      </c>
      <c r="C2170" s="208">
        <v>-0.94351135432092548</v>
      </c>
      <c r="D2170" s="208">
        <v>-0.10699285747785944</v>
      </c>
    </row>
    <row r="2171" spans="1:4" x14ac:dyDescent="0.25">
      <c r="A2171" s="208">
        <v>2147</v>
      </c>
      <c r="B2171" s="208">
        <v>32.224653855999222</v>
      </c>
      <c r="C2171" s="208">
        <v>0.39534614400077572</v>
      </c>
      <c r="D2171" s="208">
        <v>4.4831695395907936E-2</v>
      </c>
    </row>
    <row r="2172" spans="1:4" x14ac:dyDescent="0.25">
      <c r="A2172" s="208">
        <v>2148</v>
      </c>
      <c r="B2172" s="208">
        <v>31.988293856993767</v>
      </c>
      <c r="C2172" s="208">
        <v>1.781706143006236</v>
      </c>
      <c r="D2172" s="208">
        <v>0.20204296488121767</v>
      </c>
    </row>
    <row r="2173" spans="1:4" x14ac:dyDescent="0.25">
      <c r="A2173" s="208">
        <v>2149</v>
      </c>
      <c r="B2173" s="208">
        <v>31.449665782337103</v>
      </c>
      <c r="C2173" s="208">
        <v>2.9703342176628986</v>
      </c>
      <c r="D2173" s="208">
        <v>0.33683171289523006</v>
      </c>
    </row>
    <row r="2174" spans="1:4" x14ac:dyDescent="0.25">
      <c r="A2174" s="208">
        <v>2150</v>
      </c>
      <c r="B2174" s="208">
        <v>31.886022703577947</v>
      </c>
      <c r="C2174" s="208">
        <v>1.1339772964220565</v>
      </c>
      <c r="D2174" s="208">
        <v>0.12859142680538976</v>
      </c>
    </row>
    <row r="2175" spans="1:4" x14ac:dyDescent="0.25">
      <c r="A2175" s="208">
        <v>2151</v>
      </c>
      <c r="B2175" s="208">
        <v>32.491695201029415</v>
      </c>
      <c r="C2175" s="208">
        <v>0.40830479897058325</v>
      </c>
      <c r="D2175" s="208">
        <v>4.6301188601198792E-2</v>
      </c>
    </row>
    <row r="2176" spans="1:4" x14ac:dyDescent="0.25">
      <c r="A2176" s="208">
        <v>2152</v>
      </c>
      <c r="B2176" s="208">
        <v>32.412150970594894</v>
      </c>
      <c r="C2176" s="208">
        <v>0.35784902940510932</v>
      </c>
      <c r="D2176" s="208">
        <v>4.0579575461800091E-2</v>
      </c>
    </row>
    <row r="2177" spans="1:4" x14ac:dyDescent="0.25">
      <c r="A2177" s="208">
        <v>2153</v>
      </c>
      <c r="B2177" s="208">
        <v>32.516694816308842</v>
      </c>
      <c r="C2177" s="208">
        <v>0.71330518369115481</v>
      </c>
      <c r="D2177" s="208">
        <v>8.0887802258421071E-2</v>
      </c>
    </row>
    <row r="2178" spans="1:4" x14ac:dyDescent="0.25">
      <c r="A2178" s="208">
        <v>2154</v>
      </c>
      <c r="B2178" s="208">
        <v>32.096246741154914</v>
      </c>
      <c r="C2178" s="208">
        <v>0.26375325884508527</v>
      </c>
      <c r="D2178" s="208">
        <v>2.9909247730509601E-2</v>
      </c>
    </row>
    <row r="2179" spans="1:4" x14ac:dyDescent="0.25">
      <c r="A2179" s="208">
        <v>2155</v>
      </c>
      <c r="B2179" s="208">
        <v>31.986021164695632</v>
      </c>
      <c r="C2179" s="208">
        <v>0.37397883530436715</v>
      </c>
      <c r="D2179" s="208">
        <v>4.2408672712004269E-2</v>
      </c>
    </row>
    <row r="2180" spans="1:4" x14ac:dyDescent="0.25">
      <c r="A2180" s="208">
        <v>2156</v>
      </c>
      <c r="B2180" s="208">
        <v>31.863295780596648</v>
      </c>
      <c r="C2180" s="208">
        <v>1.2267042194033557</v>
      </c>
      <c r="D2180" s="208">
        <v>0.13910652915096688</v>
      </c>
    </row>
    <row r="2181" spans="1:4" x14ac:dyDescent="0.25">
      <c r="A2181" s="208">
        <v>2157</v>
      </c>
      <c r="B2181" s="208">
        <v>31.793978665503705</v>
      </c>
      <c r="C2181" s="208">
        <v>2.7360213344962965</v>
      </c>
      <c r="D2181" s="208">
        <v>0.31026096226349642</v>
      </c>
    </row>
    <row r="2182" spans="1:4" x14ac:dyDescent="0.25">
      <c r="A2182" s="208">
        <v>2158</v>
      </c>
      <c r="B2182" s="208">
        <v>32.453059431961222</v>
      </c>
      <c r="C2182" s="208">
        <v>2.556940568038776</v>
      </c>
      <c r="D2182" s="208">
        <v>0.28995345580385701</v>
      </c>
    </row>
    <row r="2183" spans="1:4" x14ac:dyDescent="0.25">
      <c r="A2183" s="208">
        <v>2159</v>
      </c>
      <c r="B2183" s="208">
        <v>33.321227889846639</v>
      </c>
      <c r="C2183" s="208">
        <v>2.1487721101533594</v>
      </c>
      <c r="D2183" s="208">
        <v>0.24366772808951115</v>
      </c>
    </row>
    <row r="2184" spans="1:4" x14ac:dyDescent="0.25">
      <c r="A2184" s="208">
        <v>2160</v>
      </c>
      <c r="B2184" s="208">
        <v>32.881461930158608</v>
      </c>
      <c r="C2184" s="208">
        <v>2.3285380698413931</v>
      </c>
      <c r="D2184" s="208">
        <v>0.26405293449554906</v>
      </c>
    </row>
    <row r="2185" spans="1:4" x14ac:dyDescent="0.25">
      <c r="A2185" s="208">
        <v>2161</v>
      </c>
      <c r="B2185" s="208">
        <v>32.671237892581644</v>
      </c>
      <c r="C2185" s="208">
        <v>1.2087621074183588</v>
      </c>
      <c r="D2185" s="208">
        <v>0.13707191894551343</v>
      </c>
    </row>
    <row r="2186" spans="1:4" x14ac:dyDescent="0.25">
      <c r="A2186" s="208">
        <v>2162</v>
      </c>
      <c r="B2186" s="208">
        <v>33.207593274940166</v>
      </c>
      <c r="C2186" s="208">
        <v>-0.94759327494016787</v>
      </c>
      <c r="D2186" s="208">
        <v>-0.10745574152165017</v>
      </c>
    </row>
    <row r="2187" spans="1:4" x14ac:dyDescent="0.25">
      <c r="A2187" s="208">
        <v>2163</v>
      </c>
      <c r="B2187" s="208">
        <v>32.591693662147108</v>
      </c>
      <c r="C2187" s="208">
        <v>-0.45169366214710749</v>
      </c>
      <c r="D2187" s="208">
        <v>-5.1221424518564519E-2</v>
      </c>
    </row>
    <row r="2188" spans="1:4" x14ac:dyDescent="0.25">
      <c r="A2188" s="208">
        <v>2164</v>
      </c>
      <c r="B2188" s="208">
        <v>32.475786354942514</v>
      </c>
      <c r="C2188" s="208">
        <v>-0.86578635494251444</v>
      </c>
      <c r="D2188" s="208">
        <v>-9.817895212009474E-2</v>
      </c>
    </row>
    <row r="2189" spans="1:4" x14ac:dyDescent="0.25">
      <c r="A2189" s="208">
        <v>2165</v>
      </c>
      <c r="B2189" s="208">
        <v>32.216699432955764</v>
      </c>
      <c r="C2189" s="208">
        <v>-0.61669943295576246</v>
      </c>
      <c r="D2189" s="208">
        <v>-6.993284631365379E-2</v>
      </c>
    </row>
    <row r="2190" spans="1:4" x14ac:dyDescent="0.25">
      <c r="A2190" s="208">
        <v>2166</v>
      </c>
      <c r="B2190" s="208">
        <v>32.414423662893029</v>
      </c>
      <c r="C2190" s="208">
        <v>0.57557633710697331</v>
      </c>
      <c r="D2190" s="208">
        <v>6.5269545217118946E-2</v>
      </c>
    </row>
    <row r="2191" spans="1:4" x14ac:dyDescent="0.25">
      <c r="A2191" s="208">
        <v>2167</v>
      </c>
      <c r="B2191" s="208">
        <v>33.164412121275717</v>
      </c>
      <c r="C2191" s="208">
        <v>2.1455878787242852</v>
      </c>
      <c r="D2191" s="208">
        <v>0.24330664073438055</v>
      </c>
    </row>
    <row r="2192" spans="1:4" x14ac:dyDescent="0.25">
      <c r="A2192" s="208">
        <v>2168</v>
      </c>
      <c r="B2192" s="208">
        <v>33.278046736182176</v>
      </c>
      <c r="C2192" s="208">
        <v>2.1719532638178265</v>
      </c>
      <c r="D2192" s="208">
        <v>0.2462964382357497</v>
      </c>
    </row>
    <row r="2193" spans="1:4" x14ac:dyDescent="0.25">
      <c r="A2193" s="208">
        <v>2169</v>
      </c>
      <c r="B2193" s="208">
        <v>33.716676349721155</v>
      </c>
      <c r="C2193" s="208">
        <v>0.54332365027884322</v>
      </c>
      <c r="D2193" s="208">
        <v>6.1612135998589918E-2</v>
      </c>
    </row>
    <row r="2194" spans="1:4" x14ac:dyDescent="0.25">
      <c r="A2194" s="208">
        <v>2170</v>
      </c>
      <c r="B2194" s="208">
        <v>33.129185390654712</v>
      </c>
      <c r="C2194" s="208">
        <v>0.77081460934528678</v>
      </c>
      <c r="D2194" s="208">
        <v>8.7409290054479102E-2</v>
      </c>
    </row>
    <row r="2195" spans="1:4" x14ac:dyDescent="0.25">
      <c r="A2195" s="208">
        <v>2171</v>
      </c>
      <c r="B2195" s="208">
        <v>31.76557001177709</v>
      </c>
      <c r="C2195" s="208">
        <v>1.5844299882229116</v>
      </c>
      <c r="D2195" s="208">
        <v>0.17967212703613011</v>
      </c>
    </row>
    <row r="2196" spans="1:4" x14ac:dyDescent="0.25">
      <c r="A2196" s="208">
        <v>2172</v>
      </c>
      <c r="B2196" s="208">
        <v>31.89284078047233</v>
      </c>
      <c r="C2196" s="208">
        <v>1.6671592195276723</v>
      </c>
      <c r="D2196" s="208">
        <v>0.18905350523969588</v>
      </c>
    </row>
    <row r="2197" spans="1:4" x14ac:dyDescent="0.25">
      <c r="A2197" s="208">
        <v>2173</v>
      </c>
      <c r="B2197" s="208">
        <v>31.687162127491629</v>
      </c>
      <c r="C2197" s="208">
        <v>1.2628378725083742</v>
      </c>
      <c r="D2197" s="208">
        <v>0.14320403447415631</v>
      </c>
    </row>
    <row r="2198" spans="1:4" x14ac:dyDescent="0.25">
      <c r="A2198" s="208">
        <v>2174</v>
      </c>
      <c r="B2198" s="208">
        <v>31.425802513206744</v>
      </c>
      <c r="C2198" s="208">
        <v>2.1741974867932576</v>
      </c>
      <c r="D2198" s="208">
        <v>0.24655092995740116</v>
      </c>
    </row>
    <row r="2199" spans="1:4" x14ac:dyDescent="0.25">
      <c r="A2199" s="208">
        <v>2175</v>
      </c>
      <c r="B2199" s="208">
        <v>31.541709820411345</v>
      </c>
      <c r="C2199" s="208">
        <v>2.1182901795886515</v>
      </c>
      <c r="D2199" s="208">
        <v>0.24021112013495496</v>
      </c>
    </row>
    <row r="2200" spans="1:4" x14ac:dyDescent="0.25">
      <c r="A2200" s="208">
        <v>2176</v>
      </c>
      <c r="B2200" s="208">
        <v>32.42351443208554</v>
      </c>
      <c r="C2200" s="208">
        <v>0.16648556791446367</v>
      </c>
      <c r="D2200" s="208">
        <v>1.8879228700764396E-2</v>
      </c>
    </row>
    <row r="2201" spans="1:4" x14ac:dyDescent="0.25">
      <c r="A2201" s="208">
        <v>2177</v>
      </c>
      <c r="B2201" s="208">
        <v>32.709873661649837</v>
      </c>
      <c r="C2201" s="208">
        <v>-0.37987366164983882</v>
      </c>
      <c r="D2201" s="208">
        <v>-4.307713770943053E-2</v>
      </c>
    </row>
    <row r="2202" spans="1:4" x14ac:dyDescent="0.25">
      <c r="A2202" s="208">
        <v>2178</v>
      </c>
      <c r="B2202" s="208">
        <v>32.251926163576769</v>
      </c>
      <c r="C2202" s="208">
        <v>-0.21192616357676997</v>
      </c>
      <c r="D2202" s="208">
        <v>-2.4032128189616205E-2</v>
      </c>
    </row>
    <row r="2203" spans="1:4" x14ac:dyDescent="0.25">
      <c r="A2203" s="208">
        <v>2179</v>
      </c>
      <c r="B2203" s="208">
        <v>31.82806904997565</v>
      </c>
      <c r="C2203" s="208">
        <v>0.58193095002434703</v>
      </c>
      <c r="D2203" s="208">
        <v>6.5990149363621103E-2</v>
      </c>
    </row>
    <row r="2204" spans="1:4" x14ac:dyDescent="0.25">
      <c r="A2204" s="208">
        <v>2180</v>
      </c>
      <c r="B2204" s="208">
        <v>31.693980204386012</v>
      </c>
      <c r="C2204" s="208">
        <v>1.5360197956139849</v>
      </c>
      <c r="D2204" s="208">
        <v>0.17418247943987994</v>
      </c>
    </row>
    <row r="2205" spans="1:4" x14ac:dyDescent="0.25">
      <c r="A2205" s="208">
        <v>2181</v>
      </c>
      <c r="B2205" s="208">
        <v>31.839432511466288</v>
      </c>
      <c r="C2205" s="208">
        <v>0.5705674885337082</v>
      </c>
      <c r="D2205" s="208">
        <v>6.470154885006596E-2</v>
      </c>
    </row>
    <row r="2206" spans="1:4" x14ac:dyDescent="0.25">
      <c r="A2206" s="208">
        <v>2182</v>
      </c>
      <c r="B2206" s="208">
        <v>31.271259436933949</v>
      </c>
      <c r="C2206" s="208">
        <v>1.4587405630660477</v>
      </c>
      <c r="D2206" s="208">
        <v>0.16541912341227732</v>
      </c>
    </row>
    <row r="2207" spans="1:4" x14ac:dyDescent="0.25">
      <c r="A2207" s="208">
        <v>2183</v>
      </c>
      <c r="B2207" s="208">
        <v>32.203063279166997</v>
      </c>
      <c r="C2207" s="208">
        <v>-7.3063279166994732E-2</v>
      </c>
      <c r="D2207" s="208">
        <v>-8.2852728575859499E-3</v>
      </c>
    </row>
    <row r="2208" spans="1:4" x14ac:dyDescent="0.25">
      <c r="A2208" s="208">
        <v>2184</v>
      </c>
      <c r="B2208" s="208">
        <v>31.832614434571905</v>
      </c>
      <c r="C2208" s="208">
        <v>0.72738556542809718</v>
      </c>
      <c r="D2208" s="208">
        <v>8.2484497697766154E-2</v>
      </c>
    </row>
    <row r="2209" spans="1:4" x14ac:dyDescent="0.25">
      <c r="A2209" s="208">
        <v>2185</v>
      </c>
      <c r="B2209" s="208">
        <v>31.680344050597238</v>
      </c>
      <c r="C2209" s="208">
        <v>0.12965594940276048</v>
      </c>
      <c r="D2209" s="208">
        <v>1.4702801881584569E-2</v>
      </c>
    </row>
    <row r="2210" spans="1:4" x14ac:dyDescent="0.25">
      <c r="A2210" s="208">
        <v>2186</v>
      </c>
      <c r="B2210" s="208">
        <v>31.957612510969017</v>
      </c>
      <c r="C2210" s="208">
        <v>0.21238748903098426</v>
      </c>
      <c r="D2210" s="208">
        <v>2.4084441845776901E-2</v>
      </c>
    </row>
    <row r="2211" spans="1:4" x14ac:dyDescent="0.25">
      <c r="A2211" s="208">
        <v>2187</v>
      </c>
      <c r="B2211" s="208">
        <v>32.180336356185691</v>
      </c>
      <c r="C2211" s="208">
        <v>0.38966364381430907</v>
      </c>
      <c r="D2211" s="208">
        <v>4.4187307885588972E-2</v>
      </c>
    </row>
    <row r="2212" spans="1:4" x14ac:dyDescent="0.25">
      <c r="A2212" s="208">
        <v>2188</v>
      </c>
      <c r="B2212" s="208">
        <v>33.07577712164867</v>
      </c>
      <c r="C2212" s="208">
        <v>-0.42577712164867165</v>
      </c>
      <c r="D2212" s="208">
        <v>-4.8282525361527828E-2</v>
      </c>
    </row>
    <row r="2213" spans="1:4" x14ac:dyDescent="0.25">
      <c r="A2213" s="208">
        <v>2189</v>
      </c>
      <c r="B2213" s="208">
        <v>33.223502121027082</v>
      </c>
      <c r="C2213" s="208">
        <v>1.0764978789729156</v>
      </c>
      <c r="D2213" s="208">
        <v>0.12207334189747408</v>
      </c>
    </row>
    <row r="2214" spans="1:4" x14ac:dyDescent="0.25">
      <c r="A2214" s="208">
        <v>2190</v>
      </c>
      <c r="B2214" s="208">
        <v>33.034868660282342</v>
      </c>
      <c r="C2214" s="208">
        <v>1.70513133971766</v>
      </c>
      <c r="D2214" s="208">
        <v>0.19335949013856715</v>
      </c>
    </row>
    <row r="2215" spans="1:4" x14ac:dyDescent="0.25">
      <c r="A2215" s="208">
        <v>2191</v>
      </c>
      <c r="B2215" s="208">
        <v>32.964415199040332</v>
      </c>
      <c r="C2215" s="208">
        <v>2.3455848009596707</v>
      </c>
      <c r="D2215" s="208">
        <v>0.26598600977296738</v>
      </c>
    </row>
    <row r="2216" spans="1:4" x14ac:dyDescent="0.25">
      <c r="A2216" s="208">
        <v>2192</v>
      </c>
      <c r="B2216" s="208">
        <v>32.634874815811571</v>
      </c>
      <c r="C2216" s="208">
        <v>2.89512518418843</v>
      </c>
      <c r="D2216" s="208">
        <v>0.32830311452412414</v>
      </c>
    </row>
    <row r="2217" spans="1:4" x14ac:dyDescent="0.25">
      <c r="A2217" s="208">
        <v>2193</v>
      </c>
      <c r="B2217" s="208">
        <v>33.584860196429645</v>
      </c>
      <c r="C2217" s="208">
        <v>2.0351398035703525</v>
      </c>
      <c r="D2217" s="208">
        <v>0.23078198471457692</v>
      </c>
    </row>
    <row r="2218" spans="1:4" x14ac:dyDescent="0.25">
      <c r="A2218" s="208">
        <v>2194</v>
      </c>
      <c r="B2218" s="208">
        <v>33.575769427237134</v>
      </c>
      <c r="C2218" s="208">
        <v>2.8242305727628647</v>
      </c>
      <c r="D2218" s="208">
        <v>0.32026376553116681</v>
      </c>
    </row>
    <row r="2219" spans="1:4" x14ac:dyDescent="0.25">
      <c r="A2219" s="208">
        <v>2195</v>
      </c>
      <c r="B2219" s="208">
        <v>33.175775582766363</v>
      </c>
      <c r="C2219" s="208">
        <v>3.2242244172336356</v>
      </c>
      <c r="D2219" s="208">
        <v>0.36562250360834048</v>
      </c>
    </row>
    <row r="2220" spans="1:4" x14ac:dyDescent="0.25">
      <c r="A2220" s="208">
        <v>2196</v>
      </c>
      <c r="B2220" s="208">
        <v>33.141685198294425</v>
      </c>
      <c r="C2220" s="208">
        <v>3.7283148017055723</v>
      </c>
      <c r="D2220" s="208">
        <v>0.42278564257298318</v>
      </c>
    </row>
    <row r="2221" spans="1:4" x14ac:dyDescent="0.25">
      <c r="A2221" s="208">
        <v>2197</v>
      </c>
      <c r="B2221" s="208">
        <v>33.143957890592546</v>
      </c>
      <c r="C2221" s="208">
        <v>4.9760421094074516</v>
      </c>
      <c r="D2221" s="208">
        <v>0.5642761602999935</v>
      </c>
    </row>
    <row r="2222" spans="1:4" x14ac:dyDescent="0.25">
      <c r="A2222" s="208">
        <v>2198</v>
      </c>
      <c r="B2222" s="208">
        <v>33.612132504007192</v>
      </c>
      <c r="C2222" s="208">
        <v>4.8478674959928085</v>
      </c>
      <c r="D2222" s="208">
        <v>0.54974133983116846</v>
      </c>
    </row>
    <row r="2223" spans="1:4" x14ac:dyDescent="0.25">
      <c r="A2223" s="208">
        <v>2199</v>
      </c>
      <c r="B2223" s="208">
        <v>34.075761732825583</v>
      </c>
      <c r="C2223" s="208">
        <v>4.2242382671744139</v>
      </c>
      <c r="D2223" s="208">
        <v>0.47902266443587643</v>
      </c>
    </row>
    <row r="2224" spans="1:4" x14ac:dyDescent="0.25">
      <c r="A2224" s="208">
        <v>2200</v>
      </c>
      <c r="B2224" s="208">
        <v>34.99847480586611</v>
      </c>
      <c r="C2224" s="208">
        <v>3.1315251941338929</v>
      </c>
      <c r="D2224" s="208">
        <v>0.35511054239028239</v>
      </c>
    </row>
    <row r="2225" spans="1:4" x14ac:dyDescent="0.25">
      <c r="A2225" s="208">
        <v>2201</v>
      </c>
      <c r="B2225" s="208">
        <v>35.471194803877012</v>
      </c>
      <c r="C2225" s="208">
        <v>2.2788051961229883</v>
      </c>
      <c r="D2225" s="208">
        <v>0.25841329672611552</v>
      </c>
    </row>
    <row r="2226" spans="1:4" x14ac:dyDescent="0.25">
      <c r="A2226" s="208">
        <v>2202</v>
      </c>
      <c r="B2226" s="208">
        <v>35.280288650834152</v>
      </c>
      <c r="C2226" s="208">
        <v>2.0397113491658487</v>
      </c>
      <c r="D2226" s="208">
        <v>0.23130039154043278</v>
      </c>
    </row>
    <row r="2227" spans="1:4" x14ac:dyDescent="0.25">
      <c r="A2227" s="208">
        <v>2203</v>
      </c>
      <c r="B2227" s="208">
        <v>35.405286727231257</v>
      </c>
      <c r="C2227" s="208">
        <v>1.5847132727687452</v>
      </c>
      <c r="D2227" s="208">
        <v>0.17970425110427116</v>
      </c>
    </row>
    <row r="2228" spans="1:4" x14ac:dyDescent="0.25">
      <c r="A2228" s="208">
        <v>2204</v>
      </c>
      <c r="B2228" s="208">
        <v>35.823462110087064</v>
      </c>
      <c r="C2228" s="208">
        <v>1.7465378899129362</v>
      </c>
      <c r="D2228" s="208">
        <v>0.19805493455839779</v>
      </c>
    </row>
    <row r="2229" spans="1:4" x14ac:dyDescent="0.25">
      <c r="A2229" s="208">
        <v>2205</v>
      </c>
      <c r="B2229" s="208">
        <v>36.343908646358699</v>
      </c>
      <c r="C2229" s="208">
        <v>1.6860913536413022</v>
      </c>
      <c r="D2229" s="208">
        <v>0.19120038255886626</v>
      </c>
    </row>
    <row r="2230" spans="1:4" x14ac:dyDescent="0.25">
      <c r="A2230" s="208">
        <v>2206</v>
      </c>
      <c r="B2230" s="208">
        <v>36.971171720642403</v>
      </c>
      <c r="C2230" s="208">
        <v>1.3188282793575965</v>
      </c>
      <c r="D2230" s="208">
        <v>0.14955326767915342</v>
      </c>
    </row>
    <row r="2231" spans="1:4" x14ac:dyDescent="0.25">
      <c r="A2231" s="208">
        <v>2207</v>
      </c>
      <c r="B2231" s="208">
        <v>36.959808259151757</v>
      </c>
      <c r="C2231" s="208">
        <v>0.8001917408482413</v>
      </c>
      <c r="D2231" s="208">
        <v>9.0740615352907714E-2</v>
      </c>
    </row>
    <row r="2232" spans="1:4" x14ac:dyDescent="0.25">
      <c r="A2232" s="208">
        <v>2208</v>
      </c>
      <c r="B2232" s="208">
        <v>36.593904799152924</v>
      </c>
      <c r="C2232" s="208">
        <v>0.34609520084707412</v>
      </c>
      <c r="D2232" s="208">
        <v>3.9246707873116779E-2</v>
      </c>
    </row>
    <row r="2233" spans="1:4" x14ac:dyDescent="0.25">
      <c r="A2233" s="208">
        <v>2209</v>
      </c>
      <c r="B2233" s="208">
        <v>35.912097109714111</v>
      </c>
      <c r="C2233" s="208">
        <v>1.9779028902858897</v>
      </c>
      <c r="D2233" s="208">
        <v>0.22429139943706883</v>
      </c>
    </row>
    <row r="2234" spans="1:4" x14ac:dyDescent="0.25">
      <c r="A2234" s="208">
        <v>2210</v>
      </c>
      <c r="B2234" s="208">
        <v>35.703009418286214</v>
      </c>
      <c r="C2234" s="208">
        <v>7.699058171378681E-2</v>
      </c>
      <c r="D2234" s="208">
        <v>8.7306234299315121E-3</v>
      </c>
    </row>
    <row r="2235" spans="1:4" x14ac:dyDescent="0.25">
      <c r="A2235" s="208">
        <v>2211</v>
      </c>
      <c r="B2235" s="208">
        <v>35.093927882387547</v>
      </c>
      <c r="C2235" s="208">
        <v>1.5360721176124557</v>
      </c>
      <c r="D2235" s="208">
        <v>0.17418841268074631</v>
      </c>
    </row>
    <row r="2236" spans="1:4" x14ac:dyDescent="0.25">
      <c r="A2236" s="208">
        <v>2212</v>
      </c>
      <c r="B2236" s="208">
        <v>34.957566344499782</v>
      </c>
      <c r="C2236" s="208">
        <v>2.8424336555002157</v>
      </c>
      <c r="D2236" s="208">
        <v>0.32232796945203729</v>
      </c>
    </row>
    <row r="2237" spans="1:4" x14ac:dyDescent="0.25">
      <c r="A2237" s="208">
        <v>2213</v>
      </c>
      <c r="B2237" s="208">
        <v>35.157563266735167</v>
      </c>
      <c r="C2237" s="208">
        <v>2.8724367332648342</v>
      </c>
      <c r="D2237" s="208">
        <v>0.32573027617411948</v>
      </c>
    </row>
    <row r="2238" spans="1:4" x14ac:dyDescent="0.25">
      <c r="A2238" s="208">
        <v>2214</v>
      </c>
      <c r="B2238" s="208">
        <v>35.275743266237896</v>
      </c>
      <c r="C2238" s="208">
        <v>3.3042567337621023</v>
      </c>
      <c r="D2238" s="208">
        <v>0.37469805547821294</v>
      </c>
    </row>
    <row r="2239" spans="1:4" x14ac:dyDescent="0.25">
      <c r="A2239" s="208">
        <v>2215</v>
      </c>
      <c r="B2239" s="208">
        <v>34.755296729966261</v>
      </c>
      <c r="C2239" s="208">
        <v>4.3547032700337382</v>
      </c>
      <c r="D2239" s="208">
        <v>0.49381721183888339</v>
      </c>
    </row>
    <row r="2240" spans="1:4" x14ac:dyDescent="0.25">
      <c r="A2240" s="208">
        <v>2216</v>
      </c>
      <c r="B2240" s="208">
        <v>34.738251537730292</v>
      </c>
      <c r="C2240" s="208">
        <v>3.3017484622697069</v>
      </c>
      <c r="D2240" s="208">
        <v>0.37441362102697651</v>
      </c>
    </row>
    <row r="2241" spans="1:4" x14ac:dyDescent="0.25">
      <c r="A2241" s="208">
        <v>2217</v>
      </c>
      <c r="B2241" s="208">
        <v>35.73823614890722</v>
      </c>
      <c r="C2241" s="208">
        <v>1.8717638510927799</v>
      </c>
      <c r="D2241" s="208">
        <v>0.21225538202061844</v>
      </c>
    </row>
    <row r="2242" spans="1:4" x14ac:dyDescent="0.25">
      <c r="A2242" s="208">
        <v>2218</v>
      </c>
      <c r="B2242" s="208">
        <v>34.882567498661516</v>
      </c>
      <c r="C2242" s="208">
        <v>2.4774325013384839</v>
      </c>
      <c r="D2242" s="208">
        <v>0.2809373531254456</v>
      </c>
    </row>
    <row r="2243" spans="1:4" x14ac:dyDescent="0.25">
      <c r="A2243" s="208">
        <v>2219</v>
      </c>
      <c r="B2243" s="208">
        <v>34.793932499034469</v>
      </c>
      <c r="C2243" s="208">
        <v>3.9560675009655313</v>
      </c>
      <c r="D2243" s="208">
        <v>0.4486124775978324</v>
      </c>
    </row>
    <row r="2244" spans="1:4" x14ac:dyDescent="0.25">
      <c r="A2244" s="208">
        <v>2220</v>
      </c>
      <c r="B2244" s="208">
        <v>36.159820570210215</v>
      </c>
      <c r="C2244" s="208">
        <v>2.320179429789782</v>
      </c>
      <c r="D2244" s="208">
        <v>0.26310507649717402</v>
      </c>
    </row>
    <row r="2245" spans="1:4" x14ac:dyDescent="0.25">
      <c r="A2245" s="208">
        <v>2221</v>
      </c>
      <c r="B2245" s="208">
        <v>37.434800949460779</v>
      </c>
      <c r="C2245" s="208">
        <v>0.89519905053921889</v>
      </c>
      <c r="D2245" s="208">
        <v>0.1015143103366186</v>
      </c>
    </row>
    <row r="2246" spans="1:4" x14ac:dyDescent="0.25">
      <c r="A2246" s="208">
        <v>2222</v>
      </c>
      <c r="B2246" s="208">
        <v>37.596162102627972</v>
      </c>
      <c r="C2246" s="208">
        <v>2.2038378973720256</v>
      </c>
      <c r="D2246" s="208">
        <v>0.24991211073187297</v>
      </c>
    </row>
    <row r="2247" spans="1:4" x14ac:dyDescent="0.25">
      <c r="A2247" s="208">
        <v>2223</v>
      </c>
      <c r="B2247" s="208">
        <v>36.687085183376226</v>
      </c>
      <c r="C2247" s="208">
        <v>2.4529148166237746</v>
      </c>
      <c r="D2247" s="208">
        <v>0.27815708224226582</v>
      </c>
    </row>
    <row r="2248" spans="1:4" x14ac:dyDescent="0.25">
      <c r="A2248" s="208">
        <v>2224</v>
      </c>
      <c r="B2248" s="208">
        <v>36.207547108470933</v>
      </c>
      <c r="C2248" s="208">
        <v>2.3524528915290688</v>
      </c>
      <c r="D2248" s="208">
        <v>0.26676484156134106</v>
      </c>
    </row>
    <row r="2249" spans="1:4" x14ac:dyDescent="0.25">
      <c r="A2249" s="208">
        <v>2225</v>
      </c>
      <c r="B2249" s="208">
        <v>37.091624412443252</v>
      </c>
      <c r="C2249" s="208">
        <v>1.2583755875567491</v>
      </c>
      <c r="D2249" s="208">
        <v>0.14269801765128676</v>
      </c>
    </row>
    <row r="2250" spans="1:4" x14ac:dyDescent="0.25">
      <c r="A2250" s="208">
        <v>2226</v>
      </c>
      <c r="B2250" s="208">
        <v>37.137078258405836</v>
      </c>
      <c r="C2250" s="208">
        <v>0.98292174159416135</v>
      </c>
      <c r="D2250" s="208">
        <v>0.11146193983639387</v>
      </c>
    </row>
    <row r="2251" spans="1:4" x14ac:dyDescent="0.25">
      <c r="A2251" s="208">
        <v>2227</v>
      </c>
      <c r="B2251" s="208">
        <v>36.382544415426892</v>
      </c>
      <c r="C2251" s="208">
        <v>1.8774555845731058</v>
      </c>
      <c r="D2251" s="208">
        <v>0.21290081657344456</v>
      </c>
    </row>
    <row r="2252" spans="1:4" x14ac:dyDescent="0.25">
      <c r="A2252" s="208">
        <v>2228</v>
      </c>
      <c r="B2252" s="208">
        <v>36.748447875425725</v>
      </c>
      <c r="C2252" s="208">
        <v>2.0315521245742758</v>
      </c>
      <c r="D2252" s="208">
        <v>0.23037514697410286</v>
      </c>
    </row>
    <row r="2253" spans="1:4" x14ac:dyDescent="0.25">
      <c r="A2253" s="208">
        <v>2229</v>
      </c>
      <c r="B2253" s="208">
        <v>36.616631722134215</v>
      </c>
      <c r="C2253" s="208">
        <v>2.8833682778657845</v>
      </c>
      <c r="D2253" s="208">
        <v>0.32696989792127285</v>
      </c>
    </row>
    <row r="2254" spans="1:4" x14ac:dyDescent="0.25">
      <c r="A2254" s="208">
        <v>2230</v>
      </c>
      <c r="B2254" s="208">
        <v>37.26434902710109</v>
      </c>
      <c r="C2254" s="208">
        <v>1.7256509728989116</v>
      </c>
      <c r="D2254" s="208">
        <v>0.19568638761405091</v>
      </c>
    </row>
    <row r="2255" spans="1:4" x14ac:dyDescent="0.25">
      <c r="A2255" s="208">
        <v>2231</v>
      </c>
      <c r="B2255" s="208">
        <v>36.943899413064841</v>
      </c>
      <c r="C2255" s="208">
        <v>3.5061005869351618</v>
      </c>
      <c r="D2255" s="208">
        <v>0.39758686388144659</v>
      </c>
    </row>
    <row r="2256" spans="1:4" x14ac:dyDescent="0.25">
      <c r="A2256" s="208">
        <v>2232</v>
      </c>
      <c r="B2256" s="208">
        <v>36.68253979877997</v>
      </c>
      <c r="C2256" s="208">
        <v>5.3474602012200307</v>
      </c>
      <c r="D2256" s="208">
        <v>0.60639444831000189</v>
      </c>
    </row>
    <row r="2257" spans="1:4" x14ac:dyDescent="0.25">
      <c r="A2257" s="208">
        <v>2233</v>
      </c>
      <c r="B2257" s="208">
        <v>37.084806335548862</v>
      </c>
      <c r="C2257" s="208">
        <v>5.8251936644511346</v>
      </c>
      <c r="D2257" s="208">
        <v>0.66056874956224076</v>
      </c>
    </row>
    <row r="2258" spans="1:4" x14ac:dyDescent="0.25">
      <c r="A2258" s="208">
        <v>2234</v>
      </c>
      <c r="B2258" s="208">
        <v>36.571177876171632</v>
      </c>
      <c r="C2258" s="208">
        <v>5.9888221238283705</v>
      </c>
      <c r="D2258" s="208">
        <v>0.67912398618265291</v>
      </c>
    </row>
    <row r="2259" spans="1:4" x14ac:dyDescent="0.25">
      <c r="A2259" s="208">
        <v>2235</v>
      </c>
      <c r="B2259" s="208">
        <v>36.812083259773345</v>
      </c>
      <c r="C2259" s="208">
        <v>6.4979167402266569</v>
      </c>
      <c r="D2259" s="208">
        <v>0.73685459799309672</v>
      </c>
    </row>
    <row r="2260" spans="1:4" x14ac:dyDescent="0.25">
      <c r="A2260" s="208">
        <v>2236</v>
      </c>
      <c r="B2260" s="208">
        <v>35.863234225304325</v>
      </c>
      <c r="C2260" s="208">
        <v>8.0467657746956718</v>
      </c>
      <c r="D2260" s="208">
        <v>0.91249189503329431</v>
      </c>
    </row>
    <row r="2261" spans="1:4" x14ac:dyDescent="0.25">
      <c r="A2261" s="208">
        <v>2237</v>
      </c>
      <c r="B2261" s="208">
        <v>35.832552879279589</v>
      </c>
      <c r="C2261" s="208">
        <v>7.9474471207204118</v>
      </c>
      <c r="D2261" s="208">
        <v>0.90122929968560406</v>
      </c>
    </row>
    <row r="2262" spans="1:4" x14ac:dyDescent="0.25">
      <c r="A2262" s="208">
        <v>2238</v>
      </c>
      <c r="B2262" s="208">
        <v>36.80753787517709</v>
      </c>
      <c r="C2262" s="208">
        <v>7.3124621248229076</v>
      </c>
      <c r="D2262" s="208">
        <v>0.82922289631217716</v>
      </c>
    </row>
    <row r="2263" spans="1:4" x14ac:dyDescent="0.25">
      <c r="A2263" s="208">
        <v>2239</v>
      </c>
      <c r="B2263" s="208">
        <v>37.371165565113159</v>
      </c>
      <c r="C2263" s="208">
        <v>5.6688344348868398</v>
      </c>
      <c r="D2263" s="208">
        <v>0.64283783335491951</v>
      </c>
    </row>
    <row r="2264" spans="1:4" x14ac:dyDescent="0.25">
      <c r="A2264" s="208">
        <v>2240</v>
      </c>
      <c r="B2264" s="208">
        <v>36.771174798407017</v>
      </c>
      <c r="C2264" s="208">
        <v>7.0688252015929862</v>
      </c>
      <c r="D2264" s="208">
        <v>0.80159481268170008</v>
      </c>
    </row>
    <row r="2265" spans="1:4" x14ac:dyDescent="0.25">
      <c r="A2265" s="208">
        <v>2241</v>
      </c>
      <c r="B2265" s="208">
        <v>37.273439796293601</v>
      </c>
      <c r="C2265" s="208">
        <v>5.1265602037063971</v>
      </c>
      <c r="D2265" s="208">
        <v>0.58134470000268412</v>
      </c>
    </row>
    <row r="2266" spans="1:4" x14ac:dyDescent="0.25">
      <c r="A2266" s="208">
        <v>2242</v>
      </c>
      <c r="B2266" s="208">
        <v>37.052988643375059</v>
      </c>
      <c r="C2266" s="208">
        <v>5.9070113566249418</v>
      </c>
      <c r="D2266" s="208">
        <v>0.6698467605133861</v>
      </c>
    </row>
    <row r="2267" spans="1:4" x14ac:dyDescent="0.25">
      <c r="A2267" s="208">
        <v>2243</v>
      </c>
      <c r="B2267" s="208">
        <v>36.324590761824595</v>
      </c>
      <c r="C2267" s="208">
        <v>8.6154092381754026</v>
      </c>
      <c r="D2267" s="208">
        <v>0.97697526215460706</v>
      </c>
    </row>
    <row r="2268" spans="1:4" x14ac:dyDescent="0.25">
      <c r="A2268" s="208">
        <v>2244</v>
      </c>
      <c r="B2268" s="208">
        <v>36.497315376482419</v>
      </c>
      <c r="C2268" s="208">
        <v>9.9226846235175827</v>
      </c>
      <c r="D2268" s="208">
        <v>1.1252184479389453</v>
      </c>
    </row>
    <row r="2269" spans="1:4" x14ac:dyDescent="0.25">
      <c r="A2269" s="208">
        <v>2245</v>
      </c>
      <c r="B2269" s="208">
        <v>36.547314607041272</v>
      </c>
      <c r="C2269" s="208">
        <v>9.9826853929587287</v>
      </c>
      <c r="D2269" s="208">
        <v>1.1320224506083132</v>
      </c>
    </row>
    <row r="2270" spans="1:4" x14ac:dyDescent="0.25">
      <c r="A2270" s="208">
        <v>2246</v>
      </c>
      <c r="B2270" s="208">
        <v>35.578011341889095</v>
      </c>
      <c r="C2270" s="208">
        <v>10.171988658110905</v>
      </c>
      <c r="D2270" s="208">
        <v>1.1534891740088999</v>
      </c>
    </row>
    <row r="2271" spans="1:4" x14ac:dyDescent="0.25">
      <c r="A2271" s="208">
        <v>2247</v>
      </c>
      <c r="B2271" s="208">
        <v>35.830280186981454</v>
      </c>
      <c r="C2271" s="208">
        <v>10.649719813018542</v>
      </c>
      <c r="D2271" s="208">
        <v>1.2076632135005119</v>
      </c>
    </row>
    <row r="2272" spans="1:4" x14ac:dyDescent="0.25">
      <c r="A2272" s="208">
        <v>2248</v>
      </c>
      <c r="B2272" s="208">
        <v>36.125730185738277</v>
      </c>
      <c r="C2272" s="208">
        <v>9.3842698142617209</v>
      </c>
      <c r="D2272" s="208">
        <v>1.0641629675921906</v>
      </c>
    </row>
    <row r="2273" spans="1:4" x14ac:dyDescent="0.25">
      <c r="A2273" s="208">
        <v>2249</v>
      </c>
      <c r="B2273" s="208">
        <v>36.316636338781137</v>
      </c>
      <c r="C2273" s="208">
        <v>9.8433636612188593</v>
      </c>
      <c r="D2273" s="208">
        <v>1.1162235626359041</v>
      </c>
    </row>
    <row r="2274" spans="1:4" x14ac:dyDescent="0.25">
      <c r="A2274" s="208">
        <v>2250</v>
      </c>
      <c r="B2274" s="208">
        <v>36.367771915489058</v>
      </c>
      <c r="C2274" s="208">
        <v>9.8422280845109427</v>
      </c>
      <c r="D2274" s="208">
        <v>1.11609478983809</v>
      </c>
    </row>
    <row r="2275" spans="1:4" x14ac:dyDescent="0.25">
      <c r="A2275" s="208">
        <v>2251</v>
      </c>
      <c r="B2275" s="208">
        <v>37.882521332192269</v>
      </c>
      <c r="C2275" s="208">
        <v>8.2474786678077336</v>
      </c>
      <c r="D2275" s="208">
        <v>0.93525245415996616</v>
      </c>
    </row>
    <row r="2276" spans="1:4" x14ac:dyDescent="0.25">
      <c r="A2276" s="208">
        <v>2252</v>
      </c>
      <c r="B2276" s="208">
        <v>37.049579604927857</v>
      </c>
      <c r="C2276" s="208">
        <v>9.4504203950721433</v>
      </c>
      <c r="D2276" s="208">
        <v>1.0716643502012224</v>
      </c>
    </row>
    <row r="2277" spans="1:4" x14ac:dyDescent="0.25">
      <c r="A2277" s="208">
        <v>2253</v>
      </c>
      <c r="B2277" s="208">
        <v>36.600722876047314</v>
      </c>
      <c r="C2277" s="208">
        <v>9.4792771239526843</v>
      </c>
      <c r="D2277" s="208">
        <v>1.0749366625758998</v>
      </c>
    </row>
    <row r="2278" spans="1:4" x14ac:dyDescent="0.25">
      <c r="A2278" s="208">
        <v>2254</v>
      </c>
      <c r="B2278" s="208">
        <v>36.685948837227158</v>
      </c>
      <c r="C2278" s="208">
        <v>7.2840511627728404</v>
      </c>
      <c r="D2278" s="208">
        <v>0.82600113326766189</v>
      </c>
    </row>
    <row r="2279" spans="1:4" x14ac:dyDescent="0.25">
      <c r="A2279" s="208">
        <v>2255</v>
      </c>
      <c r="B2279" s="208">
        <v>35.995050378595835</v>
      </c>
      <c r="C2279" s="208">
        <v>7.1049496214041667</v>
      </c>
      <c r="D2279" s="208">
        <v>0.8056912709623848</v>
      </c>
    </row>
    <row r="2280" spans="1:4" x14ac:dyDescent="0.25">
      <c r="A2280" s="208">
        <v>2256</v>
      </c>
      <c r="B2280" s="208">
        <v>36.431407299836678</v>
      </c>
      <c r="C2280" s="208">
        <v>7.9385927001633192</v>
      </c>
      <c r="D2280" s="208">
        <v>0.9002252208768271</v>
      </c>
    </row>
    <row r="2281" spans="1:4" x14ac:dyDescent="0.25">
      <c r="A2281" s="208">
        <v>2257</v>
      </c>
      <c r="B2281" s="208">
        <v>35.891642879030954</v>
      </c>
      <c r="C2281" s="208">
        <v>8.578357120969045</v>
      </c>
      <c r="D2281" s="208">
        <v>0.9727736042971179</v>
      </c>
    </row>
    <row r="2282" spans="1:4" x14ac:dyDescent="0.25">
      <c r="A2282" s="208">
        <v>2258</v>
      </c>
      <c r="B2282" s="208">
        <v>36.408680376855372</v>
      </c>
      <c r="C2282" s="208">
        <v>6.6613196231446281</v>
      </c>
      <c r="D2282" s="208">
        <v>0.75538425456103153</v>
      </c>
    </row>
    <row r="2283" spans="1:4" x14ac:dyDescent="0.25">
      <c r="A2283" s="208">
        <v>2259</v>
      </c>
      <c r="B2283" s="208">
        <v>36.854128067288727</v>
      </c>
      <c r="C2283" s="208">
        <v>5.1458719327112732</v>
      </c>
      <c r="D2283" s="208">
        <v>0.58353462284739321</v>
      </c>
    </row>
    <row r="2284" spans="1:4" x14ac:dyDescent="0.25">
      <c r="A2284" s="208">
        <v>2260</v>
      </c>
      <c r="B2284" s="208">
        <v>37.152987104492738</v>
      </c>
      <c r="C2284" s="208">
        <v>5.2970128955072653</v>
      </c>
      <c r="D2284" s="208">
        <v>0.60067379495956852</v>
      </c>
    </row>
    <row r="2285" spans="1:4" x14ac:dyDescent="0.25">
      <c r="A2285" s="208">
        <v>2261</v>
      </c>
      <c r="B2285" s="208">
        <v>36.216637877663445</v>
      </c>
      <c r="C2285" s="208">
        <v>5.433362122336554</v>
      </c>
      <c r="D2285" s="208">
        <v>0.61613560506556575</v>
      </c>
    </row>
    <row r="2286" spans="1:4" x14ac:dyDescent="0.25">
      <c r="A2286" s="208">
        <v>2262</v>
      </c>
      <c r="B2286" s="208">
        <v>36.09391249356446</v>
      </c>
      <c r="C2286" s="208">
        <v>4.5060875064355415</v>
      </c>
      <c r="D2286" s="208">
        <v>0.51098397083500613</v>
      </c>
    </row>
    <row r="2287" spans="1:4" x14ac:dyDescent="0.25">
      <c r="A2287" s="208">
        <v>2263</v>
      </c>
      <c r="B2287" s="208">
        <v>36.135957301079856</v>
      </c>
      <c r="C2287" s="208">
        <v>2.9040426989201436</v>
      </c>
      <c r="D2287" s="208">
        <v>0.32931434812335691</v>
      </c>
    </row>
    <row r="2288" spans="1:4" x14ac:dyDescent="0.25">
      <c r="A2288" s="208">
        <v>2264</v>
      </c>
      <c r="B2288" s="208">
        <v>35.471194803877012</v>
      </c>
      <c r="C2288" s="208">
        <v>3.3988051961229857</v>
      </c>
      <c r="D2288" s="208">
        <v>0.38541971782154488</v>
      </c>
    </row>
    <row r="2289" spans="1:4" x14ac:dyDescent="0.25">
      <c r="A2289" s="208">
        <v>2265</v>
      </c>
      <c r="B2289" s="208">
        <v>36.143911724123313</v>
      </c>
      <c r="C2289" s="208">
        <v>3.1560882758766837</v>
      </c>
      <c r="D2289" s="208">
        <v>0.35789596123244877</v>
      </c>
    </row>
    <row r="2290" spans="1:4" x14ac:dyDescent="0.25">
      <c r="A2290" s="208">
        <v>2266</v>
      </c>
      <c r="B2290" s="208">
        <v>35.560966149653126</v>
      </c>
      <c r="C2290" s="208">
        <v>4.2690338503468723</v>
      </c>
      <c r="D2290" s="208">
        <v>0.48410242041767698</v>
      </c>
    </row>
    <row r="2291" spans="1:4" x14ac:dyDescent="0.25">
      <c r="A2291" s="208">
        <v>2267</v>
      </c>
      <c r="B2291" s="208">
        <v>35.3848324965481</v>
      </c>
      <c r="C2291" s="208">
        <v>4.1151675034519002</v>
      </c>
      <c r="D2291" s="208">
        <v>0.46665419359074994</v>
      </c>
    </row>
    <row r="2292" spans="1:4" x14ac:dyDescent="0.25">
      <c r="A2292" s="208">
        <v>2268</v>
      </c>
      <c r="B2292" s="208">
        <v>34.489391731085135</v>
      </c>
      <c r="C2292" s="208">
        <v>2.0506082689148641</v>
      </c>
      <c r="D2292" s="208">
        <v>0.23253608687818864</v>
      </c>
    </row>
    <row r="2293" spans="1:4" x14ac:dyDescent="0.25">
      <c r="A2293" s="208">
        <v>2269</v>
      </c>
      <c r="B2293" s="208">
        <v>34.509845961768292</v>
      </c>
      <c r="C2293" s="208">
        <v>1.8001540382317103</v>
      </c>
      <c r="D2293" s="208">
        <v>0.20413493019312032</v>
      </c>
    </row>
    <row r="2294" spans="1:4" x14ac:dyDescent="0.25">
      <c r="A2294" s="208">
        <v>2270</v>
      </c>
      <c r="B2294" s="208">
        <v>33.471225581523171</v>
      </c>
      <c r="C2294" s="208">
        <v>4.388774418476828</v>
      </c>
      <c r="D2294" s="208">
        <v>0.49768083204099767</v>
      </c>
    </row>
    <row r="2295" spans="1:4" x14ac:dyDescent="0.25">
      <c r="A2295" s="208">
        <v>2271</v>
      </c>
      <c r="B2295" s="208">
        <v>32.203063279166997</v>
      </c>
      <c r="C2295" s="208">
        <v>6.116936720833003</v>
      </c>
      <c r="D2295" s="208">
        <v>0.69365200087519008</v>
      </c>
    </row>
    <row r="2296" spans="1:4" x14ac:dyDescent="0.25">
      <c r="A2296" s="208">
        <v>2272</v>
      </c>
      <c r="B2296" s="208">
        <v>32.572375777613004</v>
      </c>
      <c r="C2296" s="208">
        <v>5.1776242223869957</v>
      </c>
      <c r="D2296" s="208">
        <v>0.58713528773426715</v>
      </c>
    </row>
    <row r="2297" spans="1:4" x14ac:dyDescent="0.25">
      <c r="A2297" s="208">
        <v>2273</v>
      </c>
      <c r="B2297" s="208">
        <v>32.384878663017346</v>
      </c>
      <c r="C2297" s="208">
        <v>5.1951213369826519</v>
      </c>
      <c r="D2297" s="208">
        <v>0.58911943586309834</v>
      </c>
    </row>
    <row r="2298" spans="1:4" x14ac:dyDescent="0.25">
      <c r="A2298" s="208">
        <v>2274</v>
      </c>
      <c r="B2298" s="208">
        <v>32.383742316868279</v>
      </c>
      <c r="C2298" s="208">
        <v>3.356257683131723</v>
      </c>
      <c r="D2298" s="208">
        <v>0.38059488982910594</v>
      </c>
    </row>
    <row r="2299" spans="1:4" x14ac:dyDescent="0.25">
      <c r="A2299" s="208">
        <v>2275</v>
      </c>
      <c r="B2299" s="208">
        <v>32.666692507985388</v>
      </c>
      <c r="C2299" s="208">
        <v>4.2033074920146092</v>
      </c>
      <c r="D2299" s="208">
        <v>0.47664914403962655</v>
      </c>
    </row>
    <row r="2300" spans="1:4" x14ac:dyDescent="0.25">
      <c r="A2300" s="208">
        <v>2276</v>
      </c>
      <c r="B2300" s="208">
        <v>31.865568472894783</v>
      </c>
      <c r="C2300" s="208">
        <v>5.5744315271052152</v>
      </c>
      <c r="D2300" s="208">
        <v>0.63213267669568207</v>
      </c>
    </row>
    <row r="2301" spans="1:4" x14ac:dyDescent="0.25">
      <c r="A2301" s="208">
        <v>2277</v>
      </c>
      <c r="B2301" s="208">
        <v>32.015566164571311</v>
      </c>
      <c r="C2301" s="208">
        <v>5.7644338354286901</v>
      </c>
      <c r="D2301" s="208">
        <v>0.65367867060642748</v>
      </c>
    </row>
    <row r="2302" spans="1:4" x14ac:dyDescent="0.25">
      <c r="A2302" s="208">
        <v>2278</v>
      </c>
      <c r="B2302" s="208">
        <v>32.400787509104248</v>
      </c>
      <c r="C2302" s="208">
        <v>7.329212490895749</v>
      </c>
      <c r="D2302" s="208">
        <v>0.83112236421123953</v>
      </c>
    </row>
    <row r="2303" spans="1:4" x14ac:dyDescent="0.25">
      <c r="A2303" s="208">
        <v>2279</v>
      </c>
      <c r="B2303" s="208">
        <v>31.9871575108447</v>
      </c>
      <c r="C2303" s="208">
        <v>6.3528424891553037</v>
      </c>
      <c r="D2303" s="208">
        <v>0.72040338243803204</v>
      </c>
    </row>
    <row r="2304" spans="1:4" x14ac:dyDescent="0.25">
      <c r="A2304" s="208">
        <v>2280</v>
      </c>
      <c r="B2304" s="208">
        <v>31.775797127118668</v>
      </c>
      <c r="C2304" s="208">
        <v>8.6442028728813334</v>
      </c>
      <c r="D2304" s="208">
        <v>0.98024041973882969</v>
      </c>
    </row>
    <row r="2305" spans="1:4" x14ac:dyDescent="0.25">
      <c r="A2305" s="208">
        <v>2281</v>
      </c>
      <c r="B2305" s="208">
        <v>31.090580399232667</v>
      </c>
      <c r="C2305" s="208">
        <v>9.4494196007673317</v>
      </c>
      <c r="D2305" s="208">
        <v>1.0715508615379128</v>
      </c>
    </row>
    <row r="2306" spans="1:4" x14ac:dyDescent="0.25">
      <c r="A2306" s="208">
        <v>2282</v>
      </c>
      <c r="B2306" s="208">
        <v>30.857629438674405</v>
      </c>
      <c r="C2306" s="208">
        <v>8.4423705613255926</v>
      </c>
      <c r="D2306" s="208">
        <v>0.95735292013872941</v>
      </c>
    </row>
    <row r="2307" spans="1:4" x14ac:dyDescent="0.25">
      <c r="A2307" s="208">
        <v>2283</v>
      </c>
      <c r="B2307" s="208">
        <v>30.832629823394985</v>
      </c>
      <c r="C2307" s="208">
        <v>8.4473701766050162</v>
      </c>
      <c r="D2307" s="208">
        <v>0.95791986946327723</v>
      </c>
    </row>
    <row r="2308" spans="1:4" x14ac:dyDescent="0.25">
      <c r="A2308" s="208">
        <v>2284</v>
      </c>
      <c r="B2308" s="208">
        <v>32.606466162084956</v>
      </c>
      <c r="C2308" s="208">
        <v>6.9935338379150451</v>
      </c>
      <c r="D2308" s="208">
        <v>0.79305687818158432</v>
      </c>
    </row>
    <row r="2309" spans="1:4" x14ac:dyDescent="0.25">
      <c r="A2309" s="208">
        <v>2285</v>
      </c>
      <c r="B2309" s="208">
        <v>32.629193085066248</v>
      </c>
      <c r="C2309" s="208">
        <v>3.8508069149337487</v>
      </c>
      <c r="D2309" s="208">
        <v>0.43667607553148929</v>
      </c>
    </row>
    <row r="2310" spans="1:4" x14ac:dyDescent="0.25">
      <c r="A2310" s="208">
        <v>2286</v>
      </c>
      <c r="B2310" s="208">
        <v>33.100776736928097</v>
      </c>
      <c r="C2310" s="208">
        <v>0.71922326307190332</v>
      </c>
      <c r="D2310" s="208">
        <v>8.1558904117267073E-2</v>
      </c>
    </row>
    <row r="2311" spans="1:4" x14ac:dyDescent="0.25">
      <c r="A2311" s="208">
        <v>2287</v>
      </c>
      <c r="B2311" s="208">
        <v>33.5894055810259</v>
      </c>
      <c r="C2311" s="208">
        <v>0.7905944189741021</v>
      </c>
      <c r="D2311" s="208">
        <v>8.9652292582072621E-2</v>
      </c>
    </row>
    <row r="2312" spans="1:4" x14ac:dyDescent="0.25">
      <c r="A2312" s="208">
        <v>2288</v>
      </c>
      <c r="B2312" s="208">
        <v>33.663268080715113</v>
      </c>
      <c r="C2312" s="208">
        <v>1.9767319192848873</v>
      </c>
      <c r="D2312" s="208">
        <v>0.2241586129763154</v>
      </c>
    </row>
    <row r="2313" spans="1:4" x14ac:dyDescent="0.25">
      <c r="A2313" s="208">
        <v>2289</v>
      </c>
      <c r="B2313" s="208">
        <v>34.141669809471338</v>
      </c>
      <c r="C2313" s="208">
        <v>1.9983301905286623</v>
      </c>
      <c r="D2313" s="208">
        <v>0.22660782648749414</v>
      </c>
    </row>
    <row r="2314" spans="1:4" x14ac:dyDescent="0.25">
      <c r="A2314" s="208">
        <v>2290</v>
      </c>
      <c r="B2314" s="208">
        <v>33.906446156614948</v>
      </c>
      <c r="C2314" s="208">
        <v>3.0335538433850502</v>
      </c>
      <c r="D2314" s="208">
        <v>0.34400072932912562</v>
      </c>
    </row>
    <row r="2315" spans="1:4" x14ac:dyDescent="0.25">
      <c r="A2315" s="208">
        <v>2291</v>
      </c>
      <c r="B2315" s="208">
        <v>33.453044043138149</v>
      </c>
      <c r="C2315" s="208">
        <v>3.376955956861849</v>
      </c>
      <c r="D2315" s="208">
        <v>0.38294204489099604</v>
      </c>
    </row>
    <row r="2316" spans="1:4" x14ac:dyDescent="0.25">
      <c r="A2316" s="208">
        <v>2292</v>
      </c>
      <c r="B2316" s="208">
        <v>33.891673656677099</v>
      </c>
      <c r="C2316" s="208">
        <v>4.3283263433228996</v>
      </c>
      <c r="D2316" s="208">
        <v>0.49082610553438333</v>
      </c>
    </row>
    <row r="2317" spans="1:4" x14ac:dyDescent="0.25">
      <c r="A2317" s="208">
        <v>2293</v>
      </c>
      <c r="B2317" s="208">
        <v>32.096246741154914</v>
      </c>
      <c r="C2317" s="208">
        <v>7.4937532588450892</v>
      </c>
      <c r="D2317" s="208">
        <v>0.84978105533761394</v>
      </c>
    </row>
    <row r="2318" spans="1:4" x14ac:dyDescent="0.25">
      <c r="A2318" s="208">
        <v>2294</v>
      </c>
      <c r="B2318" s="208">
        <v>32.125791741030596</v>
      </c>
      <c r="C2318" s="208">
        <v>7.5642082589694013</v>
      </c>
      <c r="D2318" s="208">
        <v>0.85777055302874505</v>
      </c>
    </row>
    <row r="2319" spans="1:4" x14ac:dyDescent="0.25">
      <c r="A2319" s="208">
        <v>2295</v>
      </c>
      <c r="B2319" s="208">
        <v>30.921264823022032</v>
      </c>
      <c r="C2319" s="208">
        <v>8.9387351769779677</v>
      </c>
      <c r="D2319" s="208">
        <v>1.0136399678105299</v>
      </c>
    </row>
    <row r="2320" spans="1:4" x14ac:dyDescent="0.25">
      <c r="A2320" s="208">
        <v>2296</v>
      </c>
      <c r="B2320" s="208">
        <v>31.074671553145766</v>
      </c>
      <c r="C2320" s="208">
        <v>8.1253284468542368</v>
      </c>
      <c r="D2320" s="208">
        <v>0.92140079130343078</v>
      </c>
    </row>
    <row r="2321" spans="1:4" x14ac:dyDescent="0.25">
      <c r="A2321" s="208">
        <v>2297</v>
      </c>
      <c r="B2321" s="208">
        <v>30.953082515195842</v>
      </c>
      <c r="C2321" s="208">
        <v>7.8469174848041554</v>
      </c>
      <c r="D2321" s="208">
        <v>0.8898293806929698</v>
      </c>
    </row>
    <row r="2322" spans="1:4" x14ac:dyDescent="0.25">
      <c r="A2322" s="208">
        <v>2298</v>
      </c>
      <c r="B2322" s="208">
        <v>31.362167128859124</v>
      </c>
      <c r="C2322" s="208">
        <v>10.527832871140877</v>
      </c>
      <c r="D2322" s="208">
        <v>1.1938414061200218</v>
      </c>
    </row>
    <row r="2323" spans="1:4" x14ac:dyDescent="0.25">
      <c r="A2323" s="208">
        <v>2299</v>
      </c>
      <c r="B2323" s="208">
        <v>31.271259436933949</v>
      </c>
      <c r="C2323" s="208">
        <v>9.9887405630660488</v>
      </c>
      <c r="D2323" s="208">
        <v>1.1327090983622907</v>
      </c>
    </row>
    <row r="2324" spans="1:4" x14ac:dyDescent="0.25">
      <c r="A2324" s="208">
        <v>2300</v>
      </c>
      <c r="B2324" s="208">
        <v>32.261016932769294</v>
      </c>
      <c r="C2324" s="208">
        <v>8.0589830672307059</v>
      </c>
      <c r="D2324" s="208">
        <v>0.91387731878360734</v>
      </c>
    </row>
    <row r="2325" spans="1:4" x14ac:dyDescent="0.25">
      <c r="A2325" s="208">
        <v>2301</v>
      </c>
      <c r="B2325" s="208">
        <v>32.338288470905681</v>
      </c>
      <c r="C2325" s="208">
        <v>7.7717115290943184</v>
      </c>
      <c r="D2325" s="208">
        <v>0.88130113133603427</v>
      </c>
    </row>
    <row r="2326" spans="1:4" x14ac:dyDescent="0.25">
      <c r="A2326" s="208">
        <v>2302</v>
      </c>
      <c r="B2326" s="208">
        <v>33.208729621089233</v>
      </c>
      <c r="C2326" s="208">
        <v>6.5712703789107678</v>
      </c>
      <c r="D2326" s="208">
        <v>0.74517279721059326</v>
      </c>
    </row>
    <row r="2327" spans="1:4" x14ac:dyDescent="0.25">
      <c r="A2327" s="208">
        <v>2303</v>
      </c>
      <c r="B2327" s="208">
        <v>32.997369237363202</v>
      </c>
      <c r="C2327" s="208">
        <v>5.7626307626367961</v>
      </c>
      <c r="D2327" s="208">
        <v>0.65347420469368378</v>
      </c>
    </row>
    <row r="2328" spans="1:4" x14ac:dyDescent="0.25">
      <c r="A2328" s="208">
        <v>2304</v>
      </c>
      <c r="B2328" s="208">
        <v>33.343954812827931</v>
      </c>
      <c r="C2328" s="208">
        <v>6.9160451871720667</v>
      </c>
      <c r="D2328" s="208">
        <v>0.78426977442588841</v>
      </c>
    </row>
    <row r="2329" spans="1:4" x14ac:dyDescent="0.25">
      <c r="A2329" s="208">
        <v>2305</v>
      </c>
      <c r="B2329" s="208">
        <v>32.805326738171274</v>
      </c>
      <c r="C2329" s="208">
        <v>9.9946732618287228</v>
      </c>
      <c r="D2329" s="208">
        <v>1.1333818580384376</v>
      </c>
    </row>
    <row r="2330" spans="1:4" x14ac:dyDescent="0.25">
      <c r="A2330" s="208">
        <v>2306</v>
      </c>
      <c r="B2330" s="208">
        <v>32.06329270283203</v>
      </c>
      <c r="C2330" s="208">
        <v>10.68670729716797</v>
      </c>
      <c r="D2330" s="208">
        <v>1.2118575420604607</v>
      </c>
    </row>
    <row r="2331" spans="1:4" x14ac:dyDescent="0.25">
      <c r="A2331" s="208">
        <v>2307</v>
      </c>
      <c r="B2331" s="208">
        <v>32.74850943071803</v>
      </c>
      <c r="C2331" s="208">
        <v>6.5514905692819667</v>
      </c>
      <c r="D2331" s="208">
        <v>0.74292979468300135</v>
      </c>
    </row>
    <row r="2332" spans="1:4" x14ac:dyDescent="0.25">
      <c r="A2332" s="208">
        <v>2308</v>
      </c>
      <c r="B2332" s="208">
        <v>33.541679042765182</v>
      </c>
      <c r="C2332" s="208">
        <v>4.668320957234819</v>
      </c>
      <c r="D2332" s="208">
        <v>0.52938101544927196</v>
      </c>
    </row>
    <row r="2333" spans="1:4" x14ac:dyDescent="0.25">
      <c r="A2333" s="208">
        <v>2309</v>
      </c>
      <c r="B2333" s="208">
        <v>33.6507682730754</v>
      </c>
      <c r="C2333" s="208">
        <v>5.8492317269246001</v>
      </c>
      <c r="D2333" s="208">
        <v>0.66329463195940441</v>
      </c>
    </row>
    <row r="2334" spans="1:4" x14ac:dyDescent="0.25">
      <c r="A2334" s="208">
        <v>2310</v>
      </c>
      <c r="B2334" s="208">
        <v>33.858719618354229</v>
      </c>
      <c r="C2334" s="208">
        <v>2.7212803816457694</v>
      </c>
      <c r="D2334" s="208">
        <v>0.30858935899110185</v>
      </c>
    </row>
    <row r="2335" spans="1:4" x14ac:dyDescent="0.25">
      <c r="A2335" s="208">
        <v>2311</v>
      </c>
      <c r="B2335" s="208">
        <v>34.083716155869041</v>
      </c>
      <c r="C2335" s="208">
        <v>0.70628384413095802</v>
      </c>
      <c r="D2335" s="208">
        <v>8.0091592250531474E-2</v>
      </c>
    </row>
    <row r="2336" spans="1:4" x14ac:dyDescent="0.25">
      <c r="A2336" s="208">
        <v>2312</v>
      </c>
      <c r="B2336" s="208">
        <v>33.939400194937818</v>
      </c>
      <c r="C2336" s="208">
        <v>0.44059980506218466</v>
      </c>
      <c r="D2336" s="208">
        <v>4.9963396764546461E-2</v>
      </c>
    </row>
    <row r="2337" spans="1:4" x14ac:dyDescent="0.25">
      <c r="A2337" s="208">
        <v>2313</v>
      </c>
      <c r="B2337" s="208">
        <v>33.232592890219593</v>
      </c>
      <c r="C2337" s="208">
        <v>2.1474071097804099</v>
      </c>
      <c r="D2337" s="208">
        <v>0.24351293897150916</v>
      </c>
    </row>
    <row r="2338" spans="1:4" x14ac:dyDescent="0.25">
      <c r="A2338" s="208">
        <v>2314</v>
      </c>
      <c r="B2338" s="208">
        <v>34.446210577420672</v>
      </c>
      <c r="C2338" s="208">
        <v>0.66378942257932749</v>
      </c>
      <c r="D2338" s="208">
        <v>7.5272784752501931E-2</v>
      </c>
    </row>
    <row r="2339" spans="1:4" x14ac:dyDescent="0.25">
      <c r="A2339" s="208">
        <v>2315</v>
      </c>
      <c r="B2339" s="208">
        <v>35.300742881517309</v>
      </c>
      <c r="C2339" s="208">
        <v>1.4692571184826946</v>
      </c>
      <c r="D2339" s="208">
        <v>0.16661168597095596</v>
      </c>
    </row>
    <row r="2340" spans="1:4" x14ac:dyDescent="0.25">
      <c r="A2340" s="208">
        <v>2316</v>
      </c>
      <c r="B2340" s="208">
        <v>35.178017497418324</v>
      </c>
      <c r="C2340" s="208">
        <v>6.1982502581678034E-2</v>
      </c>
      <c r="D2340" s="208">
        <v>7.0287284137831741E-3</v>
      </c>
    </row>
    <row r="2341" spans="1:4" x14ac:dyDescent="0.25">
      <c r="A2341" s="208">
        <v>2317</v>
      </c>
      <c r="B2341" s="208">
        <v>33.053050198667378</v>
      </c>
      <c r="C2341" s="208">
        <v>2.8369498013326222</v>
      </c>
      <c r="D2341" s="208">
        <v>0.32170610812022005</v>
      </c>
    </row>
    <row r="2342" spans="1:4" x14ac:dyDescent="0.25">
      <c r="A2342" s="208">
        <v>2318</v>
      </c>
      <c r="B2342" s="208">
        <v>32.355333663141664</v>
      </c>
      <c r="C2342" s="208">
        <v>3.0946663368583387</v>
      </c>
      <c r="D2342" s="208">
        <v>0.35093079993650078</v>
      </c>
    </row>
    <row r="2343" spans="1:4" x14ac:dyDescent="0.25">
      <c r="A2343" s="208">
        <v>2319</v>
      </c>
      <c r="B2343" s="208">
        <v>32.846235199537603</v>
      </c>
      <c r="C2343" s="208">
        <v>3.1837648004623986</v>
      </c>
      <c r="D2343" s="208">
        <v>0.36103444010386959</v>
      </c>
    </row>
    <row r="2344" spans="1:4" x14ac:dyDescent="0.25">
      <c r="A2344" s="208">
        <v>2320</v>
      </c>
      <c r="B2344" s="208">
        <v>30.605360593582045</v>
      </c>
      <c r="C2344" s="208">
        <v>3.404639406417953</v>
      </c>
      <c r="D2344" s="208">
        <v>0.38608130904429655</v>
      </c>
    </row>
    <row r="2345" spans="1:4" x14ac:dyDescent="0.25">
      <c r="A2345" s="208">
        <v>2321</v>
      </c>
      <c r="B2345" s="208">
        <v>28.719025986134675</v>
      </c>
      <c r="C2345" s="208">
        <v>6.1609740138653279</v>
      </c>
      <c r="D2345" s="208">
        <v>0.6986457678240886</v>
      </c>
    </row>
    <row r="2346" spans="1:4" x14ac:dyDescent="0.25">
      <c r="A2346" s="208">
        <v>2322</v>
      </c>
      <c r="B2346" s="208">
        <v>30.879220015506636</v>
      </c>
      <c r="C2346" s="208">
        <v>3.5407799844933656</v>
      </c>
      <c r="D2346" s="208">
        <v>0.40151945867574396</v>
      </c>
    </row>
    <row r="2347" spans="1:4" x14ac:dyDescent="0.25">
      <c r="A2347" s="208">
        <v>2323</v>
      </c>
      <c r="B2347" s="208">
        <v>31.966703280161536</v>
      </c>
      <c r="C2347" s="208">
        <v>0.16329671983846694</v>
      </c>
      <c r="D2347" s="208">
        <v>1.8517617824381011E-2</v>
      </c>
    </row>
    <row r="2348" spans="1:4" x14ac:dyDescent="0.25">
      <c r="A2348" s="208">
        <v>2324</v>
      </c>
      <c r="B2348" s="208">
        <v>32.17124558699318</v>
      </c>
      <c r="C2348" s="208">
        <v>-2.3012455869931792</v>
      </c>
      <c r="D2348" s="208">
        <v>-0.26095800541576331</v>
      </c>
    </row>
    <row r="2349" spans="1:4" x14ac:dyDescent="0.25">
      <c r="A2349" s="208">
        <v>2325</v>
      </c>
      <c r="B2349" s="208">
        <v>32.405332893700503</v>
      </c>
      <c r="C2349" s="208">
        <v>-1.9553328937005041</v>
      </c>
      <c r="D2349" s="208">
        <v>-0.22173199364202786</v>
      </c>
    </row>
    <row r="2350" spans="1:4" x14ac:dyDescent="0.25">
      <c r="A2350" s="208">
        <v>2326</v>
      </c>
      <c r="B2350" s="208">
        <v>31.3178496290456</v>
      </c>
      <c r="C2350" s="208">
        <v>2.2150370954399534E-2</v>
      </c>
      <c r="D2350" s="208">
        <v>2.511820840048608E-3</v>
      </c>
    </row>
    <row r="2351" spans="1:4" x14ac:dyDescent="0.25">
      <c r="A2351" s="208">
        <v>2327</v>
      </c>
      <c r="B2351" s="208">
        <v>32.292834624943097</v>
      </c>
      <c r="C2351" s="208">
        <v>7.1653750568998476E-3</v>
      </c>
      <c r="D2351" s="208">
        <v>8.1254343016366976E-4</v>
      </c>
    </row>
    <row r="2352" spans="1:4" x14ac:dyDescent="0.25">
      <c r="A2352" s="208">
        <v>2328</v>
      </c>
      <c r="B2352" s="208">
        <v>31.217851167927915</v>
      </c>
      <c r="C2352" s="208">
        <v>3.6021488320720856</v>
      </c>
      <c r="D2352" s="208">
        <v>0.40847859947728338</v>
      </c>
    </row>
    <row r="2353" spans="1:4" x14ac:dyDescent="0.25">
      <c r="A2353" s="208">
        <v>2329</v>
      </c>
      <c r="B2353" s="208">
        <v>32.147382317862821</v>
      </c>
      <c r="C2353" s="208">
        <v>1.6226176821371823</v>
      </c>
      <c r="D2353" s="208">
        <v>0.18400255769143301</v>
      </c>
    </row>
    <row r="2354" spans="1:4" x14ac:dyDescent="0.25">
      <c r="A2354" s="208">
        <v>2330</v>
      </c>
      <c r="B2354" s="208">
        <v>31.573527512585155</v>
      </c>
      <c r="C2354" s="208">
        <v>0.79647248741484233</v>
      </c>
      <c r="D2354" s="208">
        <v>9.0318857256726559E-2</v>
      </c>
    </row>
    <row r="2355" spans="1:4" x14ac:dyDescent="0.25">
      <c r="A2355" s="208">
        <v>2331</v>
      </c>
      <c r="B2355" s="208">
        <v>30.93149193836361</v>
      </c>
      <c r="C2355" s="208">
        <v>1.2085080616363904</v>
      </c>
      <c r="D2355" s="208">
        <v>0.13704311051197574</v>
      </c>
    </row>
    <row r="2356" spans="1:4" x14ac:dyDescent="0.25">
      <c r="A2356" s="208">
        <v>2332</v>
      </c>
      <c r="B2356" s="208">
        <v>29.079247715388181</v>
      </c>
      <c r="C2356" s="208">
        <v>6.5107522846118222</v>
      </c>
      <c r="D2356" s="208">
        <v>0.73831013063164252</v>
      </c>
    </row>
    <row r="2357" spans="1:4" x14ac:dyDescent="0.25">
      <c r="A2357" s="208">
        <v>2333</v>
      </c>
      <c r="B2357" s="208">
        <v>28.981521946568616</v>
      </c>
      <c r="C2357" s="208">
        <v>9.5684780534313809</v>
      </c>
      <c r="D2357" s="208">
        <v>1.0850519222290025</v>
      </c>
    </row>
    <row r="2358" spans="1:4" x14ac:dyDescent="0.25">
      <c r="A2358" s="208">
        <v>2334</v>
      </c>
      <c r="B2358" s="208">
        <v>29.841735981410583</v>
      </c>
      <c r="C2358" s="208">
        <v>10.378264018589416</v>
      </c>
      <c r="D2358" s="208">
        <v>1.1768805090933154</v>
      </c>
    </row>
    <row r="2359" spans="1:4" x14ac:dyDescent="0.25">
      <c r="A2359" s="208">
        <v>2335</v>
      </c>
      <c r="B2359" s="208">
        <v>29.975824827000217</v>
      </c>
      <c r="C2359" s="208">
        <v>11.614175172999786</v>
      </c>
      <c r="D2359" s="208">
        <v>1.3170310916947279</v>
      </c>
    </row>
    <row r="2360" spans="1:4" x14ac:dyDescent="0.25">
      <c r="A2360" s="208">
        <v>2336</v>
      </c>
      <c r="B2360" s="208">
        <v>30.940582707556128</v>
      </c>
      <c r="C2360" s="208">
        <v>11.599417292443871</v>
      </c>
      <c r="D2360" s="208">
        <v>1.3153575688444059</v>
      </c>
    </row>
    <row r="2361" spans="1:4" x14ac:dyDescent="0.25">
      <c r="A2361" s="208">
        <v>2337</v>
      </c>
      <c r="B2361" s="208">
        <v>31.033763091779431</v>
      </c>
      <c r="C2361" s="208">
        <v>10.67623690822057</v>
      </c>
      <c r="D2361" s="208">
        <v>1.210670214714312</v>
      </c>
    </row>
    <row r="2362" spans="1:4" x14ac:dyDescent="0.25">
      <c r="A2362" s="208">
        <v>2338</v>
      </c>
      <c r="B2362" s="208">
        <v>32.6144205851284</v>
      </c>
      <c r="C2362" s="208">
        <v>9.3855794148716001</v>
      </c>
      <c r="D2362" s="208">
        <v>1.0643114744551594</v>
      </c>
    </row>
    <row r="2363" spans="1:4" x14ac:dyDescent="0.25">
      <c r="A2363" s="208">
        <v>2339</v>
      </c>
      <c r="B2363" s="208">
        <v>31.124670783704605</v>
      </c>
      <c r="C2363" s="208">
        <v>10.185329216295397</v>
      </c>
      <c r="D2363" s="208">
        <v>1.1550019745003532</v>
      </c>
    </row>
    <row r="2364" spans="1:4" x14ac:dyDescent="0.25">
      <c r="A2364" s="208">
        <v>2340</v>
      </c>
      <c r="B2364" s="208">
        <v>31.54398251270948</v>
      </c>
      <c r="C2364" s="208">
        <v>10.446017487290522</v>
      </c>
      <c r="D2364" s="208">
        <v>1.1845636569295017</v>
      </c>
    </row>
    <row r="2365" spans="1:4" x14ac:dyDescent="0.25">
      <c r="A2365" s="208">
        <v>2341</v>
      </c>
      <c r="B2365" s="208">
        <v>32.954188083698739</v>
      </c>
      <c r="C2365" s="208">
        <v>11.315811916301264</v>
      </c>
      <c r="D2365" s="208">
        <v>1.2831971189986062</v>
      </c>
    </row>
    <row r="2366" spans="1:4" x14ac:dyDescent="0.25">
      <c r="A2366" s="208">
        <v>2342</v>
      </c>
      <c r="B2366" s="208">
        <v>35.783689994869803</v>
      </c>
      <c r="C2366" s="208">
        <v>9.3863100051301984</v>
      </c>
      <c r="D2366" s="208">
        <v>1.064394322360545</v>
      </c>
    </row>
    <row r="2367" spans="1:4" x14ac:dyDescent="0.25">
      <c r="A2367" s="208">
        <v>2343</v>
      </c>
      <c r="B2367" s="208">
        <v>35.80187153325484</v>
      </c>
      <c r="C2367" s="208">
        <v>8.5581284667451598</v>
      </c>
      <c r="D2367" s="208">
        <v>0.97047970342519585</v>
      </c>
    </row>
    <row r="2368" spans="1:4" x14ac:dyDescent="0.25">
      <c r="A2368" s="208">
        <v>2344</v>
      </c>
      <c r="B2368" s="208">
        <v>37.581389602690123</v>
      </c>
      <c r="C2368" s="208">
        <v>8.8786103973098776</v>
      </c>
      <c r="D2368" s="208">
        <v>1.0068219025562484</v>
      </c>
    </row>
    <row r="2369" spans="1:4" x14ac:dyDescent="0.25">
      <c r="A2369" s="208">
        <v>2345</v>
      </c>
      <c r="B2369" s="208">
        <v>37.649570371634013</v>
      </c>
      <c r="C2369" s="208">
        <v>9.4604296283659863</v>
      </c>
      <c r="D2369" s="208">
        <v>1.0727993831463656</v>
      </c>
    </row>
    <row r="2370" spans="1:4" x14ac:dyDescent="0.25">
      <c r="A2370" s="208">
        <v>2346</v>
      </c>
      <c r="B2370" s="208">
        <v>37.272303450144534</v>
      </c>
      <c r="C2370" s="208">
        <v>9.3376965498554654</v>
      </c>
      <c r="D2370" s="208">
        <v>1.058881625064539</v>
      </c>
    </row>
    <row r="2371" spans="1:4" x14ac:dyDescent="0.25">
      <c r="A2371" s="208">
        <v>2347</v>
      </c>
      <c r="B2371" s="208">
        <v>37.916611716664207</v>
      </c>
      <c r="C2371" s="208">
        <v>7.8933882833357956</v>
      </c>
      <c r="D2371" s="208">
        <v>0.89509910373488977</v>
      </c>
    </row>
    <row r="2372" spans="1:4" x14ac:dyDescent="0.25">
      <c r="A2372" s="208">
        <v>2348</v>
      </c>
      <c r="B2372" s="208">
        <v>38.165471523309378</v>
      </c>
      <c r="C2372" s="208">
        <v>5.3345284766906218</v>
      </c>
      <c r="D2372" s="208">
        <v>0.60492800897868748</v>
      </c>
    </row>
    <row r="2373" spans="1:4" x14ac:dyDescent="0.25">
      <c r="A2373" s="208">
        <v>2349</v>
      </c>
      <c r="B2373" s="208">
        <v>39.513178056100088</v>
      </c>
      <c r="C2373" s="208">
        <v>3.9568219438999108</v>
      </c>
      <c r="D2373" s="208">
        <v>0.44869803036302552</v>
      </c>
    </row>
    <row r="2374" spans="1:4" x14ac:dyDescent="0.25">
      <c r="A2374" s="208">
        <v>2350</v>
      </c>
      <c r="B2374" s="208">
        <v>39.409770556535207</v>
      </c>
      <c r="C2374" s="208">
        <v>3.4802294434647933</v>
      </c>
      <c r="D2374" s="208">
        <v>0.39465311268339492</v>
      </c>
    </row>
    <row r="2375" spans="1:4" x14ac:dyDescent="0.25">
      <c r="A2375" s="208">
        <v>2351</v>
      </c>
      <c r="B2375" s="208">
        <v>38.680236328835676</v>
      </c>
      <c r="C2375" s="208">
        <v>2.9197636711643256</v>
      </c>
      <c r="D2375" s="208">
        <v>0.3310970842134231</v>
      </c>
    </row>
    <row r="2376" spans="1:4" x14ac:dyDescent="0.25">
      <c r="A2376" s="208">
        <v>2352</v>
      </c>
      <c r="B2376" s="208">
        <v>39.333635364547874</v>
      </c>
      <c r="C2376" s="208">
        <v>3.5163646354521276</v>
      </c>
      <c r="D2376" s="208">
        <v>0.39875079251366952</v>
      </c>
    </row>
    <row r="2377" spans="1:4" x14ac:dyDescent="0.25">
      <c r="A2377" s="208">
        <v>2353</v>
      </c>
      <c r="B2377" s="208">
        <v>39.651812286285974</v>
      </c>
      <c r="C2377" s="208">
        <v>6.9581877137140253</v>
      </c>
      <c r="D2377" s="208">
        <v>0.78904867752590035</v>
      </c>
    </row>
    <row r="2378" spans="1:4" x14ac:dyDescent="0.25">
      <c r="A2378" s="208">
        <v>2354</v>
      </c>
      <c r="B2378" s="208">
        <v>40.246121322246807</v>
      </c>
      <c r="C2378" s="208">
        <v>5.7638786777531905</v>
      </c>
      <c r="D2378" s="208">
        <v>0.65361571650865169</v>
      </c>
    </row>
    <row r="2379" spans="1:4" x14ac:dyDescent="0.25">
      <c r="A2379" s="208">
        <v>2355</v>
      </c>
      <c r="B2379" s="208">
        <v>39.737038247465833</v>
      </c>
      <c r="C2379" s="208">
        <v>6.9429617525341669</v>
      </c>
      <c r="D2379" s="208">
        <v>0.78732207499269335</v>
      </c>
    </row>
    <row r="2380" spans="1:4" x14ac:dyDescent="0.25">
      <c r="A2380" s="208">
        <v>2356</v>
      </c>
      <c r="B2380" s="208">
        <v>39.356362287529166</v>
      </c>
      <c r="C2380" s="208">
        <v>6.0436377124708329</v>
      </c>
      <c r="D2380" s="208">
        <v>0.68533999665918732</v>
      </c>
    </row>
    <row r="2381" spans="1:4" x14ac:dyDescent="0.25">
      <c r="A2381" s="208">
        <v>2357</v>
      </c>
      <c r="B2381" s="208">
        <v>39.150683634548457</v>
      </c>
      <c r="C2381" s="208">
        <v>6.669316365451543</v>
      </c>
      <c r="D2381" s="208">
        <v>0.75629107386533845</v>
      </c>
    </row>
    <row r="2382" spans="1:4" x14ac:dyDescent="0.25">
      <c r="A2382" s="208">
        <v>2358</v>
      </c>
      <c r="B2382" s="208">
        <v>38.437058252935842</v>
      </c>
      <c r="C2382" s="208">
        <v>5.1129417470641556</v>
      </c>
      <c r="D2382" s="208">
        <v>0.57980038621788554</v>
      </c>
    </row>
    <row r="2383" spans="1:4" x14ac:dyDescent="0.25">
      <c r="A2383" s="208">
        <v>2359</v>
      </c>
      <c r="B2383" s="208">
        <v>38.306378445793399</v>
      </c>
      <c r="C2383" s="208">
        <v>6.743621554206598</v>
      </c>
      <c r="D2383" s="208">
        <v>0.76471717751944546</v>
      </c>
    </row>
    <row r="2384" spans="1:4" x14ac:dyDescent="0.25">
      <c r="A2384" s="208">
        <v>2360</v>
      </c>
      <c r="B2384" s="208">
        <v>37.710933063683513</v>
      </c>
      <c r="C2384" s="208">
        <v>4.1790669363164881</v>
      </c>
      <c r="D2384" s="208">
        <v>0.47390029919624904</v>
      </c>
    </row>
    <row r="2385" spans="1:4" x14ac:dyDescent="0.25">
      <c r="A2385" s="208">
        <v>2361</v>
      </c>
      <c r="B2385" s="208">
        <v>38.187062100141603</v>
      </c>
      <c r="C2385" s="208">
        <v>7.8029378998583994</v>
      </c>
      <c r="D2385" s="208">
        <v>0.88484215775973507</v>
      </c>
    </row>
    <row r="2386" spans="1:4" x14ac:dyDescent="0.25">
      <c r="A2386" s="208">
        <v>2362</v>
      </c>
      <c r="B2386" s="208">
        <v>37.941611331943633</v>
      </c>
      <c r="C2386" s="208">
        <v>8.8583886680563637</v>
      </c>
      <c r="D2386" s="208">
        <v>1.0045287869662041</v>
      </c>
    </row>
    <row r="2387" spans="1:4" x14ac:dyDescent="0.25">
      <c r="A2387" s="208">
        <v>2363</v>
      </c>
      <c r="B2387" s="208">
        <v>38.818870559021576</v>
      </c>
      <c r="C2387" s="208">
        <v>11.831129440978422</v>
      </c>
      <c r="D2387" s="208">
        <v>1.3416333998352148</v>
      </c>
    </row>
    <row r="2388" spans="1:4" x14ac:dyDescent="0.25">
      <c r="A2388" s="208">
        <v>2364</v>
      </c>
      <c r="B2388" s="208">
        <v>38.206379984675706</v>
      </c>
      <c r="C2388" s="208">
        <v>13.233620015324291</v>
      </c>
      <c r="D2388" s="208">
        <v>1.5006738538242705</v>
      </c>
    </row>
    <row r="2389" spans="1:4" x14ac:dyDescent="0.25">
      <c r="A2389" s="208">
        <v>2365</v>
      </c>
      <c r="B2389" s="208">
        <v>38.56773806007827</v>
      </c>
      <c r="C2389" s="208">
        <v>14.602261939921732</v>
      </c>
      <c r="D2389" s="208">
        <v>1.6558759186495222</v>
      </c>
    </row>
    <row r="2390" spans="1:4" x14ac:dyDescent="0.25">
      <c r="A2390" s="208">
        <v>2366</v>
      </c>
      <c r="B2390" s="208">
        <v>38.372286522439154</v>
      </c>
      <c r="C2390" s="208">
        <v>14.587713477560847</v>
      </c>
      <c r="D2390" s="208">
        <v>1.6542261435272922</v>
      </c>
    </row>
    <row r="2391" spans="1:4" x14ac:dyDescent="0.25">
      <c r="A2391" s="208">
        <v>2367</v>
      </c>
      <c r="B2391" s="208">
        <v>38.437058252935842</v>
      </c>
      <c r="C2391" s="208">
        <v>15.602941747064158</v>
      </c>
      <c r="D2391" s="208">
        <v>1.7693515980849011</v>
      </c>
    </row>
    <row r="2392" spans="1:4" x14ac:dyDescent="0.25">
      <c r="A2392" s="208">
        <v>2368</v>
      </c>
      <c r="B2392" s="208">
        <v>37.134805566107715</v>
      </c>
      <c r="C2392" s="208">
        <v>17.315194433892287</v>
      </c>
      <c r="D2392" s="208">
        <v>1.9635186389465744</v>
      </c>
    </row>
    <row r="2393" spans="1:4" x14ac:dyDescent="0.25">
      <c r="A2393" s="208">
        <v>2369</v>
      </c>
      <c r="B2393" s="208">
        <v>37.756386909646096</v>
      </c>
      <c r="C2393" s="208">
        <v>18.323613090353902</v>
      </c>
      <c r="D2393" s="208">
        <v>2.0778718929850131</v>
      </c>
    </row>
    <row r="2394" spans="1:4" x14ac:dyDescent="0.25">
      <c r="A2394" s="208">
        <v>2370</v>
      </c>
      <c r="B2394" s="208">
        <v>37.983656139459029</v>
      </c>
      <c r="C2394" s="208">
        <v>17.476343860540972</v>
      </c>
      <c r="D2394" s="208">
        <v>1.981792756750351</v>
      </c>
    </row>
    <row r="2395" spans="1:4" x14ac:dyDescent="0.25">
      <c r="A2395" s="208">
        <v>2371</v>
      </c>
      <c r="B2395" s="208">
        <v>39.150683634548457</v>
      </c>
      <c r="C2395" s="208">
        <v>16.519316365451544</v>
      </c>
      <c r="D2395" s="208">
        <v>1.8732671879635368</v>
      </c>
    </row>
    <row r="2396" spans="1:4" x14ac:dyDescent="0.25">
      <c r="A2396" s="208">
        <v>2372</v>
      </c>
      <c r="B2396" s="208">
        <v>40.573389013177433</v>
      </c>
      <c r="C2396" s="208">
        <v>14.76661098682257</v>
      </c>
      <c r="D2396" s="208">
        <v>1.6745128688792725</v>
      </c>
    </row>
    <row r="2397" spans="1:4" x14ac:dyDescent="0.25">
      <c r="A2397" s="208">
        <v>2373</v>
      </c>
      <c r="B2397" s="208">
        <v>41.390421894354944</v>
      </c>
      <c r="C2397" s="208">
        <v>14.529578105645058</v>
      </c>
      <c r="D2397" s="208">
        <v>1.6476336743075815</v>
      </c>
    </row>
    <row r="2398" spans="1:4" x14ac:dyDescent="0.25">
      <c r="A2398" s="208">
        <v>2374</v>
      </c>
      <c r="B2398" s="208">
        <v>42.062002468452178</v>
      </c>
      <c r="C2398" s="208">
        <v>14.237997531547819</v>
      </c>
      <c r="D2398" s="208">
        <v>1.6145688482566518</v>
      </c>
    </row>
    <row r="2399" spans="1:4" x14ac:dyDescent="0.25">
      <c r="A2399" s="208">
        <v>2375</v>
      </c>
      <c r="B2399" s="208">
        <v>41.937004392055059</v>
      </c>
      <c r="C2399" s="208">
        <v>13.112995607944939</v>
      </c>
      <c r="D2399" s="208">
        <v>1.4869952160760485</v>
      </c>
    </row>
    <row r="2400" spans="1:4" x14ac:dyDescent="0.25">
      <c r="A2400" s="208">
        <v>2376</v>
      </c>
      <c r="B2400" s="208">
        <v>42.76312804242508</v>
      </c>
      <c r="C2400" s="208">
        <v>12.576871957574923</v>
      </c>
      <c r="D2400" s="208">
        <v>1.426199549917019</v>
      </c>
    </row>
    <row r="2401" spans="1:4" x14ac:dyDescent="0.25">
      <c r="A2401" s="208">
        <v>2377</v>
      </c>
      <c r="B2401" s="208">
        <v>42.684720158139626</v>
      </c>
      <c r="C2401" s="208">
        <v>11.565279841860374</v>
      </c>
      <c r="D2401" s="208">
        <v>1.311486430073038</v>
      </c>
    </row>
    <row r="2402" spans="1:4" x14ac:dyDescent="0.25">
      <c r="A2402" s="208">
        <v>2378</v>
      </c>
      <c r="B2402" s="208">
        <v>42.511995543481788</v>
      </c>
      <c r="C2402" s="208">
        <v>12.378004456518212</v>
      </c>
      <c r="D2402" s="208">
        <v>1.403648255647908</v>
      </c>
    </row>
    <row r="2403" spans="1:4" x14ac:dyDescent="0.25">
      <c r="A2403" s="208">
        <v>2379</v>
      </c>
      <c r="B2403" s="208">
        <v>42.702901696524663</v>
      </c>
      <c r="C2403" s="208">
        <v>11.377098303475336</v>
      </c>
      <c r="D2403" s="208">
        <v>1.2901469089065059</v>
      </c>
    </row>
    <row r="2404" spans="1:4" x14ac:dyDescent="0.25">
      <c r="A2404" s="208">
        <v>2380</v>
      </c>
      <c r="B2404" s="208">
        <v>41.95291323814196</v>
      </c>
      <c r="C2404" s="208">
        <v>11.347086761858037</v>
      </c>
      <c r="D2404" s="208">
        <v>1.2867436423954617</v>
      </c>
    </row>
    <row r="2405" spans="1:4" x14ac:dyDescent="0.25">
      <c r="A2405" s="208">
        <v>2381</v>
      </c>
      <c r="B2405" s="208">
        <v>42.050639006961532</v>
      </c>
      <c r="C2405" s="208">
        <v>13.069360993038465</v>
      </c>
      <c r="D2405" s="208">
        <v>1.4820471122589516</v>
      </c>
    </row>
    <row r="2406" spans="1:4" x14ac:dyDescent="0.25">
      <c r="A2406" s="208">
        <v>2382</v>
      </c>
      <c r="B2406" s="208">
        <v>42.074502276091877</v>
      </c>
      <c r="C2406" s="208">
        <v>13.415497723908125</v>
      </c>
      <c r="D2406" s="208">
        <v>1.5212985295780832</v>
      </c>
    </row>
    <row r="2407" spans="1:4" x14ac:dyDescent="0.25">
      <c r="A2407" s="208">
        <v>2383</v>
      </c>
      <c r="B2407" s="208">
        <v>42.411997082364095</v>
      </c>
      <c r="C2407" s="208">
        <v>11.108002917635908</v>
      </c>
      <c r="D2407" s="208">
        <v>1.2596318715058279</v>
      </c>
    </row>
    <row r="2408" spans="1:4" x14ac:dyDescent="0.25">
      <c r="A2408" s="208">
        <v>2384</v>
      </c>
      <c r="B2408" s="208">
        <v>42.796082080747951</v>
      </c>
      <c r="C2408" s="208">
        <v>10.823917919252047</v>
      </c>
      <c r="D2408" s="208">
        <v>1.2274170331740109</v>
      </c>
    </row>
    <row r="2409" spans="1:4" x14ac:dyDescent="0.25">
      <c r="A2409" s="208">
        <v>2385</v>
      </c>
      <c r="B2409" s="208">
        <v>42.035866507023684</v>
      </c>
      <c r="C2409" s="208">
        <v>10.864133492976315</v>
      </c>
      <c r="D2409" s="208">
        <v>1.2319774225409916</v>
      </c>
    </row>
    <row r="2410" spans="1:4" x14ac:dyDescent="0.25">
      <c r="A2410" s="208">
        <v>2386</v>
      </c>
      <c r="B2410" s="208">
        <v>41.846096700129891</v>
      </c>
      <c r="C2410" s="208">
        <v>9.7739032998701063</v>
      </c>
      <c r="D2410" s="208">
        <v>1.1083468555797429</v>
      </c>
    </row>
    <row r="2411" spans="1:4" x14ac:dyDescent="0.25">
      <c r="A2411" s="208">
        <v>2387</v>
      </c>
      <c r="B2411" s="208">
        <v>41.931322661309736</v>
      </c>
      <c r="C2411" s="208">
        <v>8.5086773386902621</v>
      </c>
      <c r="D2411" s="208">
        <v>0.96487201521681698</v>
      </c>
    </row>
    <row r="2412" spans="1:4" x14ac:dyDescent="0.25">
      <c r="A2412" s="208">
        <v>2388</v>
      </c>
      <c r="B2412" s="208">
        <v>41.934731699756924</v>
      </c>
      <c r="C2412" s="208">
        <v>6.755268300243074</v>
      </c>
      <c r="D2412" s="208">
        <v>0.76603790210114209</v>
      </c>
    </row>
    <row r="2413" spans="1:4" x14ac:dyDescent="0.25">
      <c r="A2413" s="208">
        <v>2389</v>
      </c>
      <c r="B2413" s="208">
        <v>42.002912468700814</v>
      </c>
      <c r="C2413" s="208">
        <v>6.9370875312991842</v>
      </c>
      <c r="D2413" s="208">
        <v>0.78665594658574878</v>
      </c>
    </row>
    <row r="2414" spans="1:4" x14ac:dyDescent="0.25">
      <c r="A2414" s="208">
        <v>2390</v>
      </c>
      <c r="B2414" s="208">
        <v>42.366543236401512</v>
      </c>
      <c r="C2414" s="208">
        <v>6.4934567635984877</v>
      </c>
      <c r="D2414" s="208">
        <v>0.7363488429308529</v>
      </c>
    </row>
    <row r="2415" spans="1:4" x14ac:dyDescent="0.25">
      <c r="A2415" s="208">
        <v>2391</v>
      </c>
      <c r="B2415" s="208">
        <v>41.362013240628329</v>
      </c>
      <c r="C2415" s="208">
        <v>7.877986759371673</v>
      </c>
      <c r="D2415" s="208">
        <v>0.89335259262944455</v>
      </c>
    </row>
    <row r="2416" spans="1:4" x14ac:dyDescent="0.25">
      <c r="A2416" s="208">
        <v>2392</v>
      </c>
      <c r="B2416" s="208">
        <v>41.449511894106308</v>
      </c>
      <c r="C2416" s="208">
        <v>5.9604881058936883</v>
      </c>
      <c r="D2416" s="208">
        <v>0.67591094849235145</v>
      </c>
    </row>
    <row r="2417" spans="1:4" x14ac:dyDescent="0.25">
      <c r="A2417" s="208">
        <v>2393</v>
      </c>
      <c r="B2417" s="208">
        <v>41.026791126654246</v>
      </c>
      <c r="C2417" s="208">
        <v>6.8232088733457559</v>
      </c>
      <c r="D2417" s="208">
        <v>0.77374226731269924</v>
      </c>
    </row>
    <row r="2418" spans="1:4" x14ac:dyDescent="0.25">
      <c r="A2418" s="208">
        <v>2394</v>
      </c>
      <c r="B2418" s="208">
        <v>40.957474011561303</v>
      </c>
      <c r="C2418" s="208">
        <v>7.5725259884386986</v>
      </c>
      <c r="D2418" s="208">
        <v>0.85871377182475883</v>
      </c>
    </row>
    <row r="2419" spans="1:4" x14ac:dyDescent="0.25">
      <c r="A2419" s="208">
        <v>2395</v>
      </c>
      <c r="B2419" s="208">
        <v>40.493844782742912</v>
      </c>
      <c r="C2419" s="208">
        <v>9.386155217257091</v>
      </c>
      <c r="D2419" s="208">
        <v>1.0643767696339446</v>
      </c>
    </row>
    <row r="2420" spans="1:4" x14ac:dyDescent="0.25">
      <c r="A2420" s="208">
        <v>2396</v>
      </c>
      <c r="B2420" s="208">
        <v>39.348407864485708</v>
      </c>
      <c r="C2420" s="208">
        <v>8.9815921355142905</v>
      </c>
      <c r="D2420" s="208">
        <v>1.018499886491542</v>
      </c>
    </row>
    <row r="2421" spans="1:4" x14ac:dyDescent="0.25">
      <c r="A2421" s="208">
        <v>2397</v>
      </c>
      <c r="B2421" s="208">
        <v>39.239318634175504</v>
      </c>
      <c r="C2421" s="208">
        <v>10.610681365824497</v>
      </c>
      <c r="D2421" s="208">
        <v>1.2032363086226203</v>
      </c>
    </row>
    <row r="2422" spans="1:4" x14ac:dyDescent="0.25">
      <c r="A2422" s="208">
        <v>2398</v>
      </c>
      <c r="B2422" s="208">
        <v>38.874551520325738</v>
      </c>
      <c r="C2422" s="208">
        <v>9.9454484796742619</v>
      </c>
      <c r="D2422" s="208">
        <v>1.1277998371360802</v>
      </c>
    </row>
    <row r="2423" spans="1:4" x14ac:dyDescent="0.25">
      <c r="A2423" s="208">
        <v>2399</v>
      </c>
      <c r="B2423" s="208">
        <v>39.121138634672775</v>
      </c>
      <c r="C2423" s="208">
        <v>10.638861365327223</v>
      </c>
      <c r="D2423" s="208">
        <v>1.2064318808398633</v>
      </c>
    </row>
    <row r="2424" spans="1:4" x14ac:dyDescent="0.25">
      <c r="A2424" s="208">
        <v>2400</v>
      </c>
      <c r="B2424" s="208">
        <v>39.412043248833342</v>
      </c>
      <c r="C2424" s="208">
        <v>10.377956751166657</v>
      </c>
      <c r="D2424" s="208">
        <v>1.1768456654007404</v>
      </c>
    </row>
    <row r="2425" spans="1:4" x14ac:dyDescent="0.25">
      <c r="A2425" s="208">
        <v>2401</v>
      </c>
      <c r="B2425" s="208">
        <v>39.471133248584707</v>
      </c>
      <c r="C2425" s="208">
        <v>10.308866751415295</v>
      </c>
      <c r="D2425" s="208">
        <v>1.1690109568276112</v>
      </c>
    </row>
    <row r="2426" spans="1:4" x14ac:dyDescent="0.25">
      <c r="A2426" s="208">
        <v>2402</v>
      </c>
      <c r="B2426" s="208">
        <v>39.333635364547874</v>
      </c>
      <c r="C2426" s="208">
        <v>10.046364635452129</v>
      </c>
      <c r="D2426" s="208">
        <v>1.1392435869361299</v>
      </c>
    </row>
    <row r="2427" spans="1:4" x14ac:dyDescent="0.25">
      <c r="A2427" s="208">
        <v>2403</v>
      </c>
      <c r="B2427" s="208">
        <v>39.724538439826119</v>
      </c>
      <c r="C2427" s="208">
        <v>11.915461560173881</v>
      </c>
      <c r="D2427" s="208">
        <v>1.3511965432659365</v>
      </c>
    </row>
    <row r="2428" spans="1:4" x14ac:dyDescent="0.25">
      <c r="A2428" s="208">
        <v>2404</v>
      </c>
      <c r="B2428" s="208">
        <v>38.604101136848342</v>
      </c>
      <c r="C2428" s="208">
        <v>13.125898863151654</v>
      </c>
      <c r="D2428" s="208">
        <v>1.4884584270263037</v>
      </c>
    </row>
    <row r="2429" spans="1:4" x14ac:dyDescent="0.25">
      <c r="A2429" s="208">
        <v>2405</v>
      </c>
      <c r="B2429" s="208">
        <v>38.727962867096394</v>
      </c>
      <c r="C2429" s="208">
        <v>11.252037132903602</v>
      </c>
      <c r="D2429" s="208">
        <v>1.2759651484669337</v>
      </c>
    </row>
    <row r="2430" spans="1:4" x14ac:dyDescent="0.25">
      <c r="A2430" s="208">
        <v>2406</v>
      </c>
      <c r="B2430" s="208">
        <v>39.25750017256054</v>
      </c>
      <c r="C2430" s="208">
        <v>9.5624998274394599</v>
      </c>
      <c r="D2430" s="208">
        <v>1.0843739998292405</v>
      </c>
    </row>
    <row r="2431" spans="1:4" x14ac:dyDescent="0.25">
      <c r="A2431" s="208">
        <v>2407</v>
      </c>
      <c r="B2431" s="208">
        <v>39.143865557654067</v>
      </c>
      <c r="C2431" s="208">
        <v>8.2761344423459349</v>
      </c>
      <c r="D2431" s="208">
        <v>0.93850197859551476</v>
      </c>
    </row>
    <row r="2432" spans="1:4" x14ac:dyDescent="0.25">
      <c r="A2432" s="208">
        <v>2408</v>
      </c>
      <c r="B2432" s="208">
        <v>39.633630747900938</v>
      </c>
      <c r="C2432" s="208">
        <v>8.7463692520990648</v>
      </c>
      <c r="D2432" s="208">
        <v>0.99182594311447492</v>
      </c>
    </row>
    <row r="2433" spans="1:4" x14ac:dyDescent="0.25">
      <c r="A2433" s="208">
        <v>2409</v>
      </c>
      <c r="B2433" s="208">
        <v>39.474542287031895</v>
      </c>
      <c r="C2433" s="208">
        <v>9.1454577129681027</v>
      </c>
      <c r="D2433" s="208">
        <v>1.0370820119675641</v>
      </c>
    </row>
    <row r="2434" spans="1:4" x14ac:dyDescent="0.25">
      <c r="A2434" s="208">
        <v>2410</v>
      </c>
      <c r="B2434" s="208">
        <v>38.652964021258128</v>
      </c>
      <c r="C2434" s="208">
        <v>8.1770359787418698</v>
      </c>
      <c r="D2434" s="208">
        <v>0.92726435252550765</v>
      </c>
    </row>
    <row r="2435" spans="1:4" x14ac:dyDescent="0.25">
      <c r="A2435" s="208">
        <v>2411</v>
      </c>
      <c r="B2435" s="208">
        <v>39.484769402373473</v>
      </c>
      <c r="C2435" s="208">
        <v>7.8652305976265282</v>
      </c>
      <c r="D2435" s="208">
        <v>0.89190606187036836</v>
      </c>
    </row>
    <row r="2436" spans="1:4" x14ac:dyDescent="0.25">
      <c r="A2436" s="208">
        <v>2412</v>
      </c>
      <c r="B2436" s="208">
        <v>39.931353438955895</v>
      </c>
      <c r="C2436" s="208">
        <v>8.7886465610441036</v>
      </c>
      <c r="D2436" s="208">
        <v>0.99662013034898844</v>
      </c>
    </row>
    <row r="2437" spans="1:4" x14ac:dyDescent="0.25">
      <c r="A2437" s="208">
        <v>2413</v>
      </c>
      <c r="B2437" s="208">
        <v>39.121138634672775</v>
      </c>
      <c r="C2437" s="208">
        <v>9.1488613653272282</v>
      </c>
      <c r="D2437" s="208">
        <v>1.0374679813468368</v>
      </c>
    </row>
    <row r="2438" spans="1:4" x14ac:dyDescent="0.25">
      <c r="A2438" s="208">
        <v>2414</v>
      </c>
      <c r="B2438" s="208">
        <v>39.343862479889452</v>
      </c>
      <c r="C2438" s="208">
        <v>12.266137520110547</v>
      </c>
      <c r="D2438" s="208">
        <v>1.3909627027621512</v>
      </c>
    </row>
    <row r="2439" spans="1:4" x14ac:dyDescent="0.25">
      <c r="A2439" s="208">
        <v>2415</v>
      </c>
      <c r="B2439" s="208">
        <v>38.389331714675123</v>
      </c>
      <c r="C2439" s="208">
        <v>13.49066828532488</v>
      </c>
      <c r="D2439" s="208">
        <v>1.5298227652720799</v>
      </c>
    </row>
    <row r="2440" spans="1:4" x14ac:dyDescent="0.25">
      <c r="A2440" s="208">
        <v>2416</v>
      </c>
      <c r="B2440" s="208">
        <v>39.301817672374057</v>
      </c>
      <c r="C2440" s="208">
        <v>10.548182327625945</v>
      </c>
      <c r="D2440" s="208">
        <v>1.1961490057980624</v>
      </c>
    </row>
    <row r="2441" spans="1:4" x14ac:dyDescent="0.25">
      <c r="A2441" s="208">
        <v>2417</v>
      </c>
      <c r="B2441" s="208">
        <v>38.745008059332363</v>
      </c>
      <c r="C2441" s="208">
        <v>12.394991940667637</v>
      </c>
      <c r="D2441" s="208">
        <v>1.405574612402581</v>
      </c>
    </row>
    <row r="2442" spans="1:4" x14ac:dyDescent="0.25">
      <c r="A2442" s="208">
        <v>2418</v>
      </c>
      <c r="B2442" s="208">
        <v>39.271136326349307</v>
      </c>
      <c r="C2442" s="208">
        <v>13.928863673650696</v>
      </c>
      <c r="D2442" s="208">
        <v>1.5795135045683155</v>
      </c>
    </row>
    <row r="2443" spans="1:4" x14ac:dyDescent="0.25">
      <c r="A2443" s="208">
        <v>2419</v>
      </c>
      <c r="B2443" s="208">
        <v>38.059791331446363</v>
      </c>
      <c r="C2443" s="208">
        <v>16.280208668553641</v>
      </c>
      <c r="D2443" s="208">
        <v>1.8461527122140962</v>
      </c>
    </row>
    <row r="2444" spans="1:4" x14ac:dyDescent="0.25">
      <c r="A2444" s="208">
        <v>2420</v>
      </c>
      <c r="B2444" s="208">
        <v>38.029109985421613</v>
      </c>
      <c r="C2444" s="208">
        <v>16.890890014578389</v>
      </c>
      <c r="D2444" s="208">
        <v>1.915403115953688</v>
      </c>
    </row>
    <row r="2445" spans="1:4" x14ac:dyDescent="0.25">
      <c r="A2445" s="208">
        <v>2421</v>
      </c>
      <c r="B2445" s="208">
        <v>37.766614024987675</v>
      </c>
      <c r="C2445" s="208">
        <v>18.403385975012327</v>
      </c>
      <c r="D2445" s="208">
        <v>2.0869180256465532</v>
      </c>
    </row>
    <row r="2446" spans="1:4" x14ac:dyDescent="0.25">
      <c r="A2446" s="208">
        <v>2422</v>
      </c>
      <c r="B2446" s="208">
        <v>37.620025371758331</v>
      </c>
      <c r="C2446" s="208">
        <v>18.26997462824167</v>
      </c>
      <c r="D2446" s="208">
        <v>2.0717893669975687</v>
      </c>
    </row>
    <row r="2447" spans="1:4" x14ac:dyDescent="0.25">
      <c r="A2447" s="208">
        <v>2423</v>
      </c>
      <c r="B2447" s="208">
        <v>38.56773806007827</v>
      </c>
      <c r="C2447" s="208">
        <v>16.222261939921729</v>
      </c>
      <c r="D2447" s="208">
        <v>1.8395816348768397</v>
      </c>
    </row>
    <row r="2448" spans="1:4" x14ac:dyDescent="0.25">
      <c r="A2448" s="208">
        <v>2424</v>
      </c>
      <c r="B2448" s="208">
        <v>38.202970946228518</v>
      </c>
      <c r="C2448" s="208">
        <v>15.097029053771479</v>
      </c>
      <c r="D2448" s="208">
        <v>1.7119818118689609</v>
      </c>
    </row>
    <row r="2449" spans="1:4" x14ac:dyDescent="0.25">
      <c r="A2449" s="208">
        <v>2425</v>
      </c>
      <c r="B2449" s="208">
        <v>38.138199215731831</v>
      </c>
      <c r="C2449" s="208">
        <v>13.581800784268168</v>
      </c>
      <c r="D2449" s="208">
        <v>1.5401570621794638</v>
      </c>
    </row>
    <row r="2450" spans="1:4" x14ac:dyDescent="0.25">
      <c r="A2450" s="208">
        <v>2426</v>
      </c>
      <c r="B2450" s="208">
        <v>39.510905363801967</v>
      </c>
      <c r="C2450" s="208">
        <v>11.099094636198032</v>
      </c>
      <c r="D2450" s="208">
        <v>1.2586216849490997</v>
      </c>
    </row>
    <row r="2451" spans="1:4" x14ac:dyDescent="0.25">
      <c r="A2451" s="208">
        <v>2427</v>
      </c>
      <c r="B2451" s="208">
        <v>40.421118629202766</v>
      </c>
      <c r="C2451" s="208">
        <v>11.508881370797234</v>
      </c>
      <c r="D2451" s="208">
        <v>1.3050909229614456</v>
      </c>
    </row>
    <row r="2452" spans="1:4" x14ac:dyDescent="0.25">
      <c r="A2452" s="208">
        <v>2428</v>
      </c>
      <c r="B2452" s="208">
        <v>40.425664013799022</v>
      </c>
      <c r="C2452" s="208">
        <v>11.884335986200981</v>
      </c>
      <c r="D2452" s="208">
        <v>1.3476669470562588</v>
      </c>
    </row>
    <row r="2453" spans="1:4" x14ac:dyDescent="0.25">
      <c r="A2453" s="208">
        <v>2429</v>
      </c>
      <c r="B2453" s="208">
        <v>41.44155747106285</v>
      </c>
      <c r="C2453" s="208">
        <v>12.258442528937152</v>
      </c>
      <c r="D2453" s="208">
        <v>1.3900901016109959</v>
      </c>
    </row>
    <row r="2454" spans="1:4" x14ac:dyDescent="0.25">
      <c r="A2454" s="208">
        <v>2430</v>
      </c>
      <c r="B2454" s="208">
        <v>41.599509585782855</v>
      </c>
      <c r="C2454" s="208">
        <v>15.630490414217142</v>
      </c>
      <c r="D2454" s="208">
        <v>1.7724755781036954</v>
      </c>
    </row>
    <row r="2455" spans="1:4" x14ac:dyDescent="0.25">
      <c r="A2455" s="208">
        <v>2431</v>
      </c>
      <c r="B2455" s="208">
        <v>40.519980744171406</v>
      </c>
      <c r="C2455" s="208">
        <v>16.920019255828592</v>
      </c>
      <c r="D2455" s="208">
        <v>1.9187063308469146</v>
      </c>
    </row>
    <row r="2456" spans="1:4" x14ac:dyDescent="0.25">
      <c r="A2456" s="208">
        <v>2432</v>
      </c>
      <c r="B2456" s="208">
        <v>40.000670554048838</v>
      </c>
      <c r="C2456" s="208">
        <v>16.249329445951162</v>
      </c>
      <c r="D2456" s="208">
        <v>1.8426510519025336</v>
      </c>
    </row>
    <row r="2457" spans="1:4" x14ac:dyDescent="0.25">
      <c r="A2457" s="208">
        <v>2433</v>
      </c>
      <c r="B2457" s="208">
        <v>40.822248819822605</v>
      </c>
      <c r="C2457" s="208">
        <v>14.947751180177399</v>
      </c>
      <c r="D2457" s="208">
        <v>1.6950539114458179</v>
      </c>
    </row>
    <row r="2458" spans="1:4" x14ac:dyDescent="0.25">
      <c r="A2458" s="208">
        <v>2434</v>
      </c>
      <c r="B2458" s="208">
        <v>41.294968817833507</v>
      </c>
      <c r="C2458" s="208">
        <v>13.785031182166492</v>
      </c>
      <c r="D2458" s="208">
        <v>1.5632031027998801</v>
      </c>
    </row>
    <row r="2459" spans="1:4" x14ac:dyDescent="0.25">
      <c r="A2459" s="208">
        <v>2435</v>
      </c>
      <c r="B2459" s="208">
        <v>41.819960738701397</v>
      </c>
      <c r="C2459" s="208">
        <v>13.7300392612986</v>
      </c>
      <c r="D2459" s="208">
        <v>1.5569670964975642</v>
      </c>
    </row>
    <row r="2460" spans="1:4" x14ac:dyDescent="0.25">
      <c r="A2460" s="208">
        <v>2436</v>
      </c>
      <c r="B2460" s="208">
        <v>42.877899003480607</v>
      </c>
      <c r="C2460" s="208">
        <v>12.362100996519395</v>
      </c>
      <c r="D2460" s="208">
        <v>1.4018448257037257</v>
      </c>
    </row>
    <row r="2461" spans="1:4" x14ac:dyDescent="0.25">
      <c r="A2461" s="208">
        <v>2437</v>
      </c>
      <c r="B2461" s="208">
        <v>42.964261310809533</v>
      </c>
      <c r="C2461" s="208">
        <v>11.115738689190465</v>
      </c>
      <c r="D2461" s="208">
        <v>1.2605090970947173</v>
      </c>
    </row>
    <row r="2462" spans="1:4" x14ac:dyDescent="0.25">
      <c r="A2462" s="208">
        <v>2438</v>
      </c>
      <c r="B2462" s="208">
        <v>41.739280162117808</v>
      </c>
      <c r="C2462" s="208">
        <v>12.810719837882189</v>
      </c>
      <c r="D2462" s="208">
        <v>1.4527175698800352</v>
      </c>
    </row>
    <row r="2463" spans="1:4" x14ac:dyDescent="0.25">
      <c r="A2463" s="208">
        <v>2439</v>
      </c>
      <c r="B2463" s="208">
        <v>40.755204397027782</v>
      </c>
      <c r="C2463" s="208">
        <v>13.584795602972221</v>
      </c>
      <c r="D2463" s="208">
        <v>1.5404966703985992</v>
      </c>
    </row>
    <row r="2464" spans="1:4" x14ac:dyDescent="0.25">
      <c r="A2464" s="208">
        <v>2440</v>
      </c>
      <c r="B2464" s="208">
        <v>40.490435744295723</v>
      </c>
      <c r="C2464" s="208">
        <v>14.389564255704279</v>
      </c>
      <c r="D2464" s="208">
        <v>1.6317563011068932</v>
      </c>
    </row>
    <row r="2465" spans="1:4" x14ac:dyDescent="0.25">
      <c r="A2465" s="208">
        <v>2441</v>
      </c>
      <c r="B2465" s="208">
        <v>40.635888051376</v>
      </c>
      <c r="C2465" s="208">
        <v>11.794111948624</v>
      </c>
      <c r="D2465" s="208">
        <v>1.3374356683871231</v>
      </c>
    </row>
    <row r="2466" spans="1:4" x14ac:dyDescent="0.25">
      <c r="A2466" s="208">
        <v>2442</v>
      </c>
      <c r="B2466" s="208">
        <v>40.727932089450235</v>
      </c>
      <c r="C2466" s="208">
        <v>11.052067910549766</v>
      </c>
      <c r="D2466" s="208">
        <v>1.253288920555865</v>
      </c>
    </row>
    <row r="2467" spans="1:4" x14ac:dyDescent="0.25">
      <c r="A2467" s="208">
        <v>2443</v>
      </c>
      <c r="B2467" s="208">
        <v>41.662008623981407</v>
      </c>
      <c r="C2467" s="208">
        <v>10.337991376018593</v>
      </c>
      <c r="D2467" s="208">
        <v>1.1723136481995871</v>
      </c>
    </row>
    <row r="2468" spans="1:4" x14ac:dyDescent="0.25">
      <c r="A2468" s="208">
        <v>2444</v>
      </c>
      <c r="B2468" s="208">
        <v>41.44155747106285</v>
      </c>
      <c r="C2468" s="208">
        <v>8.8484425289371487</v>
      </c>
      <c r="D2468" s="208">
        <v>1.0034009088115177</v>
      </c>
    </row>
    <row r="2469" spans="1:4" x14ac:dyDescent="0.25">
      <c r="A2469" s="208">
        <v>2445</v>
      </c>
      <c r="B2469" s="208">
        <v>42.132455929694174</v>
      </c>
      <c r="C2469" s="208">
        <v>6.7975440703058254</v>
      </c>
      <c r="D2469" s="208">
        <v>0.77083191482857361</v>
      </c>
    </row>
    <row r="2470" spans="1:4" x14ac:dyDescent="0.25">
      <c r="A2470" s="208">
        <v>2446</v>
      </c>
      <c r="B2470" s="208">
        <v>42.341543621122085</v>
      </c>
      <c r="C2470" s="208">
        <v>7.1384563788779118</v>
      </c>
      <c r="D2470" s="208">
        <v>0.80949089002421781</v>
      </c>
    </row>
    <row r="2471" spans="1:4" x14ac:dyDescent="0.25">
      <c r="A2471" s="208">
        <v>2447</v>
      </c>
      <c r="B2471" s="208">
        <v>41.268832856405027</v>
      </c>
      <c r="C2471" s="208">
        <v>6.5211671435949725</v>
      </c>
      <c r="D2471" s="208">
        <v>0.73949116095812784</v>
      </c>
    </row>
    <row r="2472" spans="1:4" x14ac:dyDescent="0.25">
      <c r="A2472" s="208">
        <v>2448</v>
      </c>
      <c r="B2472" s="208">
        <v>40.850657473549219</v>
      </c>
      <c r="C2472" s="208">
        <v>7.5993425264507835</v>
      </c>
      <c r="D2472" s="208">
        <v>0.86175472943108422</v>
      </c>
    </row>
    <row r="2473" spans="1:4" x14ac:dyDescent="0.25">
      <c r="A2473" s="208">
        <v>2449</v>
      </c>
      <c r="B2473" s="208">
        <v>41.405194394292792</v>
      </c>
      <c r="C2473" s="208">
        <v>8.7348056057072085</v>
      </c>
      <c r="D2473" s="208">
        <v>0.99051464191532956</v>
      </c>
    </row>
    <row r="2474" spans="1:4" x14ac:dyDescent="0.25">
      <c r="A2474" s="208">
        <v>2450</v>
      </c>
      <c r="B2474" s="208">
        <v>40.248394014544942</v>
      </c>
      <c r="C2474" s="208">
        <v>11.461605985455058</v>
      </c>
      <c r="D2474" s="208">
        <v>1.2997299609094661</v>
      </c>
    </row>
    <row r="2475" spans="1:4" x14ac:dyDescent="0.25">
      <c r="A2475" s="208">
        <v>2451</v>
      </c>
      <c r="B2475" s="208">
        <v>39.577949786596776</v>
      </c>
      <c r="C2475" s="208">
        <v>12.822050213403223</v>
      </c>
      <c r="D2475" s="208">
        <v>1.4540024184912796</v>
      </c>
    </row>
    <row r="2476" spans="1:4" x14ac:dyDescent="0.25">
      <c r="A2476" s="208">
        <v>2452</v>
      </c>
      <c r="B2476" s="208">
        <v>39.860899977713885</v>
      </c>
      <c r="C2476" s="208">
        <v>12.119100022286112</v>
      </c>
      <c r="D2476" s="208">
        <v>1.3742888577929471</v>
      </c>
    </row>
    <row r="2477" spans="1:4" x14ac:dyDescent="0.25">
      <c r="A2477" s="208">
        <v>2453</v>
      </c>
      <c r="B2477" s="208">
        <v>39.857490939266683</v>
      </c>
      <c r="C2477" s="208">
        <v>13.09250906073332</v>
      </c>
      <c r="D2477" s="208">
        <v>1.4846720705028786</v>
      </c>
    </row>
    <row r="2478" spans="1:4" x14ac:dyDescent="0.25">
      <c r="A2478" s="208">
        <v>2454</v>
      </c>
      <c r="B2478" s="208">
        <v>40.243848629948687</v>
      </c>
      <c r="C2478" s="208">
        <v>12.206151370051316</v>
      </c>
      <c r="D2478" s="208">
        <v>1.384160357910083</v>
      </c>
    </row>
    <row r="2479" spans="1:4" x14ac:dyDescent="0.25">
      <c r="A2479" s="208">
        <v>2455</v>
      </c>
      <c r="B2479" s="208">
        <v>41.430194009572205</v>
      </c>
      <c r="C2479" s="208">
        <v>10.429805990427795</v>
      </c>
      <c r="D2479" s="208">
        <v>1.1827252960392027</v>
      </c>
    </row>
    <row r="2480" spans="1:4" x14ac:dyDescent="0.25">
      <c r="A2480" s="208">
        <v>2456</v>
      </c>
      <c r="B2480" s="208">
        <v>41.298377856280709</v>
      </c>
      <c r="C2480" s="208">
        <v>9.7116221437192891</v>
      </c>
      <c r="D2480" s="208">
        <v>1.1012842602722421</v>
      </c>
    </row>
    <row r="2481" spans="1:4" x14ac:dyDescent="0.25">
      <c r="A2481" s="208">
        <v>2457</v>
      </c>
      <c r="B2481" s="208">
        <v>43.182439771429955</v>
      </c>
      <c r="C2481" s="208">
        <v>9.7675602285700478</v>
      </c>
      <c r="D2481" s="208">
        <v>1.1076275602363737</v>
      </c>
    </row>
    <row r="2482" spans="1:4" x14ac:dyDescent="0.25">
      <c r="A2482" s="208">
        <v>2458</v>
      </c>
      <c r="B2482" s="208">
        <v>43.059714387330956</v>
      </c>
      <c r="C2482" s="208">
        <v>12.180285612669046</v>
      </c>
      <c r="D2482" s="208">
        <v>1.3812272174868285</v>
      </c>
    </row>
    <row r="2483" spans="1:4" x14ac:dyDescent="0.25">
      <c r="A2483" s="208">
        <v>2459</v>
      </c>
      <c r="B2483" s="208">
        <v>42.932443618635716</v>
      </c>
      <c r="C2483" s="208">
        <v>12.497556381364284</v>
      </c>
      <c r="D2483" s="208">
        <v>1.4172052753887734</v>
      </c>
    </row>
    <row r="2484" spans="1:4" x14ac:dyDescent="0.25">
      <c r="A2484" s="208">
        <v>2460</v>
      </c>
      <c r="B2484" s="208">
        <v>43.073350541119737</v>
      </c>
      <c r="C2484" s="208">
        <v>11.576649458880262</v>
      </c>
      <c r="D2484" s="208">
        <v>1.3127757286149324</v>
      </c>
    </row>
    <row r="2485" spans="1:4" x14ac:dyDescent="0.25">
      <c r="A2485" s="208">
        <v>2461</v>
      </c>
      <c r="B2485" s="208">
        <v>41.366558625224584</v>
      </c>
      <c r="C2485" s="208">
        <v>12.153441374775419</v>
      </c>
      <c r="D2485" s="208">
        <v>1.3781831187529858</v>
      </c>
    </row>
    <row r="2486" spans="1:4" x14ac:dyDescent="0.25">
      <c r="A2486" s="208">
        <v>2462</v>
      </c>
      <c r="B2486" s="208">
        <v>40.989291703735105</v>
      </c>
      <c r="C2486" s="208">
        <v>12.630708296264892</v>
      </c>
      <c r="D2486" s="208">
        <v>1.4323045148294247</v>
      </c>
    </row>
    <row r="2487" spans="1:4" x14ac:dyDescent="0.25">
      <c r="A2487" s="208">
        <v>2463</v>
      </c>
      <c r="B2487" s="208">
        <v>41.69382631615521</v>
      </c>
      <c r="C2487" s="208">
        <v>12.196173683844791</v>
      </c>
      <c r="D2487" s="208">
        <v>1.3830289023601685</v>
      </c>
    </row>
    <row r="2488" spans="1:4" x14ac:dyDescent="0.25">
      <c r="A2488" s="208">
        <v>2464</v>
      </c>
      <c r="B2488" s="208">
        <v>42.775627850064794</v>
      </c>
      <c r="C2488" s="208">
        <v>12.864372149935207</v>
      </c>
      <c r="D2488" s="208">
        <v>1.4588016664312398</v>
      </c>
    </row>
    <row r="2489" spans="1:4" x14ac:dyDescent="0.25">
      <c r="A2489" s="208">
        <v>2465</v>
      </c>
      <c r="B2489" s="208">
        <v>42.776764196213861</v>
      </c>
      <c r="C2489" s="208">
        <v>13.983235803786137</v>
      </c>
      <c r="D2489" s="208">
        <v>1.5856792274753131</v>
      </c>
    </row>
    <row r="2490" spans="1:4" x14ac:dyDescent="0.25">
      <c r="A2490" s="208">
        <v>2466</v>
      </c>
      <c r="B2490" s="208">
        <v>42.930170926337595</v>
      </c>
      <c r="C2490" s="208">
        <v>13.959829073662405</v>
      </c>
      <c r="D2490" s="208">
        <v>1.5830249372765972</v>
      </c>
    </row>
    <row r="2491" spans="1:4" x14ac:dyDescent="0.25">
      <c r="A2491" s="208">
        <v>2467</v>
      </c>
      <c r="B2491" s="208">
        <v>43.744931115216957</v>
      </c>
      <c r="C2491" s="208">
        <v>12.515068884783041</v>
      </c>
      <c r="D2491" s="208">
        <v>1.41919116858845</v>
      </c>
    </row>
    <row r="2492" spans="1:4" x14ac:dyDescent="0.25">
      <c r="A2492" s="208">
        <v>2468</v>
      </c>
      <c r="B2492" s="208">
        <v>44.436965919997363</v>
      </c>
      <c r="C2492" s="208">
        <v>12.598034080002634</v>
      </c>
      <c r="D2492" s="208">
        <v>1.4285993047673109</v>
      </c>
    </row>
    <row r="2493" spans="1:4" x14ac:dyDescent="0.25">
      <c r="A2493" s="208">
        <v>2469</v>
      </c>
      <c r="B2493" s="208">
        <v>43.391527462857852</v>
      </c>
      <c r="C2493" s="208">
        <v>9.6934725371421493</v>
      </c>
      <c r="D2493" s="208">
        <v>1.0992261204725522</v>
      </c>
    </row>
    <row r="2494" spans="1:4" x14ac:dyDescent="0.25">
      <c r="A2494" s="208">
        <v>2470</v>
      </c>
      <c r="B2494" s="208">
        <v>43.316528617019571</v>
      </c>
      <c r="C2494" s="208">
        <v>10.513471382980427</v>
      </c>
      <c r="D2494" s="208">
        <v>1.1922128336085367</v>
      </c>
    </row>
    <row r="2495" spans="1:4" x14ac:dyDescent="0.25">
      <c r="A2495" s="208">
        <v>2471</v>
      </c>
      <c r="B2495" s="208">
        <v>43.93924630670702</v>
      </c>
      <c r="C2495" s="208">
        <v>11.220753693292977</v>
      </c>
      <c r="D2495" s="208">
        <v>1.2724176505164868</v>
      </c>
    </row>
    <row r="2496" spans="1:4" x14ac:dyDescent="0.25">
      <c r="A2496" s="208">
        <v>2472</v>
      </c>
      <c r="B2496" s="208">
        <v>43.863111114719686</v>
      </c>
      <c r="C2496" s="208">
        <v>9.3518888852803173</v>
      </c>
      <c r="D2496" s="208">
        <v>1.060491015894268</v>
      </c>
    </row>
    <row r="2497" spans="1:4" x14ac:dyDescent="0.25">
      <c r="A2497" s="208">
        <v>2473</v>
      </c>
      <c r="B2497" s="208">
        <v>43.365391501429357</v>
      </c>
      <c r="C2497" s="208">
        <v>10.834608498570645</v>
      </c>
      <c r="D2497" s="208">
        <v>1.228629329797843</v>
      </c>
    </row>
    <row r="2498" spans="1:4" x14ac:dyDescent="0.25">
      <c r="A2498" s="208">
        <v>2474</v>
      </c>
      <c r="B2498" s="208">
        <v>43.455162847205472</v>
      </c>
      <c r="C2498" s="208">
        <v>11.994837152794531</v>
      </c>
      <c r="D2498" s="208">
        <v>1.3601976235704702</v>
      </c>
    </row>
    <row r="2499" spans="1:4" x14ac:dyDescent="0.25">
      <c r="A2499" s="208">
        <v>2475</v>
      </c>
      <c r="B2499" s="208">
        <v>43.484707847081154</v>
      </c>
      <c r="C2499" s="208">
        <v>14.095292152918844</v>
      </c>
      <c r="D2499" s="208">
        <v>1.5983862594970677</v>
      </c>
    </row>
    <row r="2500" spans="1:4" x14ac:dyDescent="0.25">
      <c r="A2500" s="208">
        <v>2476</v>
      </c>
      <c r="B2500" s="208">
        <v>42.564267466338762</v>
      </c>
      <c r="C2500" s="208">
        <v>16.735732533661235</v>
      </c>
      <c r="D2500" s="208">
        <v>1.8978084763488039</v>
      </c>
    </row>
    <row r="2501" spans="1:4" x14ac:dyDescent="0.25">
      <c r="A2501" s="208">
        <v>2477</v>
      </c>
      <c r="B2501" s="208">
        <v>41.550646701373068</v>
      </c>
      <c r="C2501" s="208">
        <v>17.624353298626929</v>
      </c>
      <c r="D2501" s="208">
        <v>1.9985768183750323</v>
      </c>
    </row>
    <row r="2502" spans="1:4" x14ac:dyDescent="0.25">
      <c r="A2502" s="208">
        <v>2478</v>
      </c>
      <c r="B2502" s="208">
        <v>41.127925933921006</v>
      </c>
      <c r="C2502" s="208">
        <v>17.907074066078991</v>
      </c>
      <c r="D2502" s="208">
        <v>2.030636954842389</v>
      </c>
    </row>
    <row r="2503" spans="1:4" x14ac:dyDescent="0.25">
      <c r="A2503" s="208">
        <v>2479</v>
      </c>
      <c r="B2503" s="208">
        <v>40.614297474543775</v>
      </c>
      <c r="C2503" s="208">
        <v>20.305702525456226</v>
      </c>
      <c r="D2503" s="208">
        <v>2.3026380407023415</v>
      </c>
    </row>
    <row r="2504" spans="1:4" x14ac:dyDescent="0.25">
      <c r="A2504" s="208">
        <v>2480</v>
      </c>
      <c r="B2504" s="208">
        <v>40.262030168333723</v>
      </c>
      <c r="C2504" s="208">
        <v>20.637969831666275</v>
      </c>
      <c r="D2504" s="208">
        <v>2.3403166848173038</v>
      </c>
    </row>
    <row r="2505" spans="1:4" x14ac:dyDescent="0.25">
      <c r="A2505" s="208">
        <v>2481</v>
      </c>
      <c r="B2505" s="208">
        <v>41.551783047522136</v>
      </c>
      <c r="C2505" s="208">
        <v>17.928216952477861</v>
      </c>
      <c r="D2505" s="208">
        <v>2.0330345283541282</v>
      </c>
    </row>
    <row r="2506" spans="1:4" x14ac:dyDescent="0.25">
      <c r="A2506" s="208">
        <v>2482</v>
      </c>
      <c r="B2506" s="208">
        <v>41.164289010691078</v>
      </c>
      <c r="C2506" s="208">
        <v>17.570710989308921</v>
      </c>
      <c r="D2506" s="208">
        <v>1.9924938561198768</v>
      </c>
    </row>
    <row r="2507" spans="1:4" x14ac:dyDescent="0.25">
      <c r="A2507" s="208">
        <v>2483</v>
      </c>
      <c r="B2507" s="208">
        <v>40.748386320133392</v>
      </c>
      <c r="C2507" s="208">
        <v>17.291613679866607</v>
      </c>
      <c r="D2507" s="208">
        <v>1.9608446146827054</v>
      </c>
    </row>
    <row r="2508" spans="1:4" x14ac:dyDescent="0.25">
      <c r="A2508" s="208">
        <v>2484</v>
      </c>
      <c r="B2508" s="208">
        <v>41.766552469695355</v>
      </c>
      <c r="C2508" s="208">
        <v>17.408447530304642</v>
      </c>
      <c r="D2508" s="208">
        <v>1.9740934086174675</v>
      </c>
    </row>
    <row r="2509" spans="1:4" x14ac:dyDescent="0.25">
      <c r="A2509" s="208">
        <v>2485</v>
      </c>
      <c r="B2509" s="208">
        <v>42.364270544103377</v>
      </c>
      <c r="C2509" s="208">
        <v>17.010729455896623</v>
      </c>
      <c r="D2509" s="208">
        <v>1.9289927396571744</v>
      </c>
    </row>
    <row r="2510" spans="1:4" x14ac:dyDescent="0.25">
      <c r="A2510" s="208">
        <v>2486</v>
      </c>
      <c r="B2510" s="208">
        <v>42.02109400708585</v>
      </c>
      <c r="C2510" s="208">
        <v>17.768905992914149</v>
      </c>
      <c r="D2510" s="208">
        <v>2.0149688901260339</v>
      </c>
    </row>
    <row r="2511" spans="1:4" x14ac:dyDescent="0.25">
      <c r="A2511" s="208">
        <v>2487</v>
      </c>
      <c r="B2511" s="208">
        <v>42.083593045284402</v>
      </c>
      <c r="C2511" s="208">
        <v>17.961406954715599</v>
      </c>
      <c r="D2511" s="208">
        <v>2.0367982278187391</v>
      </c>
    </row>
    <row r="2512" spans="1:4" x14ac:dyDescent="0.25">
      <c r="A2512" s="208">
        <v>2488</v>
      </c>
      <c r="B2512" s="208">
        <v>41.902914007583121</v>
      </c>
      <c r="C2512" s="208">
        <v>17.572085992416881</v>
      </c>
      <c r="D2512" s="208">
        <v>1.9926497795339277</v>
      </c>
    </row>
    <row r="2513" spans="1:4" x14ac:dyDescent="0.25">
      <c r="A2513" s="208">
        <v>2489</v>
      </c>
      <c r="B2513" s="208">
        <v>42.235863429259069</v>
      </c>
      <c r="C2513" s="208">
        <v>17.339136570740934</v>
      </c>
      <c r="D2513" s="208">
        <v>1.9662336435131134</v>
      </c>
    </row>
    <row r="2514" spans="1:4" x14ac:dyDescent="0.25">
      <c r="A2514" s="208">
        <v>2490</v>
      </c>
      <c r="B2514" s="208">
        <v>41.44610285565912</v>
      </c>
      <c r="C2514" s="208">
        <v>17.69389714434088</v>
      </c>
      <c r="D2514" s="208">
        <v>2.006462992440516</v>
      </c>
    </row>
    <row r="2515" spans="1:4" x14ac:dyDescent="0.25">
      <c r="A2515" s="208">
        <v>2491</v>
      </c>
      <c r="B2515" s="208">
        <v>40.573389013177433</v>
      </c>
      <c r="C2515" s="208">
        <v>18.731610986822567</v>
      </c>
      <c r="D2515" s="208">
        <v>2.124138279275146</v>
      </c>
    </row>
    <row r="2516" spans="1:4" x14ac:dyDescent="0.25">
      <c r="A2516" s="208">
        <v>2492</v>
      </c>
      <c r="B2516" s="208">
        <v>41.043836318890214</v>
      </c>
      <c r="C2516" s="208">
        <v>18.041163681109786</v>
      </c>
      <c r="D2516" s="208">
        <v>2.0458425281558936</v>
      </c>
    </row>
    <row r="2517" spans="1:4" x14ac:dyDescent="0.25">
      <c r="A2517" s="208">
        <v>2493</v>
      </c>
      <c r="B2517" s="208">
        <v>41.305195933175085</v>
      </c>
      <c r="C2517" s="208">
        <v>16.889804066824915</v>
      </c>
      <c r="D2517" s="208">
        <v>1.915279971009344</v>
      </c>
    </row>
    <row r="2518" spans="1:4" x14ac:dyDescent="0.25">
      <c r="A2518" s="208">
        <v>2494</v>
      </c>
      <c r="B2518" s="208">
        <v>41.743825546714064</v>
      </c>
      <c r="C2518" s="208">
        <v>16.356174453285938</v>
      </c>
      <c r="D2518" s="208">
        <v>1.85476712511102</v>
      </c>
    </row>
    <row r="2519" spans="1:4" x14ac:dyDescent="0.25">
      <c r="A2519" s="208">
        <v>2495</v>
      </c>
      <c r="B2519" s="208">
        <v>41.915413815222834</v>
      </c>
      <c r="C2519" s="208">
        <v>15.104586184777169</v>
      </c>
      <c r="D2519" s="208">
        <v>1.7128387798714448</v>
      </c>
    </row>
    <row r="2520" spans="1:4" x14ac:dyDescent="0.25">
      <c r="A2520" s="208">
        <v>2496</v>
      </c>
      <c r="B2520" s="208">
        <v>42.030184776278361</v>
      </c>
      <c r="C2520" s="208">
        <v>14.824815223721636</v>
      </c>
      <c r="D2520" s="208">
        <v>1.6811131472910055</v>
      </c>
    </row>
    <row r="2521" spans="1:4" x14ac:dyDescent="0.25">
      <c r="A2521" s="208">
        <v>2497</v>
      </c>
      <c r="B2521" s="208">
        <v>41.537010547584288</v>
      </c>
      <c r="C2521" s="208">
        <v>14.182989452415711</v>
      </c>
      <c r="D2521" s="208">
        <v>1.6083310096299526</v>
      </c>
    </row>
    <row r="2522" spans="1:4" x14ac:dyDescent="0.25">
      <c r="A2522" s="208">
        <v>2498</v>
      </c>
      <c r="B2522" s="208">
        <v>41.107471703237835</v>
      </c>
      <c r="C2522" s="208">
        <v>14.917528296762164</v>
      </c>
      <c r="D2522" s="208">
        <v>1.6916266790728238</v>
      </c>
    </row>
    <row r="2523" spans="1:4" x14ac:dyDescent="0.25">
      <c r="A2523" s="208">
        <v>2499</v>
      </c>
      <c r="B2523" s="208">
        <v>40.880202473424902</v>
      </c>
      <c r="C2523" s="208">
        <v>16.884797526575099</v>
      </c>
      <c r="D2523" s="208">
        <v>1.9147122364029159</v>
      </c>
    </row>
    <row r="2524" spans="1:4" x14ac:dyDescent="0.25">
      <c r="A2524" s="208">
        <v>2500</v>
      </c>
      <c r="B2524" s="208">
        <v>40.907474781002463</v>
      </c>
      <c r="C2524" s="208">
        <v>15.527525218997539</v>
      </c>
      <c r="D2524" s="208">
        <v>1.760799470119558</v>
      </c>
    </row>
    <row r="2525" spans="1:4" x14ac:dyDescent="0.25">
      <c r="A2525" s="208">
        <v>2501</v>
      </c>
      <c r="B2525" s="208">
        <v>40.916565550194974</v>
      </c>
      <c r="C2525" s="208">
        <v>14.413434449805024</v>
      </c>
      <c r="D2525" s="208">
        <v>1.6344631474672402</v>
      </c>
    </row>
    <row r="2526" spans="1:4" x14ac:dyDescent="0.25">
      <c r="A2526" s="208">
        <v>2502</v>
      </c>
      <c r="B2526" s="208">
        <v>40.14839555342725</v>
      </c>
      <c r="C2526" s="208">
        <v>14.151604446572748</v>
      </c>
      <c r="D2526" s="208">
        <v>1.6047719942119401</v>
      </c>
    </row>
    <row r="2527" spans="1:4" x14ac:dyDescent="0.25">
      <c r="A2527" s="208">
        <v>2503</v>
      </c>
      <c r="B2527" s="208">
        <v>39.58022247889491</v>
      </c>
      <c r="C2527" s="208">
        <v>15.369777521105092</v>
      </c>
      <c r="D2527" s="208">
        <v>1.7429111035611984</v>
      </c>
    </row>
    <row r="2528" spans="1:4" x14ac:dyDescent="0.25">
      <c r="A2528" s="208">
        <v>2504</v>
      </c>
      <c r="B2528" s="208">
        <v>39.712038632186406</v>
      </c>
      <c r="C2528" s="208">
        <v>14.762961367813595</v>
      </c>
      <c r="D2528" s="208">
        <v>1.6740990072286548</v>
      </c>
    </row>
    <row r="2529" spans="1:4" x14ac:dyDescent="0.25">
      <c r="A2529" s="208">
        <v>2505</v>
      </c>
      <c r="B2529" s="208">
        <v>40.082487476781495</v>
      </c>
      <c r="C2529" s="208">
        <v>13.737512523218506</v>
      </c>
      <c r="D2529" s="208">
        <v>1.5578145538639534</v>
      </c>
    </row>
    <row r="2530" spans="1:4" x14ac:dyDescent="0.25">
      <c r="A2530" s="208">
        <v>2506</v>
      </c>
      <c r="B2530" s="208">
        <v>40.416573244606511</v>
      </c>
      <c r="C2530" s="208">
        <v>12.328426755393487</v>
      </c>
      <c r="D2530" s="208">
        <v>1.3980262142318451</v>
      </c>
    </row>
    <row r="2531" spans="1:4" x14ac:dyDescent="0.25">
      <c r="A2531" s="208">
        <v>2507</v>
      </c>
      <c r="B2531" s="208">
        <v>39.225682480386723</v>
      </c>
      <c r="C2531" s="208">
        <v>11.424317519613275</v>
      </c>
      <c r="D2531" s="208">
        <v>1.2955015014499089</v>
      </c>
    </row>
    <row r="2532" spans="1:4" x14ac:dyDescent="0.25">
      <c r="A2532" s="208">
        <v>2508</v>
      </c>
      <c r="B2532" s="208">
        <v>39.290454210883411</v>
      </c>
      <c r="C2532" s="208">
        <v>9.6695457891165901</v>
      </c>
      <c r="D2532" s="208">
        <v>1.0965128609768573</v>
      </c>
    </row>
    <row r="2533" spans="1:4" x14ac:dyDescent="0.25">
      <c r="A2533" s="208">
        <v>2509</v>
      </c>
      <c r="B2533" s="208">
        <v>38.667736521195962</v>
      </c>
      <c r="C2533" s="208">
        <v>11.692263478804037</v>
      </c>
      <c r="D2533" s="208">
        <v>1.3258861954890167</v>
      </c>
    </row>
    <row r="2534" spans="1:4" x14ac:dyDescent="0.25">
      <c r="A2534" s="208">
        <v>2510</v>
      </c>
      <c r="B2534" s="208">
        <v>38.237061330700456</v>
      </c>
      <c r="C2534" s="208">
        <v>11.112938669299545</v>
      </c>
      <c r="D2534" s="208">
        <v>1.2601915787863764</v>
      </c>
    </row>
    <row r="2535" spans="1:4" x14ac:dyDescent="0.25">
      <c r="A2535" s="208">
        <v>2511</v>
      </c>
      <c r="B2535" s="208">
        <v>38.050700562253837</v>
      </c>
      <c r="C2535" s="208">
        <v>12.849299437746161</v>
      </c>
      <c r="D2535" s="208">
        <v>1.4570924421175502</v>
      </c>
    </row>
    <row r="2536" spans="1:4" x14ac:dyDescent="0.25">
      <c r="A2536" s="208">
        <v>2512</v>
      </c>
      <c r="B2536" s="208">
        <v>37.477982103125242</v>
      </c>
      <c r="C2536" s="208">
        <v>12.447017896874755</v>
      </c>
      <c r="D2536" s="208">
        <v>1.4114742824935931</v>
      </c>
    </row>
    <row r="2537" spans="1:4" x14ac:dyDescent="0.25">
      <c r="A2537" s="208">
        <v>2513</v>
      </c>
      <c r="B2537" s="208">
        <v>36.427998261389476</v>
      </c>
      <c r="C2537" s="208">
        <v>11.992001738610526</v>
      </c>
      <c r="D2537" s="208">
        <v>1.3598760915991901</v>
      </c>
    </row>
    <row r="2538" spans="1:4" x14ac:dyDescent="0.25">
      <c r="A2538" s="208">
        <v>2514</v>
      </c>
      <c r="B2538" s="208">
        <v>35.741645187354408</v>
      </c>
      <c r="C2538" s="208">
        <v>13.063354812645592</v>
      </c>
      <c r="D2538" s="208">
        <v>1.48136601986953</v>
      </c>
    </row>
    <row r="2539" spans="1:4" x14ac:dyDescent="0.25">
      <c r="A2539" s="208">
        <v>2515</v>
      </c>
      <c r="B2539" s="208">
        <v>36.293909415799845</v>
      </c>
      <c r="C2539" s="208">
        <v>15.666090584200155</v>
      </c>
      <c r="D2539" s="208">
        <v>1.7765125871929199</v>
      </c>
    </row>
    <row r="2540" spans="1:4" x14ac:dyDescent="0.25">
      <c r="A2540" s="208">
        <v>2516</v>
      </c>
      <c r="B2540" s="208">
        <v>35.825734802385199</v>
      </c>
      <c r="C2540" s="208">
        <v>18.179265197614804</v>
      </c>
      <c r="D2540" s="208">
        <v>2.0615030454408525</v>
      </c>
    </row>
    <row r="2541" spans="1:4" x14ac:dyDescent="0.25">
      <c r="A2541" s="208">
        <v>2517</v>
      </c>
      <c r="B2541" s="208">
        <v>35.293924804622932</v>
      </c>
      <c r="C2541" s="208">
        <v>16.871075195377067</v>
      </c>
      <c r="D2541" s="208">
        <v>1.9131561433899265</v>
      </c>
    </row>
    <row r="2542" spans="1:4" x14ac:dyDescent="0.25">
      <c r="A2542" s="208">
        <v>2518</v>
      </c>
      <c r="B2542" s="208">
        <v>35.953005571080439</v>
      </c>
      <c r="C2542" s="208">
        <v>15.371994428919564</v>
      </c>
      <c r="D2542" s="208">
        <v>1.7431624977821041</v>
      </c>
    </row>
    <row r="2543" spans="1:4" x14ac:dyDescent="0.25">
      <c r="A2543" s="208">
        <v>2519</v>
      </c>
      <c r="B2543" s="208">
        <v>36.557541722382851</v>
      </c>
      <c r="C2543" s="208">
        <v>15.862458277617151</v>
      </c>
      <c r="D2543" s="208">
        <v>1.7987804067997566</v>
      </c>
    </row>
    <row r="2544" spans="1:4" x14ac:dyDescent="0.25">
      <c r="A2544" s="208">
        <v>2520</v>
      </c>
      <c r="B2544" s="208">
        <v>35.548466342013413</v>
      </c>
      <c r="C2544" s="208">
        <v>16.396533657986588</v>
      </c>
      <c r="D2544" s="208">
        <v>1.8593438020282409</v>
      </c>
    </row>
    <row r="2545" spans="1:4" x14ac:dyDescent="0.25">
      <c r="A2545" s="208">
        <v>2521</v>
      </c>
      <c r="B2545" s="208">
        <v>35.291652112324797</v>
      </c>
      <c r="C2545" s="208">
        <v>13.253347887675204</v>
      </c>
      <c r="D2545" s="208">
        <v>1.5029109667377678</v>
      </c>
    </row>
    <row r="2546" spans="1:4" x14ac:dyDescent="0.25">
      <c r="A2546" s="208">
        <v>2522</v>
      </c>
      <c r="B2546" s="208">
        <v>37.575707871944815</v>
      </c>
      <c r="C2546" s="208">
        <v>11.254292128055184</v>
      </c>
      <c r="D2546" s="208">
        <v>1.2762208617381747</v>
      </c>
    </row>
    <row r="2547" spans="1:4" x14ac:dyDescent="0.25">
      <c r="A2547" s="208">
        <v>2523</v>
      </c>
      <c r="B2547" s="208">
        <v>38.326832676476556</v>
      </c>
      <c r="C2547" s="208">
        <v>9.0706673235234447</v>
      </c>
      <c r="D2547" s="208">
        <v>1.0286008872392611</v>
      </c>
    </row>
    <row r="2548" spans="1:4" x14ac:dyDescent="0.25">
      <c r="A2548" s="208">
        <v>2524</v>
      </c>
      <c r="B2548" s="208">
        <v>38.016610177781899</v>
      </c>
      <c r="C2548" s="208">
        <v>9.728389822218098</v>
      </c>
      <c r="D2548" s="208">
        <v>1.1031856913760032</v>
      </c>
    </row>
    <row r="2549" spans="1:4" x14ac:dyDescent="0.25">
      <c r="A2549" s="208">
        <v>2525</v>
      </c>
      <c r="B2549" s="208">
        <v>38.457512483618999</v>
      </c>
      <c r="C2549" s="208">
        <v>9.2924875163810015</v>
      </c>
      <c r="D2549" s="208">
        <v>1.053754984401347</v>
      </c>
    </row>
    <row r="2550" spans="1:4" x14ac:dyDescent="0.25">
      <c r="A2550" s="208">
        <v>2526</v>
      </c>
      <c r="B2550" s="208">
        <v>37.552980948963508</v>
      </c>
      <c r="C2550" s="208">
        <v>11.587019051036492</v>
      </c>
      <c r="D2550" s="208">
        <v>1.3139516257470591</v>
      </c>
    </row>
    <row r="2551" spans="1:4" x14ac:dyDescent="0.25">
      <c r="A2551" s="208">
        <v>2527</v>
      </c>
      <c r="B2551" s="208">
        <v>37.232531334927273</v>
      </c>
      <c r="C2551" s="208">
        <v>9.7924686650727253</v>
      </c>
      <c r="D2551" s="208">
        <v>1.1104521418214521</v>
      </c>
    </row>
    <row r="2552" spans="1:4" x14ac:dyDescent="0.25">
      <c r="A2552" s="208">
        <v>2528</v>
      </c>
      <c r="B2552" s="208">
        <v>35.934824032695403</v>
      </c>
      <c r="C2552" s="208">
        <v>12.280175967304601</v>
      </c>
      <c r="D2552" s="208">
        <v>1.3925546428834492</v>
      </c>
    </row>
    <row r="2553" spans="1:4" x14ac:dyDescent="0.25">
      <c r="A2553" s="208">
        <v>2529</v>
      </c>
      <c r="B2553" s="208">
        <v>36.455270568967038</v>
      </c>
      <c r="C2553" s="208">
        <v>11.21972943103296</v>
      </c>
      <c r="D2553" s="208">
        <v>1.2723015006201404</v>
      </c>
    </row>
    <row r="2554" spans="1:4" x14ac:dyDescent="0.25">
      <c r="A2554" s="208">
        <v>2530</v>
      </c>
      <c r="B2554" s="208">
        <v>35.83482557157771</v>
      </c>
      <c r="C2554" s="208">
        <v>10.525174428422289</v>
      </c>
      <c r="D2554" s="208">
        <v>1.193539942463437</v>
      </c>
    </row>
    <row r="2555" spans="1:4" x14ac:dyDescent="0.25">
      <c r="A2555" s="208">
        <v>2531</v>
      </c>
      <c r="B2555" s="208">
        <v>36.028004416918705</v>
      </c>
      <c r="C2555" s="208">
        <v>12.996995583081294</v>
      </c>
      <c r="D2555" s="208">
        <v>1.4738409767859482</v>
      </c>
    </row>
    <row r="2556" spans="1:4" x14ac:dyDescent="0.25">
      <c r="A2556" s="208">
        <v>2532</v>
      </c>
      <c r="B2556" s="208">
        <v>35.854143456111814</v>
      </c>
      <c r="C2556" s="208">
        <v>13.640856543888184</v>
      </c>
      <c r="D2556" s="208">
        <v>1.54685390206733</v>
      </c>
    </row>
    <row r="2557" spans="1:4" x14ac:dyDescent="0.25">
      <c r="A2557" s="208">
        <v>2533</v>
      </c>
      <c r="B2557" s="208">
        <v>36.817764990518668</v>
      </c>
      <c r="C2557" s="208">
        <v>12.722235009481331</v>
      </c>
      <c r="D2557" s="208">
        <v>1.4426835150796458</v>
      </c>
    </row>
    <row r="2558" spans="1:4" x14ac:dyDescent="0.25">
      <c r="A2558" s="208">
        <v>2534</v>
      </c>
      <c r="B2558" s="208">
        <v>36.837082875052772</v>
      </c>
      <c r="C2558" s="208">
        <v>10.877917124947231</v>
      </c>
      <c r="D2558" s="208">
        <v>1.2335404669752084</v>
      </c>
    </row>
    <row r="2559" spans="1:4" x14ac:dyDescent="0.25">
      <c r="A2559" s="208">
        <v>2535</v>
      </c>
      <c r="B2559" s="208">
        <v>35.848461725366491</v>
      </c>
      <c r="C2559" s="208">
        <v>11.906538274633512</v>
      </c>
      <c r="D2559" s="208">
        <v>1.3501846552651375</v>
      </c>
    </row>
    <row r="2560" spans="1:4" x14ac:dyDescent="0.25">
      <c r="A2560" s="208">
        <v>2536</v>
      </c>
      <c r="B2560" s="208">
        <v>35.984823263254256</v>
      </c>
      <c r="C2560" s="208">
        <v>9.7151767367457467</v>
      </c>
      <c r="D2560" s="208">
        <v>1.1016873461104038</v>
      </c>
    </row>
    <row r="2561" spans="1:4" x14ac:dyDescent="0.25">
      <c r="A2561" s="208">
        <v>2537</v>
      </c>
      <c r="B2561" s="208">
        <v>35.624601534000746</v>
      </c>
      <c r="C2561" s="208">
        <v>11.185398465999256</v>
      </c>
      <c r="D2561" s="208">
        <v>1.2684084175829236</v>
      </c>
    </row>
    <row r="2562" spans="1:4" x14ac:dyDescent="0.25">
      <c r="A2562" s="208">
        <v>2538</v>
      </c>
      <c r="B2562" s="208">
        <v>36.466634030457683</v>
      </c>
      <c r="C2562" s="208">
        <v>9.1208659695423151</v>
      </c>
      <c r="D2562" s="208">
        <v>1.0342933429309513</v>
      </c>
    </row>
    <row r="2563" spans="1:4" x14ac:dyDescent="0.25">
      <c r="A2563" s="208">
        <v>2539</v>
      </c>
      <c r="B2563" s="208">
        <v>36.290500377352657</v>
      </c>
      <c r="C2563" s="208">
        <v>8.2744996226473404</v>
      </c>
      <c r="D2563" s="208">
        <v>0.93831659234635878</v>
      </c>
    </row>
    <row r="2564" spans="1:4" x14ac:dyDescent="0.25">
      <c r="A2564" s="208">
        <v>2540</v>
      </c>
      <c r="B2564" s="208">
        <v>36.134820954930788</v>
      </c>
      <c r="C2564" s="208">
        <v>6.5601790450692121</v>
      </c>
      <c r="D2564" s="208">
        <v>0.74391505558881599</v>
      </c>
    </row>
    <row r="2565" spans="1:4" x14ac:dyDescent="0.25">
      <c r="A2565" s="208">
        <v>2541</v>
      </c>
      <c r="B2565" s="208">
        <v>36.076867301328491</v>
      </c>
      <c r="C2565" s="208">
        <v>7.0231326986715104</v>
      </c>
      <c r="D2565" s="208">
        <v>0.7964133472647813</v>
      </c>
    </row>
    <row r="2566" spans="1:4" x14ac:dyDescent="0.25">
      <c r="A2566" s="208">
        <v>2542</v>
      </c>
      <c r="B2566" s="208">
        <v>35.816644033192688</v>
      </c>
      <c r="C2566" s="208">
        <v>7.6983559668073127</v>
      </c>
      <c r="D2566" s="208">
        <v>0.87298271398468119</v>
      </c>
    </row>
    <row r="2567" spans="1:4" x14ac:dyDescent="0.25">
      <c r="A2567" s="208">
        <v>2543</v>
      </c>
      <c r="B2567" s="208">
        <v>34.924612306176911</v>
      </c>
      <c r="C2567" s="208">
        <v>8.3803876938230886</v>
      </c>
      <c r="D2567" s="208">
        <v>0.95032415034343898</v>
      </c>
    </row>
    <row r="2568" spans="1:4" x14ac:dyDescent="0.25">
      <c r="A2568" s="208">
        <v>2544</v>
      </c>
      <c r="B2568" s="208">
        <v>35.625737880149813</v>
      </c>
      <c r="C2568" s="208">
        <v>6.4892621198501885</v>
      </c>
      <c r="D2568" s="208">
        <v>0.73587317624313697</v>
      </c>
    </row>
    <row r="2569" spans="1:4" x14ac:dyDescent="0.25">
      <c r="A2569" s="208">
        <v>2545</v>
      </c>
      <c r="B2569" s="208">
        <v>35.254152689405657</v>
      </c>
      <c r="C2569" s="208">
        <v>7.0008473105943452</v>
      </c>
      <c r="D2569" s="208">
        <v>0.7938862156733496</v>
      </c>
    </row>
    <row r="2570" spans="1:4" x14ac:dyDescent="0.25">
      <c r="A2570" s="208">
        <v>2546</v>
      </c>
      <c r="B2570" s="208">
        <v>34.750751345370006</v>
      </c>
      <c r="C2570" s="208">
        <v>6.7442486546299918</v>
      </c>
      <c r="D2570" s="208">
        <v>0.76478828982341207</v>
      </c>
    </row>
    <row r="2571" spans="1:4" x14ac:dyDescent="0.25">
      <c r="A2571" s="208">
        <v>2547</v>
      </c>
      <c r="B2571" s="208">
        <v>34.557572500029011</v>
      </c>
      <c r="C2571" s="208">
        <v>6.3024274999709888</v>
      </c>
      <c r="D2571" s="208">
        <v>0.71468639373636722</v>
      </c>
    </row>
    <row r="2572" spans="1:4" x14ac:dyDescent="0.25">
      <c r="A2572" s="208">
        <v>2548</v>
      </c>
      <c r="B2572" s="208">
        <v>34.798477883630724</v>
      </c>
      <c r="C2572" s="208">
        <v>6.0665221163692777</v>
      </c>
      <c r="D2572" s="208">
        <v>0.68793505580029779</v>
      </c>
    </row>
    <row r="2573" spans="1:4" x14ac:dyDescent="0.25">
      <c r="A2573" s="208">
        <v>2549</v>
      </c>
      <c r="B2573" s="208">
        <v>34.28939480884975</v>
      </c>
      <c r="C2573" s="208">
        <v>6.4106051911502533</v>
      </c>
      <c r="D2573" s="208">
        <v>0.726953591414086</v>
      </c>
    </row>
    <row r="2574" spans="1:4" x14ac:dyDescent="0.25">
      <c r="A2574" s="208">
        <v>2550</v>
      </c>
      <c r="B2574" s="208">
        <v>34.109852117297521</v>
      </c>
      <c r="C2574" s="208">
        <v>6.6101478827024778</v>
      </c>
      <c r="D2574" s="208">
        <v>0.74958145133354781</v>
      </c>
    </row>
    <row r="2575" spans="1:4" x14ac:dyDescent="0.25">
      <c r="A2575" s="208">
        <v>2551</v>
      </c>
      <c r="B2575" s="208">
        <v>33.998490194689182</v>
      </c>
      <c r="C2575" s="208">
        <v>5.6565098053108187</v>
      </c>
      <c r="D2575" s="208">
        <v>0.64144023773547554</v>
      </c>
    </row>
    <row r="2576" spans="1:4" x14ac:dyDescent="0.25">
      <c r="A2576" s="208">
        <v>2552</v>
      </c>
      <c r="B2576" s="208">
        <v>33.791675195559421</v>
      </c>
      <c r="C2576" s="208">
        <v>5.2883248044405775</v>
      </c>
      <c r="D2576" s="208">
        <v>0.59968857768052286</v>
      </c>
    </row>
    <row r="2577" spans="1:4" x14ac:dyDescent="0.25">
      <c r="A2577" s="208">
        <v>2553</v>
      </c>
      <c r="B2577" s="208">
        <v>33.023505198791696</v>
      </c>
      <c r="C2577" s="208">
        <v>6.5464948012083042</v>
      </c>
      <c r="D2577" s="208">
        <v>0.74236328162616327</v>
      </c>
    </row>
    <row r="2578" spans="1:4" x14ac:dyDescent="0.25">
      <c r="A2578" s="208">
        <v>2554</v>
      </c>
      <c r="B2578" s="208">
        <v>33.182593659660739</v>
      </c>
      <c r="C2578" s="208">
        <v>5.7474063403392606</v>
      </c>
      <c r="D2578" s="208">
        <v>0.65174777666756278</v>
      </c>
    </row>
    <row r="2579" spans="1:4" x14ac:dyDescent="0.25">
      <c r="A2579" s="208">
        <v>2555</v>
      </c>
      <c r="B2579" s="208">
        <v>33.216684044132691</v>
      </c>
      <c r="C2579" s="208">
        <v>6.0583159558673074</v>
      </c>
      <c r="D2579" s="208">
        <v>0.6870044887678961</v>
      </c>
    </row>
    <row r="2580" spans="1:4" x14ac:dyDescent="0.25">
      <c r="A2580" s="208">
        <v>2556</v>
      </c>
      <c r="B2580" s="208">
        <v>33.117821929164066</v>
      </c>
      <c r="C2580" s="208">
        <v>5.362178070835931</v>
      </c>
      <c r="D2580" s="208">
        <v>0.60806343397613105</v>
      </c>
    </row>
    <row r="2581" spans="1:4" x14ac:dyDescent="0.25">
      <c r="A2581" s="208">
        <v>2557</v>
      </c>
      <c r="B2581" s="208">
        <v>32.730327892333008</v>
      </c>
      <c r="C2581" s="208">
        <v>5.3646721076669905</v>
      </c>
      <c r="D2581" s="208">
        <v>0.60834625423683919</v>
      </c>
    </row>
    <row r="2582" spans="1:4" x14ac:dyDescent="0.25">
      <c r="A2582" s="208">
        <v>2558</v>
      </c>
      <c r="B2582" s="208">
        <v>32.900779814692712</v>
      </c>
      <c r="C2582" s="208">
        <v>3.0942201853072859</v>
      </c>
      <c r="D2582" s="208">
        <v>0.3508802069795674</v>
      </c>
    </row>
    <row r="2583" spans="1:4" x14ac:dyDescent="0.25">
      <c r="A2583" s="208">
        <v>2559</v>
      </c>
      <c r="B2583" s="208">
        <v>32.792826930531561</v>
      </c>
      <c r="C2583" s="208">
        <v>2.3871730694684388</v>
      </c>
      <c r="D2583" s="208">
        <v>0.27070206079337306</v>
      </c>
    </row>
    <row r="2584" spans="1:4" x14ac:dyDescent="0.25">
      <c r="A2584" s="208">
        <v>2560</v>
      </c>
      <c r="B2584" s="208">
        <v>32.129200779477785</v>
      </c>
      <c r="C2584" s="208">
        <v>3.4707992205222169</v>
      </c>
      <c r="D2584" s="208">
        <v>0.39358373869583363</v>
      </c>
    </row>
    <row r="2585" spans="1:4" x14ac:dyDescent="0.25">
      <c r="A2585" s="208">
        <v>2561</v>
      </c>
      <c r="B2585" s="208">
        <v>32.442832316619644</v>
      </c>
      <c r="C2585" s="208">
        <v>1.1121676833803562</v>
      </c>
      <c r="D2585" s="208">
        <v>0.12611824743226249</v>
      </c>
    </row>
    <row r="2586" spans="1:4" x14ac:dyDescent="0.25">
      <c r="A2586" s="208">
        <v>2562</v>
      </c>
      <c r="B2586" s="208">
        <v>32.983733083574435</v>
      </c>
      <c r="C2586" s="208">
        <v>0.34626691642556295</v>
      </c>
      <c r="D2586" s="208">
        <v>3.9266180177643745E-2</v>
      </c>
    </row>
    <row r="2587" spans="1:4" x14ac:dyDescent="0.25">
      <c r="A2587" s="208">
        <v>2563</v>
      </c>
      <c r="B2587" s="208">
        <v>32.775781738295592</v>
      </c>
      <c r="C2587" s="208">
        <v>0.74921826170440653</v>
      </c>
      <c r="D2587" s="208">
        <v>8.4960294677156836E-2</v>
      </c>
    </row>
    <row r="2588" spans="1:4" x14ac:dyDescent="0.25">
      <c r="A2588" s="208">
        <v>2564</v>
      </c>
      <c r="B2588" s="208">
        <v>33.137139813698155</v>
      </c>
      <c r="C2588" s="208">
        <v>2.0428601863018443</v>
      </c>
      <c r="D2588" s="208">
        <v>0.2316574652326249</v>
      </c>
    </row>
    <row r="2589" spans="1:4" x14ac:dyDescent="0.25">
      <c r="A2589" s="208">
        <v>2565</v>
      </c>
      <c r="B2589" s="208">
        <v>32.863280391773571</v>
      </c>
      <c r="C2589" s="208">
        <v>2.8217196082264309</v>
      </c>
      <c r="D2589" s="208">
        <v>0.31997902569253289</v>
      </c>
    </row>
    <row r="2590" spans="1:4" x14ac:dyDescent="0.25">
      <c r="A2590" s="208">
        <v>2566</v>
      </c>
      <c r="B2590" s="208">
        <v>32.817826545810988</v>
      </c>
      <c r="C2590" s="208">
        <v>3.227173454189014</v>
      </c>
      <c r="D2590" s="208">
        <v>0.36595692024171617</v>
      </c>
    </row>
    <row r="2591" spans="1:4" x14ac:dyDescent="0.25">
      <c r="A2591" s="208">
        <v>2567</v>
      </c>
      <c r="B2591" s="208">
        <v>32.681465007923222</v>
      </c>
      <c r="C2591" s="208">
        <v>3.9285349920767771</v>
      </c>
      <c r="D2591" s="208">
        <v>0.4454903299034228</v>
      </c>
    </row>
    <row r="2592" spans="1:4" x14ac:dyDescent="0.25">
      <c r="A2592" s="208">
        <v>2568</v>
      </c>
      <c r="B2592" s="208">
        <v>31.922385780348012</v>
      </c>
      <c r="C2592" s="208">
        <v>4.4926142196519869</v>
      </c>
      <c r="D2592" s="208">
        <v>0.50945611910753152</v>
      </c>
    </row>
    <row r="2593" spans="1:4" x14ac:dyDescent="0.25">
      <c r="A2593" s="208">
        <v>2569</v>
      </c>
      <c r="B2593" s="208">
        <v>31.30989520600215</v>
      </c>
      <c r="C2593" s="208">
        <v>3.725104793997847</v>
      </c>
      <c r="D2593" s="208">
        <v>0.42242163222419127</v>
      </c>
    </row>
    <row r="2594" spans="1:4" x14ac:dyDescent="0.25">
      <c r="A2594" s="208">
        <v>2570</v>
      </c>
      <c r="B2594" s="208">
        <v>30.351955402340625</v>
      </c>
      <c r="C2594" s="208">
        <v>4.8430445976593752</v>
      </c>
      <c r="D2594" s="208">
        <v>0.54919442995917167</v>
      </c>
    </row>
    <row r="2595" spans="1:4" x14ac:dyDescent="0.25">
      <c r="A2595" s="208">
        <v>2571</v>
      </c>
      <c r="B2595" s="208">
        <v>30.511043863209682</v>
      </c>
      <c r="C2595" s="208">
        <v>4.5089561367903208</v>
      </c>
      <c r="D2595" s="208">
        <v>0.51130926947322597</v>
      </c>
    </row>
    <row r="2596" spans="1:4" x14ac:dyDescent="0.25">
      <c r="A2596" s="208">
        <v>2572</v>
      </c>
      <c r="B2596" s="208">
        <v>31.053080976313534</v>
      </c>
      <c r="C2596" s="208">
        <v>5.5519190236864624</v>
      </c>
      <c r="D2596" s="208">
        <v>0.62957979054468705</v>
      </c>
    </row>
    <row r="2597" spans="1:4" x14ac:dyDescent="0.25">
      <c r="A2597" s="208">
        <v>2573</v>
      </c>
      <c r="B2597" s="208">
        <v>31.28603193687179</v>
      </c>
      <c r="C2597" s="208">
        <v>6.0189680631282094</v>
      </c>
      <c r="D2597" s="208">
        <v>0.68254249320143201</v>
      </c>
    </row>
    <row r="2598" spans="1:4" x14ac:dyDescent="0.25">
      <c r="A2598" s="208">
        <v>2574</v>
      </c>
      <c r="B2598" s="208">
        <v>31.661026166063142</v>
      </c>
      <c r="C2598" s="208">
        <v>5.373973833936855</v>
      </c>
      <c r="D2598" s="208">
        <v>0.60940105688286128</v>
      </c>
    </row>
    <row r="2599" spans="1:4" x14ac:dyDescent="0.25">
      <c r="A2599" s="208">
        <v>2575</v>
      </c>
      <c r="B2599" s="208">
        <v>31.617845012398679</v>
      </c>
      <c r="C2599" s="208">
        <v>5.8821549876013215</v>
      </c>
      <c r="D2599" s="208">
        <v>0.66702808330703145</v>
      </c>
    </row>
    <row r="2600" spans="1:4" x14ac:dyDescent="0.25">
      <c r="A2600" s="208">
        <v>2576</v>
      </c>
      <c r="B2600" s="208">
        <v>31.005354438052816</v>
      </c>
      <c r="C2600" s="208">
        <v>6.0096455619471847</v>
      </c>
      <c r="D2600" s="208">
        <v>0.68148533470977146</v>
      </c>
    </row>
    <row r="2601" spans="1:4" x14ac:dyDescent="0.25">
      <c r="A2601" s="208">
        <v>2577</v>
      </c>
      <c r="B2601" s="208">
        <v>31.031490399481303</v>
      </c>
      <c r="C2601" s="208">
        <v>4.7385096005187002</v>
      </c>
      <c r="D2601" s="208">
        <v>0.53734030865019122</v>
      </c>
    </row>
    <row r="2602" spans="1:4" x14ac:dyDescent="0.25">
      <c r="A2602" s="208">
        <v>2578</v>
      </c>
      <c r="B2602" s="208">
        <v>30.770130785196425</v>
      </c>
      <c r="C2602" s="208">
        <v>4.5998692148035722</v>
      </c>
      <c r="D2602" s="208">
        <v>0.52161868435646952</v>
      </c>
    </row>
    <row r="2603" spans="1:4" x14ac:dyDescent="0.25">
      <c r="A2603" s="208">
        <v>2579</v>
      </c>
      <c r="B2603" s="208">
        <v>31.228078283269493</v>
      </c>
      <c r="C2603" s="208">
        <v>3.9619217167305045</v>
      </c>
      <c r="D2603" s="208">
        <v>0.44927633741268036</v>
      </c>
    </row>
    <row r="2604" spans="1:4" x14ac:dyDescent="0.25">
      <c r="A2604" s="208">
        <v>2580</v>
      </c>
      <c r="B2604" s="208">
        <v>31.798524050099967</v>
      </c>
      <c r="C2604" s="208">
        <v>3.1164759499000318</v>
      </c>
      <c r="D2604" s="208">
        <v>0.35340397930962725</v>
      </c>
    </row>
    <row r="2605" spans="1:4" x14ac:dyDescent="0.25">
      <c r="A2605" s="208">
        <v>2581</v>
      </c>
      <c r="B2605" s="208">
        <v>31.67125328140472</v>
      </c>
      <c r="C2605" s="208">
        <v>3.8687467185952791</v>
      </c>
      <c r="D2605" s="208">
        <v>0.43871042397631577</v>
      </c>
    </row>
    <row r="2606" spans="1:4" x14ac:dyDescent="0.25">
      <c r="A2606" s="208">
        <v>2582</v>
      </c>
      <c r="B2606" s="208">
        <v>32.155336740906279</v>
      </c>
      <c r="C2606" s="208">
        <v>2.2346632590937219</v>
      </c>
      <c r="D2606" s="208">
        <v>0.25340766329548431</v>
      </c>
    </row>
    <row r="2607" spans="1:4" x14ac:dyDescent="0.25">
      <c r="A2607" s="208">
        <v>2583</v>
      </c>
      <c r="B2607" s="208">
        <v>31.795115011652772</v>
      </c>
      <c r="C2607" s="208">
        <v>1.234884988347229</v>
      </c>
      <c r="D2607" s="208">
        <v>0.14003421681647579</v>
      </c>
    </row>
    <row r="2608" spans="1:4" x14ac:dyDescent="0.25">
      <c r="A2608" s="208">
        <v>2584</v>
      </c>
      <c r="B2608" s="208">
        <v>32.189427125378216</v>
      </c>
      <c r="C2608" s="208">
        <v>-2.9427125378219898E-2</v>
      </c>
      <c r="D2608" s="208">
        <v>-3.3369945334055361E-3</v>
      </c>
    </row>
    <row r="2609" spans="1:4" x14ac:dyDescent="0.25">
      <c r="A2609" s="208">
        <v>2585</v>
      </c>
      <c r="B2609" s="208">
        <v>30.93149193836361</v>
      </c>
      <c r="C2609" s="208">
        <v>-0.89149193836361107</v>
      </c>
      <c r="D2609" s="208">
        <v>-0.10109392904195499</v>
      </c>
    </row>
    <row r="2610" spans="1:4" x14ac:dyDescent="0.25">
      <c r="A2610" s="208">
        <v>2586</v>
      </c>
      <c r="B2610" s="208">
        <v>30.649678093395575</v>
      </c>
      <c r="C2610" s="208">
        <v>0.93532190660442538</v>
      </c>
      <c r="D2610" s="208">
        <v>0.10606418565176944</v>
      </c>
    </row>
    <row r="2611" spans="1:4" x14ac:dyDescent="0.25">
      <c r="A2611" s="208">
        <v>2587</v>
      </c>
      <c r="B2611" s="208">
        <v>30.140595018614594</v>
      </c>
      <c r="C2611" s="208">
        <v>1.6894049813854046</v>
      </c>
      <c r="D2611" s="208">
        <v>0.1915761432737064</v>
      </c>
    </row>
    <row r="2612" spans="1:4" x14ac:dyDescent="0.25">
      <c r="A2612" s="208">
        <v>2588</v>
      </c>
      <c r="B2612" s="208">
        <v>30.557634055321333</v>
      </c>
      <c r="C2612" s="208">
        <v>1.5023659446786688</v>
      </c>
      <c r="D2612" s="208">
        <v>0.17036618018686783</v>
      </c>
    </row>
    <row r="2613" spans="1:4" x14ac:dyDescent="0.25">
      <c r="A2613" s="208">
        <v>2589</v>
      </c>
      <c r="B2613" s="208">
        <v>29.951961557869858</v>
      </c>
      <c r="C2613" s="208">
        <v>3.0380384421301443</v>
      </c>
      <c r="D2613" s="208">
        <v>0.34450927650471802</v>
      </c>
    </row>
    <row r="2614" spans="1:4" x14ac:dyDescent="0.25">
      <c r="A2614" s="208">
        <v>2590</v>
      </c>
      <c r="B2614" s="208">
        <v>29.275835599176368</v>
      </c>
      <c r="C2614" s="208">
        <v>2.3041644008236304</v>
      </c>
      <c r="D2614" s="208">
        <v>0.26128899478937889</v>
      </c>
    </row>
    <row r="2615" spans="1:4" x14ac:dyDescent="0.25">
      <c r="A2615" s="208">
        <v>2591</v>
      </c>
      <c r="B2615" s="208">
        <v>28.283805411042902</v>
      </c>
      <c r="C2615" s="208">
        <v>3.1961945889570984</v>
      </c>
      <c r="D2615" s="208">
        <v>0.36244396059644546</v>
      </c>
    </row>
    <row r="2616" spans="1:4" x14ac:dyDescent="0.25">
      <c r="A2616" s="208">
        <v>2592</v>
      </c>
      <c r="B2616" s="208">
        <v>27.688360028933008</v>
      </c>
      <c r="C2616" s="208">
        <v>1.9066399710669906</v>
      </c>
      <c r="D2616" s="208">
        <v>0.21621028485956428</v>
      </c>
    </row>
    <row r="2617" spans="1:4" x14ac:dyDescent="0.25">
      <c r="A2617" s="208">
        <v>2593</v>
      </c>
      <c r="B2617" s="208">
        <v>27.570180029430283</v>
      </c>
      <c r="C2617" s="208">
        <v>1.6998199705697168</v>
      </c>
      <c r="D2617" s="208">
        <v>0.19275718836481989</v>
      </c>
    </row>
    <row r="2618" spans="1:4" x14ac:dyDescent="0.25">
      <c r="A2618" s="208">
        <v>2594</v>
      </c>
      <c r="B2618" s="208">
        <v>28.446302910359151</v>
      </c>
      <c r="C2618" s="208">
        <v>0.64369708964084893</v>
      </c>
      <c r="D2618" s="208">
        <v>7.2994342522168021E-2</v>
      </c>
    </row>
    <row r="2619" spans="1:4" x14ac:dyDescent="0.25">
      <c r="A2619" s="208">
        <v>2595</v>
      </c>
      <c r="B2619" s="208">
        <v>28.644027140296409</v>
      </c>
      <c r="C2619" s="208">
        <v>0.92097285970359266</v>
      </c>
      <c r="D2619" s="208">
        <v>0.10443702396158619</v>
      </c>
    </row>
    <row r="2620" spans="1:4" x14ac:dyDescent="0.25">
      <c r="A2620" s="208">
        <v>2596</v>
      </c>
      <c r="B2620" s="208">
        <v>28.461075410296992</v>
      </c>
      <c r="C2620" s="208">
        <v>2.0739245897030081</v>
      </c>
      <c r="D2620" s="208">
        <v>0.23518012478570213</v>
      </c>
    </row>
    <row r="2621" spans="1:4" x14ac:dyDescent="0.25">
      <c r="A2621" s="208">
        <v>2597</v>
      </c>
      <c r="B2621" s="208">
        <v>28.207670219055569</v>
      </c>
      <c r="C2621" s="208">
        <v>4.1223297809444297</v>
      </c>
      <c r="D2621" s="208">
        <v>0.46746638576148075</v>
      </c>
    </row>
    <row r="2622" spans="1:4" x14ac:dyDescent="0.25">
      <c r="A2622" s="208">
        <v>2598</v>
      </c>
      <c r="B2622" s="208">
        <v>28.808797331910785</v>
      </c>
      <c r="C2622" s="208">
        <v>4.4762026680892113</v>
      </c>
      <c r="D2622" s="208">
        <v>0.50759507229627143</v>
      </c>
    </row>
    <row r="2623" spans="1:4" x14ac:dyDescent="0.25">
      <c r="A2623" s="208">
        <v>2599</v>
      </c>
      <c r="B2623" s="208">
        <v>28.133807719366363</v>
      </c>
      <c r="C2623" s="208">
        <v>3.5861922806336359</v>
      </c>
      <c r="D2623" s="208">
        <v>0.40666914903869172</v>
      </c>
    </row>
    <row r="2624" spans="1:4" x14ac:dyDescent="0.25">
      <c r="A2624" s="208">
        <v>2600</v>
      </c>
      <c r="B2624" s="208">
        <v>28.251987718869088</v>
      </c>
      <c r="C2624" s="208">
        <v>4.2780122811309127</v>
      </c>
      <c r="D2624" s="208">
        <v>0.48512056181136809</v>
      </c>
    </row>
    <row r="2625" spans="1:4" x14ac:dyDescent="0.25">
      <c r="A2625" s="208">
        <v>2601</v>
      </c>
      <c r="B2625" s="208">
        <v>28.066763296571551</v>
      </c>
      <c r="C2625" s="208">
        <v>4.5282367034284476</v>
      </c>
      <c r="D2625" s="208">
        <v>0.51349565854947643</v>
      </c>
    </row>
    <row r="2626" spans="1:4" x14ac:dyDescent="0.25">
      <c r="A2626" s="208">
        <v>2602</v>
      </c>
      <c r="B2626" s="208">
        <v>27.43836387613878</v>
      </c>
      <c r="C2626" s="208">
        <v>6.6016361238612191</v>
      </c>
      <c r="D2626" s="208">
        <v>0.74861622988028387</v>
      </c>
    </row>
    <row r="2627" spans="1:4" x14ac:dyDescent="0.25">
      <c r="A2627" s="208">
        <v>2603</v>
      </c>
      <c r="B2627" s="208">
        <v>27.16677714651232</v>
      </c>
      <c r="C2627" s="208">
        <v>5.7832228534876826</v>
      </c>
      <c r="D2627" s="208">
        <v>0.65580931876675785</v>
      </c>
    </row>
    <row r="2628" spans="1:4" x14ac:dyDescent="0.25">
      <c r="A2628" s="208">
        <v>2604</v>
      </c>
      <c r="B2628" s="208">
        <v>26.800873686513491</v>
      </c>
      <c r="C2628" s="208">
        <v>6.1041263134865105</v>
      </c>
      <c r="D2628" s="208">
        <v>0.69219931874139318</v>
      </c>
    </row>
    <row r="2629" spans="1:4" x14ac:dyDescent="0.25">
      <c r="A2629" s="208">
        <v>2605</v>
      </c>
      <c r="B2629" s="208">
        <v>27.637224452225102</v>
      </c>
      <c r="C2629" s="208">
        <v>5.877775547774899</v>
      </c>
      <c r="D2629" s="208">
        <v>0.66653146100457006</v>
      </c>
    </row>
    <row r="2630" spans="1:4" x14ac:dyDescent="0.25">
      <c r="A2630" s="208">
        <v>2606</v>
      </c>
      <c r="B2630" s="208">
        <v>27.541771375703664</v>
      </c>
      <c r="C2630" s="208">
        <v>5.9832286242963342</v>
      </c>
      <c r="D2630" s="208">
        <v>0.67848969122107894</v>
      </c>
    </row>
    <row r="2631" spans="1:4" x14ac:dyDescent="0.25">
      <c r="A2631" s="208">
        <v>2607</v>
      </c>
      <c r="B2631" s="208">
        <v>29.257654060791332</v>
      </c>
      <c r="C2631" s="208">
        <v>3.372345939208671</v>
      </c>
      <c r="D2631" s="208">
        <v>0.3824192753880345</v>
      </c>
    </row>
    <row r="2632" spans="1:4" x14ac:dyDescent="0.25">
      <c r="A2632" s="208">
        <v>2608</v>
      </c>
      <c r="B2632" s="208">
        <v>28.815615408805176</v>
      </c>
      <c r="C2632" s="208">
        <v>3.6493845911948277</v>
      </c>
      <c r="D2632" s="208">
        <v>0.41383506797184166</v>
      </c>
    </row>
    <row r="2633" spans="1:4" x14ac:dyDescent="0.25">
      <c r="A2633" s="208">
        <v>2609</v>
      </c>
      <c r="B2633" s="208">
        <v>28.469029833340446</v>
      </c>
      <c r="C2633" s="208">
        <v>3.7109701666595534</v>
      </c>
      <c r="D2633" s="208">
        <v>0.42081878541012496</v>
      </c>
    </row>
    <row r="2634" spans="1:4" x14ac:dyDescent="0.25">
      <c r="A2634" s="208">
        <v>2610</v>
      </c>
      <c r="B2634" s="208">
        <v>27.655405990610131</v>
      </c>
      <c r="C2634" s="208">
        <v>2.7195940093898692</v>
      </c>
      <c r="D2634" s="208">
        <v>0.3083981267546228</v>
      </c>
    </row>
    <row r="2635" spans="1:4" x14ac:dyDescent="0.25">
      <c r="A2635" s="208">
        <v>2611</v>
      </c>
      <c r="B2635" s="208">
        <v>28.086081181105644</v>
      </c>
      <c r="C2635" s="208">
        <v>2.6539188188943541</v>
      </c>
      <c r="D2635" s="208">
        <v>0.30095065273712646</v>
      </c>
    </row>
    <row r="2636" spans="1:4" x14ac:dyDescent="0.25">
      <c r="A2636" s="208">
        <v>2612</v>
      </c>
      <c r="B2636" s="208">
        <v>28.057672527379033</v>
      </c>
      <c r="C2636" s="208">
        <v>1.2723274726209652</v>
      </c>
      <c r="D2636" s="208">
        <v>0.1442801417490911</v>
      </c>
    </row>
    <row r="2637" spans="1:4" x14ac:dyDescent="0.25">
      <c r="A2637" s="208">
        <v>2613</v>
      </c>
      <c r="B2637" s="208">
        <v>27.294047915207564</v>
      </c>
      <c r="C2637" s="208">
        <v>4.1109520847924372</v>
      </c>
      <c r="D2637" s="208">
        <v>0.46617617105739523</v>
      </c>
    </row>
    <row r="2638" spans="1:4" x14ac:dyDescent="0.25">
      <c r="A2638" s="208">
        <v>2614</v>
      </c>
      <c r="B2638" s="208">
        <v>27.346319838064542</v>
      </c>
      <c r="C2638" s="208">
        <v>5.7386801619354593</v>
      </c>
      <c r="D2638" s="208">
        <v>0.65075824033818153</v>
      </c>
    </row>
    <row r="2639" spans="1:4" x14ac:dyDescent="0.25">
      <c r="A2639" s="208">
        <v>2615</v>
      </c>
      <c r="B2639" s="208">
        <v>28.272441949552256</v>
      </c>
      <c r="C2639" s="208">
        <v>6.2375580504477419</v>
      </c>
      <c r="D2639" s="208">
        <v>0.70733028960924382</v>
      </c>
    </row>
    <row r="2640" spans="1:4" x14ac:dyDescent="0.25">
      <c r="A2640" s="208">
        <v>2616</v>
      </c>
      <c r="B2640" s="208">
        <v>28.409939833589082</v>
      </c>
      <c r="C2640" s="208">
        <v>4.8350601664109156</v>
      </c>
      <c r="D2640" s="208">
        <v>0.54828900671153824</v>
      </c>
    </row>
    <row r="2641" spans="1:4" x14ac:dyDescent="0.25">
      <c r="A2641" s="208">
        <v>2617</v>
      </c>
      <c r="B2641" s="208">
        <v>27.512226375827982</v>
      </c>
      <c r="C2641" s="208">
        <v>8.0227736241720145</v>
      </c>
      <c r="D2641" s="208">
        <v>0.90977121898651525</v>
      </c>
    </row>
    <row r="2642" spans="1:4" x14ac:dyDescent="0.25">
      <c r="A2642" s="208">
        <v>2618</v>
      </c>
      <c r="B2642" s="208">
        <v>27.177004261853902</v>
      </c>
      <c r="C2642" s="208">
        <v>6.1179957381460994</v>
      </c>
      <c r="D2642" s="208">
        <v>0.69377209194556022</v>
      </c>
    </row>
    <row r="2643" spans="1:4" x14ac:dyDescent="0.25">
      <c r="A2643" s="208">
        <v>2619</v>
      </c>
      <c r="B2643" s="208">
        <v>26.854281955519532</v>
      </c>
      <c r="C2643" s="208">
        <v>6.95571804448047</v>
      </c>
      <c r="D2643" s="208">
        <v>0.78876862051639729</v>
      </c>
    </row>
    <row r="2644" spans="1:4" x14ac:dyDescent="0.25">
      <c r="A2644" s="208">
        <v>2620</v>
      </c>
      <c r="B2644" s="208">
        <v>26.049748881981735</v>
      </c>
      <c r="C2644" s="208">
        <v>6.7302511180182663</v>
      </c>
      <c r="D2644" s="208">
        <v>0.76320098890447685</v>
      </c>
    </row>
    <row r="2645" spans="1:4" x14ac:dyDescent="0.25">
      <c r="A2645" s="208">
        <v>2621</v>
      </c>
      <c r="B2645" s="208">
        <v>26.571331764402427</v>
      </c>
      <c r="C2645" s="208">
        <v>5.2386682355975722</v>
      </c>
      <c r="D2645" s="208">
        <v>0.59405759277638992</v>
      </c>
    </row>
    <row r="2646" spans="1:4" x14ac:dyDescent="0.25">
      <c r="A2646" s="208">
        <v>2622</v>
      </c>
      <c r="B2646" s="208">
        <v>27.689496375082072</v>
      </c>
      <c r="C2646" s="208">
        <v>6.1555036249179267</v>
      </c>
      <c r="D2646" s="208">
        <v>0.69802543342925871</v>
      </c>
    </row>
    <row r="2647" spans="1:4" x14ac:dyDescent="0.25">
      <c r="A2647" s="208">
        <v>2623</v>
      </c>
      <c r="B2647" s="208">
        <v>28.339486372347071</v>
      </c>
      <c r="C2647" s="208">
        <v>5.3355136276529258</v>
      </c>
      <c r="D2647" s="208">
        <v>0.60503972370900971</v>
      </c>
    </row>
    <row r="2648" spans="1:4" x14ac:dyDescent="0.25">
      <c r="A2648" s="208">
        <v>2624</v>
      </c>
      <c r="B2648" s="208">
        <v>28.707662524644029</v>
      </c>
      <c r="C2648" s="208">
        <v>5.2773374753559708</v>
      </c>
      <c r="D2648" s="208">
        <v>0.59844263005156428</v>
      </c>
    </row>
    <row r="2649" spans="1:4" x14ac:dyDescent="0.25">
      <c r="A2649" s="208">
        <v>2625</v>
      </c>
      <c r="B2649" s="208">
        <v>29.581512713274769</v>
      </c>
      <c r="C2649" s="208">
        <v>5.2784872867252304</v>
      </c>
      <c r="D2649" s="208">
        <v>0.59857301703990762</v>
      </c>
    </row>
    <row r="2650" spans="1:4" x14ac:dyDescent="0.25">
      <c r="A2650" s="208">
        <v>2626</v>
      </c>
      <c r="B2650" s="208">
        <v>29.780373289361087</v>
      </c>
      <c r="C2650" s="208">
        <v>6.0746267106389098</v>
      </c>
      <c r="D2650" s="208">
        <v>0.68885410536513392</v>
      </c>
    </row>
    <row r="2651" spans="1:4" x14ac:dyDescent="0.25">
      <c r="A2651" s="208">
        <v>2627</v>
      </c>
      <c r="B2651" s="208">
        <v>28.840615024084595</v>
      </c>
      <c r="C2651" s="208">
        <v>7.6593849759154047</v>
      </c>
      <c r="D2651" s="208">
        <v>0.8685634585563563</v>
      </c>
    </row>
    <row r="2652" spans="1:4" x14ac:dyDescent="0.25">
      <c r="A2652" s="208">
        <v>2628</v>
      </c>
      <c r="B2652" s="208">
        <v>28.630390986507631</v>
      </c>
      <c r="C2652" s="208">
        <v>6.4896090134923661</v>
      </c>
      <c r="D2652" s="208">
        <v>0.73591251349313147</v>
      </c>
    </row>
    <row r="2653" spans="1:4" x14ac:dyDescent="0.25">
      <c r="A2653" s="208">
        <v>2629</v>
      </c>
      <c r="B2653" s="208">
        <v>29.462196367622976</v>
      </c>
      <c r="C2653" s="208">
        <v>6.7878036323770239</v>
      </c>
      <c r="D2653" s="208">
        <v>0.76972736289889576</v>
      </c>
    </row>
    <row r="2654" spans="1:4" x14ac:dyDescent="0.25">
      <c r="A2654" s="208">
        <v>2630</v>
      </c>
      <c r="B2654" s="208">
        <v>29.180382522654938</v>
      </c>
      <c r="C2654" s="208">
        <v>4.6146174773450639</v>
      </c>
      <c r="D2654" s="208">
        <v>0.5232911165375147</v>
      </c>
    </row>
    <row r="2655" spans="1:4" x14ac:dyDescent="0.25">
      <c r="A2655" s="208">
        <v>2631</v>
      </c>
      <c r="B2655" s="208">
        <v>28.088353873403779</v>
      </c>
      <c r="C2655" s="208">
        <v>6.4266461265962214</v>
      </c>
      <c r="D2655" s="208">
        <v>0.72877261088017098</v>
      </c>
    </row>
    <row r="2656" spans="1:4" x14ac:dyDescent="0.25">
      <c r="A2656" s="208">
        <v>2632</v>
      </c>
      <c r="B2656" s="208">
        <v>27.591770606262511</v>
      </c>
      <c r="C2656" s="208">
        <v>7.6282293937374881</v>
      </c>
      <c r="D2656" s="208">
        <v>0.86503045945853341</v>
      </c>
    </row>
    <row r="2657" spans="1:4" x14ac:dyDescent="0.25">
      <c r="A2657" s="208">
        <v>2633</v>
      </c>
      <c r="B2657" s="208">
        <v>28.447439256508215</v>
      </c>
      <c r="C2657" s="208">
        <v>6.7975607434917826</v>
      </c>
      <c r="D2657" s="208">
        <v>0.77083380554435643</v>
      </c>
    </row>
    <row r="2658" spans="1:4" x14ac:dyDescent="0.25">
      <c r="A2658" s="208">
        <v>2634</v>
      </c>
      <c r="B2658" s="208">
        <v>27.41904599160468</v>
      </c>
      <c r="C2658" s="208">
        <v>9.4509540083953176</v>
      </c>
      <c r="D2658" s="208">
        <v>1.0717248611998165</v>
      </c>
    </row>
    <row r="2659" spans="1:4" x14ac:dyDescent="0.25">
      <c r="A2659" s="208">
        <v>2635</v>
      </c>
      <c r="B2659" s="208">
        <v>29.503104828989308</v>
      </c>
      <c r="C2659" s="208">
        <v>8.2618951710106927</v>
      </c>
      <c r="D2659" s="208">
        <v>0.93688726529971489</v>
      </c>
    </row>
    <row r="2660" spans="1:4" x14ac:dyDescent="0.25">
      <c r="A2660" s="208">
        <v>2636</v>
      </c>
      <c r="B2660" s="208">
        <v>30.563315786066656</v>
      </c>
      <c r="C2660" s="208">
        <v>8.296684213933343</v>
      </c>
      <c r="D2660" s="208">
        <v>0.94083229372376953</v>
      </c>
    </row>
    <row r="2661" spans="1:4" x14ac:dyDescent="0.25">
      <c r="A2661" s="208">
        <v>2637</v>
      </c>
      <c r="B2661" s="208">
        <v>29.936052711782949</v>
      </c>
      <c r="C2661" s="208">
        <v>8.3089472882170483</v>
      </c>
      <c r="D2661" s="208">
        <v>0.94222290905984163</v>
      </c>
    </row>
    <row r="2662" spans="1:4" x14ac:dyDescent="0.25">
      <c r="A2662" s="208">
        <v>2638</v>
      </c>
      <c r="B2662" s="208">
        <v>30.046278288242224</v>
      </c>
      <c r="C2662" s="208">
        <v>8.0287217117577789</v>
      </c>
      <c r="D2662" s="208">
        <v>0.91044572373350641</v>
      </c>
    </row>
    <row r="2663" spans="1:4" x14ac:dyDescent="0.25">
      <c r="A2663" s="208">
        <v>2639</v>
      </c>
      <c r="B2663" s="208">
        <v>30.367864248427534</v>
      </c>
      <c r="C2663" s="208">
        <v>9.8321357515724692</v>
      </c>
      <c r="D2663" s="208">
        <v>1.1149503335103943</v>
      </c>
    </row>
    <row r="2664" spans="1:4" x14ac:dyDescent="0.25">
      <c r="A2664" s="208">
        <v>2640</v>
      </c>
      <c r="B2664" s="208">
        <v>29.581512713274769</v>
      </c>
      <c r="C2664" s="208">
        <v>10.198487286725232</v>
      </c>
      <c r="D2664" s="208">
        <v>1.156494081137688</v>
      </c>
    </row>
    <row r="2665" spans="1:4" x14ac:dyDescent="0.25">
      <c r="A2665" s="208">
        <v>2641</v>
      </c>
      <c r="B2665" s="208">
        <v>29.583785405572897</v>
      </c>
      <c r="C2665" s="208">
        <v>10.666214594427103</v>
      </c>
      <c r="D2665" s="208">
        <v>1.2095336984589518</v>
      </c>
    </row>
    <row r="2666" spans="1:4" x14ac:dyDescent="0.25">
      <c r="A2666" s="208">
        <v>2642</v>
      </c>
      <c r="B2666" s="208">
        <v>29.629239251535488</v>
      </c>
      <c r="C2666" s="208">
        <v>9.5757607484645106</v>
      </c>
      <c r="D2666" s="208">
        <v>1.0858777695790804</v>
      </c>
    </row>
    <row r="2667" spans="1:4" x14ac:dyDescent="0.25">
      <c r="A2667" s="208">
        <v>2643</v>
      </c>
      <c r="B2667" s="208">
        <v>29.934916365633885</v>
      </c>
      <c r="C2667" s="208">
        <v>10.465083634366113</v>
      </c>
      <c r="D2667" s="208">
        <v>1.1867257311296355</v>
      </c>
    </row>
    <row r="2668" spans="1:4" x14ac:dyDescent="0.25">
      <c r="A2668" s="208">
        <v>2644</v>
      </c>
      <c r="B2668" s="208">
        <v>31.436029628548329</v>
      </c>
      <c r="C2668" s="208">
        <v>9.153970371451674</v>
      </c>
      <c r="D2668" s="208">
        <v>1.0380473354389981</v>
      </c>
    </row>
    <row r="2669" spans="1:4" x14ac:dyDescent="0.25">
      <c r="A2669" s="208">
        <v>2645</v>
      </c>
      <c r="B2669" s="208">
        <v>31.630344820038392</v>
      </c>
      <c r="C2669" s="208">
        <v>10.479655179961608</v>
      </c>
      <c r="D2669" s="208">
        <v>1.188378123858129</v>
      </c>
    </row>
    <row r="2670" spans="1:4" x14ac:dyDescent="0.25">
      <c r="A2670" s="208">
        <v>2646</v>
      </c>
      <c r="B2670" s="208">
        <v>32.040565779850738</v>
      </c>
      <c r="C2670" s="208">
        <v>10.639434220149262</v>
      </c>
      <c r="D2670" s="208">
        <v>1.2064968417691082</v>
      </c>
    </row>
    <row r="2671" spans="1:4" x14ac:dyDescent="0.25">
      <c r="A2671" s="208">
        <v>2647</v>
      </c>
      <c r="B2671" s="208">
        <v>33.496225196802598</v>
      </c>
      <c r="C2671" s="208">
        <v>8.8887748031973999</v>
      </c>
      <c r="D2671" s="208">
        <v>1.0079745318547622</v>
      </c>
    </row>
    <row r="2672" spans="1:4" x14ac:dyDescent="0.25">
      <c r="A2672" s="208">
        <v>2648</v>
      </c>
      <c r="B2672" s="208">
        <v>32.963278852891264</v>
      </c>
      <c r="C2672" s="208">
        <v>9.8717211471087367</v>
      </c>
      <c r="D2672" s="208">
        <v>1.119439261559241</v>
      </c>
    </row>
    <row r="2673" spans="1:4" x14ac:dyDescent="0.25">
      <c r="A2673" s="208">
        <v>2649</v>
      </c>
      <c r="B2673" s="208">
        <v>33.272365005436853</v>
      </c>
      <c r="C2673" s="208">
        <v>9.7526349945631452</v>
      </c>
      <c r="D2673" s="208">
        <v>1.1059350597406339</v>
      </c>
    </row>
    <row r="2674" spans="1:4" x14ac:dyDescent="0.25">
      <c r="A2674" s="208">
        <v>2650</v>
      </c>
      <c r="B2674" s="208">
        <v>33.421226350964332</v>
      </c>
      <c r="C2674" s="208">
        <v>9.5437736490356713</v>
      </c>
      <c r="D2674" s="208">
        <v>1.0822504775972228</v>
      </c>
    </row>
    <row r="2675" spans="1:4" x14ac:dyDescent="0.25">
      <c r="A2675" s="208">
        <v>2651</v>
      </c>
      <c r="B2675" s="208">
        <v>32.998505583512269</v>
      </c>
      <c r="C2675" s="208">
        <v>10.66649441648773</v>
      </c>
      <c r="D2675" s="208">
        <v>1.2095654298861516</v>
      </c>
    </row>
    <row r="2676" spans="1:4" x14ac:dyDescent="0.25">
      <c r="A2676" s="208">
        <v>2652</v>
      </c>
      <c r="B2676" s="208">
        <v>34.137124424875083</v>
      </c>
      <c r="C2676" s="208">
        <v>9.0028755751249179</v>
      </c>
      <c r="D2676" s="208">
        <v>1.0209133985393515</v>
      </c>
    </row>
    <row r="2677" spans="1:4" x14ac:dyDescent="0.25">
      <c r="A2677" s="208">
        <v>2653</v>
      </c>
      <c r="B2677" s="208">
        <v>34.153033270961984</v>
      </c>
      <c r="C2677" s="208">
        <v>7.616966729038019</v>
      </c>
      <c r="D2677" s="208">
        <v>0.86375328915899996</v>
      </c>
    </row>
    <row r="2678" spans="1:4" x14ac:dyDescent="0.25">
      <c r="A2678" s="208">
        <v>2654</v>
      </c>
      <c r="B2678" s="208">
        <v>33.926900387298119</v>
      </c>
      <c r="C2678" s="208">
        <v>7.9030996127018796</v>
      </c>
      <c r="D2678" s="208">
        <v>0.89620035479459093</v>
      </c>
    </row>
    <row r="2679" spans="1:4" x14ac:dyDescent="0.25">
      <c r="A2679" s="208">
        <v>2655</v>
      </c>
      <c r="B2679" s="208">
        <v>33.950763656428478</v>
      </c>
      <c r="C2679" s="208">
        <v>7.4892363435715197</v>
      </c>
      <c r="D2679" s="208">
        <v>0.84926884351325016</v>
      </c>
    </row>
    <row r="2680" spans="1:4" x14ac:dyDescent="0.25">
      <c r="A2680" s="208">
        <v>2656</v>
      </c>
      <c r="B2680" s="208">
        <v>34.046216732949901</v>
      </c>
      <c r="C2680" s="208">
        <v>5.5387832670500998</v>
      </c>
      <c r="D2680" s="208">
        <v>0.6280902142600755</v>
      </c>
    </row>
    <row r="2681" spans="1:4" x14ac:dyDescent="0.25">
      <c r="A2681" s="208">
        <v>2657</v>
      </c>
      <c r="B2681" s="208">
        <v>33.899628079720557</v>
      </c>
      <c r="C2681" s="208">
        <v>5.0553719202794412</v>
      </c>
      <c r="D2681" s="208">
        <v>0.57327204901876916</v>
      </c>
    </row>
    <row r="2682" spans="1:4" x14ac:dyDescent="0.25">
      <c r="A2682" s="208">
        <v>2658</v>
      </c>
      <c r="B2682" s="208">
        <v>34.141669809471338</v>
      </c>
      <c r="C2682" s="208">
        <v>5.7533301905286649</v>
      </c>
      <c r="D2682" s="208">
        <v>0.65241953292797505</v>
      </c>
    </row>
    <row r="2683" spans="1:4" x14ac:dyDescent="0.25">
      <c r="A2683" s="208">
        <v>2659</v>
      </c>
      <c r="B2683" s="208">
        <v>34.349621154750167</v>
      </c>
      <c r="C2683" s="208">
        <v>6.1953788452498344</v>
      </c>
      <c r="D2683" s="208">
        <v>0.70254722720135454</v>
      </c>
    </row>
    <row r="2684" spans="1:4" x14ac:dyDescent="0.25">
      <c r="A2684" s="208">
        <v>2660</v>
      </c>
      <c r="B2684" s="208">
        <v>33.435998850902166</v>
      </c>
      <c r="C2684" s="208">
        <v>5.8190011490978364</v>
      </c>
      <c r="D2684" s="208">
        <v>0.65986652705099003</v>
      </c>
    </row>
    <row r="2685" spans="1:4" x14ac:dyDescent="0.25">
      <c r="A2685" s="208">
        <v>2661</v>
      </c>
      <c r="B2685" s="208">
        <v>33.687131349845473</v>
      </c>
      <c r="C2685" s="208">
        <v>6.4478686501545255</v>
      </c>
      <c r="D2685" s="208">
        <v>0.73117921513352246</v>
      </c>
    </row>
    <row r="2686" spans="1:4" x14ac:dyDescent="0.25">
      <c r="A2686" s="208">
        <v>2662</v>
      </c>
      <c r="B2686" s="208">
        <v>33.312137120654128</v>
      </c>
      <c r="C2686" s="208">
        <v>7.3028628793458736</v>
      </c>
      <c r="D2686" s="208">
        <v>0.82813435540748559</v>
      </c>
    </row>
    <row r="2687" spans="1:4" x14ac:dyDescent="0.25">
      <c r="A2687" s="208">
        <v>2663</v>
      </c>
      <c r="B2687" s="208">
        <v>32.163291163949722</v>
      </c>
      <c r="C2687" s="208">
        <v>8.166708836050276</v>
      </c>
      <c r="D2687" s="208">
        <v>0.92609326910282808</v>
      </c>
    </row>
    <row r="2688" spans="1:4" x14ac:dyDescent="0.25">
      <c r="A2688" s="208">
        <v>2664</v>
      </c>
      <c r="B2688" s="208">
        <v>31.501937705194084</v>
      </c>
      <c r="C2688" s="208">
        <v>8.7630622948059163</v>
      </c>
      <c r="D2688" s="208">
        <v>0.99371891062464479</v>
      </c>
    </row>
    <row r="2689" spans="1:4" x14ac:dyDescent="0.25">
      <c r="A2689" s="208">
        <v>2665</v>
      </c>
      <c r="B2689" s="208">
        <v>31.813296550037808</v>
      </c>
      <c r="C2689" s="208">
        <v>8.4367034499621916</v>
      </c>
      <c r="D2689" s="208">
        <v>0.95671027769925188</v>
      </c>
    </row>
    <row r="2690" spans="1:4" x14ac:dyDescent="0.25">
      <c r="A2690" s="208">
        <v>2666</v>
      </c>
      <c r="B2690" s="208">
        <v>31.85420501140413</v>
      </c>
      <c r="C2690" s="208">
        <v>8.1857949885958696</v>
      </c>
      <c r="D2690" s="208">
        <v>0.92825761189505773</v>
      </c>
    </row>
    <row r="2691" spans="1:4" x14ac:dyDescent="0.25">
      <c r="A2691" s="208">
        <v>2667</v>
      </c>
      <c r="B2691" s="208">
        <v>31.791705973205577</v>
      </c>
      <c r="C2691" s="208">
        <v>8.5182940267944254</v>
      </c>
      <c r="D2691" s="208">
        <v>0.96596253409083555</v>
      </c>
    </row>
    <row r="2692" spans="1:4" x14ac:dyDescent="0.25">
      <c r="A2692" s="208">
        <v>2668</v>
      </c>
      <c r="B2692" s="208">
        <v>32.250789817427702</v>
      </c>
      <c r="C2692" s="208">
        <v>8.1042101825722952</v>
      </c>
      <c r="D2692" s="208">
        <v>0.91900600990504078</v>
      </c>
    </row>
    <row r="2693" spans="1:4" x14ac:dyDescent="0.25">
      <c r="A2693" s="208">
        <v>2669</v>
      </c>
      <c r="B2693" s="208">
        <v>31.670116935255653</v>
      </c>
      <c r="C2693" s="208">
        <v>7.7498830647443491</v>
      </c>
      <c r="D2693" s="208">
        <v>0.87882581425112472</v>
      </c>
    </row>
    <row r="2694" spans="1:4" x14ac:dyDescent="0.25">
      <c r="A2694" s="208">
        <v>2670</v>
      </c>
      <c r="B2694" s="208">
        <v>31.218987514076975</v>
      </c>
      <c r="C2694" s="208">
        <v>8.4010124859230224</v>
      </c>
      <c r="D2694" s="208">
        <v>0.95266297269205502</v>
      </c>
    </row>
    <row r="2695" spans="1:4" x14ac:dyDescent="0.25">
      <c r="A2695" s="208">
        <v>2671</v>
      </c>
      <c r="B2695" s="208">
        <v>31.857614049851325</v>
      </c>
      <c r="C2695" s="208">
        <v>6.3673859501486767</v>
      </c>
      <c r="D2695" s="208">
        <v>0.72205259041223679</v>
      </c>
    </row>
    <row r="2696" spans="1:4" x14ac:dyDescent="0.25">
      <c r="A2696" s="208">
        <v>2672</v>
      </c>
      <c r="B2696" s="208">
        <v>31.831478088422845</v>
      </c>
      <c r="C2696" s="208">
        <v>5.7485219115771535</v>
      </c>
      <c r="D2696" s="208">
        <v>0.6518742808732787</v>
      </c>
    </row>
    <row r="2697" spans="1:4" x14ac:dyDescent="0.25">
      <c r="A2697" s="208">
        <v>2673</v>
      </c>
      <c r="B2697" s="208">
        <v>32.1451096255647</v>
      </c>
      <c r="C2697" s="208">
        <v>4.8898903744352964</v>
      </c>
      <c r="D2697" s="208">
        <v>0.55450667500537265</v>
      </c>
    </row>
    <row r="2698" spans="1:4" x14ac:dyDescent="0.25">
      <c r="A2698" s="208">
        <v>2674</v>
      </c>
      <c r="B2698" s="208">
        <v>31.970112318608731</v>
      </c>
      <c r="C2698" s="208">
        <v>4.3698876813912726</v>
      </c>
      <c r="D2698" s="208">
        <v>0.49553910268081308</v>
      </c>
    </row>
    <row r="2699" spans="1:4" x14ac:dyDescent="0.25">
      <c r="A2699" s="208">
        <v>2675</v>
      </c>
      <c r="B2699" s="208">
        <v>32.321243278669712</v>
      </c>
      <c r="C2699" s="208">
        <v>5.7987567213302853</v>
      </c>
      <c r="D2699" s="208">
        <v>0.65757083748145284</v>
      </c>
    </row>
    <row r="2700" spans="1:4" x14ac:dyDescent="0.25">
      <c r="A2700" s="208">
        <v>2676</v>
      </c>
      <c r="B2700" s="208">
        <v>32.479195393389702</v>
      </c>
      <c r="C2700" s="208">
        <v>6.1008046066102963</v>
      </c>
      <c r="D2700" s="208">
        <v>0.69182264186436093</v>
      </c>
    </row>
    <row r="2701" spans="1:4" x14ac:dyDescent="0.25">
      <c r="A2701" s="208">
        <v>2677</v>
      </c>
      <c r="B2701" s="208">
        <v>32.075792510471743</v>
      </c>
      <c r="C2701" s="208">
        <v>6.2242074895282542</v>
      </c>
      <c r="D2701" s="208">
        <v>0.70581635482174321</v>
      </c>
    </row>
    <row r="2702" spans="1:4" x14ac:dyDescent="0.25">
      <c r="A2702" s="208">
        <v>2678</v>
      </c>
      <c r="B2702" s="208">
        <v>31.662162512212202</v>
      </c>
      <c r="C2702" s="208">
        <v>5.8978374877878004</v>
      </c>
      <c r="D2702" s="208">
        <v>0.66880645671998951</v>
      </c>
    </row>
    <row r="2703" spans="1:4" x14ac:dyDescent="0.25">
      <c r="A2703" s="208">
        <v>2679</v>
      </c>
      <c r="B2703" s="208">
        <v>29.845145019857778</v>
      </c>
      <c r="C2703" s="208">
        <v>6.9948549801422253</v>
      </c>
      <c r="D2703" s="208">
        <v>0.7932066938476845</v>
      </c>
    </row>
    <row r="2704" spans="1:4" x14ac:dyDescent="0.25">
      <c r="A2704" s="208">
        <v>2680</v>
      </c>
      <c r="B2704" s="208">
        <v>30.541725209234425</v>
      </c>
      <c r="C2704" s="208">
        <v>6.5432747907655759</v>
      </c>
      <c r="D2704" s="208">
        <v>0.74199813698132322</v>
      </c>
    </row>
    <row r="2705" spans="1:4" x14ac:dyDescent="0.25">
      <c r="A2705" s="208">
        <v>2681</v>
      </c>
      <c r="B2705" s="208">
        <v>30.448544825011123</v>
      </c>
      <c r="C2705" s="208">
        <v>5.066455174988878</v>
      </c>
      <c r="D2705" s="208">
        <v>0.57452887447835366</v>
      </c>
    </row>
    <row r="2706" spans="1:4" x14ac:dyDescent="0.25">
      <c r="A2706" s="208">
        <v>2682</v>
      </c>
      <c r="B2706" s="208">
        <v>31.35534905196474</v>
      </c>
      <c r="C2706" s="208">
        <v>4.4346509480352587</v>
      </c>
      <c r="D2706" s="208">
        <v>0.50288316581911818</v>
      </c>
    </row>
    <row r="2707" spans="1:4" x14ac:dyDescent="0.25">
      <c r="A2707" s="208">
        <v>2683</v>
      </c>
      <c r="B2707" s="208">
        <v>31.067853476251376</v>
      </c>
      <c r="C2707" s="208">
        <v>4.0471465237486264</v>
      </c>
      <c r="D2707" s="208">
        <v>0.45894071038403778</v>
      </c>
    </row>
    <row r="2708" spans="1:4" x14ac:dyDescent="0.25">
      <c r="A2708" s="208">
        <v>2684</v>
      </c>
      <c r="B2708" s="208">
        <v>30.446272132712995</v>
      </c>
      <c r="C2708" s="208">
        <v>2.9237278672870026</v>
      </c>
      <c r="D2708" s="208">
        <v>0.33154661846526384</v>
      </c>
    </row>
    <row r="2709" spans="1:4" x14ac:dyDescent="0.25">
      <c r="A2709" s="208">
        <v>2685</v>
      </c>
      <c r="B2709" s="208">
        <v>30.530361747743779</v>
      </c>
      <c r="C2709" s="208">
        <v>4.6996382522562179</v>
      </c>
      <c r="D2709" s="208">
        <v>0.53293235255557336</v>
      </c>
    </row>
    <row r="2710" spans="1:4" x14ac:dyDescent="0.25">
      <c r="A2710" s="208">
        <v>2686</v>
      </c>
      <c r="B2710" s="208">
        <v>29.288335406816081</v>
      </c>
      <c r="C2710" s="208">
        <v>6.9666645931839213</v>
      </c>
      <c r="D2710" s="208">
        <v>0.79000994370762245</v>
      </c>
    </row>
    <row r="2711" spans="1:4" x14ac:dyDescent="0.25">
      <c r="A2711" s="208">
        <v>2687</v>
      </c>
      <c r="B2711" s="208">
        <v>29.62810290538642</v>
      </c>
      <c r="C2711" s="208">
        <v>3.7168970946135786</v>
      </c>
      <c r="D2711" s="208">
        <v>0.42149089068470641</v>
      </c>
    </row>
    <row r="2712" spans="1:4" x14ac:dyDescent="0.25">
      <c r="A2712" s="208">
        <v>2688</v>
      </c>
      <c r="B2712" s="208">
        <v>27.769040605516604</v>
      </c>
      <c r="C2712" s="208">
        <v>6.6409593944833922</v>
      </c>
      <c r="D2712" s="208">
        <v>0.75307543333339921</v>
      </c>
    </row>
    <row r="2713" spans="1:4" x14ac:dyDescent="0.25">
      <c r="A2713" s="208">
        <v>2689</v>
      </c>
      <c r="B2713" s="208">
        <v>28.016764066012701</v>
      </c>
      <c r="C2713" s="208">
        <v>7.6082359339872987</v>
      </c>
      <c r="D2713" s="208">
        <v>0.86276322930836635</v>
      </c>
    </row>
    <row r="2714" spans="1:4" x14ac:dyDescent="0.25">
      <c r="A2714" s="208">
        <v>2690</v>
      </c>
      <c r="B2714" s="208">
        <v>27.380410222536479</v>
      </c>
      <c r="C2714" s="208">
        <v>8.6145897774635181</v>
      </c>
      <c r="D2714" s="208">
        <v>0.97688233646510281</v>
      </c>
    </row>
    <row r="2715" spans="1:4" x14ac:dyDescent="0.25">
      <c r="A2715" s="208">
        <v>2691</v>
      </c>
      <c r="B2715" s="208">
        <v>27.109959839059087</v>
      </c>
      <c r="C2715" s="208">
        <v>10.005040160940915</v>
      </c>
      <c r="D2715" s="208">
        <v>1.134557449783167</v>
      </c>
    </row>
    <row r="2716" spans="1:4" x14ac:dyDescent="0.25">
      <c r="A2716" s="208">
        <v>2692</v>
      </c>
      <c r="B2716" s="208">
        <v>28.016764066012701</v>
      </c>
      <c r="C2716" s="208">
        <v>10.123235933987299</v>
      </c>
      <c r="D2716" s="208">
        <v>1.1479606838217642</v>
      </c>
    </row>
    <row r="2717" spans="1:4" x14ac:dyDescent="0.25">
      <c r="A2717" s="208">
        <v>2693</v>
      </c>
      <c r="B2717" s="208">
        <v>29.047430023214368</v>
      </c>
      <c r="C2717" s="208">
        <v>12.71256997678563</v>
      </c>
      <c r="D2717" s="208">
        <v>1.4415875139970999</v>
      </c>
    </row>
    <row r="2718" spans="1:4" x14ac:dyDescent="0.25">
      <c r="A2718" s="208">
        <v>2694</v>
      </c>
      <c r="B2718" s="208">
        <v>28.930386369860706</v>
      </c>
      <c r="C2718" s="208">
        <v>13.369613630139291</v>
      </c>
      <c r="D2718" s="208">
        <v>1.5160953380291666</v>
      </c>
    </row>
    <row r="2719" spans="1:4" x14ac:dyDescent="0.25">
      <c r="A2719" s="208">
        <v>2695</v>
      </c>
      <c r="B2719" s="208">
        <v>28.726980409178129</v>
      </c>
      <c r="C2719" s="208">
        <v>13.42301959082187</v>
      </c>
      <c r="D2719" s="208">
        <v>1.5221514986822537</v>
      </c>
    </row>
    <row r="2720" spans="1:4" x14ac:dyDescent="0.25">
      <c r="A2720" s="208">
        <v>2696</v>
      </c>
      <c r="B2720" s="208">
        <v>29.421287906256648</v>
      </c>
      <c r="C2720" s="208">
        <v>13.118712093743351</v>
      </c>
      <c r="D2720" s="208">
        <v>1.4876434575068513</v>
      </c>
    </row>
    <row r="2721" spans="1:4" x14ac:dyDescent="0.25">
      <c r="A2721" s="208">
        <v>2697</v>
      </c>
      <c r="B2721" s="208">
        <v>30.921264823022032</v>
      </c>
      <c r="C2721" s="208">
        <v>12.153735176977971</v>
      </c>
      <c r="D2721" s="208">
        <v>1.3782164355085718</v>
      </c>
    </row>
    <row r="2722" spans="1:4" x14ac:dyDescent="0.25">
      <c r="A2722" s="208">
        <v>2698</v>
      </c>
      <c r="B2722" s="208">
        <v>31.6076178970571</v>
      </c>
      <c r="C2722" s="208">
        <v>10.777382102942898</v>
      </c>
      <c r="D2722" s="208">
        <v>1.2221399372077792</v>
      </c>
    </row>
    <row r="2723" spans="1:4" x14ac:dyDescent="0.25">
      <c r="A2723" s="208">
        <v>2699</v>
      </c>
      <c r="B2723" s="208">
        <v>31.990566549291895</v>
      </c>
      <c r="C2723" s="208">
        <v>12.054433450708107</v>
      </c>
      <c r="D2723" s="208">
        <v>1.3669557597388096</v>
      </c>
    </row>
    <row r="2724" spans="1:4" x14ac:dyDescent="0.25">
      <c r="A2724" s="208">
        <v>2700</v>
      </c>
      <c r="B2724" s="208">
        <v>31.655344435317812</v>
      </c>
      <c r="C2724" s="208">
        <v>12.394655564682186</v>
      </c>
      <c r="D2724" s="208">
        <v>1.4055364678400322</v>
      </c>
    </row>
    <row r="2725" spans="1:4" x14ac:dyDescent="0.25">
      <c r="A2725" s="208">
        <v>2701</v>
      </c>
      <c r="B2725" s="208">
        <v>31.124670783704605</v>
      </c>
      <c r="C2725" s="208">
        <v>11.695329216295395</v>
      </c>
      <c r="D2725" s="208">
        <v>1.3262338457986553</v>
      </c>
    </row>
    <row r="2726" spans="1:4" x14ac:dyDescent="0.25">
      <c r="A2726" s="208">
        <v>2702</v>
      </c>
      <c r="B2726" s="208">
        <v>31.573527512585155</v>
      </c>
      <c r="C2726" s="208">
        <v>12.081472487414846</v>
      </c>
      <c r="D2726" s="208">
        <v>1.3700219483834444</v>
      </c>
    </row>
    <row r="2727" spans="1:4" x14ac:dyDescent="0.25">
      <c r="A2727" s="208">
        <v>2703</v>
      </c>
      <c r="B2727" s="208">
        <v>32.343970201651018</v>
      </c>
      <c r="C2727" s="208">
        <v>9.6360297983489787</v>
      </c>
      <c r="D2727" s="208">
        <v>1.0927121948725165</v>
      </c>
    </row>
    <row r="2728" spans="1:4" x14ac:dyDescent="0.25">
      <c r="A2728" s="208">
        <v>2704</v>
      </c>
      <c r="B2728" s="208">
        <v>32.14056424096843</v>
      </c>
      <c r="C2728" s="208">
        <v>9.5894357590315664</v>
      </c>
      <c r="D2728" s="208">
        <v>1.0874284964992269</v>
      </c>
    </row>
    <row r="2729" spans="1:4" x14ac:dyDescent="0.25">
      <c r="A2729" s="208">
        <v>2705</v>
      </c>
      <c r="B2729" s="208">
        <v>31.815569242335936</v>
      </c>
      <c r="C2729" s="208">
        <v>8.3294307576640669</v>
      </c>
      <c r="D2729" s="208">
        <v>0.94454570561884466</v>
      </c>
    </row>
    <row r="2730" spans="1:4" x14ac:dyDescent="0.25">
      <c r="A2730" s="208">
        <v>2706</v>
      </c>
      <c r="B2730" s="208">
        <v>32.101928471900237</v>
      </c>
      <c r="C2730" s="208">
        <v>8.3380715280997606</v>
      </c>
      <c r="D2730" s="208">
        <v>0.94552555680504524</v>
      </c>
    </row>
    <row r="2731" spans="1:4" x14ac:dyDescent="0.25">
      <c r="A2731" s="208">
        <v>2707</v>
      </c>
      <c r="B2731" s="208">
        <v>32.075792510471743</v>
      </c>
      <c r="C2731" s="208">
        <v>8.4692074895282587</v>
      </c>
      <c r="D2731" s="208">
        <v>0.96039618996392195</v>
      </c>
    </row>
    <row r="2732" spans="1:4" x14ac:dyDescent="0.25">
      <c r="A2732" s="208">
        <v>2708</v>
      </c>
      <c r="B2732" s="208">
        <v>31.93034020339147</v>
      </c>
      <c r="C2732" s="208">
        <v>8.9696597966085285</v>
      </c>
      <c r="D2732" s="208">
        <v>1.0171467760810791</v>
      </c>
    </row>
    <row r="2733" spans="1:4" x14ac:dyDescent="0.25">
      <c r="A2733" s="208">
        <v>2709</v>
      </c>
      <c r="B2733" s="208">
        <v>31.957612510969017</v>
      </c>
      <c r="C2733" s="208">
        <v>8.507387489030986</v>
      </c>
      <c r="D2733" s="208">
        <v>0.96472574808380285</v>
      </c>
    </row>
    <row r="2734" spans="1:4" x14ac:dyDescent="0.25">
      <c r="A2734" s="208">
        <v>2710</v>
      </c>
      <c r="B2734" s="208">
        <v>32.287152894197774</v>
      </c>
      <c r="C2734" s="208">
        <v>6.9378471058022271</v>
      </c>
      <c r="D2734" s="208">
        <v>0.78674208126359413</v>
      </c>
    </row>
    <row r="2735" spans="1:4" x14ac:dyDescent="0.25">
      <c r="A2735" s="208">
        <v>2711</v>
      </c>
      <c r="B2735" s="208">
        <v>32.850780584133858</v>
      </c>
      <c r="C2735" s="208">
        <v>6.1292194158661388</v>
      </c>
      <c r="D2735" s="208">
        <v>0.6950448411765876</v>
      </c>
    </row>
    <row r="2736" spans="1:4" x14ac:dyDescent="0.25">
      <c r="A2736" s="208">
        <v>2712</v>
      </c>
      <c r="B2736" s="208">
        <v>32.104201164198358</v>
      </c>
      <c r="C2736" s="208">
        <v>6.1657988358016453</v>
      </c>
      <c r="D2736" s="208">
        <v>0.69919289582994071</v>
      </c>
    </row>
    <row r="2737" spans="1:4" x14ac:dyDescent="0.25">
      <c r="A2737" s="208">
        <v>2713</v>
      </c>
      <c r="B2737" s="208">
        <v>31.539437128113217</v>
      </c>
      <c r="C2737" s="208">
        <v>8.1855628718867841</v>
      </c>
      <c r="D2737" s="208">
        <v>0.92823129018747086</v>
      </c>
    </row>
    <row r="2738" spans="1:4" x14ac:dyDescent="0.25">
      <c r="A2738" s="208">
        <v>2714</v>
      </c>
      <c r="B2738" s="208">
        <v>31.329213090536253</v>
      </c>
      <c r="C2738" s="208">
        <v>7.7157869094637483</v>
      </c>
      <c r="D2738" s="208">
        <v>0.87495935830888971</v>
      </c>
    </row>
    <row r="2739" spans="1:4" x14ac:dyDescent="0.25">
      <c r="A2739" s="208">
        <v>2715</v>
      </c>
      <c r="B2739" s="208">
        <v>31.047399245568212</v>
      </c>
      <c r="C2739" s="208">
        <v>8.3726007544317902</v>
      </c>
      <c r="D2739" s="208">
        <v>0.94944112239399625</v>
      </c>
    </row>
    <row r="2740" spans="1:4" x14ac:dyDescent="0.25">
      <c r="A2740" s="208">
        <v>2716</v>
      </c>
      <c r="B2740" s="208">
        <v>30.146276749359913</v>
      </c>
      <c r="C2740" s="208">
        <v>8.2587232506400881</v>
      </c>
      <c r="D2740" s="208">
        <v>0.93652757400125941</v>
      </c>
    </row>
    <row r="2741" spans="1:4" x14ac:dyDescent="0.25">
      <c r="A2741" s="208">
        <v>2717</v>
      </c>
      <c r="B2741" s="208">
        <v>29.826963481472742</v>
      </c>
      <c r="C2741" s="208">
        <v>9.0430365185272557</v>
      </c>
      <c r="D2741" s="208">
        <v>1.0254675929048398</v>
      </c>
    </row>
    <row r="2742" spans="1:4" x14ac:dyDescent="0.25">
      <c r="A2742" s="208">
        <v>2718</v>
      </c>
      <c r="B2742" s="208">
        <v>29.262199445387591</v>
      </c>
      <c r="C2742" s="208">
        <v>9.9228005546124116</v>
      </c>
      <c r="D2742" s="208">
        <v>1.1252315943616666</v>
      </c>
    </row>
    <row r="2743" spans="1:4" x14ac:dyDescent="0.25">
      <c r="A2743" s="208">
        <v>2719</v>
      </c>
      <c r="B2743" s="208">
        <v>29.499695790542113</v>
      </c>
      <c r="C2743" s="208">
        <v>8.6353042094578853</v>
      </c>
      <c r="D2743" s="208">
        <v>0.9792313238513789</v>
      </c>
    </row>
    <row r="2744" spans="1:4" x14ac:dyDescent="0.25">
      <c r="A2744" s="208">
        <v>2720</v>
      </c>
      <c r="B2744" s="208">
        <v>29.194018676443712</v>
      </c>
      <c r="C2744" s="208">
        <v>10.740981323556291</v>
      </c>
      <c r="D2744" s="208">
        <v>1.2180121401408353</v>
      </c>
    </row>
    <row r="2745" spans="1:4" x14ac:dyDescent="0.25">
      <c r="A2745" s="208">
        <v>2721</v>
      </c>
      <c r="B2745" s="208">
        <v>29.971279442403958</v>
      </c>
      <c r="C2745" s="208">
        <v>11.928720557596041</v>
      </c>
      <c r="D2745" s="208">
        <v>1.3527000948819206</v>
      </c>
    </row>
    <row r="2746" spans="1:4" x14ac:dyDescent="0.25">
      <c r="A2746" s="208">
        <v>2722</v>
      </c>
      <c r="B2746" s="208">
        <v>29.322425791288023</v>
      </c>
      <c r="C2746" s="208">
        <v>13.267574208711981</v>
      </c>
      <c r="D2746" s="208">
        <v>1.5045242114879782</v>
      </c>
    </row>
    <row r="2747" spans="1:4" x14ac:dyDescent="0.25">
      <c r="A2747" s="208">
        <v>2723</v>
      </c>
      <c r="B2747" s="208">
        <v>29.403106367871615</v>
      </c>
      <c r="C2747" s="208">
        <v>12.551893632128383</v>
      </c>
      <c r="D2747" s="208">
        <v>1.4233670430242316</v>
      </c>
    </row>
    <row r="2748" spans="1:4" x14ac:dyDescent="0.25">
      <c r="A2748" s="208">
        <v>2724</v>
      </c>
      <c r="B2748" s="208">
        <v>28.942886177500419</v>
      </c>
      <c r="C2748" s="208">
        <v>13.127113822499581</v>
      </c>
      <c r="D2748" s="208">
        <v>1.4885962017035865</v>
      </c>
    </row>
    <row r="2749" spans="1:4" x14ac:dyDescent="0.25">
      <c r="A2749" s="208">
        <v>2725</v>
      </c>
      <c r="B2749" s="208">
        <v>29.555376751846278</v>
      </c>
      <c r="C2749" s="208">
        <v>14.104623248153718</v>
      </c>
      <c r="D2749" s="208">
        <v>1.5994443925423194</v>
      </c>
    </row>
    <row r="2750" spans="1:4" x14ac:dyDescent="0.25">
      <c r="A2750" s="208">
        <v>2726</v>
      </c>
      <c r="B2750" s="208">
        <v>29.698556366628434</v>
      </c>
      <c r="C2750" s="208">
        <v>13.096443633371567</v>
      </c>
      <c r="D2750" s="208">
        <v>1.4851182454933463</v>
      </c>
    </row>
    <row r="2751" spans="1:4" x14ac:dyDescent="0.25">
      <c r="A2751" s="208">
        <v>2727</v>
      </c>
      <c r="B2751" s="208">
        <v>29.805372904640514</v>
      </c>
      <c r="C2751" s="208">
        <v>12.859627095359485</v>
      </c>
      <c r="D2751" s="208">
        <v>1.4582635839316282</v>
      </c>
    </row>
    <row r="2752" spans="1:4" x14ac:dyDescent="0.25">
      <c r="A2752" s="208">
        <v>2728</v>
      </c>
      <c r="B2752" s="208">
        <v>30.007642519174023</v>
      </c>
      <c r="C2752" s="208">
        <v>12.277357480825973</v>
      </c>
      <c r="D2752" s="208">
        <v>1.3922350304900954</v>
      </c>
    </row>
    <row r="2753" spans="1:4" x14ac:dyDescent="0.25">
      <c r="A2753" s="208">
        <v>2729</v>
      </c>
      <c r="B2753" s="208">
        <v>30.195139633769696</v>
      </c>
      <c r="C2753" s="208">
        <v>12.164860366230304</v>
      </c>
      <c r="D2753" s="208">
        <v>1.3794780162862039</v>
      </c>
    </row>
    <row r="2754" spans="1:4" x14ac:dyDescent="0.25">
      <c r="A2754" s="208">
        <v>2730</v>
      </c>
      <c r="B2754" s="208">
        <v>30.413318094390117</v>
      </c>
      <c r="C2754" s="208">
        <v>11.931681905609882</v>
      </c>
      <c r="D2754" s="208">
        <v>1.3530359075719705</v>
      </c>
    </row>
    <row r="2755" spans="1:4" x14ac:dyDescent="0.25">
      <c r="A2755" s="208">
        <v>2731</v>
      </c>
      <c r="B2755" s="208">
        <v>30.203094056813153</v>
      </c>
      <c r="C2755" s="208">
        <v>12.476905943186846</v>
      </c>
      <c r="D2755" s="208">
        <v>1.4148635448111226</v>
      </c>
    </row>
    <row r="2756" spans="1:4" x14ac:dyDescent="0.25">
      <c r="A2756" s="208">
        <v>2732</v>
      </c>
      <c r="B2756" s="208">
        <v>29.542876944206572</v>
      </c>
      <c r="C2756" s="208">
        <v>12.69712305579343</v>
      </c>
      <c r="D2756" s="208">
        <v>1.4398358549326684</v>
      </c>
    </row>
    <row r="2757" spans="1:4" x14ac:dyDescent="0.25">
      <c r="A2757" s="208">
        <v>2733</v>
      </c>
      <c r="B2757" s="208">
        <v>29.189473291847452</v>
      </c>
      <c r="C2757" s="208">
        <v>11.595526708152544</v>
      </c>
      <c r="D2757" s="208">
        <v>1.314916382070467</v>
      </c>
    </row>
    <row r="2758" spans="1:4" x14ac:dyDescent="0.25">
      <c r="A2758" s="208">
        <v>2734</v>
      </c>
      <c r="B2758" s="208">
        <v>29.044020984767176</v>
      </c>
      <c r="C2758" s="208">
        <v>11.535979015232822</v>
      </c>
      <c r="D2758" s="208">
        <v>1.3081637576399103</v>
      </c>
    </row>
    <row r="2759" spans="1:4" x14ac:dyDescent="0.25">
      <c r="A2759" s="208">
        <v>2735</v>
      </c>
      <c r="B2759" s="208">
        <v>29.779236943212023</v>
      </c>
      <c r="C2759" s="208">
        <v>11.690763056787976</v>
      </c>
      <c r="D2759" s="208">
        <v>1.3257160497475946</v>
      </c>
    </row>
    <row r="2760" spans="1:4" x14ac:dyDescent="0.25">
      <c r="A2760" s="208">
        <v>2736</v>
      </c>
      <c r="B2760" s="208">
        <v>29.26106309923853</v>
      </c>
      <c r="C2760" s="208">
        <v>12.023936900761466</v>
      </c>
      <c r="D2760" s="208">
        <v>1.3634974939669517</v>
      </c>
    </row>
    <row r="2761" spans="1:4" x14ac:dyDescent="0.25">
      <c r="A2761" s="208">
        <v>2737</v>
      </c>
      <c r="B2761" s="208">
        <v>29.621284828492033</v>
      </c>
      <c r="C2761" s="208">
        <v>11.978715171507968</v>
      </c>
      <c r="D2761" s="208">
        <v>1.3583694136203148</v>
      </c>
    </row>
    <row r="2762" spans="1:4" x14ac:dyDescent="0.25">
      <c r="A2762" s="208">
        <v>2738</v>
      </c>
      <c r="B2762" s="208">
        <v>29.165610022717097</v>
      </c>
      <c r="C2762" s="208">
        <v>10.614389977282904</v>
      </c>
      <c r="D2762" s="208">
        <v>1.2036568599338398</v>
      </c>
    </row>
    <row r="2763" spans="1:4" x14ac:dyDescent="0.25">
      <c r="A2763" s="208">
        <v>2739</v>
      </c>
      <c r="B2763" s="208">
        <v>28.924704639115383</v>
      </c>
      <c r="C2763" s="208">
        <v>10.825295360884617</v>
      </c>
      <c r="D2763" s="208">
        <v>1.2275732331133149</v>
      </c>
    </row>
    <row r="2764" spans="1:4" x14ac:dyDescent="0.25">
      <c r="A2764" s="208">
        <v>2740</v>
      </c>
      <c r="B2764" s="208">
        <v>29.328107522033346</v>
      </c>
      <c r="C2764" s="208">
        <v>9.5218924779666558</v>
      </c>
      <c r="D2764" s="208">
        <v>1.0797691836446759</v>
      </c>
    </row>
    <row r="2765" spans="1:4" x14ac:dyDescent="0.25">
      <c r="A2765" s="208">
        <v>2741</v>
      </c>
      <c r="B2765" s="208">
        <v>29.098565599922281</v>
      </c>
      <c r="C2765" s="208">
        <v>9.2914344000777191</v>
      </c>
      <c r="D2765" s="208">
        <v>1.0536355624971709</v>
      </c>
    </row>
    <row r="2766" spans="1:4" x14ac:dyDescent="0.25">
      <c r="A2766" s="208">
        <v>2742</v>
      </c>
      <c r="B2766" s="208">
        <v>29.215609253275943</v>
      </c>
      <c r="C2766" s="208">
        <v>8.0893907467240567</v>
      </c>
      <c r="D2766" s="208">
        <v>0.91732550677134606</v>
      </c>
    </row>
    <row r="2767" spans="1:4" x14ac:dyDescent="0.25">
      <c r="A2767" s="208">
        <v>2743</v>
      </c>
      <c r="B2767" s="208">
        <v>27.715632336510563</v>
      </c>
      <c r="C2767" s="208">
        <v>8.9643676634894369</v>
      </c>
      <c r="D2767" s="208">
        <v>1.0165466556458858</v>
      </c>
    </row>
    <row r="2768" spans="1:4" x14ac:dyDescent="0.25">
      <c r="A2768" s="208">
        <v>2744</v>
      </c>
      <c r="B2768" s="208">
        <v>27.623588298436324</v>
      </c>
      <c r="C2768" s="208">
        <v>11.461411701563677</v>
      </c>
      <c r="D2768" s="208">
        <v>1.2997079293900724</v>
      </c>
    </row>
    <row r="2769" spans="1:4" x14ac:dyDescent="0.25">
      <c r="A2769" s="208">
        <v>2745</v>
      </c>
      <c r="B2769" s="208">
        <v>27.783813105454445</v>
      </c>
      <c r="C2769" s="208">
        <v>8.9411868945455559</v>
      </c>
      <c r="D2769" s="208">
        <v>1.0139179891264194</v>
      </c>
    </row>
    <row r="2770" spans="1:4" x14ac:dyDescent="0.25">
      <c r="A2770" s="208">
        <v>2746</v>
      </c>
      <c r="B2770" s="208">
        <v>27.740631951789986</v>
      </c>
      <c r="C2770" s="208">
        <v>10.984368048210015</v>
      </c>
      <c r="D2770" s="208">
        <v>1.2456118516054855</v>
      </c>
    </row>
    <row r="2771" spans="1:4" x14ac:dyDescent="0.25">
      <c r="A2771" s="208">
        <v>2747</v>
      </c>
      <c r="B2771" s="208">
        <v>27.788358490050705</v>
      </c>
      <c r="C2771" s="208">
        <v>11.951641509949297</v>
      </c>
      <c r="D2771" s="208">
        <v>1.3552992985662831</v>
      </c>
    </row>
    <row r="2772" spans="1:4" x14ac:dyDescent="0.25">
      <c r="A2772" s="208">
        <v>2748</v>
      </c>
      <c r="B2772" s="208">
        <v>27.572452721728411</v>
      </c>
      <c r="C2772" s="208">
        <v>13.102547278271587</v>
      </c>
      <c r="D2772" s="208">
        <v>1.4858103902204791</v>
      </c>
    </row>
    <row r="2773" spans="1:4" x14ac:dyDescent="0.25">
      <c r="A2773" s="208">
        <v>2749</v>
      </c>
      <c r="B2773" s="208">
        <v>27.758813490175019</v>
      </c>
      <c r="C2773" s="208">
        <v>13.731186509824983</v>
      </c>
      <c r="D2773" s="208">
        <v>1.5570971928631381</v>
      </c>
    </row>
    <row r="2774" spans="1:4" x14ac:dyDescent="0.25">
      <c r="A2774" s="208">
        <v>2750</v>
      </c>
      <c r="B2774" s="208">
        <v>27.946310604770694</v>
      </c>
      <c r="C2774" s="208">
        <v>11.913689395229305</v>
      </c>
      <c r="D2774" s="208">
        <v>1.3509955822595068</v>
      </c>
    </row>
    <row r="2775" spans="1:4" x14ac:dyDescent="0.25">
      <c r="A2775" s="208">
        <v>2751</v>
      </c>
      <c r="B2775" s="208">
        <v>27.420182337753744</v>
      </c>
      <c r="C2775" s="208">
        <v>11.894817662246254</v>
      </c>
      <c r="D2775" s="208">
        <v>1.3488555543433944</v>
      </c>
    </row>
    <row r="2776" spans="1:4" x14ac:dyDescent="0.25">
      <c r="A2776" s="208">
        <v>2752</v>
      </c>
      <c r="B2776" s="208">
        <v>27.850857528249257</v>
      </c>
      <c r="C2776" s="208">
        <v>11.649142471750743</v>
      </c>
      <c r="D2776" s="208">
        <v>1.3209963340784188</v>
      </c>
    </row>
    <row r="2777" spans="1:4" x14ac:dyDescent="0.25">
      <c r="A2777" s="208">
        <v>2753</v>
      </c>
      <c r="B2777" s="208">
        <v>27.508817337380787</v>
      </c>
      <c r="C2777" s="208">
        <v>10.356182662619215</v>
      </c>
      <c r="D2777" s="208">
        <v>1.1743765144551819</v>
      </c>
    </row>
    <row r="2778" spans="1:4" x14ac:dyDescent="0.25">
      <c r="A2778" s="208">
        <v>2754</v>
      </c>
      <c r="B2778" s="208">
        <v>28.346304449241462</v>
      </c>
      <c r="C2778" s="208">
        <v>9.6186955507585417</v>
      </c>
      <c r="D2778" s="208">
        <v>1.0907465156324776</v>
      </c>
    </row>
    <row r="2779" spans="1:4" x14ac:dyDescent="0.25">
      <c r="A2779" s="208">
        <v>2755</v>
      </c>
      <c r="B2779" s="208">
        <v>27.275866376822531</v>
      </c>
      <c r="C2779" s="208">
        <v>10.839133623177471</v>
      </c>
      <c r="D2779" s="208">
        <v>1.229142472549025</v>
      </c>
    </row>
    <row r="2780" spans="1:4" x14ac:dyDescent="0.25">
      <c r="A2780" s="208">
        <v>2756</v>
      </c>
      <c r="B2780" s="208">
        <v>27.959946758559468</v>
      </c>
      <c r="C2780" s="208">
        <v>9.4650532414405291</v>
      </c>
      <c r="D2780" s="208">
        <v>1.0733236943509439</v>
      </c>
    </row>
    <row r="2781" spans="1:4" x14ac:dyDescent="0.25">
      <c r="A2781" s="208">
        <v>2757</v>
      </c>
      <c r="B2781" s="208">
        <v>28.103126373341617</v>
      </c>
      <c r="C2781" s="208">
        <v>9.1368736266583852</v>
      </c>
      <c r="D2781" s="208">
        <v>1.0361085886813395</v>
      </c>
    </row>
    <row r="2782" spans="1:4" x14ac:dyDescent="0.25">
      <c r="A2782" s="208">
        <v>2758</v>
      </c>
      <c r="B2782" s="208">
        <v>28.283805411042902</v>
      </c>
      <c r="C2782" s="208">
        <v>8.8861945889570997</v>
      </c>
      <c r="D2782" s="208">
        <v>1.0076819391973337</v>
      </c>
    </row>
    <row r="2783" spans="1:4" x14ac:dyDescent="0.25">
      <c r="A2783" s="208">
        <v>2759</v>
      </c>
      <c r="B2783" s="208">
        <v>28.016764066012701</v>
      </c>
      <c r="C2783" s="208">
        <v>9.4732359339873007</v>
      </c>
      <c r="D2783" s="208">
        <v>1.0742516001503097</v>
      </c>
    </row>
    <row r="2784" spans="1:4" x14ac:dyDescent="0.25">
      <c r="A2784" s="208">
        <v>2760</v>
      </c>
      <c r="B2784" s="208">
        <v>28.011082335267378</v>
      </c>
      <c r="C2784" s="208">
        <v>8.3789176647326222</v>
      </c>
      <c r="D2784" s="208">
        <v>0.95015745111693339</v>
      </c>
    </row>
    <row r="2785" spans="1:4" x14ac:dyDescent="0.25">
      <c r="A2785" s="208">
        <v>2761</v>
      </c>
      <c r="B2785" s="208">
        <v>27.239503300052458</v>
      </c>
      <c r="C2785" s="208">
        <v>7.5654966999475413</v>
      </c>
      <c r="D2785" s="208">
        <v>0.85791666041930426</v>
      </c>
    </row>
    <row r="2786" spans="1:4" x14ac:dyDescent="0.25">
      <c r="A2786" s="208">
        <v>2762</v>
      </c>
      <c r="B2786" s="208">
        <v>27.498590222039208</v>
      </c>
      <c r="C2786" s="208">
        <v>6.1564097779607927</v>
      </c>
      <c r="D2786" s="208">
        <v>0.69812818990688297</v>
      </c>
    </row>
    <row r="2787" spans="1:4" x14ac:dyDescent="0.25">
      <c r="A2787" s="208">
        <v>2763</v>
      </c>
      <c r="B2787" s="208">
        <v>26.396334457446464</v>
      </c>
      <c r="C2787" s="208">
        <v>6.5336655425535355</v>
      </c>
      <c r="D2787" s="208">
        <v>0.74090846178058312</v>
      </c>
    </row>
    <row r="2788" spans="1:4" x14ac:dyDescent="0.25">
      <c r="A2788" s="208">
        <v>2764</v>
      </c>
      <c r="B2788" s="208">
        <v>26.664512148625729</v>
      </c>
      <c r="C2788" s="208">
        <v>6.035487851374274</v>
      </c>
      <c r="D2788" s="208">
        <v>0.68441581389999184</v>
      </c>
    </row>
    <row r="2789" spans="1:4" x14ac:dyDescent="0.25">
      <c r="A2789" s="208">
        <v>2765</v>
      </c>
      <c r="B2789" s="208">
        <v>26.359971380676395</v>
      </c>
      <c r="C2789" s="208">
        <v>7.9450286193236046</v>
      </c>
      <c r="D2789" s="208">
        <v>0.90095504503665513</v>
      </c>
    </row>
    <row r="2790" spans="1:4" x14ac:dyDescent="0.25">
      <c r="A2790" s="208">
        <v>2766</v>
      </c>
      <c r="B2790" s="208">
        <v>25.994067920677569</v>
      </c>
      <c r="C2790" s="208">
        <v>8.1659320793224275</v>
      </c>
      <c r="D2790" s="208">
        <v>0.9260051859849121</v>
      </c>
    </row>
    <row r="2791" spans="1:4" x14ac:dyDescent="0.25">
      <c r="A2791" s="208">
        <v>2767</v>
      </c>
      <c r="B2791" s="208">
        <v>26.625876379557528</v>
      </c>
      <c r="C2791" s="208">
        <v>7.8541236204424685</v>
      </c>
      <c r="D2791" s="208">
        <v>0.89064654631560403</v>
      </c>
    </row>
    <row r="2792" spans="1:4" x14ac:dyDescent="0.25">
      <c r="A2792" s="208">
        <v>2768</v>
      </c>
      <c r="B2792" s="208">
        <v>26.421334072725891</v>
      </c>
      <c r="C2792" s="208">
        <v>6.9236659272741079</v>
      </c>
      <c r="D2792" s="208">
        <v>0.78513395561022647</v>
      </c>
    </row>
    <row r="2793" spans="1:4" x14ac:dyDescent="0.25">
      <c r="A2793" s="208">
        <v>2769</v>
      </c>
      <c r="B2793" s="208">
        <v>26.856554647817664</v>
      </c>
      <c r="C2793" s="208">
        <v>7.1934453521823336</v>
      </c>
      <c r="D2793" s="208">
        <v>0.81572656207699168</v>
      </c>
    </row>
    <row r="2794" spans="1:4" x14ac:dyDescent="0.25">
      <c r="A2794" s="208">
        <v>2770</v>
      </c>
      <c r="B2794" s="208">
        <v>25.774753113908083</v>
      </c>
      <c r="C2794" s="208">
        <v>9.7702468860919183</v>
      </c>
      <c r="D2794" s="208">
        <v>1.1079322234118754</v>
      </c>
    </row>
    <row r="2795" spans="1:4" x14ac:dyDescent="0.25">
      <c r="A2795" s="208">
        <v>2771</v>
      </c>
      <c r="B2795" s="208">
        <v>25.867933498131389</v>
      </c>
      <c r="C2795" s="208">
        <v>10.707066501868614</v>
      </c>
      <c r="D2795" s="208">
        <v>1.2141662471724053</v>
      </c>
    </row>
    <row r="2796" spans="1:4" x14ac:dyDescent="0.25">
      <c r="A2796" s="208">
        <v>2772</v>
      </c>
      <c r="B2796" s="208">
        <v>24.978174463413744</v>
      </c>
      <c r="C2796" s="208">
        <v>10.061825536586255</v>
      </c>
      <c r="D2796" s="208">
        <v>1.1409968313289476</v>
      </c>
    </row>
    <row r="2797" spans="1:4" x14ac:dyDescent="0.25">
      <c r="A2797" s="208">
        <v>2773</v>
      </c>
      <c r="B2797" s="208">
        <v>24.7929500411162</v>
      </c>
      <c r="C2797" s="208">
        <v>10.277049958883801</v>
      </c>
      <c r="D2797" s="208">
        <v>1.1654029774078249</v>
      </c>
    </row>
    <row r="2798" spans="1:4" x14ac:dyDescent="0.25">
      <c r="A2798" s="208">
        <v>2774</v>
      </c>
      <c r="B2798" s="208">
        <v>25.291806000555596</v>
      </c>
      <c r="C2798" s="208">
        <v>10.443193999444404</v>
      </c>
      <c r="D2798" s="208">
        <v>1.184243477388125</v>
      </c>
    </row>
    <row r="2799" spans="1:4" x14ac:dyDescent="0.25">
      <c r="A2799" s="208">
        <v>2775</v>
      </c>
      <c r="B2799" s="208">
        <v>26.109975227882167</v>
      </c>
      <c r="C2799" s="208">
        <v>9.965024772117836</v>
      </c>
      <c r="D2799" s="208">
        <v>1.130019761101773</v>
      </c>
    </row>
    <row r="2800" spans="1:4" x14ac:dyDescent="0.25">
      <c r="A2800" s="208">
        <v>2776</v>
      </c>
      <c r="B2800" s="208">
        <v>25.266806385276173</v>
      </c>
      <c r="C2800" s="208">
        <v>10.393193614723824</v>
      </c>
      <c r="D2800" s="208">
        <v>1.1785735042481649</v>
      </c>
    </row>
    <row r="2801" spans="1:4" x14ac:dyDescent="0.25">
      <c r="A2801" s="208">
        <v>2777</v>
      </c>
      <c r="B2801" s="208">
        <v>25.419076769250839</v>
      </c>
      <c r="C2801" s="208">
        <v>9.8909232307491628</v>
      </c>
      <c r="D2801" s="208">
        <v>1.1216167507741925</v>
      </c>
    </row>
    <row r="2802" spans="1:4" x14ac:dyDescent="0.25">
      <c r="A2802" s="208">
        <v>2778</v>
      </c>
      <c r="B2802" s="208">
        <v>25.325896385027534</v>
      </c>
      <c r="C2802" s="208">
        <v>9.8591036149724687</v>
      </c>
      <c r="D2802" s="208">
        <v>1.1180084512023805</v>
      </c>
    </row>
    <row r="2803" spans="1:4" x14ac:dyDescent="0.25">
      <c r="A2803" s="208">
        <v>2779</v>
      </c>
      <c r="B2803" s="208">
        <v>25.18612580869258</v>
      </c>
      <c r="C2803" s="208">
        <v>9.4438741913074224</v>
      </c>
      <c r="D2803" s="208">
        <v>1.0709220199227236</v>
      </c>
    </row>
    <row r="2804" spans="1:4" x14ac:dyDescent="0.25">
      <c r="A2804" s="208">
        <v>2780</v>
      </c>
      <c r="B2804" s="208">
        <v>25.931568882479009</v>
      </c>
      <c r="C2804" s="208">
        <v>7.908431117520994</v>
      </c>
      <c r="D2804" s="208">
        <v>0.89680493992506305</v>
      </c>
    </row>
    <row r="2805" spans="1:4" x14ac:dyDescent="0.25">
      <c r="A2805" s="208">
        <v>2781</v>
      </c>
      <c r="B2805" s="208">
        <v>26.571331764402427</v>
      </c>
      <c r="C2805" s="208">
        <v>7.4286682355975735</v>
      </c>
      <c r="D2805" s="208">
        <v>0.84240050545406053</v>
      </c>
    </row>
    <row r="2806" spans="1:4" x14ac:dyDescent="0.25">
      <c r="A2806" s="208">
        <v>2782</v>
      </c>
      <c r="B2806" s="208">
        <v>26.117929650925618</v>
      </c>
      <c r="C2806" s="208">
        <v>6.1220703490743844</v>
      </c>
      <c r="D2806" s="208">
        <v>0.69423414708070108</v>
      </c>
    </row>
    <row r="2807" spans="1:4" x14ac:dyDescent="0.25">
      <c r="A2807" s="208">
        <v>2783</v>
      </c>
      <c r="B2807" s="208">
        <v>27.079278493034337</v>
      </c>
      <c r="C2807" s="208">
        <v>3.8207215069656613</v>
      </c>
      <c r="D2807" s="208">
        <v>0.4332644326803976</v>
      </c>
    </row>
    <row r="2808" spans="1:4" x14ac:dyDescent="0.25">
      <c r="A2808" s="208">
        <v>2784</v>
      </c>
      <c r="B2808" s="208">
        <v>27.255412146139363</v>
      </c>
      <c r="C2808" s="208">
        <v>3.0495878538606362</v>
      </c>
      <c r="D2808" s="208">
        <v>0.34581896351333169</v>
      </c>
    </row>
    <row r="2809" spans="1:4" x14ac:dyDescent="0.25">
      <c r="A2809" s="208">
        <v>2785</v>
      </c>
      <c r="B2809" s="208">
        <v>26.27360907334748</v>
      </c>
      <c r="C2809" s="208">
        <v>5.2163909266525188</v>
      </c>
      <c r="D2809" s="208">
        <v>0.59153137734715022</v>
      </c>
    </row>
    <row r="2810" spans="1:4" x14ac:dyDescent="0.25">
      <c r="A2810" s="208">
        <v>2786</v>
      </c>
      <c r="B2810" s="208">
        <v>26.508832726203867</v>
      </c>
      <c r="C2810" s="208">
        <v>5.6211672737961358</v>
      </c>
      <c r="D2810" s="208">
        <v>0.63743244448535741</v>
      </c>
    </row>
    <row r="2811" spans="1:4" x14ac:dyDescent="0.25">
      <c r="A2811" s="208">
        <v>2787</v>
      </c>
      <c r="B2811" s="208">
        <v>26.703147917693929</v>
      </c>
      <c r="C2811" s="208">
        <v>4.861852082306072</v>
      </c>
      <c r="D2811" s="208">
        <v>0.55132717220451466</v>
      </c>
    </row>
    <row r="2812" spans="1:4" x14ac:dyDescent="0.25">
      <c r="A2812" s="208">
        <v>2788</v>
      </c>
      <c r="B2812" s="208">
        <v>27.255412146139363</v>
      </c>
      <c r="C2812" s="208">
        <v>4.7995878538606362</v>
      </c>
      <c r="D2812" s="208">
        <v>0.54426649647494052</v>
      </c>
    </row>
    <row r="2813" spans="1:4" x14ac:dyDescent="0.25">
      <c r="A2813" s="208">
        <v>2789</v>
      </c>
      <c r="B2813" s="208">
        <v>27.551998491045246</v>
      </c>
      <c r="C2813" s="208">
        <v>5.1680015089547524</v>
      </c>
      <c r="D2813" s="208">
        <v>0.58604408559653842</v>
      </c>
    </row>
    <row r="2814" spans="1:4" x14ac:dyDescent="0.25">
      <c r="A2814" s="208">
        <v>2790</v>
      </c>
      <c r="B2814" s="208">
        <v>26.638376187197242</v>
      </c>
      <c r="C2814" s="208">
        <v>4.4766238128027567</v>
      </c>
      <c r="D2814" s="208">
        <v>0.50764282951308459</v>
      </c>
    </row>
    <row r="2815" spans="1:4" x14ac:dyDescent="0.25">
      <c r="A2815" s="208">
        <v>2791</v>
      </c>
      <c r="B2815" s="208">
        <v>26.544059456824876</v>
      </c>
      <c r="C2815" s="208">
        <v>4.5009405431751262</v>
      </c>
      <c r="D2815" s="208">
        <v>0.51040031245713557</v>
      </c>
    </row>
    <row r="2816" spans="1:4" x14ac:dyDescent="0.25">
      <c r="A2816" s="208">
        <v>2792</v>
      </c>
      <c r="B2816" s="208">
        <v>26.157701766142885</v>
      </c>
      <c r="C2816" s="208">
        <v>4.077298233857114</v>
      </c>
      <c r="D2816" s="208">
        <v>0.46235987180438232</v>
      </c>
    </row>
    <row r="2817" spans="1:4" x14ac:dyDescent="0.25">
      <c r="A2817" s="208">
        <v>2793</v>
      </c>
      <c r="B2817" s="208">
        <v>26.287245227136257</v>
      </c>
      <c r="C2817" s="208">
        <v>3.3927547728637428</v>
      </c>
      <c r="D2817" s="208">
        <v>0.38473360835344755</v>
      </c>
    </row>
    <row r="2818" spans="1:4" x14ac:dyDescent="0.25">
      <c r="A2818" s="208">
        <v>2794</v>
      </c>
      <c r="B2818" s="208">
        <v>27.548589452598051</v>
      </c>
      <c r="C2818" s="208">
        <v>4.276410547401948</v>
      </c>
      <c r="D2818" s="208">
        <v>0.48493892746452555</v>
      </c>
    </row>
    <row r="2819" spans="1:4" x14ac:dyDescent="0.25">
      <c r="A2819" s="208">
        <v>2795</v>
      </c>
      <c r="B2819" s="208">
        <v>26.609967533470627</v>
      </c>
      <c r="C2819" s="208">
        <v>6.4250324665293697</v>
      </c>
      <c r="D2819" s="208">
        <v>0.72858962410342509</v>
      </c>
    </row>
    <row r="2820" spans="1:4" x14ac:dyDescent="0.25">
      <c r="A2820" s="208">
        <v>2796</v>
      </c>
      <c r="B2820" s="208">
        <v>26.694057148501411</v>
      </c>
      <c r="C2820" s="208">
        <v>4.7959428514985873</v>
      </c>
      <c r="D2820" s="208">
        <v>0.54385315834557602</v>
      </c>
    </row>
    <row r="2821" spans="1:4" x14ac:dyDescent="0.25">
      <c r="A2821" s="208">
        <v>2797</v>
      </c>
      <c r="B2821" s="208">
        <v>26.796328301917232</v>
      </c>
      <c r="C2821" s="208">
        <v>4.1436716980827697</v>
      </c>
      <c r="D2821" s="208">
        <v>0.46988652907849487</v>
      </c>
    </row>
    <row r="2822" spans="1:4" x14ac:dyDescent="0.25">
      <c r="A2822" s="208">
        <v>2798</v>
      </c>
      <c r="B2822" s="208">
        <v>27.350865222660801</v>
      </c>
      <c r="C2822" s="208">
        <v>3.8391347773392006</v>
      </c>
      <c r="D2822" s="208">
        <v>0.43535247158290269</v>
      </c>
    </row>
    <row r="2823" spans="1:4" x14ac:dyDescent="0.25">
      <c r="A2823" s="208">
        <v>2799</v>
      </c>
      <c r="B2823" s="208">
        <v>26.669057533221988</v>
      </c>
      <c r="C2823" s="208">
        <v>5.0359424667780104</v>
      </c>
      <c r="D2823" s="208">
        <v>0.57106877638211129</v>
      </c>
    </row>
    <row r="2824" spans="1:4" x14ac:dyDescent="0.25">
      <c r="A2824" s="208">
        <v>2800</v>
      </c>
      <c r="B2824" s="208">
        <v>25.669072922045068</v>
      </c>
      <c r="C2824" s="208">
        <v>6.3259270779549333</v>
      </c>
      <c r="D2824" s="208">
        <v>0.71735121275154023</v>
      </c>
    </row>
    <row r="2825" spans="1:4" x14ac:dyDescent="0.25">
      <c r="A2825" s="208">
        <v>2801</v>
      </c>
      <c r="B2825" s="208">
        <v>25.362259461797606</v>
      </c>
      <c r="C2825" s="208">
        <v>6.8677405382023906</v>
      </c>
      <c r="D2825" s="208">
        <v>0.77879209532954052</v>
      </c>
    </row>
    <row r="2826" spans="1:4" x14ac:dyDescent="0.25">
      <c r="A2826" s="208">
        <v>2802</v>
      </c>
      <c r="B2826" s="208">
        <v>25.825888690615997</v>
      </c>
      <c r="C2826" s="208">
        <v>5.7241113093840035</v>
      </c>
      <c r="D2826" s="208">
        <v>0.64910615299708563</v>
      </c>
    </row>
    <row r="2827" spans="1:4" x14ac:dyDescent="0.25">
      <c r="A2827" s="208">
        <v>2803</v>
      </c>
      <c r="B2827" s="208">
        <v>25.687254460430104</v>
      </c>
      <c r="C2827" s="208">
        <v>6.8827455395698962</v>
      </c>
      <c r="D2827" s="208">
        <v>0.78049364133152177</v>
      </c>
    </row>
    <row r="2828" spans="1:4" x14ac:dyDescent="0.25">
      <c r="A2828" s="208">
        <v>2804</v>
      </c>
      <c r="B2828" s="208">
        <v>26.580422533594945</v>
      </c>
      <c r="C2828" s="208">
        <v>3.5695774664050539</v>
      </c>
      <c r="D2828" s="208">
        <v>0.40478505252767599</v>
      </c>
    </row>
    <row r="2829" spans="1:4" x14ac:dyDescent="0.25">
      <c r="A2829" s="208">
        <v>2805</v>
      </c>
      <c r="B2829" s="208">
        <v>27.180413300301097</v>
      </c>
      <c r="C2829" s="208">
        <v>2.0245866996989008</v>
      </c>
      <c r="D2829" s="208">
        <v>0.2295852776126471</v>
      </c>
    </row>
    <row r="2830" spans="1:4" x14ac:dyDescent="0.25">
      <c r="A2830" s="208">
        <v>2806</v>
      </c>
      <c r="B2830" s="208">
        <v>26.300881380925034</v>
      </c>
      <c r="C2830" s="208">
        <v>1.4541186190749649</v>
      </c>
      <c r="D2830" s="208">
        <v>0.16489500147941039</v>
      </c>
    </row>
    <row r="2831" spans="1:4" x14ac:dyDescent="0.25">
      <c r="A2831" s="208">
        <v>2807</v>
      </c>
      <c r="B2831" s="208">
        <v>25.578165230119897</v>
      </c>
      <c r="C2831" s="208">
        <v>3.7068347698801034</v>
      </c>
      <c r="D2831" s="208">
        <v>0.42034983724515396</v>
      </c>
    </row>
    <row r="2832" spans="1:4" x14ac:dyDescent="0.25">
      <c r="A2832" s="208">
        <v>2808</v>
      </c>
      <c r="B2832" s="208">
        <v>26.00884042061541</v>
      </c>
      <c r="C2832" s="208">
        <v>3.9661595793845912</v>
      </c>
      <c r="D2832" s="208">
        <v>0.44975690506338528</v>
      </c>
    </row>
    <row r="2833" spans="1:4" x14ac:dyDescent="0.25">
      <c r="A2833" s="208">
        <v>2809</v>
      </c>
      <c r="B2833" s="208">
        <v>26.080430228006485</v>
      </c>
      <c r="C2833" s="208">
        <v>3.8295697719935156</v>
      </c>
      <c r="D2833" s="208">
        <v>0.43426781346083654</v>
      </c>
    </row>
    <row r="2834" spans="1:4" x14ac:dyDescent="0.25">
      <c r="A2834" s="208">
        <v>2810</v>
      </c>
      <c r="B2834" s="208">
        <v>25.519075230368532</v>
      </c>
      <c r="C2834" s="208">
        <v>4.3559247696314678</v>
      </c>
      <c r="D2834" s="208">
        <v>0.4939557281712737</v>
      </c>
    </row>
    <row r="2835" spans="1:4" x14ac:dyDescent="0.25">
      <c r="A2835" s="208">
        <v>2811</v>
      </c>
      <c r="B2835" s="208">
        <v>26.322471957757259</v>
      </c>
      <c r="C2835" s="208">
        <v>3.067528042242742</v>
      </c>
      <c r="D2835" s="208">
        <v>0.34785335558492908</v>
      </c>
    </row>
    <row r="2836" spans="1:4" x14ac:dyDescent="0.25">
      <c r="A2836" s="208">
        <v>2812</v>
      </c>
      <c r="B2836" s="208">
        <v>25.644073306765645</v>
      </c>
      <c r="C2836" s="208">
        <v>3.4409266932343563</v>
      </c>
      <c r="D2836" s="208">
        <v>0.39019623621377403</v>
      </c>
    </row>
    <row r="2837" spans="1:4" x14ac:dyDescent="0.25">
      <c r="A2837" s="208">
        <v>2813</v>
      </c>
      <c r="B2837" s="208">
        <v>25.441803692232135</v>
      </c>
      <c r="C2837" s="208">
        <v>3.0581963077678651</v>
      </c>
      <c r="D2837" s="208">
        <v>0.34679515005076217</v>
      </c>
    </row>
    <row r="2838" spans="1:4" x14ac:dyDescent="0.25">
      <c r="A2838" s="208">
        <v>2814</v>
      </c>
      <c r="B2838" s="208">
        <v>24.164550620683428</v>
      </c>
      <c r="C2838" s="208">
        <v>3.5854493793165716</v>
      </c>
      <c r="D2838" s="208">
        <v>0.40658490507663153</v>
      </c>
    </row>
    <row r="2839" spans="1:4" x14ac:dyDescent="0.25">
      <c r="A2839" s="208">
        <v>2815</v>
      </c>
      <c r="B2839" s="208">
        <v>23.641831392113676</v>
      </c>
      <c r="C2839" s="208">
        <v>3.2681686078863237</v>
      </c>
      <c r="D2839" s="208">
        <v>0.37060571287863797</v>
      </c>
    </row>
    <row r="2840" spans="1:4" x14ac:dyDescent="0.25">
      <c r="A2840" s="208">
        <v>2816</v>
      </c>
      <c r="B2840" s="208">
        <v>22.741845242054449</v>
      </c>
      <c r="C2840" s="208">
        <v>2.7131547579455493</v>
      </c>
      <c r="D2840" s="208">
        <v>0.30766792471848298</v>
      </c>
    </row>
    <row r="2841" spans="1:4" x14ac:dyDescent="0.25">
      <c r="A2841" s="208">
        <v>2817</v>
      </c>
      <c r="B2841" s="208">
        <v>23.250928316835424</v>
      </c>
      <c r="C2841" s="208">
        <v>0.83907168316457614</v>
      </c>
      <c r="D2841" s="208">
        <v>9.5149546001117039E-2</v>
      </c>
    </row>
    <row r="2842" spans="1:4" x14ac:dyDescent="0.25">
      <c r="A2842" s="208">
        <v>2818</v>
      </c>
      <c r="B2842" s="208">
        <v>23.600922930747348</v>
      </c>
      <c r="C2842" s="208">
        <v>0.35407706925265003</v>
      </c>
      <c r="D2842" s="208">
        <v>4.0151840497980068E-2</v>
      </c>
    </row>
    <row r="2843" spans="1:4" x14ac:dyDescent="0.25">
      <c r="A2843" s="208">
        <v>2819</v>
      </c>
      <c r="B2843" s="208">
        <v>23.2486556245373</v>
      </c>
      <c r="C2843" s="208">
        <v>7.1344375462700782E-2</v>
      </c>
      <c r="D2843" s="208">
        <v>8.0903516007198341E-3</v>
      </c>
    </row>
    <row r="2844" spans="1:4" x14ac:dyDescent="0.25">
      <c r="A2844" s="208">
        <v>2820</v>
      </c>
      <c r="B2844" s="208">
        <v>23.282746009009237</v>
      </c>
      <c r="C2844" s="208">
        <v>6.2253990990761565E-2</v>
      </c>
      <c r="D2844" s="208">
        <v>7.0595148166462023E-3</v>
      </c>
    </row>
    <row r="2845" spans="1:4" x14ac:dyDescent="0.25">
      <c r="A2845" s="208">
        <v>2821</v>
      </c>
      <c r="B2845" s="208">
        <v>23.119112163543921</v>
      </c>
      <c r="C2845" s="208">
        <v>-0.56911216354392025</v>
      </c>
      <c r="D2845" s="208">
        <v>-6.4536517047848352E-2</v>
      </c>
    </row>
    <row r="2846" spans="1:4" x14ac:dyDescent="0.25">
      <c r="A2846" s="208">
        <v>2822</v>
      </c>
      <c r="B2846" s="208">
        <v>22.652073896278342</v>
      </c>
      <c r="C2846" s="208">
        <v>-0.15207389627834189</v>
      </c>
      <c r="D2846" s="208">
        <v>-1.7244965453883734E-2</v>
      </c>
    </row>
    <row r="2847" spans="1:4" x14ac:dyDescent="0.25">
      <c r="A2847" s="208">
        <v>2823</v>
      </c>
      <c r="B2847" s="208">
        <v>22.43389543565792</v>
      </c>
      <c r="C2847" s="208">
        <v>0.53610456434207876</v>
      </c>
      <c r="D2847" s="208">
        <v>6.0793501830367774E-2</v>
      </c>
    </row>
    <row r="2848" spans="1:4" x14ac:dyDescent="0.25">
      <c r="A2848" s="208">
        <v>2824</v>
      </c>
      <c r="B2848" s="208">
        <v>22.314579090006127</v>
      </c>
      <c r="C2848" s="208">
        <v>2.5454209099938723</v>
      </c>
      <c r="D2848" s="208">
        <v>0.28864714282124415</v>
      </c>
    </row>
    <row r="2849" spans="1:4" x14ac:dyDescent="0.25">
      <c r="A2849" s="208">
        <v>2825</v>
      </c>
      <c r="B2849" s="208">
        <v>22.12367293696326</v>
      </c>
      <c r="C2849" s="208">
        <v>3.1613270630367403</v>
      </c>
      <c r="D2849" s="208">
        <v>0.35849003231109117</v>
      </c>
    </row>
    <row r="2850" spans="1:4" x14ac:dyDescent="0.25">
      <c r="A2850" s="208">
        <v>2826</v>
      </c>
      <c r="B2850" s="208">
        <v>22.128218321559519</v>
      </c>
      <c r="C2850" s="208">
        <v>2.9267816784404808</v>
      </c>
      <c r="D2850" s="208">
        <v>0.33189291634500007</v>
      </c>
    </row>
    <row r="2851" spans="1:4" x14ac:dyDescent="0.25">
      <c r="A2851" s="208">
        <v>2827</v>
      </c>
      <c r="B2851" s="208">
        <v>21.19414178702835</v>
      </c>
      <c r="C2851" s="208">
        <v>3.970858212971649</v>
      </c>
      <c r="D2851" s="208">
        <v>0.45028972348832363</v>
      </c>
    </row>
    <row r="2852" spans="1:4" x14ac:dyDescent="0.25">
      <c r="A2852" s="208">
        <v>2828</v>
      </c>
      <c r="B2852" s="208">
        <v>20.244156406410276</v>
      </c>
      <c r="C2852" s="208">
        <v>5.1308435935897236</v>
      </c>
      <c r="D2852" s="208">
        <v>0.58183043037700344</v>
      </c>
    </row>
    <row r="2853" spans="1:4" x14ac:dyDescent="0.25">
      <c r="A2853" s="208">
        <v>2829</v>
      </c>
      <c r="B2853" s="208">
        <v>20.364609098211133</v>
      </c>
      <c r="C2853" s="208">
        <v>4.0353909017888654</v>
      </c>
      <c r="D2853" s="208">
        <v>0.45760763942612698</v>
      </c>
    </row>
    <row r="2854" spans="1:4" x14ac:dyDescent="0.25">
      <c r="A2854" s="208">
        <v>2830</v>
      </c>
      <c r="B2854" s="208">
        <v>19.578257563058372</v>
      </c>
      <c r="C2854" s="208">
        <v>4.0117424369416277</v>
      </c>
      <c r="D2854" s="208">
        <v>0.45492593685054772</v>
      </c>
    </row>
    <row r="2855" spans="1:4" x14ac:dyDescent="0.25">
      <c r="A2855" s="208">
        <v>2831</v>
      </c>
      <c r="B2855" s="208">
        <v>20.288473906223803</v>
      </c>
      <c r="C2855" s="208">
        <v>2.3015260937761965</v>
      </c>
      <c r="D2855" s="208">
        <v>0.26098981448951686</v>
      </c>
    </row>
    <row r="2856" spans="1:4" x14ac:dyDescent="0.25">
      <c r="A2856" s="208">
        <v>2832</v>
      </c>
      <c r="B2856" s="208">
        <v>20.740739673551541</v>
      </c>
      <c r="C2856" s="208">
        <v>4.5092603264484588</v>
      </c>
      <c r="D2856" s="208">
        <v>0.51134376415163163</v>
      </c>
    </row>
    <row r="2857" spans="1:4" x14ac:dyDescent="0.25">
      <c r="A2857" s="208">
        <v>2833</v>
      </c>
      <c r="B2857" s="208">
        <v>20.981645057153255</v>
      </c>
      <c r="C2857" s="208">
        <v>4.2583549428467435</v>
      </c>
      <c r="D2857" s="208">
        <v>0.48289144736160511</v>
      </c>
    </row>
    <row r="2858" spans="1:4" x14ac:dyDescent="0.25">
      <c r="A2858" s="208">
        <v>2834</v>
      </c>
      <c r="B2858" s="208">
        <v>21.225959479202164</v>
      </c>
      <c r="C2858" s="208">
        <v>4.9690405207978365</v>
      </c>
      <c r="D2858" s="208">
        <v>0.56348219002205624</v>
      </c>
    </row>
    <row r="2859" spans="1:4" x14ac:dyDescent="0.25">
      <c r="A2859" s="208">
        <v>2835</v>
      </c>
      <c r="B2859" s="208">
        <v>20.661195443117016</v>
      </c>
      <c r="C2859" s="208">
        <v>6.9088045568829841</v>
      </c>
      <c r="D2859" s="208">
        <v>0.7834486971584852</v>
      </c>
    </row>
    <row r="2860" spans="1:4" x14ac:dyDescent="0.25">
      <c r="A2860" s="208">
        <v>2836</v>
      </c>
      <c r="B2860" s="208">
        <v>20.987326787898581</v>
      </c>
      <c r="C2860" s="208">
        <v>9.2226732121014194</v>
      </c>
      <c r="D2860" s="208">
        <v>1.0458381407157959</v>
      </c>
    </row>
    <row r="2861" spans="1:4" x14ac:dyDescent="0.25">
      <c r="A2861" s="208">
        <v>2837</v>
      </c>
      <c r="B2861" s="208">
        <v>21.430501786033805</v>
      </c>
      <c r="C2861" s="208">
        <v>8.5144982139661956</v>
      </c>
      <c r="D2861" s="208">
        <v>0.9655320942672091</v>
      </c>
    </row>
    <row r="2862" spans="1:4" x14ac:dyDescent="0.25">
      <c r="A2862" s="208">
        <v>2838</v>
      </c>
      <c r="B2862" s="208">
        <v>21.050962172246201</v>
      </c>
      <c r="C2862" s="208">
        <v>8.429037827753799</v>
      </c>
      <c r="D2862" s="208">
        <v>0.95584100694732543</v>
      </c>
    </row>
    <row r="2863" spans="1:4" x14ac:dyDescent="0.25">
      <c r="A2863" s="208">
        <v>2839</v>
      </c>
      <c r="B2863" s="208">
        <v>19.903252561690874</v>
      </c>
      <c r="C2863" s="208">
        <v>8.3367474383091249</v>
      </c>
      <c r="D2863" s="208">
        <v>0.94537540688940458</v>
      </c>
    </row>
    <row r="2864" spans="1:4" x14ac:dyDescent="0.25">
      <c r="A2864" s="208">
        <v>2840</v>
      </c>
      <c r="B2864" s="208">
        <v>20.93391851889254</v>
      </c>
      <c r="C2864" s="208">
        <v>7.2310814811074593</v>
      </c>
      <c r="D2864" s="208">
        <v>0.81999444604008664</v>
      </c>
    </row>
    <row r="2865" spans="1:4" x14ac:dyDescent="0.25">
      <c r="A2865" s="208">
        <v>2841</v>
      </c>
      <c r="B2865" s="208">
        <v>20.655513712371693</v>
      </c>
      <c r="C2865" s="208">
        <v>6.1744862876283051</v>
      </c>
      <c r="D2865" s="208">
        <v>0.70017804062006839</v>
      </c>
    </row>
    <row r="2866" spans="1:4" x14ac:dyDescent="0.25">
      <c r="A2866" s="208">
        <v>2842</v>
      </c>
      <c r="B2866" s="208">
        <v>20.605514481812843</v>
      </c>
      <c r="C2866" s="208">
        <v>7.834485518187158</v>
      </c>
      <c r="D2866" s="208">
        <v>0.888419613204396</v>
      </c>
    </row>
    <row r="2867" spans="1:4" x14ac:dyDescent="0.25">
      <c r="A2867" s="208">
        <v>2843</v>
      </c>
      <c r="B2867" s="208">
        <v>20.693013135290826</v>
      </c>
      <c r="C2867" s="208">
        <v>8.3669868647091725</v>
      </c>
      <c r="D2867" s="208">
        <v>0.94880451521355513</v>
      </c>
    </row>
    <row r="2868" spans="1:4" x14ac:dyDescent="0.25">
      <c r="A2868" s="208">
        <v>2844</v>
      </c>
      <c r="B2868" s="208">
        <v>21.857767938082127</v>
      </c>
      <c r="C2868" s="208">
        <v>4.2422320619178748</v>
      </c>
      <c r="D2868" s="208">
        <v>0.48106313539328066</v>
      </c>
    </row>
    <row r="2869" spans="1:4" x14ac:dyDescent="0.25">
      <c r="A2869" s="208">
        <v>2845</v>
      </c>
      <c r="B2869" s="208">
        <v>22.503212550750863</v>
      </c>
      <c r="C2869" s="208">
        <v>2.3717874492491369</v>
      </c>
      <c r="D2869" s="208">
        <v>0.26895735315017039</v>
      </c>
    </row>
    <row r="2870" spans="1:4" x14ac:dyDescent="0.25">
      <c r="A2870" s="208">
        <v>2846</v>
      </c>
      <c r="B2870" s="208">
        <v>21.563454285474375</v>
      </c>
      <c r="C2870" s="208">
        <v>3.4315457145256261</v>
      </c>
      <c r="D2870" s="208">
        <v>0.38913244645290951</v>
      </c>
    </row>
    <row r="2871" spans="1:4" x14ac:dyDescent="0.25">
      <c r="A2871" s="208">
        <v>2847</v>
      </c>
      <c r="B2871" s="208">
        <v>20.712331019824926</v>
      </c>
      <c r="C2871" s="208">
        <v>3.4576689801750753</v>
      </c>
      <c r="D2871" s="208">
        <v>0.39209478795064318</v>
      </c>
    </row>
    <row r="2872" spans="1:4" x14ac:dyDescent="0.25">
      <c r="A2872" s="208">
        <v>2848</v>
      </c>
      <c r="B2872" s="208">
        <v>20.712331019824926</v>
      </c>
      <c r="C2872" s="208">
        <v>4.2876689801750736</v>
      </c>
      <c r="D2872" s="208">
        <v>0.48621561786957745</v>
      </c>
    </row>
    <row r="2873" spans="1:4" x14ac:dyDescent="0.25">
      <c r="A2873" s="208">
        <v>2849</v>
      </c>
      <c r="B2873" s="208">
        <v>20.920282365103763</v>
      </c>
      <c r="C2873" s="208">
        <v>3.839717634896239</v>
      </c>
      <c r="D2873" s="208">
        <v>0.43541856680819546</v>
      </c>
    </row>
    <row r="2874" spans="1:4" x14ac:dyDescent="0.25">
      <c r="A2874" s="208">
        <v>2850</v>
      </c>
      <c r="B2874" s="208">
        <v>20.448698713241917</v>
      </c>
      <c r="C2874" s="208">
        <v>3.8863012867580835</v>
      </c>
      <c r="D2874" s="208">
        <v>0.44070108725866713</v>
      </c>
    </row>
    <row r="2875" spans="1:4" x14ac:dyDescent="0.25">
      <c r="A2875" s="208">
        <v>2851</v>
      </c>
      <c r="B2875" s="208">
        <v>21.168005825599867</v>
      </c>
      <c r="C2875" s="208">
        <v>1.4169941744001342</v>
      </c>
      <c r="D2875" s="208">
        <v>0.16068514178895904</v>
      </c>
    </row>
    <row r="2876" spans="1:4" x14ac:dyDescent="0.25">
      <c r="A2876" s="208">
        <v>2852</v>
      </c>
      <c r="B2876" s="208">
        <v>20.056659291814604</v>
      </c>
      <c r="C2876" s="208">
        <v>2.9483407081853947</v>
      </c>
      <c r="D2876" s="208">
        <v>0.3343376799255281</v>
      </c>
    </row>
    <row r="2877" spans="1:4" x14ac:dyDescent="0.25">
      <c r="A2877" s="208">
        <v>2853</v>
      </c>
      <c r="B2877" s="208">
        <v>19.698710254859233</v>
      </c>
      <c r="C2877" s="208">
        <v>4.8562897451407672</v>
      </c>
      <c r="D2877" s="208">
        <v>0.55069641101139732</v>
      </c>
    </row>
    <row r="2878" spans="1:4" x14ac:dyDescent="0.25">
      <c r="A2878" s="208">
        <v>2854</v>
      </c>
      <c r="B2878" s="208">
        <v>19.332806794860403</v>
      </c>
      <c r="C2878" s="208">
        <v>6.1571932051395954</v>
      </c>
      <c r="D2878" s="208">
        <v>0.69821702944453357</v>
      </c>
    </row>
    <row r="2879" spans="1:4" x14ac:dyDescent="0.25">
      <c r="A2879" s="208">
        <v>2855</v>
      </c>
      <c r="B2879" s="208">
        <v>19.082810642066175</v>
      </c>
      <c r="C2879" s="208">
        <v>5.4371893579338249</v>
      </c>
      <c r="D2879" s="208">
        <v>0.61656960818690365</v>
      </c>
    </row>
    <row r="2880" spans="1:4" x14ac:dyDescent="0.25">
      <c r="A2880" s="208">
        <v>2856</v>
      </c>
      <c r="B2880" s="208">
        <v>18.40327564492549</v>
      </c>
      <c r="C2880" s="208">
        <v>7.521724355074511</v>
      </c>
      <c r="D2880" s="208">
        <v>0.85295293821816276</v>
      </c>
    </row>
    <row r="2881" spans="1:4" x14ac:dyDescent="0.25">
      <c r="A2881" s="208">
        <v>2857</v>
      </c>
      <c r="B2881" s="208">
        <v>19.169172949395087</v>
      </c>
      <c r="C2881" s="208">
        <v>5.8358270506049124</v>
      </c>
      <c r="D2881" s="208">
        <v>0.6617745605618095</v>
      </c>
    </row>
    <row r="2882" spans="1:4" x14ac:dyDescent="0.25">
      <c r="A2882" s="208">
        <v>2858</v>
      </c>
      <c r="B2882" s="208">
        <v>18.673726028402889</v>
      </c>
      <c r="C2882" s="208">
        <v>5.6462739715971111</v>
      </c>
      <c r="D2882" s="208">
        <v>0.64027950862216665</v>
      </c>
    </row>
    <row r="2883" spans="1:4" x14ac:dyDescent="0.25">
      <c r="A2883" s="208">
        <v>2859</v>
      </c>
      <c r="B2883" s="208">
        <v>18.380548721944201</v>
      </c>
      <c r="C2883" s="208">
        <v>2.9444512780557979</v>
      </c>
      <c r="D2883" s="208">
        <v>0.3338966240319024</v>
      </c>
    </row>
    <row r="2884" spans="1:4" x14ac:dyDescent="0.25">
      <c r="A2884" s="208">
        <v>2860</v>
      </c>
      <c r="B2884" s="208">
        <v>18.353276414366647</v>
      </c>
      <c r="C2884" s="208">
        <v>2.1267235856333535</v>
      </c>
      <c r="D2884" s="208">
        <v>0.24116745649154617</v>
      </c>
    </row>
    <row r="2885" spans="1:4" x14ac:dyDescent="0.25">
      <c r="A2885" s="208">
        <v>2861</v>
      </c>
      <c r="B2885" s="208">
        <v>18.294186414615282</v>
      </c>
      <c r="C2885" s="208">
        <v>0.84081358538471918</v>
      </c>
      <c r="D2885" s="208">
        <v>9.5347075257258593E-2</v>
      </c>
    </row>
    <row r="2886" spans="1:4" x14ac:dyDescent="0.25">
      <c r="A2886" s="208">
        <v>2862</v>
      </c>
      <c r="B2886" s="208">
        <v>18.960085257967183</v>
      </c>
      <c r="C2886" s="208">
        <v>0.87991474203281683</v>
      </c>
      <c r="D2886" s="208">
        <v>9.9781091298835958E-2</v>
      </c>
    </row>
    <row r="2887" spans="1:4" x14ac:dyDescent="0.25">
      <c r="A2887" s="208">
        <v>2863</v>
      </c>
      <c r="B2887" s="208">
        <v>19.380533333121122</v>
      </c>
      <c r="C2887" s="208">
        <v>0.19946666687887671</v>
      </c>
      <c r="D2887" s="208">
        <v>2.2619238828678931E-2</v>
      </c>
    </row>
    <row r="2888" spans="1:4" x14ac:dyDescent="0.25">
      <c r="A2888" s="208">
        <v>2864</v>
      </c>
      <c r="B2888" s="208">
        <v>19.532803717095788</v>
      </c>
      <c r="C2888" s="208">
        <v>0.69219628290421298</v>
      </c>
      <c r="D2888" s="208">
        <v>7.8494082667163942E-2</v>
      </c>
    </row>
    <row r="2889" spans="1:4" x14ac:dyDescent="0.25">
      <c r="A2889" s="208">
        <v>2865</v>
      </c>
      <c r="B2889" s="208">
        <v>19.72598256243678</v>
      </c>
      <c r="C2889" s="208">
        <v>0.63901743756321849</v>
      </c>
      <c r="D2889" s="208">
        <v>7.2463676573639779E-2</v>
      </c>
    </row>
    <row r="2890" spans="1:4" x14ac:dyDescent="0.25">
      <c r="A2890" s="208">
        <v>2866</v>
      </c>
      <c r="B2890" s="208">
        <v>18.755542951135546</v>
      </c>
      <c r="C2890" s="208">
        <v>0.79945704886445412</v>
      </c>
      <c r="D2890" s="208">
        <v>9.0657302317668151E-2</v>
      </c>
    </row>
    <row r="2891" spans="1:4" x14ac:dyDescent="0.25">
      <c r="A2891" s="208">
        <v>2867</v>
      </c>
      <c r="B2891" s="208">
        <v>19.096446795854948</v>
      </c>
      <c r="C2891" s="208">
        <v>2.6035532041450509</v>
      </c>
      <c r="D2891" s="208">
        <v>0.29523926302678699</v>
      </c>
    </row>
    <row r="2892" spans="1:4" x14ac:dyDescent="0.25">
      <c r="A2892" s="208">
        <v>2868</v>
      </c>
      <c r="B2892" s="208">
        <v>18.318049683745642</v>
      </c>
      <c r="C2892" s="208">
        <v>3.5519503162543593</v>
      </c>
      <c r="D2892" s="208">
        <v>0.40278615855021932</v>
      </c>
    </row>
    <row r="2893" spans="1:4" x14ac:dyDescent="0.25">
      <c r="A2893" s="208">
        <v>2869</v>
      </c>
      <c r="B2893" s="208">
        <v>18.037372184926664</v>
      </c>
      <c r="C2893" s="208">
        <v>4.3626278150733349</v>
      </c>
      <c r="D2893" s="208">
        <v>0.49471584407485547</v>
      </c>
    </row>
    <row r="2894" spans="1:4" x14ac:dyDescent="0.25">
      <c r="A2894" s="208">
        <v>2870</v>
      </c>
      <c r="B2894" s="208">
        <v>17.180567188531896</v>
      </c>
      <c r="C2894" s="208">
        <v>4.9494328114681032</v>
      </c>
      <c r="D2894" s="208">
        <v>0.56125870342576267</v>
      </c>
    </row>
    <row r="2895" spans="1:4" x14ac:dyDescent="0.25">
      <c r="A2895" s="208">
        <v>2871</v>
      </c>
      <c r="B2895" s="208">
        <v>17.928282954616456</v>
      </c>
      <c r="C2895" s="208">
        <v>4.8667170453835453</v>
      </c>
      <c r="D2895" s="208">
        <v>0.55187885215918553</v>
      </c>
    </row>
    <row r="2896" spans="1:4" x14ac:dyDescent="0.25">
      <c r="A2896" s="208">
        <v>2872</v>
      </c>
      <c r="B2896" s="208">
        <v>18.54872795200577</v>
      </c>
      <c r="C2896" s="208">
        <v>3.501272047994231</v>
      </c>
      <c r="D2896" s="208">
        <v>0.39703931437251128</v>
      </c>
    </row>
    <row r="2897" spans="1:4" x14ac:dyDescent="0.25">
      <c r="A2897" s="208">
        <v>2873</v>
      </c>
      <c r="B2897" s="208">
        <v>17.901010647038902</v>
      </c>
      <c r="C2897" s="208">
        <v>2.4089893529610968</v>
      </c>
      <c r="D2897" s="208">
        <v>0.27317599658623543</v>
      </c>
    </row>
    <row r="2898" spans="1:4" x14ac:dyDescent="0.25">
      <c r="A2898" s="208">
        <v>2874</v>
      </c>
      <c r="B2898" s="208">
        <v>18.844177950762589</v>
      </c>
      <c r="C2898" s="208">
        <v>1.8358220492374109</v>
      </c>
      <c r="D2898" s="208">
        <v>0.20817963235867962</v>
      </c>
    </row>
    <row r="2899" spans="1:4" x14ac:dyDescent="0.25">
      <c r="A2899" s="208">
        <v>2875</v>
      </c>
      <c r="B2899" s="208">
        <v>18.66918064380663</v>
      </c>
      <c r="C2899" s="208">
        <v>2.2058193561933699</v>
      </c>
      <c r="D2899" s="208">
        <v>0.25013680536887917</v>
      </c>
    </row>
    <row r="2900" spans="1:4" x14ac:dyDescent="0.25">
      <c r="A2900" s="208">
        <v>2876</v>
      </c>
      <c r="B2900" s="208">
        <v>20.060068330261799</v>
      </c>
      <c r="C2900" s="208">
        <v>0.72493166973820067</v>
      </c>
      <c r="D2900" s="208">
        <v>8.2206229385877544E-2</v>
      </c>
    </row>
    <row r="2901" spans="1:4" x14ac:dyDescent="0.25">
      <c r="A2901" s="208">
        <v>2877</v>
      </c>
      <c r="B2901" s="208">
        <v>19.644165639704127</v>
      </c>
      <c r="C2901" s="208">
        <v>0.21083436029587332</v>
      </c>
      <c r="D2901" s="208">
        <v>2.3908319236717161E-2</v>
      </c>
    </row>
    <row r="2902" spans="1:4" x14ac:dyDescent="0.25">
      <c r="A2902" s="208">
        <v>2878</v>
      </c>
      <c r="B2902" s="208">
        <v>20.037341407280504</v>
      </c>
      <c r="C2902" s="208">
        <v>-0.98234140728050434</v>
      </c>
      <c r="D2902" s="208">
        <v>-0.11139613074334347</v>
      </c>
    </row>
    <row r="2903" spans="1:4" x14ac:dyDescent="0.25">
      <c r="A2903" s="208">
        <v>2879</v>
      </c>
      <c r="B2903" s="208">
        <v>19.410078332996804</v>
      </c>
      <c r="C2903" s="208">
        <v>-0.14507833299680328</v>
      </c>
      <c r="D2903" s="208">
        <v>-1.6451678439656219E-2</v>
      </c>
    </row>
    <row r="2904" spans="1:4" x14ac:dyDescent="0.25">
      <c r="A2904" s="208">
        <v>2880</v>
      </c>
      <c r="B2904" s="208">
        <v>18.754406604986478</v>
      </c>
      <c r="C2904" s="208">
        <v>2.3055933950135206</v>
      </c>
      <c r="D2904" s="208">
        <v>0.26145104071600755</v>
      </c>
    </row>
    <row r="2905" spans="1:4" x14ac:dyDescent="0.25">
      <c r="A2905" s="208">
        <v>2881</v>
      </c>
      <c r="B2905" s="208">
        <v>18.027145069585082</v>
      </c>
      <c r="C2905" s="208">
        <v>3.4978549304149169</v>
      </c>
      <c r="D2905" s="208">
        <v>0.39665181805625149</v>
      </c>
    </row>
    <row r="2906" spans="1:4" x14ac:dyDescent="0.25">
      <c r="A2906" s="208">
        <v>2882</v>
      </c>
      <c r="B2906" s="208">
        <v>17.92941930076552</v>
      </c>
      <c r="C2906" s="208">
        <v>2.400580699234478</v>
      </c>
      <c r="D2906" s="208">
        <v>0.2722224671076206</v>
      </c>
    </row>
    <row r="2907" spans="1:4" x14ac:dyDescent="0.25">
      <c r="A2907" s="208">
        <v>2883</v>
      </c>
      <c r="B2907" s="208">
        <v>17.44192680281677</v>
      </c>
      <c r="C2907" s="208">
        <v>2.9930731971832287</v>
      </c>
      <c r="D2907" s="208">
        <v>0.33941028111687238</v>
      </c>
    </row>
    <row r="2908" spans="1:4" x14ac:dyDescent="0.25">
      <c r="A2908" s="208">
        <v>2884</v>
      </c>
      <c r="B2908" s="208">
        <v>16.894207958967595</v>
      </c>
      <c r="C2908" s="208">
        <v>2.6057920410324051</v>
      </c>
      <c r="D2908" s="208">
        <v>0.29549314397364351</v>
      </c>
    </row>
    <row r="2909" spans="1:4" x14ac:dyDescent="0.25">
      <c r="A2909" s="208">
        <v>2885</v>
      </c>
      <c r="B2909" s="208">
        <v>16.463532768472081</v>
      </c>
      <c r="C2909" s="208">
        <v>3.5564672315279182</v>
      </c>
      <c r="D2909" s="208">
        <v>0.40329837037458183</v>
      </c>
    </row>
    <row r="2910" spans="1:4" x14ac:dyDescent="0.25">
      <c r="A2910" s="208">
        <v>2886</v>
      </c>
      <c r="B2910" s="208">
        <v>16.363534307354389</v>
      </c>
      <c r="C2910" s="208">
        <v>2.5714656926456101</v>
      </c>
      <c r="D2910" s="208">
        <v>0.29160058445767767</v>
      </c>
    </row>
    <row r="2911" spans="1:4" x14ac:dyDescent="0.25">
      <c r="A2911" s="208">
        <v>2887</v>
      </c>
      <c r="B2911" s="208">
        <v>15.75218007915759</v>
      </c>
      <c r="C2911" s="208">
        <v>2.71281992084241</v>
      </c>
      <c r="D2911" s="208">
        <v>0.30762995466301896</v>
      </c>
    </row>
    <row r="2912" spans="1:4" x14ac:dyDescent="0.25">
      <c r="A2912" s="208">
        <v>2888</v>
      </c>
      <c r="B2912" s="208">
        <v>16.558985844993511</v>
      </c>
      <c r="C2912" s="208">
        <v>1.9610141550064881</v>
      </c>
      <c r="D2912" s="208">
        <v>0.22237624066504658</v>
      </c>
    </row>
    <row r="2913" spans="1:4" x14ac:dyDescent="0.25">
      <c r="A2913" s="208">
        <v>2889</v>
      </c>
      <c r="B2913" s="208">
        <v>16.004448924249949</v>
      </c>
      <c r="C2913" s="208">
        <v>2.3755510757500495</v>
      </c>
      <c r="D2913" s="208">
        <v>0.26938414308965331</v>
      </c>
    </row>
    <row r="2914" spans="1:4" x14ac:dyDescent="0.25">
      <c r="A2914" s="208">
        <v>2890</v>
      </c>
      <c r="B2914" s="208">
        <v>16.05558450095786</v>
      </c>
      <c r="C2914" s="208">
        <v>1.7244154990421414</v>
      </c>
      <c r="D2914" s="208">
        <v>0.19554628662038542</v>
      </c>
    </row>
    <row r="2915" spans="1:4" x14ac:dyDescent="0.25">
      <c r="A2915" s="208">
        <v>2891</v>
      </c>
      <c r="B2915" s="208">
        <v>16.438533153192658</v>
      </c>
      <c r="C2915" s="208">
        <v>0.64646684680734268</v>
      </c>
      <c r="D2915" s="208">
        <v>7.3308429080221407E-2</v>
      </c>
    </row>
    <row r="2916" spans="1:4" x14ac:dyDescent="0.25">
      <c r="A2916" s="208">
        <v>2892</v>
      </c>
      <c r="B2916" s="208">
        <v>16.180582577354972</v>
      </c>
      <c r="C2916" s="208">
        <v>0.75941742264502921</v>
      </c>
      <c r="D2916" s="208">
        <v>8.6116865149696825E-2</v>
      </c>
    </row>
    <row r="2917" spans="1:4" x14ac:dyDescent="0.25">
      <c r="A2917" s="208">
        <v>2893</v>
      </c>
      <c r="B2917" s="208">
        <v>15.079463158911295</v>
      </c>
      <c r="C2917" s="208">
        <v>0.74553684108870399</v>
      </c>
      <c r="D2917" s="208">
        <v>8.4542826769168175E-2</v>
      </c>
    </row>
    <row r="2918" spans="1:4" x14ac:dyDescent="0.25">
      <c r="A2918" s="208">
        <v>2894</v>
      </c>
      <c r="B2918" s="208">
        <v>15.298777965680781</v>
      </c>
      <c r="C2918" s="208">
        <v>0.80622203431921946</v>
      </c>
      <c r="D2918" s="208">
        <v>9.1424442131393502E-2</v>
      </c>
    </row>
    <row r="2919" spans="1:4" x14ac:dyDescent="0.25">
      <c r="A2919" s="208">
        <v>2895</v>
      </c>
      <c r="B2919" s="208">
        <v>15.443093926611994</v>
      </c>
      <c r="C2919" s="208">
        <v>-1.2380939266119935</v>
      </c>
      <c r="D2919" s="208">
        <v>-0.14039810589194357</v>
      </c>
    </row>
    <row r="2920" spans="1:4" x14ac:dyDescent="0.25">
      <c r="A2920" s="208">
        <v>2896</v>
      </c>
      <c r="B2920" s="208">
        <v>14.296520662205733</v>
      </c>
      <c r="C2920" s="208">
        <v>0.91347933779426782</v>
      </c>
      <c r="D2920" s="208">
        <v>0.10358726914095803</v>
      </c>
    </row>
    <row r="2921" spans="1:4" x14ac:dyDescent="0.25">
      <c r="A2921" s="208">
        <v>2897</v>
      </c>
      <c r="B2921" s="208">
        <v>14.341974508168317</v>
      </c>
      <c r="C2921" s="208">
        <v>0.70302549183168317</v>
      </c>
      <c r="D2921" s="208">
        <v>7.9722099693210965E-2</v>
      </c>
    </row>
    <row r="2922" spans="1:4" x14ac:dyDescent="0.25">
      <c r="A2922" s="208">
        <v>2898</v>
      </c>
      <c r="B2922" s="208">
        <v>14.94196527487447</v>
      </c>
      <c r="C2922" s="208">
        <v>-0.28196527487446943</v>
      </c>
      <c r="D2922" s="208">
        <v>-3.1974464674103066E-2</v>
      </c>
    </row>
    <row r="2923" spans="1:4" x14ac:dyDescent="0.25">
      <c r="A2923" s="208">
        <v>2899</v>
      </c>
      <c r="B2923" s="208">
        <v>14.452200084627592</v>
      </c>
      <c r="C2923" s="208">
        <v>-0.45720008462759232</v>
      </c>
      <c r="D2923" s="208">
        <v>-5.1845845065248267E-2</v>
      </c>
    </row>
    <row r="2924" spans="1:4" x14ac:dyDescent="0.25">
      <c r="A2924" s="208">
        <v>2900</v>
      </c>
      <c r="B2924" s="208">
        <v>14.81583085232829</v>
      </c>
      <c r="C2924" s="208">
        <v>-0.42583085232828921</v>
      </c>
      <c r="D2924" s="208">
        <v>-4.8288618344850369E-2</v>
      </c>
    </row>
    <row r="2925" spans="1:4" x14ac:dyDescent="0.25">
      <c r="A2925" s="208">
        <v>2901</v>
      </c>
      <c r="B2925" s="208">
        <v>15.098781043445396</v>
      </c>
      <c r="C2925" s="208">
        <v>-0.96378104344539572</v>
      </c>
      <c r="D2925" s="208">
        <v>-0.10929141164965937</v>
      </c>
    </row>
    <row r="2926" spans="1:4" x14ac:dyDescent="0.25">
      <c r="A2926" s="208">
        <v>2902</v>
      </c>
      <c r="B2926" s="208">
        <v>14.151068355125453</v>
      </c>
      <c r="C2926" s="208">
        <v>6.8931644874547615E-2</v>
      </c>
      <c r="D2926" s="208">
        <v>7.8167513533369728E-3</v>
      </c>
    </row>
    <row r="2927" spans="1:4" x14ac:dyDescent="0.25">
      <c r="A2927" s="208">
        <v>2903</v>
      </c>
      <c r="B2927" s="208">
        <v>13.431761242767507</v>
      </c>
      <c r="C2927" s="208">
        <v>0.12823875723249323</v>
      </c>
      <c r="D2927" s="208">
        <v>1.4542094287343401E-2</v>
      </c>
    </row>
    <row r="2928" spans="1:4" x14ac:dyDescent="0.25">
      <c r="A2928" s="208">
        <v>2904</v>
      </c>
      <c r="B2928" s="208">
        <v>13.719256818480872</v>
      </c>
      <c r="C2928" s="208">
        <v>1.5357431815191287</v>
      </c>
      <c r="D2928" s="208">
        <v>0.17415111179147616</v>
      </c>
    </row>
    <row r="2929" spans="1:4" x14ac:dyDescent="0.25">
      <c r="A2929" s="208">
        <v>2905</v>
      </c>
      <c r="B2929" s="208">
        <v>13.944253355995679</v>
      </c>
      <c r="C2929" s="208">
        <v>0.75574664400432034</v>
      </c>
      <c r="D2929" s="208">
        <v>8.5700604026670055E-2</v>
      </c>
    </row>
    <row r="2930" spans="1:4" x14ac:dyDescent="0.25">
      <c r="A2930" s="208">
        <v>2906</v>
      </c>
      <c r="B2930" s="208">
        <v>13.520396242394554</v>
      </c>
      <c r="C2930" s="208">
        <v>0.43960375760544679</v>
      </c>
      <c r="D2930" s="208">
        <v>4.9850446387116568E-2</v>
      </c>
    </row>
    <row r="2931" spans="1:4" x14ac:dyDescent="0.25">
      <c r="A2931" s="208">
        <v>2907</v>
      </c>
      <c r="B2931" s="208">
        <v>12.943132398669695</v>
      </c>
      <c r="C2931" s="208">
        <v>0.70186760133030468</v>
      </c>
      <c r="D2931" s="208">
        <v>7.9590796542674827E-2</v>
      </c>
    </row>
    <row r="2932" spans="1:4" x14ac:dyDescent="0.25">
      <c r="A2932" s="208">
        <v>2908</v>
      </c>
      <c r="B2932" s="208">
        <v>12.695408938173594</v>
      </c>
      <c r="C2932" s="208">
        <v>1.9645910618264057</v>
      </c>
      <c r="D2932" s="208">
        <v>0.22278185685593013</v>
      </c>
    </row>
    <row r="2933" spans="1:4" x14ac:dyDescent="0.25">
      <c r="A2933" s="208">
        <v>2909</v>
      </c>
      <c r="B2933" s="208">
        <v>12.327232785876637</v>
      </c>
      <c r="C2933" s="208">
        <v>2.5777672141233623</v>
      </c>
      <c r="D2933" s="208">
        <v>0.29231516810977171</v>
      </c>
    </row>
    <row r="2934" spans="1:4" x14ac:dyDescent="0.25">
      <c r="A2934" s="208">
        <v>2910</v>
      </c>
      <c r="B2934" s="208">
        <v>12.961313937054731</v>
      </c>
      <c r="C2934" s="208">
        <v>1.2136860629452695</v>
      </c>
      <c r="D2934" s="208">
        <v>0.13763028856078663</v>
      </c>
    </row>
    <row r="2935" spans="1:4" x14ac:dyDescent="0.25">
      <c r="A2935" s="208">
        <v>2911</v>
      </c>
      <c r="B2935" s="208">
        <v>12.696545284322658</v>
      </c>
      <c r="C2935" s="208">
        <v>0.94345471567734229</v>
      </c>
      <c r="D2935" s="208">
        <v>0.10698643473552266</v>
      </c>
    </row>
    <row r="2936" spans="1:4" x14ac:dyDescent="0.25">
      <c r="A2936" s="208">
        <v>2912</v>
      </c>
      <c r="B2936" s="208">
        <v>12.46586701606253</v>
      </c>
      <c r="C2936" s="208">
        <v>0.11913298393747063</v>
      </c>
      <c r="D2936" s="208">
        <v>1.3509512432426294E-2</v>
      </c>
    </row>
    <row r="2937" spans="1:4" x14ac:dyDescent="0.25">
      <c r="A2937" s="208">
        <v>2913</v>
      </c>
      <c r="B2937" s="208">
        <v>13.124947782520046</v>
      </c>
      <c r="C2937" s="208">
        <v>-0.82994778252004586</v>
      </c>
      <c r="D2937" s="208">
        <v>-9.4114908530320535E-2</v>
      </c>
    </row>
    <row r="2938" spans="1:4" x14ac:dyDescent="0.25">
      <c r="A2938" s="208">
        <v>2914</v>
      </c>
      <c r="B2938" s="208">
        <v>13.58516797289124</v>
      </c>
      <c r="C2938" s="208">
        <v>-1.0151679728912395</v>
      </c>
      <c r="D2938" s="208">
        <v>-0.1151186170068022</v>
      </c>
    </row>
    <row r="2939" spans="1:4" x14ac:dyDescent="0.25">
      <c r="A2939" s="208">
        <v>2915</v>
      </c>
      <c r="B2939" s="208">
        <v>13.519259896245488</v>
      </c>
      <c r="C2939" s="208">
        <v>-0.17925989624548855</v>
      </c>
      <c r="D2939" s="208">
        <v>-2.0327819525069239E-2</v>
      </c>
    </row>
    <row r="2940" spans="1:4" x14ac:dyDescent="0.25">
      <c r="A2940" s="208">
        <v>2916</v>
      </c>
      <c r="B2940" s="208">
        <v>13.713575087735551</v>
      </c>
      <c r="C2940" s="208">
        <v>0.32142491226444925</v>
      </c>
      <c r="D2940" s="208">
        <v>3.6449131926446582E-2</v>
      </c>
    </row>
    <row r="2941" spans="1:4" x14ac:dyDescent="0.25">
      <c r="A2941" s="208">
        <v>2917</v>
      </c>
      <c r="B2941" s="208">
        <v>13.835164125685472</v>
      </c>
      <c r="C2941" s="208">
        <v>-1.0201641256854721</v>
      </c>
      <c r="D2941" s="208">
        <v>-0.11568517369041061</v>
      </c>
    </row>
    <row r="2942" spans="1:4" x14ac:dyDescent="0.25">
      <c r="A2942" s="208">
        <v>2918</v>
      </c>
      <c r="B2942" s="208">
        <v>14.277202777671633</v>
      </c>
      <c r="C2942" s="208">
        <v>-1.8072027776716322</v>
      </c>
      <c r="D2942" s="208">
        <v>-0.20493424730874413</v>
      </c>
    </row>
    <row r="2943" spans="1:4" x14ac:dyDescent="0.25">
      <c r="A2943" s="208">
        <v>2919</v>
      </c>
      <c r="B2943" s="208">
        <v>14.107887201460994</v>
      </c>
      <c r="C2943" s="208">
        <v>-2.7028872014609941</v>
      </c>
      <c r="D2943" s="208">
        <v>-0.3065035982876807</v>
      </c>
    </row>
    <row r="2944" spans="1:4" x14ac:dyDescent="0.25">
      <c r="A2944" s="208">
        <v>2920</v>
      </c>
      <c r="B2944" s="208">
        <v>13.154492782395726</v>
      </c>
      <c r="C2944" s="208">
        <v>-1.8744927823957269</v>
      </c>
      <c r="D2944" s="208">
        <v>-0.21256483898329934</v>
      </c>
    </row>
    <row r="2945" spans="1:4" x14ac:dyDescent="0.25">
      <c r="A2945" s="208">
        <v>2921</v>
      </c>
      <c r="B2945" s="208">
        <v>13.537441434630525</v>
      </c>
      <c r="C2945" s="208">
        <v>-1.7874414346305247</v>
      </c>
      <c r="D2945" s="208">
        <v>-0.20269333886616367</v>
      </c>
    </row>
    <row r="2946" spans="1:4" x14ac:dyDescent="0.25">
      <c r="A2946" s="208">
        <v>2922</v>
      </c>
      <c r="B2946" s="208">
        <v>13.346535281587659</v>
      </c>
      <c r="C2946" s="208">
        <v>-2.2765352815876589</v>
      </c>
      <c r="D2946" s="208">
        <v>-0.2581558916177899</v>
      </c>
    </row>
    <row r="2947" spans="1:4" x14ac:dyDescent="0.25">
      <c r="A2947" s="208">
        <v>2923</v>
      </c>
      <c r="B2947" s="208">
        <v>12.344277978112608</v>
      </c>
      <c r="C2947" s="208">
        <v>-0.4992779781126071</v>
      </c>
      <c r="D2947" s="208">
        <v>-5.6617418867718289E-2</v>
      </c>
    </row>
    <row r="2948" spans="1:4" x14ac:dyDescent="0.25">
      <c r="A2948" s="208">
        <v>2924</v>
      </c>
      <c r="B2948" s="208">
        <v>12.682909130533885</v>
      </c>
      <c r="C2948" s="208">
        <v>-1.167909130533884</v>
      </c>
      <c r="D2948" s="208">
        <v>-0.13243924895873535</v>
      </c>
    </row>
    <row r="2949" spans="1:4" x14ac:dyDescent="0.25">
      <c r="A2949" s="208">
        <v>2925</v>
      </c>
      <c r="B2949" s="208">
        <v>13.137447590159756</v>
      </c>
      <c r="C2949" s="208">
        <v>-0.23744759015975525</v>
      </c>
      <c r="D2949" s="208">
        <v>-2.6926221985647206E-2</v>
      </c>
    </row>
    <row r="2950" spans="1:4" x14ac:dyDescent="0.25">
      <c r="A2950" s="208">
        <v>2926</v>
      </c>
      <c r="B2950" s="208">
        <v>13.044267205936453</v>
      </c>
      <c r="C2950" s="208">
        <v>-0.32426720593645264</v>
      </c>
      <c r="D2950" s="208">
        <v>-3.6771444021967414E-2</v>
      </c>
    </row>
    <row r="2951" spans="1:4" x14ac:dyDescent="0.25">
      <c r="A2951" s="208">
        <v>2927</v>
      </c>
      <c r="B2951" s="208">
        <v>12.788589322396898</v>
      </c>
      <c r="C2951" s="208">
        <v>1.8364106776031015</v>
      </c>
      <c r="D2951" s="208">
        <v>0.20824638198553821</v>
      </c>
    </row>
    <row r="2952" spans="1:4" x14ac:dyDescent="0.25">
      <c r="A2952" s="208">
        <v>2928</v>
      </c>
      <c r="B2952" s="208">
        <v>12.052237017802984</v>
      </c>
      <c r="C2952" s="208">
        <v>1.9427629821970154</v>
      </c>
      <c r="D2952" s="208">
        <v>0.2203065833977918</v>
      </c>
    </row>
    <row r="2953" spans="1:4" x14ac:dyDescent="0.25">
      <c r="A2953" s="208">
        <v>2929</v>
      </c>
      <c r="B2953" s="208">
        <v>12.651091438360073</v>
      </c>
      <c r="C2953" s="208">
        <v>2.7539085616399266</v>
      </c>
      <c r="D2953" s="208">
        <v>0.31228934860531204</v>
      </c>
    </row>
    <row r="2954" spans="1:4" x14ac:dyDescent="0.25">
      <c r="A2954" s="208">
        <v>2930</v>
      </c>
      <c r="B2954" s="208">
        <v>13.212446435998025</v>
      </c>
      <c r="C2954" s="208">
        <v>0.89755356400197428</v>
      </c>
      <c r="D2954" s="208">
        <v>0.10178130884405215</v>
      </c>
    </row>
    <row r="2955" spans="1:4" x14ac:dyDescent="0.25">
      <c r="A2955" s="208">
        <v>2931</v>
      </c>
      <c r="B2955" s="208">
        <v>13.27153643574939</v>
      </c>
      <c r="C2955" s="208">
        <v>-1.051536435749389</v>
      </c>
      <c r="D2955" s="208">
        <v>-0.11924274942497688</v>
      </c>
    </row>
    <row r="2956" spans="1:4" x14ac:dyDescent="0.25">
      <c r="A2956" s="208">
        <v>2932</v>
      </c>
      <c r="B2956" s="208">
        <v>12.930632591029983</v>
      </c>
      <c r="C2956" s="208">
        <v>-1.0656325910299831</v>
      </c>
      <c r="D2956" s="208">
        <v>-0.12084123356193553</v>
      </c>
    </row>
    <row r="2957" spans="1:4" x14ac:dyDescent="0.25">
      <c r="A2957" s="208">
        <v>2933</v>
      </c>
      <c r="B2957" s="208">
        <v>12.94881412941502</v>
      </c>
      <c r="C2957" s="208">
        <v>-1.3788141294150194</v>
      </c>
      <c r="D2957" s="208">
        <v>-0.15635557851143944</v>
      </c>
    </row>
    <row r="2958" spans="1:4" x14ac:dyDescent="0.25">
      <c r="A2958" s="208">
        <v>2934</v>
      </c>
      <c r="B2958" s="208">
        <v>12.753362591775895</v>
      </c>
      <c r="C2958" s="208">
        <v>-1.4633625917758959</v>
      </c>
      <c r="D2958" s="208">
        <v>-0.1659432549521328</v>
      </c>
    </row>
    <row r="2959" spans="1:4" x14ac:dyDescent="0.25">
      <c r="A2959" s="208">
        <v>2935</v>
      </c>
      <c r="B2959" s="208">
        <v>13.473806050282903</v>
      </c>
      <c r="C2959" s="208">
        <v>-2.6088060502829027</v>
      </c>
      <c r="D2959" s="208">
        <v>-0.29583492837369191</v>
      </c>
    </row>
    <row r="2960" spans="1:4" x14ac:dyDescent="0.25">
      <c r="A2960" s="208">
        <v>2936</v>
      </c>
      <c r="B2960" s="208">
        <v>12.537456823453605</v>
      </c>
      <c r="C2960" s="208">
        <v>-1.8774568234536044</v>
      </c>
      <c r="D2960" s="208">
        <v>-0.2129009570607466</v>
      </c>
    </row>
    <row r="2961" spans="1:4" x14ac:dyDescent="0.25">
      <c r="A2961" s="208">
        <v>2937</v>
      </c>
      <c r="B2961" s="208">
        <v>13.407897973637152</v>
      </c>
      <c r="C2961" s="208">
        <v>-1.7428979736371524</v>
      </c>
      <c r="D2961" s="208">
        <v>-0.19764217318404573</v>
      </c>
    </row>
    <row r="2962" spans="1:4" x14ac:dyDescent="0.25">
      <c r="A2962" s="208">
        <v>2938</v>
      </c>
      <c r="B2962" s="208">
        <v>12.485184900596629</v>
      </c>
      <c r="C2962" s="208">
        <v>-0.82518490059662852</v>
      </c>
      <c r="D2962" s="208">
        <v>-9.3574804434612191E-2</v>
      </c>
    </row>
    <row r="2963" spans="1:4" x14ac:dyDescent="0.25">
      <c r="A2963" s="208">
        <v>2939</v>
      </c>
      <c r="B2963" s="208">
        <v>12.710181438111436</v>
      </c>
      <c r="C2963" s="208">
        <v>-0.26518143811143524</v>
      </c>
      <c r="D2963" s="208">
        <v>-3.0071201245957642E-2</v>
      </c>
    </row>
    <row r="2964" spans="1:4" x14ac:dyDescent="0.25">
      <c r="A2964" s="208">
        <v>2940</v>
      </c>
      <c r="B2964" s="208">
        <v>11.993147018051621</v>
      </c>
      <c r="C2964" s="208">
        <v>-0.73814701805162031</v>
      </c>
      <c r="D2964" s="208">
        <v>-8.3704831254464096E-2</v>
      </c>
    </row>
    <row r="2965" spans="1:4" x14ac:dyDescent="0.25">
      <c r="A2965" s="208">
        <v>2941</v>
      </c>
      <c r="B2965" s="208">
        <v>11.19656836755728</v>
      </c>
      <c r="C2965" s="208">
        <v>-5.6568367557279231E-2</v>
      </c>
      <c r="D2965" s="208">
        <v>-6.4147731345186127E-3</v>
      </c>
    </row>
    <row r="2966" spans="1:4" x14ac:dyDescent="0.25">
      <c r="A2966" s="208">
        <v>2942</v>
      </c>
      <c r="B2966" s="208">
        <v>10.937481445570532</v>
      </c>
      <c r="C2966" s="208">
        <v>0.50751855442946869</v>
      </c>
      <c r="D2966" s="208">
        <v>5.7551888605011453E-2</v>
      </c>
    </row>
    <row r="2967" spans="1:4" x14ac:dyDescent="0.25">
      <c r="A2967" s="208">
        <v>2943</v>
      </c>
      <c r="B2967" s="208">
        <v>11.053388752775129</v>
      </c>
      <c r="C2967" s="208">
        <v>-1.1833887527751301</v>
      </c>
      <c r="D2967" s="208">
        <v>-0.13419461629870844</v>
      </c>
    </row>
    <row r="2968" spans="1:4" x14ac:dyDescent="0.25">
      <c r="A2968" s="208">
        <v>2944</v>
      </c>
      <c r="B2968" s="208">
        <v>11.457927981842156</v>
      </c>
      <c r="C2968" s="208">
        <v>-1.452927981842155</v>
      </c>
      <c r="D2968" s="208">
        <v>-0.16475998489569418</v>
      </c>
    </row>
    <row r="2969" spans="1:4" x14ac:dyDescent="0.25">
      <c r="A2969" s="208">
        <v>2945</v>
      </c>
      <c r="B2969" s="208">
        <v>11.332929905445042</v>
      </c>
      <c r="C2969" s="208">
        <v>-2.9329299054450413</v>
      </c>
      <c r="D2969" s="208">
        <v>-0.33259011661993887</v>
      </c>
    </row>
    <row r="2970" spans="1:4" x14ac:dyDescent="0.25">
      <c r="A2970" s="208">
        <v>2946</v>
      </c>
      <c r="B2970" s="208">
        <v>11.101115291035846</v>
      </c>
      <c r="C2970" s="208">
        <v>-2.3461152910358454</v>
      </c>
      <c r="D2970" s="208">
        <v>-0.2660461665997545</v>
      </c>
    </row>
    <row r="2971" spans="1:4" x14ac:dyDescent="0.25">
      <c r="A2971" s="208">
        <v>2947</v>
      </c>
      <c r="B2971" s="208">
        <v>11.732923749915811</v>
      </c>
      <c r="C2971" s="208">
        <v>-2.7079237499158104</v>
      </c>
      <c r="D2971" s="208">
        <v>-0.30707473578225208</v>
      </c>
    </row>
    <row r="2972" spans="1:4" x14ac:dyDescent="0.25">
      <c r="A2972" s="208">
        <v>2948</v>
      </c>
      <c r="B2972" s="208">
        <v>11.939738749045581</v>
      </c>
      <c r="C2972" s="208">
        <v>-1.0297387490455812</v>
      </c>
      <c r="D2972" s="208">
        <v>-0.11677092248175359</v>
      </c>
    </row>
    <row r="2973" spans="1:4" x14ac:dyDescent="0.25">
      <c r="A2973" s="208">
        <v>2949</v>
      </c>
      <c r="B2973" s="208">
        <v>12.37609567028642</v>
      </c>
      <c r="C2973" s="208">
        <v>-1.9210956702864195</v>
      </c>
      <c r="D2973" s="208">
        <v>-0.21784954077232468</v>
      </c>
    </row>
    <row r="2974" spans="1:4" x14ac:dyDescent="0.25">
      <c r="A2974" s="208">
        <v>2950</v>
      </c>
      <c r="B2974" s="208">
        <v>12.453367208422819</v>
      </c>
      <c r="C2974" s="208">
        <v>-0.45836720842281942</v>
      </c>
      <c r="D2974" s="208">
        <v>-5.1978195258290331E-2</v>
      </c>
    </row>
    <row r="2975" spans="1:4" x14ac:dyDescent="0.25">
      <c r="A2975" s="208">
        <v>2951</v>
      </c>
      <c r="B2975" s="208">
        <v>13.103357205687816</v>
      </c>
      <c r="C2975" s="208">
        <v>-0.43835720568781689</v>
      </c>
      <c r="D2975" s="208">
        <v>-4.9709089156966729E-2</v>
      </c>
    </row>
    <row r="2976" spans="1:4" x14ac:dyDescent="0.25">
      <c r="A2976" s="208">
        <v>2952</v>
      </c>
      <c r="B2976" s="208">
        <v>13.041994513638324</v>
      </c>
      <c r="C2976" s="208">
        <v>-1.5119945136383244</v>
      </c>
      <c r="D2976" s="208">
        <v>-0.17145804633315032</v>
      </c>
    </row>
    <row r="2977" spans="1:4" x14ac:dyDescent="0.25">
      <c r="A2977" s="208">
        <v>2953</v>
      </c>
      <c r="B2977" s="208">
        <v>12.584047015565256</v>
      </c>
      <c r="C2977" s="208">
        <v>-1.6240470155652549</v>
      </c>
      <c r="D2977" s="208">
        <v>-0.18416464208719335</v>
      </c>
    </row>
    <row r="2978" spans="1:4" x14ac:dyDescent="0.25">
      <c r="A2978" s="208">
        <v>2954</v>
      </c>
      <c r="B2978" s="208">
        <v>11.912466441468029</v>
      </c>
      <c r="C2978" s="208">
        <v>-3.1124664414680279</v>
      </c>
      <c r="D2978" s="208">
        <v>-0.35294930670578728</v>
      </c>
    </row>
    <row r="2979" spans="1:4" x14ac:dyDescent="0.25">
      <c r="A2979" s="208">
        <v>2955</v>
      </c>
      <c r="B2979" s="208">
        <v>12.930632591029983</v>
      </c>
      <c r="C2979" s="208">
        <v>-2.8106325910299841</v>
      </c>
      <c r="D2979" s="208">
        <v>-0.31872177357222559</v>
      </c>
    </row>
    <row r="2980" spans="1:4" x14ac:dyDescent="0.25">
      <c r="A2980" s="208">
        <v>2956</v>
      </c>
      <c r="B2980" s="208">
        <v>13.72834758767339</v>
      </c>
      <c r="C2980" s="208">
        <v>-2.8883475876733904</v>
      </c>
      <c r="D2980" s="208">
        <v>-0.32753454463394199</v>
      </c>
    </row>
    <row r="2981" spans="1:4" x14ac:dyDescent="0.25">
      <c r="A2981" s="208">
        <v>2957</v>
      </c>
      <c r="B2981" s="208">
        <v>14.237430662454369</v>
      </c>
      <c r="C2981" s="208">
        <v>-2.6674306624543682</v>
      </c>
      <c r="D2981" s="208">
        <v>-0.30248287674869673</v>
      </c>
    </row>
    <row r="2982" spans="1:4" x14ac:dyDescent="0.25">
      <c r="A2982" s="208">
        <v>2958</v>
      </c>
      <c r="B2982" s="208">
        <v>14.507881045931761</v>
      </c>
      <c r="C2982" s="208">
        <v>-1.5028810459317601</v>
      </c>
      <c r="D2982" s="208">
        <v>-0.17042459194281148</v>
      </c>
    </row>
    <row r="2983" spans="1:4" x14ac:dyDescent="0.25">
      <c r="A2983" s="208">
        <v>2959</v>
      </c>
      <c r="B2983" s="208">
        <v>14.830603352266131</v>
      </c>
      <c r="C2983" s="208">
        <v>-3.6856033522661313</v>
      </c>
      <c r="D2983" s="208">
        <v>-0.41794222441842804</v>
      </c>
    </row>
    <row r="2984" spans="1:4" x14ac:dyDescent="0.25">
      <c r="A2984" s="208">
        <v>2960</v>
      </c>
      <c r="B2984" s="208">
        <v>15.091962966551009</v>
      </c>
      <c r="C2984" s="208">
        <v>-2.7019629665510081</v>
      </c>
      <c r="D2984" s="208">
        <v>-0.30639879135181575</v>
      </c>
    </row>
    <row r="2985" spans="1:4" x14ac:dyDescent="0.25">
      <c r="A2985" s="208">
        <v>2961</v>
      </c>
      <c r="B2985" s="208">
        <v>14.823785275371744</v>
      </c>
      <c r="C2985" s="208">
        <v>-1.0937852753717436</v>
      </c>
      <c r="D2985" s="208">
        <v>-0.12403370827843227</v>
      </c>
    </row>
    <row r="2986" spans="1:4" x14ac:dyDescent="0.25">
      <c r="A2986" s="208">
        <v>2962</v>
      </c>
      <c r="B2986" s="208">
        <v>14.103341816864736</v>
      </c>
      <c r="C2986" s="208">
        <v>-0.6633418168647367</v>
      </c>
      <c r="D2986" s="208">
        <v>-7.5222026895473318E-2</v>
      </c>
    </row>
    <row r="2987" spans="1:4" x14ac:dyDescent="0.25">
      <c r="A2987" s="208">
        <v>2963</v>
      </c>
      <c r="B2987" s="208">
        <v>13.794255664319142</v>
      </c>
      <c r="C2987" s="208">
        <v>1.2357443356808577</v>
      </c>
      <c r="D2987" s="208">
        <v>0.14013166559265622</v>
      </c>
    </row>
    <row r="2988" spans="1:4" x14ac:dyDescent="0.25">
      <c r="A2988" s="208">
        <v>2964</v>
      </c>
      <c r="B2988" s="208">
        <v>14.262430277733792</v>
      </c>
      <c r="C2988" s="208">
        <v>2.2075697222662072</v>
      </c>
      <c r="D2988" s="208">
        <v>0.25033529441398444</v>
      </c>
    </row>
    <row r="2989" spans="1:4" x14ac:dyDescent="0.25">
      <c r="A2989" s="208">
        <v>2965</v>
      </c>
      <c r="B2989" s="208">
        <v>14.976055659346411</v>
      </c>
      <c r="C2989" s="208">
        <v>-0.55605565934641099</v>
      </c>
      <c r="D2989" s="208">
        <v>-6.3055927878077719E-2</v>
      </c>
    </row>
    <row r="2990" spans="1:4" x14ac:dyDescent="0.25">
      <c r="A2990" s="208">
        <v>2966</v>
      </c>
      <c r="B2990" s="208">
        <v>15.349913542388691</v>
      </c>
      <c r="C2990" s="208">
        <v>-0.33991354238869143</v>
      </c>
      <c r="D2990" s="208">
        <v>-3.8545716518444031E-2</v>
      </c>
    </row>
    <row r="2991" spans="1:4" x14ac:dyDescent="0.25">
      <c r="A2991" s="208">
        <v>2967</v>
      </c>
      <c r="B2991" s="208">
        <v>14.687423737483982</v>
      </c>
      <c r="C2991" s="208">
        <v>-0.567423737483983</v>
      </c>
      <c r="D2991" s="208">
        <v>-6.434505191288685E-2</v>
      </c>
    </row>
    <row r="2992" spans="1:4" x14ac:dyDescent="0.25">
      <c r="A2992" s="208">
        <v>2968</v>
      </c>
      <c r="B2992" s="208">
        <v>14.453336430776659</v>
      </c>
      <c r="C2992" s="208">
        <v>-1.0833364307766598</v>
      </c>
      <c r="D2992" s="208">
        <v>-0.12284882403146448</v>
      </c>
    </row>
    <row r="2993" spans="1:4" x14ac:dyDescent="0.25">
      <c r="A2993" s="208">
        <v>2969</v>
      </c>
      <c r="B2993" s="208">
        <v>14.539698738105574</v>
      </c>
      <c r="C2993" s="208">
        <v>-2.6646987381055744</v>
      </c>
      <c r="D2993" s="208">
        <v>-0.30217308037883622</v>
      </c>
    </row>
    <row r="2994" spans="1:4" x14ac:dyDescent="0.25">
      <c r="A2994" s="208">
        <v>2970</v>
      </c>
      <c r="B2994" s="208">
        <v>15.128326043321078</v>
      </c>
      <c r="C2994" s="208">
        <v>-1.9883260433210772</v>
      </c>
      <c r="D2994" s="208">
        <v>-0.2254733702973627</v>
      </c>
    </row>
    <row r="2995" spans="1:4" x14ac:dyDescent="0.25">
      <c r="A2995" s="208">
        <v>2971</v>
      </c>
      <c r="B2995" s="208">
        <v>15.376049503817178</v>
      </c>
      <c r="C2995" s="208">
        <v>-1.9160495038171774</v>
      </c>
      <c r="D2995" s="208">
        <v>-0.2172773126084763</v>
      </c>
    </row>
    <row r="2996" spans="1:4" x14ac:dyDescent="0.25">
      <c r="A2996" s="208">
        <v>2972</v>
      </c>
      <c r="B2996" s="208">
        <v>16.651029883067753</v>
      </c>
      <c r="C2996" s="208">
        <v>-0.28102988306775245</v>
      </c>
      <c r="D2996" s="208">
        <v>-3.1868392561877075E-2</v>
      </c>
    </row>
    <row r="2997" spans="1:4" x14ac:dyDescent="0.25">
      <c r="A2997" s="208">
        <v>2973</v>
      </c>
      <c r="B2997" s="208">
        <v>17.72601334008294</v>
      </c>
      <c r="C2997" s="208">
        <v>0.63398665991705982</v>
      </c>
      <c r="D2997" s="208">
        <v>7.1893193480634859E-2</v>
      </c>
    </row>
    <row r="2998" spans="1:4" x14ac:dyDescent="0.25">
      <c r="A2998" s="208">
        <v>2974</v>
      </c>
      <c r="B2998" s="208">
        <v>16.807845651638679</v>
      </c>
      <c r="C2998" s="208">
        <v>-0.1128456516386791</v>
      </c>
      <c r="D2998" s="208">
        <v>-1.2796537813223426E-2</v>
      </c>
    </row>
    <row r="2999" spans="1:4" x14ac:dyDescent="0.25">
      <c r="A2999" s="208">
        <v>2975</v>
      </c>
      <c r="B2999" s="208">
        <v>17.230566419090739</v>
      </c>
      <c r="C2999" s="208">
        <v>-0.67556641909073889</v>
      </c>
      <c r="D2999" s="208">
        <v>-7.66082795544374E-2</v>
      </c>
    </row>
    <row r="3000" spans="1:4" x14ac:dyDescent="0.25">
      <c r="A3000" s="208">
        <v>2976</v>
      </c>
      <c r="B3000" s="208">
        <v>19.303261794984721</v>
      </c>
      <c r="C3000" s="208">
        <v>1.1667382050152781</v>
      </c>
      <c r="D3000" s="208">
        <v>0.13230646765562154</v>
      </c>
    </row>
    <row r="3001" spans="1:4" x14ac:dyDescent="0.25">
      <c r="A3001" s="208">
        <v>2977</v>
      </c>
      <c r="B3001" s="208">
        <v>16.964661420209605</v>
      </c>
      <c r="C3001" s="208">
        <v>5.7203385797903934</v>
      </c>
      <c r="D3001" s="208">
        <v>0.64867833077972381</v>
      </c>
    </row>
    <row r="3002" spans="1:4" x14ac:dyDescent="0.25">
      <c r="A3002" s="208">
        <v>2978</v>
      </c>
      <c r="B3002" s="208">
        <v>15.366958734624664</v>
      </c>
      <c r="C3002" s="208">
        <v>3.8380412653753346</v>
      </c>
      <c r="D3002" s="208">
        <v>0.43522846886776373</v>
      </c>
    </row>
    <row r="3003" spans="1:4" x14ac:dyDescent="0.25">
      <c r="A3003" s="208">
        <v>2979</v>
      </c>
      <c r="B3003" s="208">
        <v>16.639666421577104</v>
      </c>
      <c r="C3003" s="208">
        <v>4.6603335784228967</v>
      </c>
      <c r="D3003" s="208">
        <v>0.52847525795209727</v>
      </c>
    </row>
    <row r="3004" spans="1:4" x14ac:dyDescent="0.25">
      <c r="A3004" s="208">
        <v>2980</v>
      </c>
      <c r="B3004" s="208">
        <v>17.082841419712331</v>
      </c>
      <c r="C3004" s="208">
        <v>2.262158580287668</v>
      </c>
      <c r="D3004" s="208">
        <v>0.25652559395772756</v>
      </c>
    </row>
    <row r="3005" spans="1:4" x14ac:dyDescent="0.25">
      <c r="A3005" s="208">
        <v>2981</v>
      </c>
      <c r="B3005" s="208">
        <v>18.616908720949652</v>
      </c>
      <c r="C3005" s="208">
        <v>3.238091279050348</v>
      </c>
      <c r="D3005" s="208">
        <v>0.36719498618973828</v>
      </c>
    </row>
    <row r="3006" spans="1:4" x14ac:dyDescent="0.25">
      <c r="A3006" s="208">
        <v>2982</v>
      </c>
      <c r="B3006" s="208">
        <v>20.29642832926725</v>
      </c>
      <c r="C3006" s="208">
        <v>2.5035716707327502</v>
      </c>
      <c r="D3006" s="208">
        <v>0.28390149808542142</v>
      </c>
    </row>
    <row r="3007" spans="1:4" x14ac:dyDescent="0.25">
      <c r="A3007" s="208">
        <v>2983</v>
      </c>
      <c r="B3007" s="208">
        <v>19.573712178462113</v>
      </c>
      <c r="C3007" s="208">
        <v>6.9062878215378873</v>
      </c>
      <c r="D3007" s="208">
        <v>0.78316330291828429</v>
      </c>
    </row>
    <row r="3008" spans="1:4" x14ac:dyDescent="0.25">
      <c r="A3008" s="208">
        <v>2984</v>
      </c>
      <c r="B3008" s="208">
        <v>20.866874096097725</v>
      </c>
      <c r="C3008" s="208">
        <v>7.5581259039022761</v>
      </c>
      <c r="D3008" s="208">
        <v>0.85708082253864937</v>
      </c>
    </row>
    <row r="3009" spans="1:4" x14ac:dyDescent="0.25">
      <c r="A3009" s="208">
        <v>2985</v>
      </c>
      <c r="B3009" s="208">
        <v>22.612301781061074</v>
      </c>
      <c r="C3009" s="208">
        <v>3.9976982189389254</v>
      </c>
      <c r="D3009" s="208">
        <v>0.45333334232768413</v>
      </c>
    </row>
    <row r="3010" spans="1:4" x14ac:dyDescent="0.25">
      <c r="A3010" s="208">
        <v>2986</v>
      </c>
      <c r="B3010" s="208">
        <v>20.30097371386351</v>
      </c>
      <c r="C3010" s="208">
        <v>13.899026286136493</v>
      </c>
      <c r="D3010" s="208">
        <v>1.5761299868870509</v>
      </c>
    </row>
    <row r="3011" spans="1:4" x14ac:dyDescent="0.25">
      <c r="A3011" s="208">
        <v>2987</v>
      </c>
      <c r="B3011" s="208">
        <v>22.5986656272723</v>
      </c>
      <c r="C3011" s="208">
        <v>10.6513343727277</v>
      </c>
      <c r="D3011" s="208">
        <v>1.2078463022954269</v>
      </c>
    </row>
    <row r="3012" spans="1:4" x14ac:dyDescent="0.25">
      <c r="A3012" s="208">
        <v>2988</v>
      </c>
      <c r="B3012" s="208">
        <v>22.239580244167858</v>
      </c>
      <c r="C3012" s="208">
        <v>12.515419755832145</v>
      </c>
      <c r="D3012" s="208">
        <v>1.4192309568707826</v>
      </c>
    </row>
    <row r="3013" spans="1:4" x14ac:dyDescent="0.25">
      <c r="A3013" s="208">
        <v>2989</v>
      </c>
      <c r="B3013" s="208">
        <v>24.230458697329183</v>
      </c>
      <c r="C3013" s="208">
        <v>11.934541302670816</v>
      </c>
      <c r="D3013" s="208">
        <v>1.3533601591676849</v>
      </c>
    </row>
    <row r="3014" spans="1:4" x14ac:dyDescent="0.25">
      <c r="A3014" s="208">
        <v>2990</v>
      </c>
      <c r="B3014" s="208">
        <v>25.825888690615997</v>
      </c>
      <c r="C3014" s="208">
        <v>7.6641113093840048</v>
      </c>
      <c r="D3014" s="208">
        <v>0.86909941810881208</v>
      </c>
    </row>
    <row r="3015" spans="1:4" x14ac:dyDescent="0.25">
      <c r="A3015" s="208">
        <v>2991</v>
      </c>
      <c r="B3015" s="208">
        <v>24.866812540805402</v>
      </c>
      <c r="C3015" s="208">
        <v>7.8381874591945966</v>
      </c>
      <c r="D3015" s="208">
        <v>0.88883940809587914</v>
      </c>
    </row>
    <row r="3016" spans="1:4" x14ac:dyDescent="0.25">
      <c r="A3016" s="208">
        <v>2992</v>
      </c>
      <c r="B3016" s="208">
        <v>26.257700227260575</v>
      </c>
      <c r="C3016" s="208">
        <v>6.8672997727394254</v>
      </c>
      <c r="D3016" s="208">
        <v>0.77874211314740338</v>
      </c>
    </row>
    <row r="3017" spans="1:4" x14ac:dyDescent="0.25">
      <c r="A3017" s="208">
        <v>2993</v>
      </c>
      <c r="B3017" s="208">
        <v>27.203140223282393</v>
      </c>
      <c r="C3017" s="208">
        <v>5.7168597767176088</v>
      </c>
      <c r="D3017" s="208">
        <v>0.64828383941546475</v>
      </c>
    </row>
    <row r="3018" spans="1:4" x14ac:dyDescent="0.25">
      <c r="A3018" s="208">
        <v>2994</v>
      </c>
      <c r="B3018" s="208">
        <v>29.12811059979796</v>
      </c>
      <c r="C3018" s="208">
        <v>5.0018894002020424</v>
      </c>
      <c r="D3018" s="208">
        <v>0.56720720663823798</v>
      </c>
    </row>
    <row r="3019" spans="1:4" x14ac:dyDescent="0.25">
      <c r="A3019" s="208">
        <v>2995</v>
      </c>
      <c r="B3019" s="208">
        <v>29.809918289236773</v>
      </c>
      <c r="C3019" s="208">
        <v>4.7800817107632305</v>
      </c>
      <c r="D3019" s="208">
        <v>0.54205452734621118</v>
      </c>
    </row>
    <row r="3020" spans="1:4" x14ac:dyDescent="0.25">
      <c r="A3020" s="208">
        <v>2996</v>
      </c>
      <c r="B3020" s="208">
        <v>29.650829828367716</v>
      </c>
      <c r="C3020" s="208">
        <v>2.9291701716322827</v>
      </c>
      <c r="D3020" s="208">
        <v>0.332163768105805</v>
      </c>
    </row>
    <row r="3021" spans="1:4" x14ac:dyDescent="0.25">
      <c r="A3021" s="208">
        <v>2997</v>
      </c>
      <c r="B3021" s="208">
        <v>29.948552519422662</v>
      </c>
      <c r="C3021" s="208">
        <v>6.0814474805773386</v>
      </c>
      <c r="D3021" s="208">
        <v>0.6896275710606653</v>
      </c>
    </row>
    <row r="3022" spans="1:4" x14ac:dyDescent="0.25">
      <c r="A3022" s="208">
        <v>2998</v>
      </c>
      <c r="B3022" s="208">
        <v>30.371273286874722</v>
      </c>
      <c r="C3022" s="208">
        <v>7.0937267131252817</v>
      </c>
      <c r="D3022" s="208">
        <v>0.80441860898489959</v>
      </c>
    </row>
    <row r="3023" spans="1:4" x14ac:dyDescent="0.25">
      <c r="A3023" s="208">
        <v>2999</v>
      </c>
      <c r="B3023" s="208">
        <v>28.944022523649483</v>
      </c>
      <c r="C3023" s="208">
        <v>11.235977476350516</v>
      </c>
      <c r="D3023" s="208">
        <v>1.2741440060536933</v>
      </c>
    </row>
    <row r="3024" spans="1:4" x14ac:dyDescent="0.25">
      <c r="A3024" s="208">
        <v>3000</v>
      </c>
      <c r="B3024" s="208">
        <v>29.134928676692347</v>
      </c>
      <c r="C3024" s="208">
        <v>12.390071323307652</v>
      </c>
      <c r="D3024" s="208">
        <v>1.4050166213307311</v>
      </c>
    </row>
    <row r="3025" spans="1:4" x14ac:dyDescent="0.25">
      <c r="A3025" s="208">
        <v>3001</v>
      </c>
      <c r="B3025" s="208">
        <v>29.907644058056334</v>
      </c>
      <c r="C3025" s="208">
        <v>14.752355941943662</v>
      </c>
      <c r="D3025" s="208">
        <v>1.6728963668858574</v>
      </c>
    </row>
    <row r="3026" spans="1:4" x14ac:dyDescent="0.25">
      <c r="A3026" s="208">
        <v>3002</v>
      </c>
      <c r="B3026" s="208">
        <v>30.755358285258584</v>
      </c>
      <c r="C3026" s="208">
        <v>14.789641714741418</v>
      </c>
      <c r="D3026" s="208">
        <v>1.6771245209580183</v>
      </c>
    </row>
    <row r="3027" spans="1:4" x14ac:dyDescent="0.25">
      <c r="A3027" s="208">
        <v>3003</v>
      </c>
      <c r="B3027" s="208">
        <v>29.825827135323678</v>
      </c>
      <c r="C3027" s="208">
        <v>14.439172864676323</v>
      </c>
      <c r="D3027" s="208">
        <v>1.6373818474292698</v>
      </c>
    </row>
    <row r="3028" spans="1:4" x14ac:dyDescent="0.25">
      <c r="A3028" s="208">
        <v>3004</v>
      </c>
      <c r="B3028" s="208">
        <v>29.375834060294064</v>
      </c>
      <c r="C3028" s="208">
        <v>14.529165939705937</v>
      </c>
      <c r="D3028" s="208">
        <v>1.6475869352711303</v>
      </c>
    </row>
    <row r="3029" spans="1:4" x14ac:dyDescent="0.25">
      <c r="A3029" s="208">
        <v>3005</v>
      </c>
      <c r="B3029" s="208">
        <v>29.916734827248849</v>
      </c>
      <c r="C3029" s="208">
        <v>15.383265172751148</v>
      </c>
      <c r="D3029" s="208">
        <v>1.74444058424383</v>
      </c>
    </row>
    <row r="3030" spans="1:4" x14ac:dyDescent="0.25">
      <c r="A3030" s="208">
        <v>3006</v>
      </c>
      <c r="B3030" s="208">
        <v>29.662193289858362</v>
      </c>
      <c r="C3030" s="208">
        <v>15.88280671014164</v>
      </c>
      <c r="D3030" s="208">
        <v>1.8010878903621113</v>
      </c>
    </row>
    <row r="3031" spans="1:4" x14ac:dyDescent="0.25">
      <c r="A3031" s="208">
        <v>3007</v>
      </c>
      <c r="B3031" s="208">
        <v>31.193987898797555</v>
      </c>
      <c r="C3031" s="208">
        <v>11.156012101202446</v>
      </c>
      <c r="D3031" s="208">
        <v>1.265076045241988</v>
      </c>
    </row>
    <row r="3032" spans="1:4" x14ac:dyDescent="0.25">
      <c r="A3032" s="208">
        <v>3008</v>
      </c>
      <c r="B3032" s="208">
        <v>31.798524050099967</v>
      </c>
      <c r="C3032" s="208">
        <v>9.8714759499000344</v>
      </c>
      <c r="D3032" s="208">
        <v>1.1194114565414375</v>
      </c>
    </row>
    <row r="3033" spans="1:4" x14ac:dyDescent="0.25">
      <c r="A3033" s="208">
        <v>3009</v>
      </c>
      <c r="B3033" s="208">
        <v>31.484892512958115</v>
      </c>
      <c r="C3033" s="208">
        <v>10.710107487041885</v>
      </c>
      <c r="D3033" s="208">
        <v>1.2145110906040673</v>
      </c>
    </row>
    <row r="3034" spans="1:4" x14ac:dyDescent="0.25">
      <c r="A3034" s="208">
        <v>3010</v>
      </c>
      <c r="B3034" s="208">
        <v>32.49396789332755</v>
      </c>
      <c r="C3034" s="208">
        <v>11.75603210667245</v>
      </c>
      <c r="D3034" s="208">
        <v>1.3331174679923501</v>
      </c>
    </row>
    <row r="3035" spans="1:4" x14ac:dyDescent="0.25">
      <c r="A3035" s="208">
        <v>3011</v>
      </c>
      <c r="B3035" s="208">
        <v>32.680328661774155</v>
      </c>
      <c r="C3035" s="208">
        <v>9.154671338225846</v>
      </c>
      <c r="D3035" s="208">
        <v>1.0381268240830108</v>
      </c>
    </row>
    <row r="3036" spans="1:4" x14ac:dyDescent="0.25">
      <c r="A3036" s="208">
        <v>3012</v>
      </c>
      <c r="B3036" s="208">
        <v>33.307591736057859</v>
      </c>
      <c r="C3036" s="208">
        <v>7.84240826394214</v>
      </c>
      <c r="D3036" s="208">
        <v>0.88931804140402926</v>
      </c>
    </row>
    <row r="3037" spans="1:4" x14ac:dyDescent="0.25">
      <c r="A3037" s="208">
        <v>3013</v>
      </c>
      <c r="B3037" s="208">
        <v>33.46213481233066</v>
      </c>
      <c r="C3037" s="208">
        <v>10.167865187669342</v>
      </c>
      <c r="D3037" s="208">
        <v>1.1530215782738324</v>
      </c>
    </row>
    <row r="3038" spans="1:4" x14ac:dyDescent="0.25">
      <c r="A3038" s="208">
        <v>3014</v>
      </c>
      <c r="B3038" s="208">
        <v>34.407574808352479</v>
      </c>
      <c r="C3038" s="208">
        <v>9.4274251916475222</v>
      </c>
      <c r="D3038" s="208">
        <v>1.0690567265500417</v>
      </c>
    </row>
    <row r="3039" spans="1:4" x14ac:dyDescent="0.25">
      <c r="A3039" s="208">
        <v>3015</v>
      </c>
      <c r="B3039" s="208">
        <v>32.830326353450701</v>
      </c>
      <c r="C3039" s="208">
        <v>6.669673646549299</v>
      </c>
      <c r="D3039" s="208">
        <v>0.75633158903815179</v>
      </c>
    </row>
    <row r="3040" spans="1:4" x14ac:dyDescent="0.25">
      <c r="A3040" s="208">
        <v>3016</v>
      </c>
      <c r="B3040" s="208">
        <v>33.080322506244926</v>
      </c>
      <c r="C3040" s="208">
        <v>7.0946774937550714</v>
      </c>
      <c r="D3040" s="208">
        <v>0.80452642616796788</v>
      </c>
    </row>
    <row r="3041" spans="1:4" x14ac:dyDescent="0.25">
      <c r="A3041" s="208">
        <v>3017</v>
      </c>
      <c r="B3041" s="208">
        <v>31.980339433950316</v>
      </c>
      <c r="C3041" s="208">
        <v>16.394660566049684</v>
      </c>
      <c r="D3041" s="208">
        <v>1.8591313960431617</v>
      </c>
    </row>
    <row r="3042" spans="1:4" x14ac:dyDescent="0.25">
      <c r="A3042" s="208">
        <v>3018</v>
      </c>
      <c r="B3042" s="208">
        <v>31.99397558773909</v>
      </c>
      <c r="C3042" s="208">
        <v>18.70102441226091</v>
      </c>
      <c r="D3042" s="208">
        <v>2.1206698048388559</v>
      </c>
    </row>
    <row r="3043" spans="1:4" x14ac:dyDescent="0.25">
      <c r="A3043" s="208">
        <v>3019</v>
      </c>
      <c r="B3043" s="208">
        <v>32.162154817800655</v>
      </c>
      <c r="C3043" s="208">
        <v>15.652845182199343</v>
      </c>
      <c r="D3043" s="208">
        <v>1.7750105772785507</v>
      </c>
    </row>
    <row r="3044" spans="1:4" x14ac:dyDescent="0.25">
      <c r="A3044" s="208">
        <v>3020</v>
      </c>
      <c r="B3044" s="208">
        <v>30.839447900289368</v>
      </c>
      <c r="C3044" s="208">
        <v>16.950552099710631</v>
      </c>
      <c r="D3044" s="208">
        <v>1.9221687122998816</v>
      </c>
    </row>
    <row r="3045" spans="1:4" x14ac:dyDescent="0.25">
      <c r="A3045" s="208">
        <v>3021</v>
      </c>
      <c r="B3045" s="208">
        <v>32.36215174003604</v>
      </c>
      <c r="C3045" s="208">
        <v>14.927848259963959</v>
      </c>
      <c r="D3045" s="208">
        <v>1.6927969483514815</v>
      </c>
    </row>
    <row r="3046" spans="1:4" x14ac:dyDescent="0.25">
      <c r="A3046" s="208">
        <v>3022</v>
      </c>
      <c r="B3046" s="208">
        <v>33.666677119162301</v>
      </c>
      <c r="C3046" s="208">
        <v>15.703322880837696</v>
      </c>
      <c r="D3046" s="208">
        <v>1.7807346771438999</v>
      </c>
    </row>
    <row r="3047" spans="1:4" x14ac:dyDescent="0.25">
      <c r="A3047" s="208">
        <v>3023</v>
      </c>
      <c r="B3047" s="208">
        <v>33.471225581523171</v>
      </c>
      <c r="C3047" s="208">
        <v>16.793774418476829</v>
      </c>
      <c r="D3047" s="208">
        <v>1.9043903442631449</v>
      </c>
    </row>
    <row r="3048" spans="1:4" x14ac:dyDescent="0.25">
      <c r="A3048" s="208">
        <v>3024</v>
      </c>
      <c r="B3048" s="208">
        <v>33.475770966119427</v>
      </c>
      <c r="C3048" s="208">
        <v>20.029229033880576</v>
      </c>
      <c r="D3048" s="208">
        <v>2.2712863365123588</v>
      </c>
    </row>
    <row r="3049" spans="1:4" x14ac:dyDescent="0.25">
      <c r="A3049" s="208">
        <v>3025</v>
      </c>
      <c r="B3049" s="208">
        <v>34.862113267978344</v>
      </c>
      <c r="C3049" s="208">
        <v>14.862886732021657</v>
      </c>
      <c r="D3049" s="208">
        <v>1.6854304026614435</v>
      </c>
    </row>
    <row r="3050" spans="1:4" x14ac:dyDescent="0.25">
      <c r="A3050" s="208">
        <v>3026</v>
      </c>
      <c r="B3050" s="208">
        <v>35.64391941853485</v>
      </c>
      <c r="C3050" s="208">
        <v>15.071080581465154</v>
      </c>
      <c r="D3050" s="208">
        <v>1.7090392916899249</v>
      </c>
    </row>
    <row r="3051" spans="1:4" x14ac:dyDescent="0.25">
      <c r="A3051" s="208">
        <v>3027</v>
      </c>
      <c r="B3051" s="208">
        <v>35.57573864959096</v>
      </c>
      <c r="C3051" s="208">
        <v>16.909261350409039</v>
      </c>
      <c r="D3051" s="208">
        <v>1.9174863995381461</v>
      </c>
    </row>
    <row r="3052" spans="1:4" x14ac:dyDescent="0.25">
      <c r="A3052" s="208">
        <v>3028</v>
      </c>
      <c r="B3052" s="208">
        <v>35.121200189965094</v>
      </c>
      <c r="C3052" s="208">
        <v>19.733799810034903</v>
      </c>
      <c r="D3052" s="208">
        <v>2.2377850790055378</v>
      </c>
    </row>
    <row r="3053" spans="1:4" x14ac:dyDescent="0.25">
      <c r="A3053" s="208">
        <v>3029</v>
      </c>
      <c r="B3053" s="208">
        <v>35.366650958163063</v>
      </c>
      <c r="C3053" s="208">
        <v>17.728349041836935</v>
      </c>
      <c r="D3053" s="208">
        <v>2.0103697890484806</v>
      </c>
    </row>
    <row r="3054" spans="1:4" x14ac:dyDescent="0.25">
      <c r="A3054" s="208">
        <v>3030</v>
      </c>
      <c r="B3054" s="208">
        <v>35.107564036176313</v>
      </c>
      <c r="C3054" s="208">
        <v>16.772435963823689</v>
      </c>
      <c r="D3054" s="208">
        <v>1.9019705935870712</v>
      </c>
    </row>
    <row r="3055" spans="1:4" x14ac:dyDescent="0.25">
      <c r="A3055" s="208">
        <v>3031</v>
      </c>
      <c r="B3055" s="208">
        <v>35.880279417540308</v>
      </c>
      <c r="C3055" s="208">
        <v>16.724720582459689</v>
      </c>
      <c r="D3055" s="208">
        <v>1.8965597366064952</v>
      </c>
    </row>
    <row r="3056" spans="1:4" x14ac:dyDescent="0.25">
      <c r="A3056" s="208">
        <v>3032</v>
      </c>
      <c r="B3056" s="208">
        <v>36.125730185738277</v>
      </c>
      <c r="C3056" s="208">
        <v>18.669269814261725</v>
      </c>
      <c r="D3056" s="208">
        <v>2.1170688781913554</v>
      </c>
    </row>
    <row r="3057" spans="1:4" x14ac:dyDescent="0.25">
      <c r="A3057" s="208">
        <v>3033</v>
      </c>
      <c r="B3057" s="208">
        <v>35.957550955676709</v>
      </c>
      <c r="C3057" s="208">
        <v>17.827449044323288</v>
      </c>
      <c r="D3057" s="208">
        <v>2.0216075896255696</v>
      </c>
    </row>
    <row r="3058" spans="1:4" x14ac:dyDescent="0.25">
      <c r="A3058" s="208">
        <v>3034</v>
      </c>
      <c r="B3058" s="208">
        <v>36.35299941555121</v>
      </c>
      <c r="C3058" s="208">
        <v>21.422000584448789</v>
      </c>
      <c r="D3058" s="208">
        <v>2.429224666906288</v>
      </c>
    </row>
    <row r="3059" spans="1:4" x14ac:dyDescent="0.25">
      <c r="A3059" s="208">
        <v>3035</v>
      </c>
      <c r="B3059" s="208">
        <v>35.962096340272964</v>
      </c>
      <c r="C3059" s="208">
        <v>22.632903659727035</v>
      </c>
      <c r="D3059" s="208">
        <v>2.5665393685889129</v>
      </c>
    </row>
    <row r="3060" spans="1:4" x14ac:dyDescent="0.25">
      <c r="A3060" s="208">
        <v>3036</v>
      </c>
      <c r="B3060" s="208">
        <v>36.689357875674347</v>
      </c>
      <c r="C3060" s="208">
        <v>21.465642124325655</v>
      </c>
      <c r="D3060" s="208">
        <v>2.4341735560052653</v>
      </c>
    </row>
    <row r="3061" spans="1:4" x14ac:dyDescent="0.25">
      <c r="A3061" s="208">
        <v>3037</v>
      </c>
      <c r="B3061" s="208">
        <v>36.577995953066022</v>
      </c>
      <c r="C3061" s="208">
        <v>22.152004046933975</v>
      </c>
      <c r="D3061" s="208">
        <v>2.512006030439784</v>
      </c>
    </row>
    <row r="3062" spans="1:4" x14ac:dyDescent="0.25">
      <c r="A3062" s="208">
        <v>3038</v>
      </c>
      <c r="B3062" s="208">
        <v>36.407544030706319</v>
      </c>
      <c r="C3062" s="208">
        <v>21.45245596929368</v>
      </c>
      <c r="D3062" s="208">
        <v>2.4326782646136396</v>
      </c>
    </row>
    <row r="3063" spans="1:4" x14ac:dyDescent="0.25">
      <c r="A3063" s="208">
        <v>3039</v>
      </c>
      <c r="B3063" s="208">
        <v>36.239364800644736</v>
      </c>
      <c r="C3063" s="208">
        <v>23.035635199355262</v>
      </c>
      <c r="D3063" s="208">
        <v>2.6122085574375142</v>
      </c>
    </row>
    <row r="3064" spans="1:4" x14ac:dyDescent="0.25">
      <c r="A3064" s="208">
        <v>3040</v>
      </c>
      <c r="B3064" s="208">
        <v>37.198440950455335</v>
      </c>
      <c r="C3064" s="208">
        <v>21.316559049544665</v>
      </c>
      <c r="D3064" s="208">
        <v>2.4172677454929117</v>
      </c>
    </row>
    <row r="3065" spans="1:4" x14ac:dyDescent="0.25">
      <c r="A3065" s="208">
        <v>3041</v>
      </c>
      <c r="B3065" s="208">
        <v>37.487072872317768</v>
      </c>
      <c r="C3065" s="208">
        <v>23.602927127682236</v>
      </c>
      <c r="D3065" s="208">
        <v>2.676538662377812</v>
      </c>
    </row>
    <row r="3066" spans="1:4" x14ac:dyDescent="0.25">
      <c r="A3066" s="208">
        <v>3042</v>
      </c>
      <c r="B3066" s="208">
        <v>38.284787868961175</v>
      </c>
      <c r="C3066" s="208">
        <v>22.860212131038828</v>
      </c>
      <c r="D3066" s="208">
        <v>2.5923158287906842</v>
      </c>
    </row>
    <row r="3067" spans="1:4" x14ac:dyDescent="0.25">
      <c r="A3067" s="208">
        <v>3043</v>
      </c>
      <c r="B3067" s="208">
        <v>38.621146329084326</v>
      </c>
      <c r="C3067" s="208">
        <v>23.708853670915673</v>
      </c>
      <c r="D3067" s="208">
        <v>2.6885505830519989</v>
      </c>
    </row>
    <row r="3068" spans="1:4" x14ac:dyDescent="0.25">
      <c r="A3068" s="208">
        <v>3044</v>
      </c>
      <c r="B3068" s="208">
        <v>37.680251717658763</v>
      </c>
      <c r="C3068" s="208">
        <v>23.969748282341236</v>
      </c>
      <c r="D3068" s="208">
        <v>2.7181356641950734</v>
      </c>
    </row>
    <row r="3069" spans="1:4" x14ac:dyDescent="0.25">
      <c r="A3069" s="208">
        <v>3045</v>
      </c>
      <c r="B3069" s="208">
        <v>37.739341717410113</v>
      </c>
      <c r="C3069" s="208">
        <v>22.305658282589889</v>
      </c>
      <c r="D3069" s="208">
        <v>2.5294302041512227</v>
      </c>
    </row>
    <row r="3070" spans="1:4" x14ac:dyDescent="0.25">
      <c r="A3070" s="208">
        <v>3046</v>
      </c>
      <c r="B3070" s="208">
        <v>37.357529411324393</v>
      </c>
      <c r="C3070" s="208">
        <v>22.347470588675606</v>
      </c>
      <c r="D3070" s="208">
        <v>2.5341716607170204</v>
      </c>
    </row>
    <row r="3071" spans="1:4" x14ac:dyDescent="0.25">
      <c r="A3071" s="208">
        <v>3047</v>
      </c>
      <c r="B3071" s="208">
        <v>36.752993260021981</v>
      </c>
      <c r="C3071" s="208">
        <v>22.377006739978022</v>
      </c>
      <c r="D3071" s="208">
        <v>2.5375210186365322</v>
      </c>
    </row>
    <row r="3072" spans="1:4" x14ac:dyDescent="0.25">
      <c r="A3072" s="208">
        <v>3048</v>
      </c>
      <c r="B3072" s="208">
        <v>37.098442489337643</v>
      </c>
      <c r="C3072" s="208">
        <v>20.786557510662355</v>
      </c>
      <c r="D3072" s="208">
        <v>2.3571663181460258</v>
      </c>
    </row>
    <row r="3073" spans="1:4" x14ac:dyDescent="0.25">
      <c r="A3073" s="208">
        <v>3049</v>
      </c>
      <c r="B3073" s="208">
        <v>37.2575309502067</v>
      </c>
      <c r="C3073" s="208">
        <v>18.517469049793299</v>
      </c>
      <c r="D3073" s="208">
        <v>2.0998548854996724</v>
      </c>
    </row>
    <row r="3074" spans="1:4" x14ac:dyDescent="0.25">
      <c r="A3074" s="208">
        <v>3050</v>
      </c>
      <c r="B3074" s="208">
        <v>36.784810952195784</v>
      </c>
      <c r="C3074" s="208">
        <v>20.315189047804218</v>
      </c>
      <c r="D3074" s="208">
        <v>2.3037137989631096</v>
      </c>
    </row>
    <row r="3075" spans="1:4" x14ac:dyDescent="0.25">
      <c r="A3075" s="208">
        <v>3051</v>
      </c>
      <c r="B3075" s="208">
        <v>36.402998646110063</v>
      </c>
      <c r="C3075" s="208">
        <v>21.387001353889936</v>
      </c>
      <c r="D3075" s="208">
        <v>2.4252558035005976</v>
      </c>
    </row>
    <row r="3076" spans="1:4" x14ac:dyDescent="0.25">
      <c r="A3076" s="208">
        <v>3052</v>
      </c>
      <c r="B3076" s="208">
        <v>35.843916340770235</v>
      </c>
      <c r="C3076" s="208">
        <v>22.011083659229762</v>
      </c>
      <c r="D3076" s="208">
        <v>2.4960258571347014</v>
      </c>
    </row>
    <row r="3077" spans="1:4" x14ac:dyDescent="0.25">
      <c r="A3077" s="208">
        <v>3053</v>
      </c>
      <c r="B3077" s="208">
        <v>35.239380189467823</v>
      </c>
      <c r="C3077" s="208">
        <v>24.605619810532176</v>
      </c>
      <c r="D3077" s="208">
        <v>2.7902425990807993</v>
      </c>
    </row>
    <row r="3078" spans="1:4" x14ac:dyDescent="0.25">
      <c r="A3078" s="208">
        <v>3054</v>
      </c>
      <c r="B3078" s="208">
        <v>34.48030096189261</v>
      </c>
      <c r="C3078" s="208">
        <v>24.339699038107391</v>
      </c>
      <c r="D3078" s="208">
        <v>2.7600875583659743</v>
      </c>
    </row>
    <row r="3079" spans="1:4" x14ac:dyDescent="0.25">
      <c r="A3079" s="208">
        <v>3055</v>
      </c>
      <c r="B3079" s="208">
        <v>34.516664038662682</v>
      </c>
      <c r="C3079" s="208">
        <v>24.078335961337316</v>
      </c>
      <c r="D3079" s="208">
        <v>2.7304493539132446</v>
      </c>
    </row>
    <row r="3080" spans="1:4" x14ac:dyDescent="0.25">
      <c r="A3080" s="208">
        <v>3056</v>
      </c>
      <c r="B3080" s="208">
        <v>34.989384036673584</v>
      </c>
      <c r="C3080" s="208">
        <v>24.555615963326417</v>
      </c>
      <c r="D3080" s="208">
        <v>2.784572233299901</v>
      </c>
    </row>
    <row r="3081" spans="1:4" x14ac:dyDescent="0.25">
      <c r="A3081" s="208">
        <v>3057</v>
      </c>
      <c r="B3081" s="208">
        <v>35.116654805368839</v>
      </c>
      <c r="C3081" s="208">
        <v>27.813345194631161</v>
      </c>
      <c r="D3081" s="208">
        <v>3.1539941355909553</v>
      </c>
    </row>
    <row r="3082" spans="1:4" x14ac:dyDescent="0.25">
      <c r="A3082" s="208">
        <v>3058</v>
      </c>
      <c r="B3082" s="208">
        <v>34.30303096263853</v>
      </c>
      <c r="C3082" s="208">
        <v>28.111969037361469</v>
      </c>
      <c r="D3082" s="208">
        <v>3.1878576583757239</v>
      </c>
    </row>
    <row r="3083" spans="1:4" x14ac:dyDescent="0.25">
      <c r="A3083" s="208">
        <v>3059</v>
      </c>
      <c r="B3083" s="208">
        <v>34.684843268724251</v>
      </c>
      <c r="C3083" s="208">
        <v>27.405156731275753</v>
      </c>
      <c r="D3083" s="208">
        <v>3.1077061392845144</v>
      </c>
    </row>
    <row r="3084" spans="1:4" x14ac:dyDescent="0.25">
      <c r="A3084" s="208">
        <v>3060</v>
      </c>
      <c r="B3084" s="208">
        <v>34.80302326822698</v>
      </c>
      <c r="C3084" s="208">
        <v>24.911976731773024</v>
      </c>
      <c r="D3084" s="208">
        <v>2.8249830420670623</v>
      </c>
    </row>
    <row r="3085" spans="1:4" x14ac:dyDescent="0.25">
      <c r="A3085" s="208">
        <v>3061</v>
      </c>
      <c r="B3085" s="208">
        <v>34.812114037419505</v>
      </c>
      <c r="C3085" s="208">
        <v>23.867885962580495</v>
      </c>
      <c r="D3085" s="208">
        <v>2.7065846207332074</v>
      </c>
    </row>
    <row r="3086" spans="1:4" x14ac:dyDescent="0.25">
      <c r="A3086" s="208">
        <v>3062</v>
      </c>
      <c r="B3086" s="208">
        <v>34.534845577047719</v>
      </c>
      <c r="C3086" s="208">
        <v>22.79515442295228</v>
      </c>
      <c r="D3086" s="208">
        <v>2.5849383764078775</v>
      </c>
    </row>
    <row r="3087" spans="1:4" x14ac:dyDescent="0.25">
      <c r="A3087" s="208">
        <v>3063</v>
      </c>
      <c r="B3087" s="208">
        <v>36.016640955428059</v>
      </c>
      <c r="C3087" s="208">
        <v>21.09335904457194</v>
      </c>
      <c r="D3087" s="208">
        <v>2.3919571795821368</v>
      </c>
    </row>
    <row r="3088" spans="1:4" x14ac:dyDescent="0.25">
      <c r="A3088" s="208">
        <v>3064</v>
      </c>
      <c r="B3088" s="208">
        <v>35.89846095592533</v>
      </c>
      <c r="C3088" s="208">
        <v>21.28153904407467</v>
      </c>
      <c r="D3088" s="208">
        <v>2.4132965262415844</v>
      </c>
    </row>
    <row r="3089" spans="1:4" x14ac:dyDescent="0.25">
      <c r="A3089" s="208">
        <v>3065</v>
      </c>
      <c r="B3089" s="208">
        <v>35.584829418783485</v>
      </c>
      <c r="C3089" s="208">
        <v>23.075170581216511</v>
      </c>
      <c r="D3089" s="208">
        <v>2.6166918140061197</v>
      </c>
    </row>
    <row r="3090" spans="1:4" x14ac:dyDescent="0.25">
      <c r="A3090" s="208">
        <v>3066</v>
      </c>
      <c r="B3090" s="208">
        <v>36.121184801142007</v>
      </c>
      <c r="C3090" s="208">
        <v>21.87381519885799</v>
      </c>
      <c r="D3090" s="208">
        <v>2.4804598072408632</v>
      </c>
    </row>
    <row r="3091" spans="1:4" x14ac:dyDescent="0.25">
      <c r="A3091" s="208">
        <v>3067</v>
      </c>
      <c r="B3091" s="208">
        <v>36.498451722631486</v>
      </c>
      <c r="C3091" s="208">
        <v>18.616548277368516</v>
      </c>
      <c r="D3091" s="208">
        <v>2.1110903302311259</v>
      </c>
    </row>
    <row r="3092" spans="1:4" x14ac:dyDescent="0.25">
      <c r="A3092" s="208">
        <v>3068</v>
      </c>
      <c r="B3092" s="208">
        <v>37.102987873933898</v>
      </c>
      <c r="C3092" s="208">
        <v>19.772012126066102</v>
      </c>
      <c r="D3092" s="208">
        <v>2.2421183017741897</v>
      </c>
    </row>
    <row r="3093" spans="1:4" x14ac:dyDescent="0.25">
      <c r="A3093" s="208">
        <v>3069</v>
      </c>
      <c r="B3093" s="208">
        <v>36.430270953687611</v>
      </c>
      <c r="C3093" s="208">
        <v>18.929729046312389</v>
      </c>
      <c r="D3093" s="208">
        <v>2.1466045879270865</v>
      </c>
    </row>
    <row r="3094" spans="1:4" x14ac:dyDescent="0.25">
      <c r="A3094" s="208">
        <v>3070</v>
      </c>
      <c r="B3094" s="208">
        <v>35.566647880398449</v>
      </c>
      <c r="C3094" s="208">
        <v>22.33335211960155</v>
      </c>
      <c r="D3094" s="208">
        <v>2.5325706462273399</v>
      </c>
    </row>
    <row r="3095" spans="1:4" x14ac:dyDescent="0.25">
      <c r="A3095" s="208">
        <v>3071</v>
      </c>
      <c r="B3095" s="208">
        <v>36.241637492942871</v>
      </c>
      <c r="C3095" s="208">
        <v>22.248362507057131</v>
      </c>
      <c r="D3095" s="208">
        <v>2.5229329439777382</v>
      </c>
    </row>
    <row r="3096" spans="1:4" x14ac:dyDescent="0.25">
      <c r="A3096" s="208">
        <v>3072</v>
      </c>
      <c r="B3096" s="208">
        <v>35.516648649839595</v>
      </c>
      <c r="C3096" s="208">
        <v>22.523351350160404</v>
      </c>
      <c r="D3096" s="208">
        <v>2.5541162911239161</v>
      </c>
    </row>
    <row r="3097" spans="1:4" x14ac:dyDescent="0.25">
      <c r="A3097" s="208">
        <v>3073</v>
      </c>
      <c r="B3097" s="208">
        <v>36.509815184122132</v>
      </c>
      <c r="C3097" s="208">
        <v>22.815184815877871</v>
      </c>
      <c r="D3097" s="208">
        <v>2.5872097947280688</v>
      </c>
    </row>
    <row r="3098" spans="1:4" x14ac:dyDescent="0.25">
      <c r="A3098" s="208">
        <v>3074</v>
      </c>
      <c r="B3098" s="208">
        <v>37.19389556585908</v>
      </c>
      <c r="C3098" s="208">
        <v>20.37610443414092</v>
      </c>
      <c r="D3098" s="208">
        <v>2.3106215178990652</v>
      </c>
    </row>
    <row r="3099" spans="1:4" x14ac:dyDescent="0.25">
      <c r="A3099" s="208">
        <v>3075</v>
      </c>
      <c r="B3099" s="208">
        <v>37.077988258654472</v>
      </c>
      <c r="C3099" s="208">
        <v>19.252011741345527</v>
      </c>
      <c r="D3099" s="208">
        <v>2.1831509912102551</v>
      </c>
    </row>
    <row r="3100" spans="1:4" x14ac:dyDescent="0.25">
      <c r="A3100" s="208">
        <v>3076</v>
      </c>
      <c r="B3100" s="208">
        <v>36.203001723874678</v>
      </c>
      <c r="C3100" s="208">
        <v>20.406998276125321</v>
      </c>
      <c r="D3100" s="208">
        <v>2.3141248360279278</v>
      </c>
    </row>
    <row r="3101" spans="1:4" x14ac:dyDescent="0.25">
      <c r="A3101" s="208">
        <v>3077</v>
      </c>
      <c r="B3101" s="208">
        <v>37.70070594834192</v>
      </c>
      <c r="C3101" s="208">
        <v>15.04929405165808</v>
      </c>
      <c r="D3101" s="208">
        <v>1.706568729923063</v>
      </c>
    </row>
    <row r="3102" spans="1:4" x14ac:dyDescent="0.25">
      <c r="A3102" s="208">
        <v>3078</v>
      </c>
      <c r="B3102" s="208">
        <v>37.702978640640055</v>
      </c>
      <c r="C3102" s="208">
        <v>14.992021359359946</v>
      </c>
      <c r="D3102" s="208">
        <v>1.7000740873558435</v>
      </c>
    </row>
    <row r="3103" spans="1:4" x14ac:dyDescent="0.25">
      <c r="A3103" s="208">
        <v>3079</v>
      </c>
      <c r="B3103" s="208">
        <v>37.70525133293819</v>
      </c>
      <c r="C3103" s="208">
        <v>17.119748667061813</v>
      </c>
      <c r="D3103" s="208">
        <v>1.9413553645149759</v>
      </c>
    </row>
    <row r="3104" spans="1:4" x14ac:dyDescent="0.25">
      <c r="A3104" s="208">
        <v>3080</v>
      </c>
      <c r="B3104" s="208">
        <v>37.439346334057049</v>
      </c>
      <c r="C3104" s="208">
        <v>17.465653665942952</v>
      </c>
      <c r="D3104" s="208">
        <v>1.9805805037532902</v>
      </c>
    </row>
    <row r="3105" spans="1:4" x14ac:dyDescent="0.25">
      <c r="A3105" s="208">
        <v>3081</v>
      </c>
      <c r="B3105" s="208">
        <v>37.575707871944815</v>
      </c>
      <c r="C3105" s="208">
        <v>16.299292128055185</v>
      </c>
      <c r="D3105" s="208">
        <v>1.8483167496189272</v>
      </c>
    </row>
    <row r="3106" spans="1:4" x14ac:dyDescent="0.25">
      <c r="A3106" s="208">
        <v>3082</v>
      </c>
      <c r="B3106" s="208">
        <v>38.175698638650957</v>
      </c>
      <c r="C3106" s="208">
        <v>15.334301361349041</v>
      </c>
      <c r="D3106" s="208">
        <v>1.7388881570568897</v>
      </c>
    </row>
    <row r="3107" spans="1:4" x14ac:dyDescent="0.25">
      <c r="A3107" s="208">
        <v>3083</v>
      </c>
      <c r="B3107" s="208">
        <v>37.548435564367253</v>
      </c>
      <c r="C3107" s="208">
        <v>14.296564435632746</v>
      </c>
      <c r="D3107" s="208">
        <v>1.6212102526159964</v>
      </c>
    </row>
    <row r="3108" spans="1:4" x14ac:dyDescent="0.25">
      <c r="A3108" s="208">
        <v>3084</v>
      </c>
      <c r="B3108" s="208">
        <v>37.739341717410113</v>
      </c>
      <c r="C3108" s="208">
        <v>12.125658282589889</v>
      </c>
      <c r="D3108" s="208">
        <v>1.3750325552659783</v>
      </c>
    </row>
    <row r="3109" spans="1:4" x14ac:dyDescent="0.25">
      <c r="A3109" s="208">
        <v>3085</v>
      </c>
      <c r="B3109" s="208">
        <v>38.330241714923758</v>
      </c>
      <c r="C3109" s="208">
        <v>10.484758285076239</v>
      </c>
      <c r="D3109" s="208">
        <v>1.188956808784096</v>
      </c>
    </row>
    <row r="3110" spans="1:4" x14ac:dyDescent="0.25">
      <c r="A3110" s="208">
        <v>3086</v>
      </c>
      <c r="B3110" s="208">
        <v>37.030261720393753</v>
      </c>
      <c r="C3110" s="208">
        <v>11.079738279606246</v>
      </c>
      <c r="D3110" s="208">
        <v>1.2564267013989483</v>
      </c>
    </row>
    <row r="3111" spans="1:4" x14ac:dyDescent="0.25">
      <c r="A3111" s="208">
        <v>3087</v>
      </c>
      <c r="B3111" s="208">
        <v>38.134790177284628</v>
      </c>
      <c r="C3111" s="208">
        <v>10.720209822715368</v>
      </c>
      <c r="D3111" s="208">
        <v>1.2156566812278118</v>
      </c>
    </row>
    <row r="3112" spans="1:4" x14ac:dyDescent="0.25">
      <c r="A3112" s="208">
        <v>3088</v>
      </c>
      <c r="B3112" s="208">
        <v>38.034791716166936</v>
      </c>
      <c r="C3112" s="208">
        <v>10.685208283833063</v>
      </c>
      <c r="D3112" s="208">
        <v>1.2116875560614957</v>
      </c>
    </row>
    <row r="3113" spans="1:4" x14ac:dyDescent="0.25">
      <c r="A3113" s="208">
        <v>3089</v>
      </c>
      <c r="B3113" s="208">
        <v>38.516602483370363</v>
      </c>
      <c r="C3113" s="208">
        <v>7.6883975166296352</v>
      </c>
      <c r="D3113" s="208">
        <v>0.87185343977332053</v>
      </c>
    </row>
    <row r="3114" spans="1:4" x14ac:dyDescent="0.25">
      <c r="A3114" s="208">
        <v>3090</v>
      </c>
      <c r="B3114" s="208">
        <v>37.607525564118617</v>
      </c>
      <c r="C3114" s="208">
        <v>6.7724744358813851</v>
      </c>
      <c r="D3114" s="208">
        <v>0.7679890536264139</v>
      </c>
    </row>
    <row r="3115" spans="1:4" x14ac:dyDescent="0.25">
      <c r="A3115" s="208">
        <v>3091</v>
      </c>
      <c r="B3115" s="208">
        <v>38.207516330824774</v>
      </c>
      <c r="C3115" s="208">
        <v>5.5924836691752233</v>
      </c>
      <c r="D3115" s="208">
        <v>0.63417976415766242</v>
      </c>
    </row>
    <row r="3116" spans="1:4" x14ac:dyDescent="0.25">
      <c r="A3116" s="208">
        <v>3092</v>
      </c>
      <c r="B3116" s="208">
        <v>37.650706717783081</v>
      </c>
      <c r="C3116" s="208">
        <v>11.694293282216918</v>
      </c>
      <c r="D3116" s="208">
        <v>1.3261163723345499</v>
      </c>
    </row>
    <row r="3117" spans="1:4" x14ac:dyDescent="0.25">
      <c r="A3117" s="208">
        <v>3093</v>
      </c>
      <c r="B3117" s="208">
        <v>37.634797871696165</v>
      </c>
      <c r="C3117" s="208">
        <v>9.6702021283038349</v>
      </c>
      <c r="D3117" s="208">
        <v>1.0965872889154258</v>
      </c>
    </row>
    <row r="3118" spans="1:4" x14ac:dyDescent="0.25">
      <c r="A3118" s="208">
        <v>3094</v>
      </c>
      <c r="B3118" s="208">
        <v>36.848446336543404</v>
      </c>
      <c r="C3118" s="208">
        <v>13.956553663456596</v>
      </c>
      <c r="D3118" s="208">
        <v>1.582653510376723</v>
      </c>
    </row>
    <row r="3119" spans="1:4" x14ac:dyDescent="0.25">
      <c r="A3119" s="208">
        <v>3095</v>
      </c>
      <c r="B3119" s="208">
        <v>36.898445567102257</v>
      </c>
      <c r="C3119" s="208">
        <v>14.04155443289774</v>
      </c>
      <c r="D3119" s="208">
        <v>1.592292477802685</v>
      </c>
    </row>
    <row r="3120" spans="1:4" x14ac:dyDescent="0.25">
      <c r="A3120" s="208">
        <v>3096</v>
      </c>
      <c r="B3120" s="208">
        <v>37.421164795672013</v>
      </c>
      <c r="C3120" s="208">
        <v>13.313835204327987</v>
      </c>
      <c r="D3120" s="208">
        <v>1.5097701431750319</v>
      </c>
    </row>
    <row r="3121" spans="1:4" x14ac:dyDescent="0.25">
      <c r="A3121" s="208">
        <v>3097</v>
      </c>
      <c r="B3121" s="208">
        <v>35.916642494310366</v>
      </c>
      <c r="C3121" s="208">
        <v>11.068357505689633</v>
      </c>
      <c r="D3121" s="208">
        <v>1.2551361376806935</v>
      </c>
    </row>
    <row r="3122" spans="1:4" x14ac:dyDescent="0.25">
      <c r="A3122" s="208">
        <v>3098</v>
      </c>
      <c r="B3122" s="208">
        <v>34.403029423756209</v>
      </c>
      <c r="C3122" s="208">
        <v>17.766970576243793</v>
      </c>
      <c r="D3122" s="208">
        <v>2.0147494166040425</v>
      </c>
    </row>
    <row r="3123" spans="1:4" x14ac:dyDescent="0.25">
      <c r="A3123" s="208">
        <v>3099</v>
      </c>
      <c r="B3123" s="208">
        <v>34.99847480586611</v>
      </c>
      <c r="C3123" s="208">
        <v>17.041525194133889</v>
      </c>
      <c r="D3123" s="208">
        <v>1.9324849329594127</v>
      </c>
    </row>
    <row r="3124" spans="1:4" x14ac:dyDescent="0.25">
      <c r="A3124" s="208">
        <v>3100</v>
      </c>
      <c r="B3124" s="208">
        <v>36.098457878160715</v>
      </c>
      <c r="C3124" s="208">
        <v>13.366542121839288</v>
      </c>
      <c r="D3124" s="208">
        <v>1.5157470333179628</v>
      </c>
    </row>
    <row r="3125" spans="1:4" x14ac:dyDescent="0.25">
      <c r="A3125" s="208">
        <v>3101</v>
      </c>
      <c r="B3125" s="208">
        <v>35.348469419778027</v>
      </c>
      <c r="C3125" s="208">
        <v>16.376530580221974</v>
      </c>
      <c r="D3125" s="208">
        <v>1.8570754812087971</v>
      </c>
    </row>
    <row r="3126" spans="1:4" x14ac:dyDescent="0.25">
      <c r="A3126" s="208">
        <v>3102</v>
      </c>
      <c r="B3126" s="208">
        <v>36.730266337040689</v>
      </c>
      <c r="C3126" s="208">
        <v>13.699733662959311</v>
      </c>
      <c r="D3126" s="208">
        <v>1.5535304843687885</v>
      </c>
    </row>
    <row r="3127" spans="1:4" x14ac:dyDescent="0.25">
      <c r="A3127" s="208">
        <v>3103</v>
      </c>
      <c r="B3127" s="208">
        <v>36.730266337040689</v>
      </c>
      <c r="C3127" s="208">
        <v>16.554733662959308</v>
      </c>
      <c r="D3127" s="208">
        <v>1.8772834595718699</v>
      </c>
    </row>
    <row r="3128" spans="1:4" x14ac:dyDescent="0.25">
      <c r="A3128" s="208">
        <v>3104</v>
      </c>
      <c r="B3128" s="208">
        <v>36.821174028965856</v>
      </c>
      <c r="C3128" s="208">
        <v>14.988825971034146</v>
      </c>
      <c r="D3128" s="208">
        <v>1.6997117348243524</v>
      </c>
    </row>
    <row r="3129" spans="1:4" x14ac:dyDescent="0.25">
      <c r="A3129" s="208">
        <v>3105</v>
      </c>
      <c r="B3129" s="208">
        <v>36.175729416297116</v>
      </c>
      <c r="C3129" s="208">
        <v>13.98427058370288</v>
      </c>
      <c r="D3129" s="208">
        <v>1.585796570059105</v>
      </c>
    </row>
    <row r="3130" spans="1:4" x14ac:dyDescent="0.25">
      <c r="A3130" s="208">
        <v>3106</v>
      </c>
      <c r="B3130" s="208">
        <v>36.362090184743721</v>
      </c>
      <c r="C3130" s="208">
        <v>13.91790981525628</v>
      </c>
      <c r="D3130" s="208">
        <v>1.5782713524684397</v>
      </c>
    </row>
    <row r="3131" spans="1:4" x14ac:dyDescent="0.25">
      <c r="A3131" s="208">
        <v>3107</v>
      </c>
      <c r="B3131" s="208">
        <v>37.439346334057049</v>
      </c>
      <c r="C3131" s="208">
        <v>12.240653665942951</v>
      </c>
      <c r="D3131" s="208">
        <v>1.3880728696250579</v>
      </c>
    </row>
    <row r="3132" spans="1:4" x14ac:dyDescent="0.25">
      <c r="A3132" s="208">
        <v>3108</v>
      </c>
      <c r="B3132" s="208">
        <v>37.475709410827122</v>
      </c>
      <c r="C3132" s="208">
        <v>12.45929058917288</v>
      </c>
      <c r="D3132" s="208">
        <v>1.4128659884989416</v>
      </c>
    </row>
    <row r="3133" spans="1:4" x14ac:dyDescent="0.25">
      <c r="A3133" s="208">
        <v>3109</v>
      </c>
      <c r="B3133" s="208">
        <v>38.052973254551972</v>
      </c>
      <c r="C3133" s="208">
        <v>11.612026745448027</v>
      </c>
      <c r="D3133" s="208">
        <v>1.3167874630390746</v>
      </c>
    </row>
    <row r="3134" spans="1:4" x14ac:dyDescent="0.25">
      <c r="A3134" s="208">
        <v>3110</v>
      </c>
      <c r="B3134" s="208">
        <v>36.789356336792054</v>
      </c>
      <c r="C3134" s="208">
        <v>12.180643663207945</v>
      </c>
      <c r="D3134" s="208">
        <v>1.3812678199131829</v>
      </c>
    </row>
    <row r="3135" spans="1:4" x14ac:dyDescent="0.25">
      <c r="A3135" s="208">
        <v>3111</v>
      </c>
      <c r="B3135" s="208">
        <v>36.812083259773345</v>
      </c>
      <c r="C3135" s="208">
        <v>9.3379167402266532</v>
      </c>
      <c r="D3135" s="208">
        <v>1.0589065943422213</v>
      </c>
    </row>
    <row r="3136" spans="1:4" x14ac:dyDescent="0.25">
      <c r="A3136" s="208">
        <v>3112</v>
      </c>
      <c r="B3136" s="208">
        <v>37.166623258281518</v>
      </c>
      <c r="C3136" s="208">
        <v>9.9133767417184799</v>
      </c>
      <c r="D3136" s="208">
        <v>1.1241629472645853</v>
      </c>
    </row>
    <row r="3137" spans="1:4" x14ac:dyDescent="0.25">
      <c r="A3137" s="208">
        <v>3113</v>
      </c>
      <c r="B3137" s="208">
        <v>36.821174028965856</v>
      </c>
      <c r="C3137" s="208">
        <v>9.5438259710341455</v>
      </c>
      <c r="D3137" s="208">
        <v>1.0822564108380897</v>
      </c>
    </row>
    <row r="3138" spans="1:4" x14ac:dyDescent="0.25">
      <c r="A3138" s="208">
        <v>3114</v>
      </c>
      <c r="B3138" s="208">
        <v>36.053004032198132</v>
      </c>
      <c r="C3138" s="208">
        <v>10.68699596780187</v>
      </c>
      <c r="D3138" s="208">
        <v>1.2118902769033955</v>
      </c>
    </row>
    <row r="3139" spans="1:4" x14ac:dyDescent="0.25">
      <c r="A3139" s="208">
        <v>3115</v>
      </c>
      <c r="B3139" s="208">
        <v>36.23254672375036</v>
      </c>
      <c r="C3139" s="208">
        <v>7.2974532762496409</v>
      </c>
      <c r="D3139" s="208">
        <v>0.82752091404248618</v>
      </c>
    </row>
    <row r="3140" spans="1:4" x14ac:dyDescent="0.25">
      <c r="A3140" s="208">
        <v>3116</v>
      </c>
      <c r="B3140" s="208">
        <v>36.743902490829456</v>
      </c>
      <c r="C3140" s="208">
        <v>5.7410975091705438</v>
      </c>
      <c r="D3140" s="208">
        <v>0.6510323641068182</v>
      </c>
    </row>
    <row r="3141" spans="1:4" x14ac:dyDescent="0.25">
      <c r="A3141" s="208">
        <v>3117</v>
      </c>
      <c r="B3141" s="208">
        <v>35.534830188224632</v>
      </c>
      <c r="C3141" s="208">
        <v>7.4201698117753665</v>
      </c>
      <c r="D3141" s="208">
        <v>0.84143679617315814</v>
      </c>
    </row>
    <row r="3142" spans="1:4" x14ac:dyDescent="0.25">
      <c r="A3142" s="208">
        <v>3118</v>
      </c>
      <c r="B3142" s="208">
        <v>35.77119018723009</v>
      </c>
      <c r="C3142" s="208">
        <v>9.8188098127699135</v>
      </c>
      <c r="D3142" s="208">
        <v>1.1134391908362431</v>
      </c>
    </row>
    <row r="3143" spans="1:4" x14ac:dyDescent="0.25">
      <c r="A3143" s="208">
        <v>3119</v>
      </c>
      <c r="B3143" s="208">
        <v>33.400772120281161</v>
      </c>
      <c r="C3143" s="208">
        <v>11.009227879718836</v>
      </c>
      <c r="D3143" s="208">
        <v>1.2484309214527809</v>
      </c>
    </row>
    <row r="3144" spans="1:4" x14ac:dyDescent="0.25">
      <c r="A3144" s="208">
        <v>3120</v>
      </c>
      <c r="B3144" s="208">
        <v>33.164412121275717</v>
      </c>
      <c r="C3144" s="208">
        <v>10.230587878724286</v>
      </c>
      <c r="D3144" s="208">
        <v>1.1601342430170134</v>
      </c>
    </row>
    <row r="3145" spans="1:4" x14ac:dyDescent="0.25">
      <c r="A3145" s="208">
        <v>3121</v>
      </c>
      <c r="B3145" s="208">
        <v>33.662131734566046</v>
      </c>
      <c r="C3145" s="208">
        <v>9.4628682654339542</v>
      </c>
      <c r="D3145" s="208">
        <v>1.0730759211520382</v>
      </c>
    </row>
    <row r="3146" spans="1:4" x14ac:dyDescent="0.25">
      <c r="A3146" s="208">
        <v>3122</v>
      </c>
      <c r="B3146" s="208">
        <v>34.17121480934702</v>
      </c>
      <c r="C3146" s="208">
        <v>8.4787851906529781</v>
      </c>
      <c r="D3146" s="208">
        <v>0.9614822877694329</v>
      </c>
    </row>
    <row r="3147" spans="1:4" x14ac:dyDescent="0.25">
      <c r="A3147" s="208">
        <v>3123</v>
      </c>
      <c r="B3147" s="208">
        <v>33.330318659039165</v>
      </c>
      <c r="C3147" s="208">
        <v>8.3846813409608387</v>
      </c>
      <c r="D3147" s="208">
        <v>0.95081104387594995</v>
      </c>
    </row>
    <row r="3148" spans="1:4" x14ac:dyDescent="0.25">
      <c r="A3148" s="208">
        <v>3124</v>
      </c>
      <c r="B3148" s="208">
        <v>32.525785585501367</v>
      </c>
      <c r="C3148" s="208">
        <v>6.1242144144986312</v>
      </c>
      <c r="D3148" s="208">
        <v>0.69447728107724394</v>
      </c>
    </row>
    <row r="3149" spans="1:4" x14ac:dyDescent="0.25">
      <c r="A3149" s="208">
        <v>3125</v>
      </c>
      <c r="B3149" s="208">
        <v>31.512164820535663</v>
      </c>
      <c r="C3149" s="208">
        <v>9.2478351794643352</v>
      </c>
      <c r="D3149" s="208">
        <v>1.0486914723430139</v>
      </c>
    </row>
    <row r="3150" spans="1:4" x14ac:dyDescent="0.25">
      <c r="A3150" s="208">
        <v>3126</v>
      </c>
      <c r="B3150" s="208">
        <v>31.153079437431227</v>
      </c>
      <c r="C3150" s="208">
        <v>10.911920562568771</v>
      </c>
      <c r="D3150" s="208">
        <v>1.2373964088656133</v>
      </c>
    </row>
    <row r="3151" spans="1:4" x14ac:dyDescent="0.25">
      <c r="A3151" s="208">
        <v>3127</v>
      </c>
      <c r="B3151" s="208">
        <v>31.078080591592954</v>
      </c>
      <c r="C3151" s="208">
        <v>13.236919408407044</v>
      </c>
      <c r="D3151" s="208">
        <v>1.5010480003485807</v>
      </c>
    </row>
    <row r="3152" spans="1:4" x14ac:dyDescent="0.25">
      <c r="A3152" s="208">
        <v>3128</v>
      </c>
      <c r="B3152" s="208">
        <v>31.553073281901998</v>
      </c>
      <c r="C3152" s="208">
        <v>15.866926718098004</v>
      </c>
      <c r="D3152" s="208">
        <v>1.7992871216509629</v>
      </c>
    </row>
    <row r="3153" spans="1:4" x14ac:dyDescent="0.25">
      <c r="A3153" s="208">
        <v>3129</v>
      </c>
      <c r="B3153" s="208">
        <v>30.666723285631544</v>
      </c>
      <c r="C3153" s="208">
        <v>18.388276714368455</v>
      </c>
      <c r="D3153" s="208">
        <v>2.0852046567896103</v>
      </c>
    </row>
    <row r="3154" spans="1:4" x14ac:dyDescent="0.25">
      <c r="A3154" s="208">
        <v>3130</v>
      </c>
      <c r="B3154" s="208">
        <v>30.209912133707537</v>
      </c>
      <c r="C3154" s="208">
        <v>16.850087866292466</v>
      </c>
      <c r="D3154" s="208">
        <v>1.9107762098583307</v>
      </c>
    </row>
    <row r="3155" spans="1:4" x14ac:dyDescent="0.25">
      <c r="A3155" s="208">
        <v>3131</v>
      </c>
      <c r="B3155" s="208">
        <v>30.148549441658048</v>
      </c>
      <c r="C3155" s="208">
        <v>18.281450558341952</v>
      </c>
      <c r="D3155" s="208">
        <v>2.0730907212929064</v>
      </c>
    </row>
    <row r="3156" spans="1:4" x14ac:dyDescent="0.25">
      <c r="A3156" s="208">
        <v>3132</v>
      </c>
      <c r="B3156" s="208">
        <v>30.216730210601927</v>
      </c>
      <c r="C3156" s="208">
        <v>17.683269789398071</v>
      </c>
      <c r="D3156" s="208">
        <v>2.0052578653717688</v>
      </c>
    </row>
    <row r="3157" spans="1:4" x14ac:dyDescent="0.25">
      <c r="A3157" s="208">
        <v>3133</v>
      </c>
      <c r="B3157" s="208">
        <v>29.594012520914479</v>
      </c>
      <c r="C3157" s="208">
        <v>18.135987479085518</v>
      </c>
      <c r="D3157" s="208">
        <v>2.056595413169799</v>
      </c>
    </row>
    <row r="3158" spans="1:4" x14ac:dyDescent="0.25">
      <c r="A3158" s="208">
        <v>3134</v>
      </c>
      <c r="B3158" s="208">
        <v>29.534922521163118</v>
      </c>
      <c r="C3158" s="208">
        <v>20.320077478836879</v>
      </c>
      <c r="D3158" s="208">
        <v>2.3042681401508149</v>
      </c>
    </row>
    <row r="3159" spans="1:4" x14ac:dyDescent="0.25">
      <c r="A3159" s="208">
        <v>3135</v>
      </c>
      <c r="B3159" s="208">
        <v>30.762176362152974</v>
      </c>
      <c r="C3159" s="208">
        <v>20.882823637847029</v>
      </c>
      <c r="D3159" s="208">
        <v>2.368082761258921</v>
      </c>
    </row>
    <row r="3160" spans="1:4" x14ac:dyDescent="0.25">
      <c r="A3160" s="208">
        <v>3136</v>
      </c>
      <c r="B3160" s="208">
        <v>29.984915596192732</v>
      </c>
      <c r="C3160" s="208">
        <v>21.235084403807267</v>
      </c>
      <c r="D3160" s="208">
        <v>2.4080286355240501</v>
      </c>
    </row>
    <row r="3161" spans="1:4" x14ac:dyDescent="0.25">
      <c r="A3161" s="208">
        <v>3137</v>
      </c>
      <c r="B3161" s="208">
        <v>30.64626905494838</v>
      </c>
      <c r="C3161" s="208">
        <v>21.628730945051618</v>
      </c>
      <c r="D3161" s="208">
        <v>2.4526675983633712</v>
      </c>
    </row>
    <row r="3162" spans="1:4" x14ac:dyDescent="0.25">
      <c r="A3162" s="208">
        <v>3138</v>
      </c>
      <c r="B3162" s="208">
        <v>31.721252511963566</v>
      </c>
      <c r="C3162" s="208">
        <v>20.233747488036432</v>
      </c>
      <c r="D3162" s="208">
        <v>2.2944784408965595</v>
      </c>
    </row>
    <row r="3163" spans="1:4" x14ac:dyDescent="0.25">
      <c r="A3163" s="208">
        <v>3139</v>
      </c>
      <c r="B3163" s="208">
        <v>31.262168667741431</v>
      </c>
      <c r="C3163" s="208">
        <v>20.612831332258569</v>
      </c>
      <c r="D3163" s="208">
        <v>2.3374660144231232</v>
      </c>
    </row>
    <row r="3164" spans="1:4" x14ac:dyDescent="0.25">
      <c r="A3164" s="208">
        <v>3140</v>
      </c>
      <c r="B3164" s="208">
        <v>30.909901361531386</v>
      </c>
      <c r="C3164" s="208">
        <v>20.545098638468613</v>
      </c>
      <c r="D3164" s="208">
        <v>2.3297852224325739</v>
      </c>
    </row>
    <row r="3165" spans="1:4" x14ac:dyDescent="0.25">
      <c r="A3165" s="208">
        <v>3141</v>
      </c>
      <c r="B3165" s="208">
        <v>30.882629053953831</v>
      </c>
      <c r="C3165" s="208">
        <v>19.57737094604617</v>
      </c>
      <c r="D3165" s="208">
        <v>2.2200462663526515</v>
      </c>
    </row>
    <row r="3166" spans="1:4" x14ac:dyDescent="0.25">
      <c r="A3166" s="208">
        <v>3142</v>
      </c>
      <c r="B3166" s="208">
        <v>29.391742906380969</v>
      </c>
      <c r="C3166" s="208">
        <v>19.788257093619031</v>
      </c>
      <c r="D3166" s="208">
        <v>2.2439604581935724</v>
      </c>
    </row>
    <row r="3167" spans="1:4" x14ac:dyDescent="0.25">
      <c r="A3167" s="208">
        <v>3143</v>
      </c>
      <c r="B3167" s="208">
        <v>29.409924444766006</v>
      </c>
      <c r="C3167" s="208">
        <v>18.045075555233993</v>
      </c>
      <c r="D3167" s="208">
        <v>2.0462861291668681</v>
      </c>
    </row>
    <row r="3168" spans="1:4" x14ac:dyDescent="0.25">
      <c r="A3168" s="208">
        <v>3144</v>
      </c>
      <c r="B3168" s="208">
        <v>28.700844447749638</v>
      </c>
      <c r="C3168" s="208">
        <v>22.354155552250361</v>
      </c>
      <c r="D3168" s="208">
        <v>2.5349297261623627</v>
      </c>
    </row>
    <row r="3169" spans="1:4" x14ac:dyDescent="0.25">
      <c r="A3169" s="208">
        <v>3145</v>
      </c>
      <c r="B3169" s="208">
        <v>28.35539521843398</v>
      </c>
      <c r="C3169" s="208">
        <v>23.169604781566019</v>
      </c>
      <c r="D3169" s="208">
        <v>2.6274005191984409</v>
      </c>
    </row>
    <row r="3170" spans="1:4" x14ac:dyDescent="0.25">
      <c r="A3170" s="208">
        <v>3146</v>
      </c>
      <c r="B3170" s="208">
        <v>29.075838676940986</v>
      </c>
      <c r="C3170" s="208">
        <v>22.279161323059011</v>
      </c>
      <c r="D3170" s="208">
        <v>2.5264254862941447</v>
      </c>
    </row>
    <row r="3171" spans="1:4" x14ac:dyDescent="0.25">
      <c r="A3171" s="208">
        <v>3147</v>
      </c>
      <c r="B3171" s="208">
        <v>29.250835983896948</v>
      </c>
      <c r="C3171" s="208">
        <v>24.839164016103055</v>
      </c>
      <c r="D3171" s="208">
        <v>2.8167261827568106</v>
      </c>
    </row>
    <row r="3172" spans="1:4" x14ac:dyDescent="0.25">
      <c r="A3172" s="208">
        <v>3148</v>
      </c>
      <c r="B3172" s="208">
        <v>28.921295600668191</v>
      </c>
      <c r="C3172" s="208">
        <v>25.128704399331806</v>
      </c>
      <c r="D3172" s="208">
        <v>2.8495596540393846</v>
      </c>
    </row>
    <row r="3173" spans="1:4" x14ac:dyDescent="0.25">
      <c r="A3173" s="208">
        <v>3149</v>
      </c>
      <c r="B3173" s="208">
        <v>27.673587528995167</v>
      </c>
      <c r="C3173" s="208">
        <v>24.771412471004833</v>
      </c>
      <c r="D3173" s="208">
        <v>2.8090432530544795</v>
      </c>
    </row>
    <row r="3174" spans="1:4" x14ac:dyDescent="0.25">
      <c r="A3174" s="208">
        <v>3150</v>
      </c>
      <c r="B3174" s="208">
        <v>27.539498683405537</v>
      </c>
      <c r="C3174" s="208">
        <v>23.260501316594461</v>
      </c>
      <c r="D3174" s="208">
        <v>2.6377080581305283</v>
      </c>
    </row>
    <row r="3175" spans="1:4" x14ac:dyDescent="0.25">
      <c r="A3175" s="208">
        <v>3151</v>
      </c>
      <c r="B3175" s="208">
        <v>26.911099262972769</v>
      </c>
      <c r="C3175" s="208">
        <v>21.773900737027233</v>
      </c>
      <c r="D3175" s="208">
        <v>2.4691296481222915</v>
      </c>
    </row>
    <row r="3176" spans="1:4" x14ac:dyDescent="0.25">
      <c r="A3176" s="208">
        <v>3152</v>
      </c>
      <c r="B3176" s="208">
        <v>26.923599070612475</v>
      </c>
      <c r="C3176" s="208">
        <v>21.501400929387522</v>
      </c>
      <c r="D3176" s="208">
        <v>2.438228554088798</v>
      </c>
    </row>
    <row r="3177" spans="1:4" x14ac:dyDescent="0.25">
      <c r="A3177" s="208">
        <v>3153</v>
      </c>
      <c r="B3177" s="208">
        <v>27.671314836697039</v>
      </c>
      <c r="C3177" s="208">
        <v>21.793685163302964</v>
      </c>
      <c r="D3177" s="208">
        <v>2.4713731741711373</v>
      </c>
    </row>
    <row r="3178" spans="1:4" x14ac:dyDescent="0.25">
      <c r="A3178" s="208">
        <v>3154</v>
      </c>
      <c r="B3178" s="208">
        <v>27.51449906812611</v>
      </c>
      <c r="C3178" s="208">
        <v>20.810500931873893</v>
      </c>
      <c r="D3178" s="208">
        <v>2.3598814683575058</v>
      </c>
    </row>
    <row r="3179" spans="1:4" x14ac:dyDescent="0.25">
      <c r="A3179" s="208">
        <v>3155</v>
      </c>
      <c r="B3179" s="208">
        <v>28.471302525638574</v>
      </c>
      <c r="C3179" s="208">
        <v>18.483697474361424</v>
      </c>
      <c r="D3179" s="208">
        <v>2.0960252364547109</v>
      </c>
    </row>
    <row r="3180" spans="1:4" x14ac:dyDescent="0.25">
      <c r="A3180" s="208">
        <v>3156</v>
      </c>
      <c r="B3180" s="208">
        <v>28.894023293090637</v>
      </c>
      <c r="C3180" s="208">
        <v>15.745976706909364</v>
      </c>
      <c r="D3180" s="208">
        <v>1.7855715608897833</v>
      </c>
    </row>
    <row r="3181" spans="1:4" x14ac:dyDescent="0.25">
      <c r="A3181" s="208">
        <v>3157</v>
      </c>
      <c r="B3181" s="208">
        <v>28.91902290837006</v>
      </c>
      <c r="C3181" s="208">
        <v>15.730977091629939</v>
      </c>
      <c r="D3181" s="208">
        <v>1.7838706256625974</v>
      </c>
    </row>
    <row r="3182" spans="1:4" x14ac:dyDescent="0.25">
      <c r="A3182" s="208">
        <v>3158</v>
      </c>
      <c r="B3182" s="208">
        <v>29.339470983523992</v>
      </c>
      <c r="C3182" s="208">
        <v>17.240529016476007</v>
      </c>
      <c r="D3182" s="208">
        <v>1.9550516858701117</v>
      </c>
    </row>
    <row r="3183" spans="1:4" x14ac:dyDescent="0.25">
      <c r="A3183" s="208">
        <v>3159</v>
      </c>
      <c r="B3183" s="208">
        <v>28.48948406402361</v>
      </c>
      <c r="C3183" s="208">
        <v>16.540515935976391</v>
      </c>
      <c r="D3183" s="208">
        <v>1.8756711893752518</v>
      </c>
    </row>
    <row r="3184" spans="1:4" x14ac:dyDescent="0.25">
      <c r="A3184" s="208">
        <v>3160</v>
      </c>
      <c r="B3184" s="208">
        <v>28.337213680048944</v>
      </c>
      <c r="C3184" s="208">
        <v>17.587786319951054</v>
      </c>
      <c r="D3184" s="208">
        <v>1.9944301745429824</v>
      </c>
    </row>
    <row r="3185" spans="1:4" x14ac:dyDescent="0.25">
      <c r="A3185" s="208">
        <v>3161</v>
      </c>
      <c r="B3185" s="208">
        <v>28.366758679924626</v>
      </c>
      <c r="C3185" s="208">
        <v>17.883241320075374</v>
      </c>
      <c r="D3185" s="208">
        <v>2.0279343550434645</v>
      </c>
    </row>
    <row r="3186" spans="1:4" x14ac:dyDescent="0.25">
      <c r="A3186" s="208">
        <v>3162</v>
      </c>
      <c r="B3186" s="208">
        <v>29.805372904640514</v>
      </c>
      <c r="C3186" s="208">
        <v>20.079627095359484</v>
      </c>
      <c r="D3186" s="208">
        <v>2.2770014056360943</v>
      </c>
    </row>
    <row r="3187" spans="1:4" x14ac:dyDescent="0.25">
      <c r="A3187" s="208">
        <v>3163</v>
      </c>
      <c r="B3187" s="208">
        <v>29.237199830108171</v>
      </c>
      <c r="C3187" s="208">
        <v>22.762800169891829</v>
      </c>
      <c r="D3187" s="208">
        <v>2.581269449721785</v>
      </c>
    </row>
    <row r="3188" spans="1:4" x14ac:dyDescent="0.25">
      <c r="A3188" s="208">
        <v>3164</v>
      </c>
      <c r="B3188" s="208">
        <v>28.482665987129224</v>
      </c>
      <c r="C3188" s="208">
        <v>22.207334012870774</v>
      </c>
      <c r="D3188" s="208">
        <v>2.5182803705763597</v>
      </c>
    </row>
    <row r="3189" spans="1:4" x14ac:dyDescent="0.25">
      <c r="A3189" s="208">
        <v>3165</v>
      </c>
      <c r="B3189" s="208">
        <v>28.009945989118314</v>
      </c>
      <c r="C3189" s="208">
        <v>21.615054010881686</v>
      </c>
      <c r="D3189" s="208">
        <v>2.4511166533093705</v>
      </c>
    </row>
    <row r="3190" spans="1:4" x14ac:dyDescent="0.25">
      <c r="A3190" s="208">
        <v>3166</v>
      </c>
      <c r="B3190" s="208">
        <v>28.519029063899293</v>
      </c>
      <c r="C3190" s="208">
        <v>27.280970936100704</v>
      </c>
      <c r="D3190" s="208">
        <v>3.0936236451808781</v>
      </c>
    </row>
    <row r="3191" spans="1:4" x14ac:dyDescent="0.25">
      <c r="A3191" s="208">
        <v>3167</v>
      </c>
      <c r="B3191" s="208">
        <v>27.834948682162352</v>
      </c>
      <c r="C3191" s="208">
        <v>26.215051317837645</v>
      </c>
      <c r="D3191" s="208">
        <v>2.9727498631353444</v>
      </c>
    </row>
    <row r="3192" spans="1:4" x14ac:dyDescent="0.25">
      <c r="A3192" s="208">
        <v>3168</v>
      </c>
      <c r="B3192" s="208">
        <v>27.589497913964383</v>
      </c>
      <c r="C3192" s="208">
        <v>29.160502086035617</v>
      </c>
      <c r="D3192" s="208">
        <v>3.3067598279403518</v>
      </c>
    </row>
    <row r="3193" spans="1:4" x14ac:dyDescent="0.25">
      <c r="A3193" s="208">
        <v>3169</v>
      </c>
      <c r="B3193" s="208">
        <v>28.873569062407473</v>
      </c>
      <c r="C3193" s="208">
        <v>26.211430937592528</v>
      </c>
      <c r="D3193" s="208">
        <v>2.9723393171193293</v>
      </c>
    </row>
    <row r="3194" spans="1:4" x14ac:dyDescent="0.25">
      <c r="A3194" s="208">
        <v>3170</v>
      </c>
      <c r="B3194" s="208">
        <v>29.99400636538525</v>
      </c>
      <c r="C3194" s="208">
        <v>26.030993634614749</v>
      </c>
      <c r="D3194" s="208">
        <v>2.951877981330651</v>
      </c>
    </row>
    <row r="3195" spans="1:4" x14ac:dyDescent="0.25">
      <c r="A3195" s="208">
        <v>3171</v>
      </c>
      <c r="B3195" s="208">
        <v>29.516740982778082</v>
      </c>
      <c r="C3195" s="208">
        <v>29.323259017221922</v>
      </c>
      <c r="D3195" s="208">
        <v>3.3252162344925371</v>
      </c>
    </row>
    <row r="3196" spans="1:4" x14ac:dyDescent="0.25">
      <c r="A3196" s="208">
        <v>3172</v>
      </c>
      <c r="B3196" s="208">
        <v>30.45081751730925</v>
      </c>
      <c r="C3196" s="208">
        <v>26.554182482690752</v>
      </c>
      <c r="D3196" s="208">
        <v>3.0112068591441989</v>
      </c>
    </row>
    <row r="3197" spans="1:4" x14ac:dyDescent="0.25">
      <c r="A3197" s="208">
        <v>3173</v>
      </c>
      <c r="B3197" s="208">
        <v>29.471287136815494</v>
      </c>
      <c r="C3197" s="208">
        <v>29.458712863184505</v>
      </c>
      <c r="D3197" s="208">
        <v>3.3405765096705009</v>
      </c>
    </row>
    <row r="3198" spans="1:4" x14ac:dyDescent="0.25">
      <c r="A3198" s="208">
        <v>3174</v>
      </c>
      <c r="B3198" s="208">
        <v>29.987188288490863</v>
      </c>
      <c r="C3198" s="208">
        <v>26.427811711509136</v>
      </c>
      <c r="D3198" s="208">
        <v>2.9968765918416578</v>
      </c>
    </row>
    <row r="3199" spans="1:4" x14ac:dyDescent="0.25">
      <c r="A3199" s="208">
        <v>3175</v>
      </c>
      <c r="B3199" s="208">
        <v>30.828084438798722</v>
      </c>
      <c r="C3199" s="208">
        <v>25.091915561201279</v>
      </c>
      <c r="D3199" s="208">
        <v>2.8453878516579407</v>
      </c>
    </row>
    <row r="3200" spans="1:4" x14ac:dyDescent="0.25">
      <c r="A3200" s="208">
        <v>3176</v>
      </c>
      <c r="B3200" s="208">
        <v>31.371257898051642</v>
      </c>
      <c r="C3200" s="208">
        <v>24.203742101948361</v>
      </c>
      <c r="D3200" s="208">
        <v>2.7446702334689581</v>
      </c>
    </row>
    <row r="3201" spans="1:4" x14ac:dyDescent="0.25">
      <c r="A3201" s="208">
        <v>3177</v>
      </c>
      <c r="B3201" s="208">
        <v>32.166700202396925</v>
      </c>
      <c r="C3201" s="208">
        <v>21.198299797603077</v>
      </c>
      <c r="D3201" s="208">
        <v>2.4038573130370868</v>
      </c>
    </row>
    <row r="3202" spans="1:4" x14ac:dyDescent="0.25">
      <c r="A3202" s="208">
        <v>3178</v>
      </c>
      <c r="B3202" s="208">
        <v>31.975794049354054</v>
      </c>
      <c r="C3202" s="208">
        <v>24.899205950645946</v>
      </c>
      <c r="D3202" s="208">
        <v>2.8235348534906843</v>
      </c>
    </row>
    <row r="3203" spans="1:4" x14ac:dyDescent="0.25">
      <c r="A3203" s="208">
        <v>3179</v>
      </c>
      <c r="B3203" s="208">
        <v>32.284880201899639</v>
      </c>
      <c r="C3203" s="208">
        <v>23.030119798100358</v>
      </c>
      <c r="D3203" s="208">
        <v>2.611583118710469</v>
      </c>
    </row>
    <row r="3204" spans="1:4" x14ac:dyDescent="0.25">
      <c r="A3204" s="208">
        <v>3180</v>
      </c>
      <c r="B3204" s="208">
        <v>33.303046351461603</v>
      </c>
      <c r="C3204" s="208">
        <v>22.166953648538396</v>
      </c>
      <c r="D3204" s="208">
        <v>2.5137012941867303</v>
      </c>
    </row>
    <row r="3205" spans="1:4" x14ac:dyDescent="0.25">
      <c r="A3205" s="208">
        <v>3181</v>
      </c>
      <c r="B3205" s="208">
        <v>33.44849865854188</v>
      </c>
      <c r="C3205" s="208">
        <v>23.501501341458123</v>
      </c>
      <c r="D3205" s="208">
        <v>2.6650371212036026</v>
      </c>
    </row>
    <row r="3206" spans="1:4" x14ac:dyDescent="0.25">
      <c r="A3206" s="208">
        <v>3182</v>
      </c>
      <c r="B3206" s="208">
        <v>34.10076134810501</v>
      </c>
      <c r="C3206" s="208">
        <v>22.629238651894987</v>
      </c>
      <c r="D3206" s="208">
        <v>2.5661237618674528</v>
      </c>
    </row>
    <row r="3207" spans="1:4" x14ac:dyDescent="0.25">
      <c r="A3207" s="208">
        <v>3183</v>
      </c>
      <c r="B3207" s="208">
        <v>33.609859811709072</v>
      </c>
      <c r="C3207" s="208">
        <v>25.090140188290931</v>
      </c>
      <c r="D3207" s="208">
        <v>2.8451865268727148</v>
      </c>
    </row>
    <row r="3208" spans="1:4" x14ac:dyDescent="0.25">
      <c r="A3208" s="208">
        <v>3184</v>
      </c>
      <c r="B3208" s="208">
        <v>33.275774043884056</v>
      </c>
      <c r="C3208" s="208">
        <v>23.254225956115945</v>
      </c>
      <c r="D3208" s="208">
        <v>2.6369964410988675</v>
      </c>
    </row>
    <row r="3209" spans="1:4" x14ac:dyDescent="0.25">
      <c r="A3209" s="208">
        <v>3185</v>
      </c>
      <c r="B3209" s="208">
        <v>33.77122096487625</v>
      </c>
      <c r="C3209" s="208">
        <v>20.293779035123748</v>
      </c>
      <c r="D3209" s="208">
        <v>2.3012859337076148</v>
      </c>
    </row>
    <row r="3210" spans="1:4" x14ac:dyDescent="0.25">
      <c r="A3210" s="208">
        <v>3186</v>
      </c>
      <c r="B3210" s="208">
        <v>34.132579040278827</v>
      </c>
      <c r="C3210" s="208">
        <v>19.997420959721175</v>
      </c>
      <c r="D3210" s="208">
        <v>2.267679345743677</v>
      </c>
    </row>
    <row r="3211" spans="1:4" x14ac:dyDescent="0.25">
      <c r="A3211" s="208">
        <v>3187</v>
      </c>
      <c r="B3211" s="208">
        <v>34.082579809719974</v>
      </c>
      <c r="C3211" s="208">
        <v>19.667420190280026</v>
      </c>
      <c r="D3211" s="208">
        <v>2.2302577237030894</v>
      </c>
    </row>
    <row r="3212" spans="1:4" x14ac:dyDescent="0.25">
      <c r="A3212" s="208">
        <v>3188</v>
      </c>
      <c r="B3212" s="208">
        <v>34.578026730712182</v>
      </c>
      <c r="C3212" s="208">
        <v>19.996973269287821</v>
      </c>
      <c r="D3212" s="208">
        <v>2.2676285782796604</v>
      </c>
    </row>
    <row r="3213" spans="1:4" x14ac:dyDescent="0.25">
      <c r="A3213" s="208">
        <v>3189</v>
      </c>
      <c r="B3213" s="208">
        <v>34.980293267481073</v>
      </c>
      <c r="C3213" s="208">
        <v>20.60970673251893</v>
      </c>
      <c r="D3213" s="208">
        <v>2.3371116892175094</v>
      </c>
    </row>
    <row r="3214" spans="1:4" x14ac:dyDescent="0.25">
      <c r="A3214" s="208">
        <v>3190</v>
      </c>
      <c r="B3214" s="208">
        <v>35.041655959530573</v>
      </c>
      <c r="C3214" s="208">
        <v>18.358344040469426</v>
      </c>
      <c r="D3214" s="208">
        <v>2.0818103337666352</v>
      </c>
    </row>
    <row r="3215" spans="1:4" x14ac:dyDescent="0.25">
      <c r="A3215" s="208">
        <v>3191</v>
      </c>
      <c r="B3215" s="208">
        <v>35.137109036051996</v>
      </c>
      <c r="C3215" s="208">
        <v>16.817890963948003</v>
      </c>
      <c r="D3215" s="208">
        <v>1.9071251265216083</v>
      </c>
    </row>
    <row r="3216" spans="1:4" x14ac:dyDescent="0.25">
      <c r="A3216" s="208">
        <v>3192</v>
      </c>
      <c r="B3216" s="208">
        <v>35.605283649466642</v>
      </c>
      <c r="C3216" s="208">
        <v>16.999716350533355</v>
      </c>
      <c r="D3216" s="208">
        <v>1.9277438690345532</v>
      </c>
    </row>
    <row r="3217" spans="1:4" x14ac:dyDescent="0.25">
      <c r="A3217" s="208">
        <v>3193</v>
      </c>
      <c r="B3217" s="208">
        <v>35.039383267232438</v>
      </c>
      <c r="C3217" s="208">
        <v>18.815616732767559</v>
      </c>
      <c r="D3217" s="208">
        <v>2.1336644124393649</v>
      </c>
    </row>
    <row r="3218" spans="1:4" x14ac:dyDescent="0.25">
      <c r="A3218" s="208">
        <v>3194</v>
      </c>
      <c r="B3218" s="208">
        <v>35.753008648845054</v>
      </c>
      <c r="C3218" s="208">
        <v>18.031991351154943</v>
      </c>
      <c r="D3218" s="208">
        <v>2.0448023988695803</v>
      </c>
    </row>
    <row r="3219" spans="1:4" x14ac:dyDescent="0.25">
      <c r="A3219" s="208">
        <v>3195</v>
      </c>
      <c r="B3219" s="208">
        <v>35.70755480288247</v>
      </c>
      <c r="C3219" s="208">
        <v>17.04244519711753</v>
      </c>
      <c r="D3219" s="208">
        <v>1.9325892600007959</v>
      </c>
    </row>
    <row r="3220" spans="1:4" x14ac:dyDescent="0.25">
      <c r="A3220" s="208">
        <v>3196</v>
      </c>
      <c r="B3220" s="208">
        <v>36.234819416048481</v>
      </c>
      <c r="C3220" s="208">
        <v>15.415180583951518</v>
      </c>
      <c r="D3220" s="208">
        <v>1.7480597468816406</v>
      </c>
    </row>
    <row r="3221" spans="1:4" x14ac:dyDescent="0.25">
      <c r="A3221" s="208">
        <v>3197</v>
      </c>
      <c r="B3221" s="208">
        <v>35.616647110957302</v>
      </c>
      <c r="C3221" s="208">
        <v>12.918352889042694</v>
      </c>
      <c r="D3221" s="208">
        <v>1.4649230061474254</v>
      </c>
    </row>
    <row r="3222" spans="1:4" x14ac:dyDescent="0.25">
      <c r="A3222" s="208">
        <v>3198</v>
      </c>
      <c r="B3222" s="208">
        <v>34.925748652325964</v>
      </c>
      <c r="C3222" s="208">
        <v>13.124251347674033</v>
      </c>
      <c r="D3222" s="208">
        <v>1.4882716010937038</v>
      </c>
    </row>
    <row r="3223" spans="1:4" x14ac:dyDescent="0.25">
      <c r="A3223" s="208">
        <v>3199</v>
      </c>
      <c r="B3223" s="208">
        <v>34.912112498537198</v>
      </c>
      <c r="C3223" s="208">
        <v>10.837887501462802</v>
      </c>
      <c r="D3223" s="208">
        <v>1.2290011641032843</v>
      </c>
    </row>
    <row r="3224" spans="1:4" x14ac:dyDescent="0.25">
      <c r="A3224" s="208">
        <v>3200</v>
      </c>
      <c r="B3224" s="208">
        <v>34.54393634624023</v>
      </c>
      <c r="C3224" s="208">
        <v>11.44106365375977</v>
      </c>
      <c r="D3224" s="208">
        <v>1.2974004894544895</v>
      </c>
    </row>
    <row r="3225" spans="1:4" x14ac:dyDescent="0.25">
      <c r="A3225" s="208">
        <v>3201</v>
      </c>
      <c r="B3225" s="208">
        <v>34.766660191456921</v>
      </c>
      <c r="C3225" s="208">
        <v>9.7683398085430753</v>
      </c>
      <c r="D3225" s="208">
        <v>1.1077159635063127</v>
      </c>
    </row>
    <row r="3226" spans="1:4" x14ac:dyDescent="0.25">
      <c r="A3226" s="208">
        <v>3202</v>
      </c>
      <c r="B3226" s="208">
        <v>34.207577886117093</v>
      </c>
      <c r="C3226" s="208">
        <v>11.642422113882908</v>
      </c>
      <c r="D3226" s="208">
        <v>1.3202342549701382</v>
      </c>
    </row>
    <row r="3227" spans="1:4" x14ac:dyDescent="0.25">
      <c r="A3227" s="208">
        <v>3203</v>
      </c>
      <c r="B3227" s="208">
        <v>34.22121403990586</v>
      </c>
      <c r="C3227" s="208">
        <v>10.503785960094142</v>
      </c>
      <c r="D3227" s="208">
        <v>1.1911145203071234</v>
      </c>
    </row>
    <row r="3228" spans="1:4" x14ac:dyDescent="0.25">
      <c r="A3228" s="208">
        <v>3204</v>
      </c>
      <c r="B3228" s="208">
        <v>34.225759424502129</v>
      </c>
      <c r="C3228" s="208">
        <v>11.299240575497869</v>
      </c>
      <c r="D3228" s="208">
        <v>1.2813179523127207</v>
      </c>
    </row>
    <row r="3229" spans="1:4" x14ac:dyDescent="0.25">
      <c r="A3229" s="208">
        <v>3205</v>
      </c>
      <c r="B3229" s="208">
        <v>32.534876354693878</v>
      </c>
      <c r="C3229" s="208">
        <v>11.175123645306122</v>
      </c>
      <c r="D3229" s="208">
        <v>1.2672432674011089</v>
      </c>
    </row>
    <row r="3230" spans="1:4" x14ac:dyDescent="0.25">
      <c r="A3230" s="208">
        <v>3206</v>
      </c>
      <c r="B3230" s="208">
        <v>32.773509045997457</v>
      </c>
      <c r="C3230" s="208">
        <v>9.77649095400254</v>
      </c>
      <c r="D3230" s="208">
        <v>1.1086402919104512</v>
      </c>
    </row>
    <row r="3231" spans="1:4" x14ac:dyDescent="0.25">
      <c r="A3231" s="208">
        <v>3207</v>
      </c>
      <c r="B3231" s="208">
        <v>32.739418661525519</v>
      </c>
      <c r="C3231" s="208">
        <v>8.2805813384744837</v>
      </c>
      <c r="D3231" s="208">
        <v>0.9390062503475417</v>
      </c>
    </row>
    <row r="3232" spans="1:4" x14ac:dyDescent="0.25">
      <c r="A3232" s="208">
        <v>3208</v>
      </c>
      <c r="B3232" s="208">
        <v>32.187154433080082</v>
      </c>
      <c r="C3232" s="208">
        <v>10.672845566919918</v>
      </c>
      <c r="D3232" s="208">
        <v>1.2102856413917149</v>
      </c>
    </row>
    <row r="3233" spans="1:4" x14ac:dyDescent="0.25">
      <c r="A3233" s="208">
        <v>3209</v>
      </c>
      <c r="B3233" s="208">
        <v>30.99399097656217</v>
      </c>
      <c r="C3233" s="208">
        <v>12.571009023437828</v>
      </c>
      <c r="D3233" s="208">
        <v>1.4255347014510629</v>
      </c>
    </row>
    <row r="3234" spans="1:4" x14ac:dyDescent="0.25">
      <c r="A3234" s="208">
        <v>3210</v>
      </c>
      <c r="B3234" s="208">
        <v>31.071262514698571</v>
      </c>
      <c r="C3234" s="208">
        <v>11.723737485301431</v>
      </c>
      <c r="D3234" s="208">
        <v>1.3294553034557741</v>
      </c>
    </row>
    <row r="3235" spans="1:4" x14ac:dyDescent="0.25">
      <c r="A3235" s="208">
        <v>3211</v>
      </c>
      <c r="B3235" s="208">
        <v>31.653071743019684</v>
      </c>
      <c r="C3235" s="208">
        <v>8.9919282569803194</v>
      </c>
      <c r="D3235" s="208">
        <v>1.019671988094585</v>
      </c>
    </row>
    <row r="3236" spans="1:4" x14ac:dyDescent="0.25">
      <c r="A3236" s="208">
        <v>3212</v>
      </c>
      <c r="B3236" s="208">
        <v>30.998536361158425</v>
      </c>
      <c r="C3236" s="208">
        <v>8.9814636388415714</v>
      </c>
      <c r="D3236" s="208">
        <v>1.0184853151500022</v>
      </c>
    </row>
    <row r="3237" spans="1:4" x14ac:dyDescent="0.25">
      <c r="A3237" s="208">
        <v>3213</v>
      </c>
      <c r="B3237" s="208">
        <v>32.062156356682976</v>
      </c>
      <c r="C3237" s="208">
        <v>6.3878436433170265</v>
      </c>
      <c r="D3237" s="208">
        <v>0.7243724639775766</v>
      </c>
    </row>
    <row r="3238" spans="1:4" x14ac:dyDescent="0.25">
      <c r="A3238" s="208">
        <v>3214</v>
      </c>
      <c r="B3238" s="208">
        <v>32.421241739787405</v>
      </c>
      <c r="C3238" s="208">
        <v>6.5137582602125974</v>
      </c>
      <c r="D3238" s="208">
        <v>0.73865100402713779</v>
      </c>
    </row>
    <row r="3239" spans="1:4" x14ac:dyDescent="0.25">
      <c r="A3239" s="208">
        <v>3215</v>
      </c>
      <c r="B3239" s="208">
        <v>32.125791741030596</v>
      </c>
      <c r="C3239" s="208">
        <v>9.5492082589694007</v>
      </c>
      <c r="D3239" s="208">
        <v>1.0828667547023414</v>
      </c>
    </row>
    <row r="3240" spans="1:4" x14ac:dyDescent="0.25">
      <c r="A3240" s="208">
        <v>3216</v>
      </c>
      <c r="B3240" s="208">
        <v>31.984884818546572</v>
      </c>
      <c r="C3240" s="208">
        <v>11.915115181453427</v>
      </c>
      <c r="D3240" s="208">
        <v>1.3511572644073397</v>
      </c>
    </row>
    <row r="3241" spans="1:4" x14ac:dyDescent="0.25">
      <c r="A3241" s="208">
        <v>3217</v>
      </c>
      <c r="B3241" s="208">
        <v>31.816705588485004</v>
      </c>
      <c r="C3241" s="208">
        <v>11.113294411514996</v>
      </c>
      <c r="D3241" s="208">
        <v>1.2602319194521059</v>
      </c>
    </row>
    <row r="3242" spans="1:4" x14ac:dyDescent="0.25">
      <c r="A3242" s="208">
        <v>3218</v>
      </c>
      <c r="B3242" s="208">
        <v>31.54398251270948</v>
      </c>
      <c r="C3242" s="208">
        <v>13.811017487290517</v>
      </c>
      <c r="D3242" s="208">
        <v>1.5661499131671088</v>
      </c>
    </row>
    <row r="3243" spans="1:4" x14ac:dyDescent="0.25">
      <c r="A3243" s="208">
        <v>3219</v>
      </c>
      <c r="B3243" s="208">
        <v>31.046262899419144</v>
      </c>
      <c r="C3243" s="208">
        <v>12.843737100580856</v>
      </c>
      <c r="D3243" s="208">
        <v>1.4564616809244328</v>
      </c>
    </row>
    <row r="3244" spans="1:4" x14ac:dyDescent="0.25">
      <c r="A3244" s="208">
        <v>3220</v>
      </c>
      <c r="B3244" s="208">
        <v>30.22127559519819</v>
      </c>
      <c r="C3244" s="208">
        <v>12.51372440480181</v>
      </c>
      <c r="D3244" s="208">
        <v>1.4190387064539405</v>
      </c>
    </row>
    <row r="3245" spans="1:4" x14ac:dyDescent="0.25">
      <c r="A3245" s="208">
        <v>3221</v>
      </c>
      <c r="B3245" s="208">
        <v>30.475817132588677</v>
      </c>
      <c r="C3245" s="208">
        <v>14.804182867411324</v>
      </c>
      <c r="D3245" s="208">
        <v>1.6787734671715961</v>
      </c>
    </row>
    <row r="3246" spans="1:4" x14ac:dyDescent="0.25">
      <c r="A3246" s="208">
        <v>3222</v>
      </c>
      <c r="B3246" s="208">
        <v>29.303107906753922</v>
      </c>
      <c r="C3246" s="208">
        <v>15.57689209324608</v>
      </c>
      <c r="D3246" s="208">
        <v>1.7663976040650715</v>
      </c>
    </row>
    <row r="3247" spans="1:4" x14ac:dyDescent="0.25">
      <c r="A3247" s="208">
        <v>3223</v>
      </c>
      <c r="B3247" s="208">
        <v>31.998520972335353</v>
      </c>
      <c r="C3247" s="208">
        <v>14.991479027664649</v>
      </c>
      <c r="D3247" s="208">
        <v>1.7000125877061416</v>
      </c>
    </row>
    <row r="3248" spans="1:4" x14ac:dyDescent="0.25">
      <c r="A3248" s="208">
        <v>3224</v>
      </c>
      <c r="B3248" s="208">
        <v>32.548512508482659</v>
      </c>
      <c r="C3248" s="208">
        <v>14.336487491517339</v>
      </c>
      <c r="D3248" s="208">
        <v>1.6257374708723311</v>
      </c>
    </row>
    <row r="3249" spans="1:4" x14ac:dyDescent="0.25">
      <c r="A3249" s="208">
        <v>3225</v>
      </c>
      <c r="B3249" s="208">
        <v>32.675783277177899</v>
      </c>
      <c r="C3249" s="208">
        <v>12.194216722822098</v>
      </c>
      <c r="D3249" s="208">
        <v>1.3828069857389942</v>
      </c>
    </row>
    <row r="3250" spans="1:4" x14ac:dyDescent="0.25">
      <c r="A3250" s="208">
        <v>3226</v>
      </c>
      <c r="B3250" s="208">
        <v>32.728055200034873</v>
      </c>
      <c r="C3250" s="208">
        <v>14.321944799965124</v>
      </c>
      <c r="D3250" s="208">
        <v>1.624088350151669</v>
      </c>
    </row>
    <row r="3251" spans="1:4" x14ac:dyDescent="0.25">
      <c r="A3251" s="208">
        <v>3227</v>
      </c>
      <c r="B3251" s="208">
        <v>33.18941173655513</v>
      </c>
      <c r="C3251" s="208">
        <v>14.31058826344487</v>
      </c>
      <c r="D3251" s="208">
        <v>1.6228005349199932</v>
      </c>
    </row>
    <row r="3252" spans="1:4" x14ac:dyDescent="0.25">
      <c r="A3252" s="208">
        <v>3228</v>
      </c>
      <c r="B3252" s="208">
        <v>33.950763656428478</v>
      </c>
      <c r="C3252" s="208">
        <v>15.544236343571519</v>
      </c>
      <c r="D3252" s="208">
        <v>1.7626944880879696</v>
      </c>
    </row>
    <row r="3253" spans="1:4" x14ac:dyDescent="0.25">
      <c r="A3253" s="208">
        <v>3229</v>
      </c>
      <c r="B3253" s="208">
        <v>33.639404811584754</v>
      </c>
      <c r="C3253" s="208">
        <v>15.190595188415244</v>
      </c>
      <c r="D3253" s="208">
        <v>1.7225920796339946</v>
      </c>
    </row>
    <row r="3254" spans="1:4" x14ac:dyDescent="0.25">
      <c r="A3254" s="208">
        <v>3230</v>
      </c>
      <c r="B3254" s="208">
        <v>34.534845577047719</v>
      </c>
      <c r="C3254" s="208">
        <v>12.015154422952278</v>
      </c>
      <c r="D3254" s="208">
        <v>1.3625015733643671</v>
      </c>
    </row>
    <row r="3255" spans="1:4" x14ac:dyDescent="0.25">
      <c r="A3255" s="208">
        <v>3231</v>
      </c>
      <c r="B3255" s="208">
        <v>34.484846346488879</v>
      </c>
      <c r="C3255" s="208">
        <v>11.465153653511123</v>
      </c>
      <c r="D3255" s="208">
        <v>1.3001322614657476</v>
      </c>
    </row>
    <row r="3256" spans="1:4" x14ac:dyDescent="0.25">
      <c r="A3256" s="208">
        <v>3232</v>
      </c>
      <c r="B3256" s="208">
        <v>35.266652497045371</v>
      </c>
      <c r="C3256" s="208">
        <v>11.203347502954628</v>
      </c>
      <c r="D3256" s="208">
        <v>1.2704438130702551</v>
      </c>
    </row>
    <row r="3257" spans="1:4" x14ac:dyDescent="0.25">
      <c r="A3257" s="208">
        <v>3233</v>
      </c>
      <c r="B3257" s="208">
        <v>33.921218656552796</v>
      </c>
      <c r="C3257" s="208">
        <v>13.358781343447205</v>
      </c>
      <c r="D3257" s="208">
        <v>1.5148669719889509</v>
      </c>
    </row>
    <row r="3258" spans="1:4" x14ac:dyDescent="0.25">
      <c r="A3258" s="208">
        <v>3234</v>
      </c>
      <c r="B3258" s="208">
        <v>33.953036348726599</v>
      </c>
      <c r="C3258" s="208">
        <v>11.546963651273401</v>
      </c>
      <c r="D3258" s="208">
        <v>1.3094093998814726</v>
      </c>
    </row>
    <row r="3259" spans="1:4" x14ac:dyDescent="0.25">
      <c r="A3259" s="208">
        <v>3235</v>
      </c>
      <c r="B3259" s="208">
        <v>33.98030865630416</v>
      </c>
      <c r="C3259" s="208">
        <v>10.324691343695839</v>
      </c>
      <c r="D3259" s="208">
        <v>1.1708054432837243</v>
      </c>
    </row>
    <row r="3260" spans="1:4" x14ac:dyDescent="0.25">
      <c r="A3260" s="208">
        <v>3236</v>
      </c>
      <c r="B3260" s="208">
        <v>34.818932114313881</v>
      </c>
      <c r="C3260" s="208">
        <v>9.626067885686119</v>
      </c>
      <c r="D3260" s="208">
        <v>1.0915825280202172</v>
      </c>
    </row>
    <row r="3261" spans="1:4" x14ac:dyDescent="0.25">
      <c r="A3261" s="208">
        <v>3237</v>
      </c>
      <c r="B3261" s="208">
        <v>35.466649419280756</v>
      </c>
      <c r="C3261" s="208">
        <v>7.3633505807192421</v>
      </c>
      <c r="D3261" s="208">
        <v>0.83499357547152186</v>
      </c>
    </row>
    <row r="3262" spans="1:4" x14ac:dyDescent="0.25">
      <c r="A3262" s="208">
        <v>3238</v>
      </c>
      <c r="B3262" s="208">
        <v>34.839386344997052</v>
      </c>
      <c r="C3262" s="208">
        <v>7.7106136550029447</v>
      </c>
      <c r="D3262" s="208">
        <v>0.87437271854595877</v>
      </c>
    </row>
    <row r="3263" spans="1:4" x14ac:dyDescent="0.25">
      <c r="A3263" s="208">
        <v>3239</v>
      </c>
      <c r="B3263" s="208">
        <v>34.239395578290896</v>
      </c>
      <c r="C3263" s="208">
        <v>8.1006044217091073</v>
      </c>
      <c r="D3263" s="208">
        <v>0.91859712170632701</v>
      </c>
    </row>
    <row r="3264" spans="1:4" x14ac:dyDescent="0.25">
      <c r="A3264" s="208">
        <v>3240</v>
      </c>
      <c r="B3264" s="208">
        <v>34.125760963384437</v>
      </c>
      <c r="C3264" s="208">
        <v>7.2842390366155598</v>
      </c>
      <c r="D3264" s="208">
        <v>0.8260224378965737</v>
      </c>
    </row>
    <row r="3265" spans="1:4" x14ac:dyDescent="0.25">
      <c r="A3265" s="208">
        <v>3241</v>
      </c>
      <c r="B3265" s="208">
        <v>34.455301346613197</v>
      </c>
      <c r="C3265" s="208">
        <v>6.5796986533867994</v>
      </c>
      <c r="D3265" s="208">
        <v>0.7461285516545314</v>
      </c>
    </row>
    <row r="3266" spans="1:4" x14ac:dyDescent="0.25">
      <c r="A3266" s="208">
        <v>3242</v>
      </c>
      <c r="B3266" s="208">
        <v>34.243940962887166</v>
      </c>
      <c r="C3266" s="208">
        <v>4.9260590371128359</v>
      </c>
      <c r="D3266" s="208">
        <v>0.55860815036473166</v>
      </c>
    </row>
    <row r="3267" spans="1:4" x14ac:dyDescent="0.25">
      <c r="A3267" s="208">
        <v>3243</v>
      </c>
      <c r="B3267" s="208">
        <v>34.771205576053177</v>
      </c>
      <c r="C3267" s="208">
        <v>5.8537944239468231</v>
      </c>
      <c r="D3267" s="208">
        <v>0.66381203536952516</v>
      </c>
    </row>
    <row r="3268" spans="1:4" x14ac:dyDescent="0.25">
      <c r="A3268" s="208">
        <v>3244</v>
      </c>
      <c r="B3268" s="208">
        <v>34.975747882884818</v>
      </c>
      <c r="C3268" s="208">
        <v>6.4492521171151793</v>
      </c>
      <c r="D3268" s="208">
        <v>0.73133609833653712</v>
      </c>
    </row>
    <row r="3269" spans="1:4" x14ac:dyDescent="0.25">
      <c r="A3269" s="208">
        <v>3245</v>
      </c>
      <c r="B3269" s="208">
        <v>34.375757116178661</v>
      </c>
      <c r="C3269" s="208">
        <v>6.2792428838213397</v>
      </c>
      <c r="D3269" s="208">
        <v>0.71205729094919024</v>
      </c>
    </row>
    <row r="3270" spans="1:4" x14ac:dyDescent="0.25">
      <c r="A3270" s="208">
        <v>3246</v>
      </c>
      <c r="B3270" s="208">
        <v>34.421210962141245</v>
      </c>
      <c r="C3270" s="208">
        <v>7.0087890378587545</v>
      </c>
      <c r="D3270" s="208">
        <v>0.79478679634939298</v>
      </c>
    </row>
    <row r="3271" spans="1:4" x14ac:dyDescent="0.25">
      <c r="A3271" s="208">
        <v>3247</v>
      </c>
      <c r="B3271" s="208">
        <v>34.321212501023552</v>
      </c>
      <c r="C3271" s="208">
        <v>7.4387874989764455</v>
      </c>
      <c r="D3271" s="208">
        <v>0.84354801565573245</v>
      </c>
    </row>
    <row r="3272" spans="1:4" x14ac:dyDescent="0.25">
      <c r="A3272" s="208">
        <v>3248</v>
      </c>
      <c r="B3272" s="208">
        <v>33.803038657050067</v>
      </c>
      <c r="C3272" s="208">
        <v>8.4069613429499341</v>
      </c>
      <c r="D3272" s="208">
        <v>0.95333756469258757</v>
      </c>
    </row>
    <row r="3273" spans="1:4" x14ac:dyDescent="0.25">
      <c r="A3273" s="208">
        <v>3249</v>
      </c>
      <c r="B3273" s="208">
        <v>33.066686352456145</v>
      </c>
      <c r="C3273" s="208">
        <v>7.808313647543855</v>
      </c>
      <c r="D3273" s="208">
        <v>0.88545175996887948</v>
      </c>
    </row>
    <row r="3274" spans="1:4" x14ac:dyDescent="0.25">
      <c r="A3274" s="208">
        <v>3250</v>
      </c>
      <c r="B3274" s="208">
        <v>32.930324814568394</v>
      </c>
      <c r="C3274" s="208">
        <v>6.5546751854316057</v>
      </c>
      <c r="D3274" s="208">
        <v>0.74329092566490174</v>
      </c>
    </row>
    <row r="3275" spans="1:4" x14ac:dyDescent="0.25">
      <c r="A3275" s="208">
        <v>3251</v>
      </c>
      <c r="B3275" s="208">
        <v>32.116700971838071</v>
      </c>
      <c r="C3275" s="208">
        <v>6.6032990281619277</v>
      </c>
      <c r="D3275" s="208">
        <v>0.74880480088372781</v>
      </c>
    </row>
    <row r="3276" spans="1:4" x14ac:dyDescent="0.25">
      <c r="A3276" s="208">
        <v>3252</v>
      </c>
      <c r="B3276" s="208">
        <v>32.462150201153733</v>
      </c>
      <c r="C3276" s="208">
        <v>5.6278497988462703</v>
      </c>
      <c r="D3276" s="208">
        <v>0.63819023340544501</v>
      </c>
    </row>
    <row r="3277" spans="1:4" x14ac:dyDescent="0.25">
      <c r="A3277" s="208">
        <v>3253</v>
      </c>
      <c r="B3277" s="208">
        <v>32.248517125129581</v>
      </c>
      <c r="C3277" s="208">
        <v>5.8188828748704182</v>
      </c>
      <c r="D3277" s="208">
        <v>0.65985311492033627</v>
      </c>
    </row>
    <row r="3278" spans="1:4" x14ac:dyDescent="0.25">
      <c r="A3278" s="208">
        <v>3254</v>
      </c>
      <c r="B3278" s="208">
        <v>32.257607894322092</v>
      </c>
      <c r="C3278" s="208">
        <v>6.8323921056779113</v>
      </c>
      <c r="D3278" s="208">
        <v>0.77478363291323038</v>
      </c>
    </row>
    <row r="3279" spans="1:4" x14ac:dyDescent="0.25">
      <c r="A3279" s="208">
        <v>3255</v>
      </c>
      <c r="B3279" s="208">
        <v>32.648510969600352</v>
      </c>
      <c r="C3279" s="208">
        <v>7.0014890303996467</v>
      </c>
      <c r="D3279" s="208">
        <v>0.7939589857946151</v>
      </c>
    </row>
    <row r="3280" spans="1:4" x14ac:dyDescent="0.25">
      <c r="A3280" s="208">
        <v>3256</v>
      </c>
      <c r="B3280" s="208">
        <v>32.793963276680628</v>
      </c>
      <c r="C3280" s="208">
        <v>6.9560367233193716</v>
      </c>
      <c r="D3280" s="208">
        <v>0.78880475824747565</v>
      </c>
    </row>
    <row r="3281" spans="1:4" x14ac:dyDescent="0.25">
      <c r="A3281" s="208">
        <v>3257</v>
      </c>
      <c r="B3281" s="208">
        <v>32.630329431215316</v>
      </c>
      <c r="C3281" s="208">
        <v>6.2546705687846824</v>
      </c>
      <c r="D3281" s="208">
        <v>0.70927082506451589</v>
      </c>
    </row>
    <row r="3282" spans="1:4" x14ac:dyDescent="0.25">
      <c r="A3282" s="208">
        <v>3258</v>
      </c>
      <c r="B3282" s="208">
        <v>32.439423278172441</v>
      </c>
      <c r="C3282" s="208">
        <v>5.4805767218275605</v>
      </c>
      <c r="D3282" s="208">
        <v>0.62148967408771472</v>
      </c>
    </row>
    <row r="3283" spans="1:4" x14ac:dyDescent="0.25">
      <c r="A3283" s="208">
        <v>3259</v>
      </c>
      <c r="B3283" s="208">
        <v>31.153079437431227</v>
      </c>
      <c r="C3283" s="208">
        <v>6.1519205625687725</v>
      </c>
      <c r="D3283" s="208">
        <v>0.6976191192100375</v>
      </c>
    </row>
    <row r="3284" spans="1:4" x14ac:dyDescent="0.25">
      <c r="A3284" s="208">
        <v>3260</v>
      </c>
      <c r="B3284" s="208">
        <v>32.009884433825988</v>
      </c>
      <c r="C3284" s="208">
        <v>4.1351155661740151</v>
      </c>
      <c r="D3284" s="208">
        <v>0.46891627578193118</v>
      </c>
    </row>
    <row r="3285" spans="1:4" x14ac:dyDescent="0.25">
      <c r="A3285" s="208">
        <v>3261</v>
      </c>
      <c r="B3285" s="208">
        <v>30.984900207369652</v>
      </c>
      <c r="C3285" s="208">
        <v>4.6900997926303454</v>
      </c>
      <c r="D3285" s="208">
        <v>0.53185070468071149</v>
      </c>
    </row>
    <row r="3286" spans="1:4" x14ac:dyDescent="0.25">
      <c r="A3286" s="208">
        <v>3262</v>
      </c>
      <c r="B3286" s="208">
        <v>32.284880201899639</v>
      </c>
      <c r="C3286" s="208">
        <v>3.9051197981003583</v>
      </c>
      <c r="D3286" s="208">
        <v>0.442835079915744</v>
      </c>
    </row>
    <row r="3287" spans="1:4" x14ac:dyDescent="0.25">
      <c r="A3287" s="208">
        <v>3263</v>
      </c>
      <c r="B3287" s="208">
        <v>32.855325968730114</v>
      </c>
      <c r="C3287" s="208">
        <v>2.7196740312698893</v>
      </c>
      <c r="D3287" s="208">
        <v>0.30840720112300735</v>
      </c>
    </row>
    <row r="3288" spans="1:4" x14ac:dyDescent="0.25">
      <c r="A3288" s="208">
        <v>3264</v>
      </c>
      <c r="B3288" s="208">
        <v>33.280319428480311</v>
      </c>
      <c r="C3288" s="208">
        <v>2.1896805715196876</v>
      </c>
      <c r="D3288" s="208">
        <v>0.24830668993831295</v>
      </c>
    </row>
    <row r="3289" spans="1:4" x14ac:dyDescent="0.25">
      <c r="A3289" s="208">
        <v>3265</v>
      </c>
      <c r="B3289" s="208">
        <v>32.439423278172441</v>
      </c>
      <c r="C3289" s="208">
        <v>3.5455767218275582</v>
      </c>
      <c r="D3289" s="208">
        <v>0.40206340192730705</v>
      </c>
    </row>
    <row r="3290" spans="1:4" x14ac:dyDescent="0.25">
      <c r="A3290" s="208">
        <v>3266</v>
      </c>
      <c r="B3290" s="208">
        <v>32.098519433453035</v>
      </c>
      <c r="C3290" s="208">
        <v>3.736480566546966</v>
      </c>
      <c r="D3290" s="208">
        <v>0.42371162879442276</v>
      </c>
    </row>
    <row r="3291" spans="1:4" x14ac:dyDescent="0.25">
      <c r="A3291" s="208">
        <v>3267</v>
      </c>
      <c r="B3291" s="208">
        <v>31.553073281901998</v>
      </c>
      <c r="C3291" s="208">
        <v>4.9069267180980027</v>
      </c>
      <c r="D3291" s="208">
        <v>0.55643857235997274</v>
      </c>
    </row>
    <row r="3292" spans="1:4" x14ac:dyDescent="0.25">
      <c r="A3292" s="208">
        <v>3268</v>
      </c>
      <c r="B3292" s="208">
        <v>31.212169437182592</v>
      </c>
      <c r="C3292" s="208">
        <v>5.2878305628174083</v>
      </c>
      <c r="D3292" s="208">
        <v>0.59963253137720574</v>
      </c>
    </row>
    <row r="3293" spans="1:4" x14ac:dyDescent="0.25">
      <c r="A3293" s="208">
        <v>3269</v>
      </c>
      <c r="B3293" s="208">
        <v>30.244002518179474</v>
      </c>
      <c r="C3293" s="208">
        <v>5.5209974818205261</v>
      </c>
      <c r="D3293" s="208">
        <v>0.62607333128830744</v>
      </c>
    </row>
    <row r="3294" spans="1:4" x14ac:dyDescent="0.25">
      <c r="A3294" s="208">
        <v>3270</v>
      </c>
      <c r="B3294" s="208">
        <v>31.175806360412519</v>
      </c>
      <c r="C3294" s="208">
        <v>4.8991936395874838</v>
      </c>
      <c r="D3294" s="208">
        <v>0.55556165215848086</v>
      </c>
    </row>
    <row r="3295" spans="1:4" x14ac:dyDescent="0.25">
      <c r="A3295" s="208">
        <v>3271</v>
      </c>
      <c r="B3295" s="208">
        <v>32.153064048608144</v>
      </c>
      <c r="C3295" s="208">
        <v>3.6619359513918539</v>
      </c>
      <c r="D3295" s="208">
        <v>0.41525837452407732</v>
      </c>
    </row>
    <row r="3296" spans="1:4" x14ac:dyDescent="0.25">
      <c r="A3296" s="208">
        <v>3272</v>
      </c>
      <c r="B3296" s="208">
        <v>31.512164820535663</v>
      </c>
      <c r="C3296" s="208">
        <v>2.822835179464338</v>
      </c>
      <c r="D3296" s="208">
        <v>0.32010552989825036</v>
      </c>
    </row>
    <row r="3297" spans="1:4" x14ac:dyDescent="0.25">
      <c r="A3297" s="208">
        <v>3273</v>
      </c>
      <c r="B3297" s="208">
        <v>31.384894051840423</v>
      </c>
      <c r="C3297" s="208">
        <v>2.295105948159577</v>
      </c>
      <c r="D3297" s="208">
        <v>0.26026177902730407</v>
      </c>
    </row>
    <row r="3298" spans="1:4" x14ac:dyDescent="0.25">
      <c r="A3298" s="208">
        <v>3274</v>
      </c>
      <c r="B3298" s="208">
        <v>33.00759635270478</v>
      </c>
      <c r="C3298" s="208">
        <v>0.57240364729521787</v>
      </c>
      <c r="D3298" s="208">
        <v>6.4909766665121632E-2</v>
      </c>
    </row>
    <row r="3299" spans="1:4" x14ac:dyDescent="0.25">
      <c r="A3299" s="208">
        <v>3275</v>
      </c>
      <c r="B3299" s="208">
        <v>33.18941173655513</v>
      </c>
      <c r="C3299" s="208">
        <v>0.81558826344487301</v>
      </c>
      <c r="D3299" s="208">
        <v>9.2486559310330133E-2</v>
      </c>
    </row>
    <row r="3300" spans="1:4" x14ac:dyDescent="0.25">
      <c r="A3300" s="208">
        <v>3276</v>
      </c>
      <c r="B3300" s="208">
        <v>34.325757885619822</v>
      </c>
      <c r="C3300" s="208">
        <v>0.67424211438017778</v>
      </c>
      <c r="D3300" s="208">
        <v>7.6458105267180082E-2</v>
      </c>
    </row>
    <row r="3301" spans="1:4" x14ac:dyDescent="0.25">
      <c r="A3301" s="208">
        <v>3277</v>
      </c>
      <c r="B3301" s="208">
        <v>34.28939480884975</v>
      </c>
      <c r="C3301" s="208">
        <v>0.39060519115025016</v>
      </c>
      <c r="D3301" s="208">
        <v>4.4294078026151304E-2</v>
      </c>
    </row>
    <row r="3302" spans="1:4" x14ac:dyDescent="0.25">
      <c r="A3302" s="208">
        <v>3278</v>
      </c>
      <c r="B3302" s="208">
        <v>35.012110959654891</v>
      </c>
      <c r="C3302" s="208">
        <v>0.16788904034510921</v>
      </c>
      <c r="D3302" s="208">
        <v>1.9038380495873676E-2</v>
      </c>
    </row>
    <row r="3303" spans="1:4" x14ac:dyDescent="0.25">
      <c r="A3303" s="208">
        <v>3279</v>
      </c>
      <c r="B3303" s="208">
        <v>36.234819416048481</v>
      </c>
      <c r="C3303" s="208">
        <v>-1.6648194160484806</v>
      </c>
      <c r="D3303" s="208">
        <v>-0.18878817482366125</v>
      </c>
    </row>
    <row r="3304" spans="1:4" x14ac:dyDescent="0.25">
      <c r="A3304" s="208">
        <v>3280</v>
      </c>
      <c r="B3304" s="208">
        <v>35.616647110957302</v>
      </c>
      <c r="C3304" s="208">
        <v>-0.54164711095729956</v>
      </c>
      <c r="D3304" s="208">
        <v>-6.1422018803005081E-2</v>
      </c>
    </row>
    <row r="3305" spans="1:4" x14ac:dyDescent="0.25">
      <c r="A3305" s="208">
        <v>3281</v>
      </c>
      <c r="B3305" s="208">
        <v>34.607571730587864</v>
      </c>
      <c r="C3305" s="208">
        <v>1.0624282694121376</v>
      </c>
      <c r="D3305" s="208">
        <v>0.12047786800772012</v>
      </c>
    </row>
    <row r="3306" spans="1:4" x14ac:dyDescent="0.25">
      <c r="A3306" s="208">
        <v>3282</v>
      </c>
      <c r="B3306" s="208">
        <v>34.812114037419505</v>
      </c>
      <c r="C3306" s="208">
        <v>0.74288596258049466</v>
      </c>
      <c r="D3306" s="208">
        <v>8.4242220883376684E-2</v>
      </c>
    </row>
    <row r="3307" spans="1:4" x14ac:dyDescent="0.25">
      <c r="A3307" s="208">
        <v>3283</v>
      </c>
      <c r="B3307" s="208">
        <v>33.625768657795973</v>
      </c>
      <c r="C3307" s="208">
        <v>1.299231342204024</v>
      </c>
      <c r="D3307" s="208">
        <v>0.14733100263245047</v>
      </c>
    </row>
    <row r="3308" spans="1:4" x14ac:dyDescent="0.25">
      <c r="A3308" s="208">
        <v>3284</v>
      </c>
      <c r="B3308" s="208">
        <v>33.13941250599629</v>
      </c>
      <c r="C3308" s="208">
        <v>1.8255874940037131</v>
      </c>
      <c r="D3308" s="208">
        <v>0.20701904822320155</v>
      </c>
    </row>
    <row r="3309" spans="1:4" x14ac:dyDescent="0.25">
      <c r="A3309" s="208">
        <v>3285</v>
      </c>
      <c r="B3309" s="208">
        <v>34.034853271459255</v>
      </c>
      <c r="C3309" s="208">
        <v>1.1951467285407418</v>
      </c>
      <c r="D3309" s="208">
        <v>0.13552795417488445</v>
      </c>
    </row>
    <row r="3310" spans="1:4" x14ac:dyDescent="0.25">
      <c r="A3310" s="208">
        <v>3286</v>
      </c>
      <c r="B3310" s="208">
        <v>33.921218656552796</v>
      </c>
      <c r="C3310" s="208">
        <v>0.56878134344720621</v>
      </c>
      <c r="D3310" s="208">
        <v>6.4499002515250051E-2</v>
      </c>
    </row>
    <row r="3311" spans="1:4" x14ac:dyDescent="0.25">
      <c r="A3311" s="208">
        <v>3287</v>
      </c>
      <c r="B3311" s="208">
        <v>34.553027115432755</v>
      </c>
      <c r="C3311" s="208">
        <v>-0.75302711543275791</v>
      </c>
      <c r="D3311" s="208">
        <v>-8.5392213320472823E-2</v>
      </c>
    </row>
    <row r="3312" spans="1:4" x14ac:dyDescent="0.25">
      <c r="A3312" s="208">
        <v>3288</v>
      </c>
      <c r="B3312" s="208">
        <v>33.921218656552796</v>
      </c>
      <c r="C3312" s="208">
        <v>-0.22121865655279294</v>
      </c>
      <c r="D3312" s="208">
        <v>-2.5085883793133253E-2</v>
      </c>
    </row>
    <row r="3313" spans="1:4" x14ac:dyDescent="0.25">
      <c r="A3313" s="208">
        <v>3289</v>
      </c>
      <c r="B3313" s="208">
        <v>34.721206345494323</v>
      </c>
      <c r="C3313" s="208">
        <v>-1.3562063454943214</v>
      </c>
      <c r="D3313" s="208">
        <v>-0.1537918876858442</v>
      </c>
    </row>
    <row r="3314" spans="1:4" x14ac:dyDescent="0.25">
      <c r="A3314" s="208">
        <v>3290</v>
      </c>
      <c r="B3314" s="208">
        <v>33.596223657920291</v>
      </c>
      <c r="C3314" s="208">
        <v>-0.501223657920292</v>
      </c>
      <c r="D3314" s="208">
        <v>-5.6838056215014449E-2</v>
      </c>
    </row>
    <row r="3315" spans="1:4" x14ac:dyDescent="0.25">
      <c r="A3315" s="208">
        <v>3291</v>
      </c>
      <c r="B3315" s="208">
        <v>33.407590197175551</v>
      </c>
      <c r="C3315" s="208">
        <v>-1.3025901971755545</v>
      </c>
      <c r="D3315" s="208">
        <v>-0.14771189205112251</v>
      </c>
    </row>
    <row r="3316" spans="1:4" x14ac:dyDescent="0.25">
      <c r="A3316" s="208">
        <v>3292</v>
      </c>
      <c r="B3316" s="208">
        <v>33.307591736057859</v>
      </c>
      <c r="C3316" s="208">
        <v>-0.94759173605785918</v>
      </c>
      <c r="D3316" s="208">
        <v>-0.10745556701456579</v>
      </c>
    </row>
    <row r="3317" spans="1:4" x14ac:dyDescent="0.25">
      <c r="A3317" s="208">
        <v>3293</v>
      </c>
      <c r="B3317" s="208">
        <v>33.989399425496671</v>
      </c>
      <c r="C3317" s="208">
        <v>-1.6393994254966699</v>
      </c>
      <c r="D3317" s="208">
        <v>-0.1859055837305674</v>
      </c>
    </row>
    <row r="3318" spans="1:4" x14ac:dyDescent="0.25">
      <c r="A3318" s="208">
        <v>3294</v>
      </c>
      <c r="B3318" s="208">
        <v>31.76670635792615</v>
      </c>
      <c r="C3318" s="208">
        <v>-0.81170635792615187</v>
      </c>
      <c r="D3318" s="208">
        <v>-9.2046356696969978E-2</v>
      </c>
    </row>
    <row r="3319" spans="1:4" x14ac:dyDescent="0.25">
      <c r="A3319" s="208">
        <v>3295</v>
      </c>
      <c r="B3319" s="208">
        <v>32.184881740781961</v>
      </c>
      <c r="C3319" s="208">
        <v>-0.89988174078196081</v>
      </c>
      <c r="D3319" s="208">
        <v>-0.10204532080878748</v>
      </c>
    </row>
    <row r="3320" spans="1:4" x14ac:dyDescent="0.25">
      <c r="A3320" s="208">
        <v>3296</v>
      </c>
      <c r="B3320" s="208">
        <v>31.412166359417977</v>
      </c>
      <c r="C3320" s="208">
        <v>-0.23216635941797747</v>
      </c>
      <c r="D3320" s="208">
        <v>-2.6327337864671889E-2</v>
      </c>
    </row>
    <row r="3321" spans="1:4" x14ac:dyDescent="0.25">
      <c r="A3321" s="208">
        <v>3297</v>
      </c>
      <c r="B3321" s="208">
        <v>30.166730980043081</v>
      </c>
      <c r="C3321" s="208">
        <v>1.0532690199569181</v>
      </c>
      <c r="D3321" s="208">
        <v>0.11943922203162395</v>
      </c>
    </row>
    <row r="3322" spans="1:4" x14ac:dyDescent="0.25">
      <c r="A3322" s="208">
        <v>3298</v>
      </c>
      <c r="B3322" s="208">
        <v>29.603103290106997</v>
      </c>
      <c r="C3322" s="208">
        <v>0.75189670989300339</v>
      </c>
      <c r="D3322" s="208">
        <v>8.5264026925838288E-2</v>
      </c>
    </row>
    <row r="3323" spans="1:4" x14ac:dyDescent="0.25">
      <c r="A3323" s="208">
        <v>3299</v>
      </c>
      <c r="B3323" s="208">
        <v>29.053111753959694</v>
      </c>
      <c r="C3323" s="208">
        <v>1.0268882460403042</v>
      </c>
      <c r="D3323" s="208">
        <v>0.11644767945941252</v>
      </c>
    </row>
    <row r="3324" spans="1:4" x14ac:dyDescent="0.25">
      <c r="A3324" s="208">
        <v>3300</v>
      </c>
      <c r="B3324" s="208">
        <v>28.575846371352526</v>
      </c>
      <c r="C3324" s="208">
        <v>-0.38584637135252464</v>
      </c>
      <c r="D3324" s="208">
        <v>-4.3754434569769879E-2</v>
      </c>
    </row>
    <row r="3325" spans="1:4" x14ac:dyDescent="0.25">
      <c r="A3325" s="208">
        <v>3301</v>
      </c>
      <c r="B3325" s="208">
        <v>28.757661755202875</v>
      </c>
      <c r="C3325" s="208">
        <v>-0.74766175520287348</v>
      </c>
      <c r="D3325" s="208">
        <v>-8.4783789034146587E-2</v>
      </c>
    </row>
    <row r="3326" spans="1:4" x14ac:dyDescent="0.25">
      <c r="A3326" s="208">
        <v>3302</v>
      </c>
      <c r="B3326" s="208">
        <v>29.591739828616351</v>
      </c>
      <c r="C3326" s="208">
        <v>-0.62173982861635224</v>
      </c>
      <c r="D3326" s="208">
        <v>-7.0504420075936325E-2</v>
      </c>
    </row>
    <row r="3327" spans="1:4" x14ac:dyDescent="0.25">
      <c r="A3327" s="208">
        <v>3303</v>
      </c>
      <c r="B3327" s="208">
        <v>29.016748677189621</v>
      </c>
      <c r="C3327" s="208">
        <v>-0.64674867718962048</v>
      </c>
      <c r="D3327" s="208">
        <v>-7.3340388248265206E-2</v>
      </c>
    </row>
    <row r="3328" spans="1:4" x14ac:dyDescent="0.25">
      <c r="A3328" s="208">
        <v>3304</v>
      </c>
      <c r="B3328" s="208">
        <v>29.05765713855595</v>
      </c>
      <c r="C3328" s="208">
        <v>-0.23265713855595038</v>
      </c>
      <c r="D3328" s="208">
        <v>-2.6382991527048889E-2</v>
      </c>
    </row>
    <row r="3329" spans="1:4" x14ac:dyDescent="0.25">
      <c r="A3329" s="208">
        <v>3305</v>
      </c>
      <c r="B3329" s="208">
        <v>28.530392525389935</v>
      </c>
      <c r="C3329" s="208">
        <v>-0.43539252538993622</v>
      </c>
      <c r="D3329" s="208">
        <v>-4.9372898590604272E-2</v>
      </c>
    </row>
    <row r="3330" spans="1:4" x14ac:dyDescent="0.25">
      <c r="A3330" s="208">
        <v>3306</v>
      </c>
      <c r="B3330" s="208">
        <v>28.739480216817839</v>
      </c>
      <c r="C3330" s="208">
        <v>-1.0194802168178398</v>
      </c>
      <c r="D3330" s="208">
        <v>-0.11560761938895221</v>
      </c>
    </row>
    <row r="3331" spans="1:4" x14ac:dyDescent="0.25">
      <c r="A3331" s="208">
        <v>3307</v>
      </c>
      <c r="B3331" s="208">
        <v>28.625845601911372</v>
      </c>
      <c r="C3331" s="208">
        <v>-2.0808456019113706</v>
      </c>
      <c r="D3331" s="208">
        <v>-0.23596495781332882</v>
      </c>
    </row>
    <row r="3332" spans="1:4" x14ac:dyDescent="0.25">
      <c r="A3332" s="208">
        <v>3308</v>
      </c>
      <c r="B3332" s="208">
        <v>28.484938679427351</v>
      </c>
      <c r="C3332" s="208">
        <v>-1.1699386794273501</v>
      </c>
      <c r="D3332" s="208">
        <v>-0.13266939694212579</v>
      </c>
    </row>
    <row r="3333" spans="1:4" x14ac:dyDescent="0.25">
      <c r="A3333" s="208">
        <v>3309</v>
      </c>
      <c r="B3333" s="208">
        <v>28.194034065266795</v>
      </c>
      <c r="C3333" s="208">
        <v>-8.4034065266795466E-2</v>
      </c>
      <c r="D3333" s="208">
        <v>-9.5293445353887892E-3</v>
      </c>
    </row>
    <row r="3334" spans="1:4" x14ac:dyDescent="0.25">
      <c r="A3334" s="208">
        <v>3310</v>
      </c>
      <c r="B3334" s="208">
        <v>26.689511763905152</v>
      </c>
      <c r="C3334" s="208">
        <v>2.0154882360948463</v>
      </c>
      <c r="D3334" s="208">
        <v>0.22855352466638104</v>
      </c>
    </row>
    <row r="3335" spans="1:4" x14ac:dyDescent="0.25">
      <c r="A3335" s="208">
        <v>3311</v>
      </c>
      <c r="B3335" s="208">
        <v>26.530423303036098</v>
      </c>
      <c r="C3335" s="208">
        <v>1.3445766969639017</v>
      </c>
      <c r="D3335" s="208">
        <v>0.15247310193723143</v>
      </c>
    </row>
    <row r="3336" spans="1:4" x14ac:dyDescent="0.25">
      <c r="A3336" s="208">
        <v>3312</v>
      </c>
      <c r="B3336" s="208">
        <v>26.671330225520119</v>
      </c>
      <c r="C3336" s="208">
        <v>4.2886697744798816</v>
      </c>
      <c r="D3336" s="208">
        <v>0.48632910653288669</v>
      </c>
    </row>
    <row r="3337" spans="1:4" x14ac:dyDescent="0.25">
      <c r="A3337" s="208">
        <v>3313</v>
      </c>
      <c r="B3337" s="208">
        <v>25.984977151485051</v>
      </c>
      <c r="C3337" s="208">
        <v>3.9700228485149474</v>
      </c>
      <c r="D3337" s="208">
        <v>0.45019499433657723</v>
      </c>
    </row>
    <row r="3338" spans="1:4" x14ac:dyDescent="0.25">
      <c r="A3338" s="208">
        <v>3314</v>
      </c>
      <c r="B3338" s="208">
        <v>26.669057533221988</v>
      </c>
      <c r="C3338" s="208">
        <v>3.1109424667780132</v>
      </c>
      <c r="D3338" s="208">
        <v>0.35277649012434198</v>
      </c>
    </row>
    <row r="3339" spans="1:4" x14ac:dyDescent="0.25">
      <c r="A3339" s="208">
        <v>3315</v>
      </c>
      <c r="B3339" s="208">
        <v>26.016794843658865</v>
      </c>
      <c r="C3339" s="208">
        <v>3.2232051563411339</v>
      </c>
      <c r="D3339" s="208">
        <v>0.36550692086001979</v>
      </c>
    </row>
    <row r="3340" spans="1:4" x14ac:dyDescent="0.25">
      <c r="A3340" s="208">
        <v>3316</v>
      </c>
      <c r="B3340" s="208">
        <v>25.262261000679914</v>
      </c>
      <c r="C3340" s="208">
        <v>2.9827389993200875</v>
      </c>
      <c r="D3340" s="208">
        <v>0.33823839764768521</v>
      </c>
    </row>
    <row r="3341" spans="1:4" x14ac:dyDescent="0.25">
      <c r="A3341" s="208">
        <v>3317</v>
      </c>
      <c r="B3341" s="208">
        <v>25.453167153722777</v>
      </c>
      <c r="C3341" s="208">
        <v>3.4668328462772244</v>
      </c>
      <c r="D3341" s="208">
        <v>0.3931339574479929</v>
      </c>
    </row>
    <row r="3342" spans="1:4" x14ac:dyDescent="0.25">
      <c r="A3342" s="208">
        <v>3318</v>
      </c>
      <c r="B3342" s="208">
        <v>25.839524844404771</v>
      </c>
      <c r="C3342" s="208">
        <v>2.4754751555952303</v>
      </c>
      <c r="D3342" s="208">
        <v>0.2807153928775018</v>
      </c>
    </row>
    <row r="3343" spans="1:4" x14ac:dyDescent="0.25">
      <c r="A3343" s="208">
        <v>3319</v>
      </c>
      <c r="B3343" s="208">
        <v>25.330441769623793</v>
      </c>
      <c r="C3343" s="208">
        <v>2.7645582303762062</v>
      </c>
      <c r="D3343" s="208">
        <v>0.31349700602678238</v>
      </c>
    </row>
    <row r="3344" spans="1:4" x14ac:dyDescent="0.25">
      <c r="A3344" s="208">
        <v>3320</v>
      </c>
      <c r="B3344" s="208">
        <v>26.321335611608198</v>
      </c>
      <c r="C3344" s="208">
        <v>0.30366438839180177</v>
      </c>
      <c r="D3344" s="208">
        <v>3.4435113556942204E-2</v>
      </c>
    </row>
    <row r="3345" spans="1:4" x14ac:dyDescent="0.25">
      <c r="A3345" s="208">
        <v>3321</v>
      </c>
      <c r="B3345" s="208">
        <v>26.694057148501411</v>
      </c>
      <c r="C3345" s="208">
        <v>2.0942851498588766E-2</v>
      </c>
      <c r="D3345" s="208">
        <v>2.3748898360435844E-3</v>
      </c>
    </row>
    <row r="3346" spans="1:4" x14ac:dyDescent="0.25">
      <c r="A3346" s="208">
        <v>3322</v>
      </c>
      <c r="B3346" s="208">
        <v>25.89406945955988</v>
      </c>
      <c r="C3346" s="208">
        <v>1.0859305404401205</v>
      </c>
      <c r="D3346" s="208">
        <v>0.12314299241029056</v>
      </c>
    </row>
    <row r="3347" spans="1:4" x14ac:dyDescent="0.25">
      <c r="A3347" s="208">
        <v>3323</v>
      </c>
      <c r="B3347" s="208">
        <v>24.280457927888026</v>
      </c>
      <c r="C3347" s="208">
        <v>2.9245420721119721</v>
      </c>
      <c r="D3347" s="208">
        <v>0.33163894814460132</v>
      </c>
    </row>
    <row r="3348" spans="1:4" x14ac:dyDescent="0.25">
      <c r="A3348" s="208">
        <v>3324</v>
      </c>
      <c r="B3348" s="208">
        <v>23.975917159938696</v>
      </c>
      <c r="C3348" s="208">
        <v>3.3040828400613051</v>
      </c>
      <c r="D3348" s="208">
        <v>0.37467833617768681</v>
      </c>
    </row>
    <row r="3349" spans="1:4" x14ac:dyDescent="0.25">
      <c r="A3349" s="208">
        <v>3325</v>
      </c>
      <c r="B3349" s="208">
        <v>24.457727927142116</v>
      </c>
      <c r="C3349" s="208">
        <v>3.9272720728578854</v>
      </c>
      <c r="D3349" s="208">
        <v>0.44534711664438342</v>
      </c>
    </row>
    <row r="3350" spans="1:4" x14ac:dyDescent="0.25">
      <c r="A3350" s="208">
        <v>3326</v>
      </c>
      <c r="B3350" s="208">
        <v>24.657724849377502</v>
      </c>
      <c r="C3350" s="208">
        <v>4.0972751506224974</v>
      </c>
      <c r="D3350" s="208">
        <v>0.46462522600339357</v>
      </c>
    </row>
    <row r="3351" spans="1:4" x14ac:dyDescent="0.25">
      <c r="A3351" s="208">
        <v>3327</v>
      </c>
      <c r="B3351" s="208">
        <v>24.066824851863867</v>
      </c>
      <c r="C3351" s="208">
        <v>4.183175148136133</v>
      </c>
      <c r="D3351" s="208">
        <v>0.47436616462510178</v>
      </c>
    </row>
    <row r="3352" spans="1:4" x14ac:dyDescent="0.25">
      <c r="A3352" s="208">
        <v>3328</v>
      </c>
      <c r="B3352" s="208">
        <v>24.157732543789042</v>
      </c>
      <c r="C3352" s="208">
        <v>3.3872674562109601</v>
      </c>
      <c r="D3352" s="208">
        <v>0.38411135438069105</v>
      </c>
    </row>
    <row r="3353" spans="1:4" x14ac:dyDescent="0.25">
      <c r="A3353" s="208">
        <v>3329</v>
      </c>
      <c r="B3353" s="208">
        <v>23.348654085654989</v>
      </c>
      <c r="C3353" s="208">
        <v>5.8413459143450126</v>
      </c>
      <c r="D3353" s="208">
        <v>0.66240039192979483</v>
      </c>
    </row>
    <row r="3354" spans="1:4" x14ac:dyDescent="0.25">
      <c r="A3354" s="208">
        <v>3330</v>
      </c>
      <c r="B3354" s="208">
        <v>22.594120242676041</v>
      </c>
      <c r="C3354" s="208">
        <v>5.5758797573239605</v>
      </c>
      <c r="D3354" s="208">
        <v>0.63229690396086513</v>
      </c>
    </row>
    <row r="3355" spans="1:4" x14ac:dyDescent="0.25">
      <c r="A3355" s="208">
        <v>3331</v>
      </c>
      <c r="B3355" s="208">
        <v>22.671391780812439</v>
      </c>
      <c r="C3355" s="208">
        <v>4.8136082191875609</v>
      </c>
      <c r="D3355" s="208">
        <v>0.54585638613799692</v>
      </c>
    </row>
    <row r="3356" spans="1:4" x14ac:dyDescent="0.25">
      <c r="A3356" s="208">
        <v>3332</v>
      </c>
      <c r="B3356" s="208">
        <v>22.864570626153434</v>
      </c>
      <c r="C3356" s="208">
        <v>3.5104293738465664</v>
      </c>
      <c r="D3356" s="208">
        <v>0.39807774221475217</v>
      </c>
    </row>
    <row r="3357" spans="1:4" x14ac:dyDescent="0.25">
      <c r="A3357" s="208">
        <v>3333</v>
      </c>
      <c r="B3357" s="208">
        <v>22.285034090130445</v>
      </c>
      <c r="C3357" s="208">
        <v>4.0049659098695543</v>
      </c>
      <c r="D3357" s="208">
        <v>0.45415748823369029</v>
      </c>
    </row>
    <row r="3358" spans="1:4" x14ac:dyDescent="0.25">
      <c r="A3358" s="208">
        <v>3334</v>
      </c>
      <c r="B3358" s="208">
        <v>23.444107162176422</v>
      </c>
      <c r="C3358" s="208">
        <v>3.3008928378235787</v>
      </c>
      <c r="D3358" s="208">
        <v>0.37431659442099036</v>
      </c>
    </row>
    <row r="3359" spans="1:4" x14ac:dyDescent="0.25">
      <c r="A3359" s="208">
        <v>3335</v>
      </c>
      <c r="B3359" s="208">
        <v>24.057734082671349</v>
      </c>
      <c r="C3359" s="208">
        <v>2.6422659173286505</v>
      </c>
      <c r="D3359" s="208">
        <v>0.29962923012709308</v>
      </c>
    </row>
    <row r="3360" spans="1:4" x14ac:dyDescent="0.25">
      <c r="A3360" s="208">
        <v>3336</v>
      </c>
      <c r="B3360" s="208">
        <v>23.35092677795312</v>
      </c>
      <c r="C3360" s="208">
        <v>4.154073222046879</v>
      </c>
      <c r="D3360" s="208">
        <v>0.47106604723261974</v>
      </c>
    </row>
    <row r="3361" spans="1:4" x14ac:dyDescent="0.25">
      <c r="A3361" s="208">
        <v>3337</v>
      </c>
      <c r="B3361" s="208">
        <v>24.412274081179532</v>
      </c>
      <c r="C3361" s="208">
        <v>2.1827259188204664</v>
      </c>
      <c r="D3361" s="208">
        <v>0.2475180421264471</v>
      </c>
    </row>
    <row r="3362" spans="1:4" x14ac:dyDescent="0.25">
      <c r="A3362" s="208">
        <v>3338</v>
      </c>
      <c r="B3362" s="208">
        <v>24.657724849377502</v>
      </c>
      <c r="C3362" s="208">
        <v>1.2922751506224976</v>
      </c>
      <c r="D3362" s="208">
        <v>0.14654218031350064</v>
      </c>
    </row>
    <row r="3363" spans="1:4" x14ac:dyDescent="0.25">
      <c r="A3363" s="208">
        <v>3339</v>
      </c>
      <c r="B3363" s="208">
        <v>23.982735236833079</v>
      </c>
      <c r="C3363" s="208">
        <v>2.1422647631669207</v>
      </c>
      <c r="D3363" s="208">
        <v>0.24292980411489176</v>
      </c>
    </row>
    <row r="3364" spans="1:4" x14ac:dyDescent="0.25">
      <c r="A3364" s="208">
        <v>3340</v>
      </c>
      <c r="B3364" s="208">
        <v>23.498651777331528</v>
      </c>
      <c r="C3364" s="208">
        <v>2.2413482226684707</v>
      </c>
      <c r="D3364" s="208">
        <v>0.25416572874082555</v>
      </c>
    </row>
    <row r="3365" spans="1:4" x14ac:dyDescent="0.25">
      <c r="A3365" s="208">
        <v>3341</v>
      </c>
      <c r="B3365" s="208">
        <v>23.462288700561459</v>
      </c>
      <c r="C3365" s="208">
        <v>1.7827112994385423</v>
      </c>
      <c r="D3365" s="208">
        <v>0.20215694820363578</v>
      </c>
    </row>
    <row r="3366" spans="1:4" x14ac:dyDescent="0.25">
      <c r="A3366" s="208">
        <v>3342</v>
      </c>
      <c r="B3366" s="208">
        <v>23.671376391989355</v>
      </c>
      <c r="C3366" s="208">
        <v>4.1936236080106433</v>
      </c>
      <c r="D3366" s="208">
        <v>0.47555100524529886</v>
      </c>
    </row>
    <row r="3367" spans="1:4" x14ac:dyDescent="0.25">
      <c r="A3367" s="208">
        <v>3343</v>
      </c>
      <c r="B3367" s="208">
        <v>24.003189467516243</v>
      </c>
      <c r="C3367" s="208">
        <v>3.976810532483757</v>
      </c>
      <c r="D3367" s="208">
        <v>0.45096470812979628</v>
      </c>
    </row>
    <row r="3368" spans="1:4" x14ac:dyDescent="0.25">
      <c r="A3368" s="208">
        <v>3344</v>
      </c>
      <c r="B3368" s="208">
        <v>23.680467161181873</v>
      </c>
      <c r="C3368" s="208">
        <v>4.3845328388181279</v>
      </c>
      <c r="D3368" s="208">
        <v>0.49719984288720953</v>
      </c>
    </row>
    <row r="3369" spans="1:4" x14ac:dyDescent="0.25">
      <c r="A3369" s="208">
        <v>3345</v>
      </c>
      <c r="B3369" s="208">
        <v>24.944084078941803</v>
      </c>
      <c r="C3369" s="208">
        <v>1.9759159210581991</v>
      </c>
      <c r="D3369" s="208">
        <v>0.22406607992775121</v>
      </c>
    </row>
    <row r="3370" spans="1:4" x14ac:dyDescent="0.25">
      <c r="A3370" s="208">
        <v>3346</v>
      </c>
      <c r="B3370" s="208">
        <v>24.819086002544687</v>
      </c>
      <c r="C3370" s="208">
        <v>2.605913997455314</v>
      </c>
      <c r="D3370" s="208">
        <v>0.295506973660075</v>
      </c>
    </row>
    <row r="3371" spans="1:4" x14ac:dyDescent="0.25">
      <c r="A3371" s="208">
        <v>3347</v>
      </c>
      <c r="B3371" s="208">
        <v>23.648649469008067</v>
      </c>
      <c r="C3371" s="208">
        <v>5.5413505309919344</v>
      </c>
      <c r="D3371" s="208">
        <v>0.62838133837191457</v>
      </c>
    </row>
    <row r="3372" spans="1:4" x14ac:dyDescent="0.25">
      <c r="A3372" s="208">
        <v>3348</v>
      </c>
      <c r="B3372" s="208">
        <v>23.585014084660443</v>
      </c>
      <c r="C3372" s="208">
        <v>6.4699859153395565</v>
      </c>
      <c r="D3372" s="208">
        <v>0.73368728182599507</v>
      </c>
    </row>
    <row r="3373" spans="1:4" x14ac:dyDescent="0.25">
      <c r="A3373" s="208">
        <v>3349</v>
      </c>
      <c r="B3373" s="208">
        <v>24.062279467267608</v>
      </c>
      <c r="C3373" s="208">
        <v>5.9777205327323912</v>
      </c>
      <c r="D3373" s="208">
        <v>0.67786508140268398</v>
      </c>
    </row>
    <row r="3374" spans="1:4" x14ac:dyDescent="0.25">
      <c r="A3374" s="208">
        <v>3350</v>
      </c>
      <c r="B3374" s="208">
        <v>24.63499792639621</v>
      </c>
      <c r="C3374" s="208">
        <v>5.2300020736037887</v>
      </c>
      <c r="D3374" s="208">
        <v>0.59307486222329731</v>
      </c>
    </row>
    <row r="3375" spans="1:4" x14ac:dyDescent="0.25">
      <c r="A3375" s="208">
        <v>3351</v>
      </c>
      <c r="B3375" s="208">
        <v>25.803161767634702</v>
      </c>
      <c r="C3375" s="208">
        <v>3.6118382323652973</v>
      </c>
      <c r="D3375" s="208">
        <v>0.40957736381103499</v>
      </c>
    </row>
    <row r="3376" spans="1:4" x14ac:dyDescent="0.25">
      <c r="A3376" s="208">
        <v>3352</v>
      </c>
      <c r="B3376" s="208">
        <v>26.839509455581691</v>
      </c>
      <c r="C3376" s="208">
        <v>3.8354905444183096</v>
      </c>
      <c r="D3376" s="208">
        <v>0.4349392207070808</v>
      </c>
    </row>
    <row r="3377" spans="1:4" x14ac:dyDescent="0.25">
      <c r="A3377" s="208">
        <v>3353</v>
      </c>
      <c r="B3377" s="208">
        <v>27.103141762164697</v>
      </c>
      <c r="C3377" s="208">
        <v>3.8018582378353045</v>
      </c>
      <c r="D3377" s="208">
        <v>0.4311253645532489</v>
      </c>
    </row>
    <row r="3378" spans="1:4" x14ac:dyDescent="0.25">
      <c r="A3378" s="208">
        <v>3354</v>
      </c>
      <c r="B3378" s="208">
        <v>26.848600224774209</v>
      </c>
      <c r="C3378" s="208">
        <v>4.1513997752257907</v>
      </c>
      <c r="D3378" s="208">
        <v>0.47076288213196316</v>
      </c>
    </row>
    <row r="3379" spans="1:4" x14ac:dyDescent="0.25">
      <c r="A3379" s="208">
        <v>3355</v>
      </c>
      <c r="B3379" s="208">
        <v>26.825873301792914</v>
      </c>
      <c r="C3379" s="208">
        <v>4.0441266982070871</v>
      </c>
      <c r="D3379" s="208">
        <v>0.45859826642478468</v>
      </c>
    </row>
    <row r="3380" spans="1:4" x14ac:dyDescent="0.25">
      <c r="A3380" s="208">
        <v>3356</v>
      </c>
      <c r="B3380" s="208">
        <v>27.703132528870849</v>
      </c>
      <c r="C3380" s="208">
        <v>2.7618674711291504</v>
      </c>
      <c r="D3380" s="208">
        <v>0.31319187772142698</v>
      </c>
    </row>
    <row r="3381" spans="1:4" x14ac:dyDescent="0.25">
      <c r="A3381" s="208">
        <v>3357</v>
      </c>
      <c r="B3381" s="208">
        <v>28.421303295079728</v>
      </c>
      <c r="C3381" s="208">
        <v>2.3286967049202723</v>
      </c>
      <c r="D3381" s="208">
        <v>0.26407092348986033</v>
      </c>
    </row>
    <row r="3382" spans="1:4" x14ac:dyDescent="0.25">
      <c r="A3382" s="208">
        <v>3358</v>
      </c>
      <c r="B3382" s="208">
        <v>28.282669064893838</v>
      </c>
      <c r="C3382" s="208">
        <v>2.5373309351061621</v>
      </c>
      <c r="D3382" s="208">
        <v>0.28772975107370846</v>
      </c>
    </row>
    <row r="3383" spans="1:4" x14ac:dyDescent="0.25">
      <c r="A3383" s="208">
        <v>3359</v>
      </c>
      <c r="B3383" s="208">
        <v>28.864478293214955</v>
      </c>
      <c r="C3383" s="208">
        <v>1.535521706785044</v>
      </c>
      <c r="D3383" s="208">
        <v>0.17412599686885191</v>
      </c>
    </row>
    <row r="3384" spans="1:4" x14ac:dyDescent="0.25">
      <c r="A3384" s="208">
        <v>3360</v>
      </c>
      <c r="B3384" s="208">
        <v>28.562210217563749</v>
      </c>
      <c r="C3384" s="208">
        <v>2.1627897824362528</v>
      </c>
      <c r="D3384" s="208">
        <v>0.24525731236517087</v>
      </c>
    </row>
    <row r="3385" spans="1:4" x14ac:dyDescent="0.25">
      <c r="A3385" s="208">
        <v>3361</v>
      </c>
      <c r="B3385" s="208">
        <v>29.516740982778082</v>
      </c>
      <c r="C3385" s="208">
        <v>1.4132590172219182</v>
      </c>
      <c r="D3385" s="208">
        <v>0.16026158023053572</v>
      </c>
    </row>
    <row r="3386" spans="1:4" x14ac:dyDescent="0.25">
      <c r="A3386" s="208">
        <v>3362</v>
      </c>
      <c r="B3386" s="208">
        <v>29.309925983648309</v>
      </c>
      <c r="C3386" s="208">
        <v>-0.10492598364831096</v>
      </c>
      <c r="D3386" s="208">
        <v>-1.1898458627758525E-2</v>
      </c>
    </row>
    <row r="3387" spans="1:4" x14ac:dyDescent="0.25">
      <c r="A3387" s="208">
        <v>3363</v>
      </c>
      <c r="B3387" s="208">
        <v>29.325834829735214</v>
      </c>
      <c r="C3387" s="208">
        <v>-1.510834829735213</v>
      </c>
      <c r="D3387" s="208">
        <v>-0.17132653981338589</v>
      </c>
    </row>
    <row r="3388" spans="1:4" x14ac:dyDescent="0.25">
      <c r="A3388" s="208">
        <v>3364</v>
      </c>
      <c r="B3388" s="208">
        <v>30.621269439668954</v>
      </c>
      <c r="C3388" s="208">
        <v>-1.9212694396689542</v>
      </c>
      <c r="D3388" s="208">
        <v>-0.21786924597533514</v>
      </c>
    </row>
    <row r="3389" spans="1:4" x14ac:dyDescent="0.25">
      <c r="A3389" s="208">
        <v>3365</v>
      </c>
      <c r="B3389" s="208">
        <v>29.830372519919937</v>
      </c>
      <c r="C3389" s="208">
        <v>-1.7503725199199387</v>
      </c>
      <c r="D3389" s="208">
        <v>-0.19848977619537503</v>
      </c>
    </row>
    <row r="3390" spans="1:4" x14ac:dyDescent="0.25">
      <c r="A3390" s="208">
        <v>3366</v>
      </c>
      <c r="B3390" s="208">
        <v>29.839463289112455</v>
      </c>
      <c r="C3390" s="208">
        <v>-1.3444632891124542</v>
      </c>
      <c r="D3390" s="208">
        <v>-0.15246024164675243</v>
      </c>
    </row>
    <row r="3391" spans="1:4" x14ac:dyDescent="0.25">
      <c r="A3391" s="208">
        <v>3367</v>
      </c>
      <c r="B3391" s="208">
        <v>30.184912518428117</v>
      </c>
      <c r="C3391" s="208">
        <v>-1.2199125184281172</v>
      </c>
      <c r="D3391" s="208">
        <v>-0.13833635983488171</v>
      </c>
    </row>
    <row r="3392" spans="1:4" x14ac:dyDescent="0.25">
      <c r="A3392" s="208">
        <v>3368</v>
      </c>
      <c r="B3392" s="208">
        <v>29.698556366628434</v>
      </c>
      <c r="C3392" s="208">
        <v>-0.28855636662843409</v>
      </c>
      <c r="D3392" s="208">
        <v>-3.2721885187301861E-2</v>
      </c>
    </row>
    <row r="3393" spans="1:4" x14ac:dyDescent="0.25">
      <c r="A3393" s="208">
        <v>3369</v>
      </c>
      <c r="B3393" s="208">
        <v>30.234911748986963</v>
      </c>
      <c r="C3393" s="208">
        <v>0.18008825101303572</v>
      </c>
      <c r="D3393" s="208">
        <v>2.0421753787947364E-2</v>
      </c>
    </row>
    <row r="3394" spans="1:4" x14ac:dyDescent="0.25">
      <c r="A3394" s="208">
        <v>3370</v>
      </c>
      <c r="B3394" s="208">
        <v>30.539452516936297</v>
      </c>
      <c r="C3394" s="208">
        <v>-0.17445251693629871</v>
      </c>
      <c r="D3394" s="208">
        <v>-1.9782669488543861E-2</v>
      </c>
    </row>
    <row r="3395" spans="1:4" x14ac:dyDescent="0.25">
      <c r="A3395" s="208">
        <v>3371</v>
      </c>
      <c r="B3395" s="208">
        <v>29.771282520168572</v>
      </c>
      <c r="C3395" s="208">
        <v>0.89371747983142669</v>
      </c>
      <c r="D3395" s="208">
        <v>0.10134630230697886</v>
      </c>
    </row>
    <row r="3396" spans="1:4" x14ac:dyDescent="0.25">
      <c r="A3396" s="208">
        <v>3372</v>
      </c>
      <c r="B3396" s="208">
        <v>29.812190981534901</v>
      </c>
      <c r="C3396" s="208">
        <v>0.76280901846509863</v>
      </c>
      <c r="D3396" s="208">
        <v>8.6501467334437213E-2</v>
      </c>
    </row>
    <row r="3397" spans="1:4" x14ac:dyDescent="0.25">
      <c r="A3397" s="208">
        <v>3373</v>
      </c>
      <c r="B3397" s="208">
        <v>29.130383292096088</v>
      </c>
      <c r="C3397" s="208">
        <v>0.9946167079039121</v>
      </c>
      <c r="D3397" s="208">
        <v>0.11278813252910197</v>
      </c>
    </row>
    <row r="3398" spans="1:4" x14ac:dyDescent="0.25">
      <c r="A3398" s="208">
        <v>3374</v>
      </c>
      <c r="B3398" s="208">
        <v>28.916750216071932</v>
      </c>
      <c r="C3398" s="208">
        <v>1.3232497839280661</v>
      </c>
      <c r="D3398" s="208">
        <v>0.15005466006428952</v>
      </c>
    </row>
    <row r="3399" spans="1:4" x14ac:dyDescent="0.25">
      <c r="A3399" s="208">
        <v>3375</v>
      </c>
      <c r="B3399" s="208">
        <v>28.984930985015815</v>
      </c>
      <c r="C3399" s="208">
        <v>0.61506901498418642</v>
      </c>
      <c r="D3399" s="208">
        <v>6.9747959214136346E-2</v>
      </c>
    </row>
    <row r="3400" spans="1:4" x14ac:dyDescent="0.25">
      <c r="A3400" s="208">
        <v>3376</v>
      </c>
      <c r="B3400" s="208">
        <v>29.139474061288606</v>
      </c>
      <c r="C3400" s="208">
        <v>0.38552593871139251</v>
      </c>
      <c r="D3400" s="208">
        <v>4.3718097959991001E-2</v>
      </c>
    </row>
    <row r="3401" spans="1:4" x14ac:dyDescent="0.25">
      <c r="A3401" s="208">
        <v>3377</v>
      </c>
      <c r="B3401" s="208">
        <v>29.594012520914479</v>
      </c>
      <c r="C3401" s="208">
        <v>0.10598747908552042</v>
      </c>
      <c r="D3401" s="208">
        <v>1.2018830713909507E-2</v>
      </c>
    </row>
    <row r="3402" spans="1:4" x14ac:dyDescent="0.25">
      <c r="A3402" s="208">
        <v>3378</v>
      </c>
      <c r="B3402" s="208">
        <v>29.528104444268731</v>
      </c>
      <c r="C3402" s="208">
        <v>0.3818955557312691</v>
      </c>
      <c r="D3402" s="208">
        <v>4.3306417647927392E-2</v>
      </c>
    </row>
    <row r="3403" spans="1:4" x14ac:dyDescent="0.25">
      <c r="A3403" s="208">
        <v>3379</v>
      </c>
      <c r="B3403" s="208">
        <v>31.375803282647905</v>
      </c>
      <c r="C3403" s="208">
        <v>-2.1008032826479059</v>
      </c>
      <c r="D3403" s="208">
        <v>-0.23822813067378645</v>
      </c>
    </row>
    <row r="3404" spans="1:4" x14ac:dyDescent="0.25">
      <c r="A3404" s="208">
        <v>3380</v>
      </c>
      <c r="B3404" s="208">
        <v>31.818978280783131</v>
      </c>
      <c r="C3404" s="208">
        <v>-3.5739782807831304</v>
      </c>
      <c r="D3404" s="208">
        <v>-0.40528409867416243</v>
      </c>
    </row>
    <row r="3405" spans="1:4" x14ac:dyDescent="0.25">
      <c r="A3405" s="208">
        <v>3381</v>
      </c>
      <c r="B3405" s="208">
        <v>31.587163666373936</v>
      </c>
      <c r="C3405" s="208">
        <v>-2.5271636663739372</v>
      </c>
      <c r="D3405" s="208">
        <v>-0.28657679713264117</v>
      </c>
    </row>
    <row r="3406" spans="1:4" x14ac:dyDescent="0.25">
      <c r="A3406" s="208">
        <v>3382</v>
      </c>
      <c r="B3406" s="208">
        <v>31.464438282274944</v>
      </c>
      <c r="C3406" s="208">
        <v>-2.4694382822749432</v>
      </c>
      <c r="D3406" s="208">
        <v>-0.28003081995338025</v>
      </c>
    </row>
    <row r="3407" spans="1:4" x14ac:dyDescent="0.25">
      <c r="A3407" s="208">
        <v>3383</v>
      </c>
      <c r="B3407" s="208">
        <v>31.059899053207925</v>
      </c>
      <c r="C3407" s="208">
        <v>-2.0648990532079239</v>
      </c>
      <c r="D3407" s="208">
        <v>-0.23415664167078531</v>
      </c>
    </row>
    <row r="3408" spans="1:4" x14ac:dyDescent="0.25">
      <c r="A3408" s="208">
        <v>3384</v>
      </c>
      <c r="B3408" s="208">
        <v>31.67807135829911</v>
      </c>
      <c r="C3408" s="208">
        <v>-3.4280713582991105</v>
      </c>
      <c r="D3408" s="208">
        <v>-0.38873845935474849</v>
      </c>
    </row>
    <row r="3409" spans="1:4" x14ac:dyDescent="0.25">
      <c r="A3409" s="208">
        <v>3385</v>
      </c>
      <c r="B3409" s="208">
        <v>31.662162512212202</v>
      </c>
      <c r="C3409" s="208">
        <v>-4.1621625122122019</v>
      </c>
      <c r="D3409" s="208">
        <v>-0.47198336133360197</v>
      </c>
    </row>
    <row r="3410" spans="1:4" x14ac:dyDescent="0.25">
      <c r="A3410" s="208">
        <v>3386</v>
      </c>
      <c r="B3410" s="208">
        <v>32.157609433204399</v>
      </c>
      <c r="C3410" s="208">
        <v>-4.9626094332043991</v>
      </c>
      <c r="D3410" s="208">
        <v>-0.56275291375509762</v>
      </c>
    </row>
    <row r="3411" spans="1:4" x14ac:dyDescent="0.25">
      <c r="A3411" s="208">
        <v>3387</v>
      </c>
      <c r="B3411" s="208">
        <v>32.03942943370167</v>
      </c>
      <c r="C3411" s="208">
        <v>-5.1644294337016703</v>
      </c>
      <c r="D3411" s="208">
        <v>-0.58563901729852286</v>
      </c>
    </row>
    <row r="3412" spans="1:4" x14ac:dyDescent="0.25">
      <c r="A3412" s="208">
        <v>3388</v>
      </c>
      <c r="B3412" s="208">
        <v>32.271244048110873</v>
      </c>
      <c r="C3412" s="208">
        <v>-5.8762440481108733</v>
      </c>
      <c r="D3412" s="208">
        <v>-0.66635779110168014</v>
      </c>
    </row>
    <row r="3413" spans="1:4" x14ac:dyDescent="0.25">
      <c r="A3413" s="208">
        <v>3389</v>
      </c>
      <c r="B3413" s="208">
        <v>32.534876354693878</v>
      </c>
      <c r="C3413" s="208">
        <v>-6.7148763546938781</v>
      </c>
      <c r="D3413" s="208">
        <v>-0.76145751241785198</v>
      </c>
    </row>
    <row r="3414" spans="1:4" x14ac:dyDescent="0.25">
      <c r="A3414" s="208">
        <v>3390</v>
      </c>
      <c r="B3414" s="208">
        <v>32.639420200407827</v>
      </c>
      <c r="C3414" s="208">
        <v>-7.8894202004078267</v>
      </c>
      <c r="D3414" s="208">
        <v>-0.8946491287248084</v>
      </c>
    </row>
    <row r="3415" spans="1:4" x14ac:dyDescent="0.25">
      <c r="A3415" s="208">
        <v>3391</v>
      </c>
      <c r="B3415" s="208">
        <v>33.07577712164867</v>
      </c>
      <c r="C3415" s="208">
        <v>-6.3407771216486708</v>
      </c>
      <c r="D3415" s="208">
        <v>-0.71903518677176548</v>
      </c>
    </row>
    <row r="3416" spans="1:4" x14ac:dyDescent="0.25">
      <c r="A3416" s="208">
        <v>3392</v>
      </c>
      <c r="B3416" s="208">
        <v>33.021232506493561</v>
      </c>
      <c r="C3416" s="208">
        <v>-6.3912325064935622</v>
      </c>
      <c r="D3416" s="208">
        <v>-0.72475675628439251</v>
      </c>
    </row>
    <row r="3417" spans="1:4" x14ac:dyDescent="0.25">
      <c r="A3417" s="208">
        <v>3393</v>
      </c>
      <c r="B3417" s="208">
        <v>33.684858657547338</v>
      </c>
      <c r="C3417" s="208">
        <v>-6.9348586575473377</v>
      </c>
      <c r="D3417" s="208">
        <v>-0.78640319544441351</v>
      </c>
    </row>
    <row r="3418" spans="1:4" x14ac:dyDescent="0.25">
      <c r="A3418" s="208">
        <v>3394</v>
      </c>
      <c r="B3418" s="208">
        <v>32.293970971092165</v>
      </c>
      <c r="C3418" s="208">
        <v>-5.5439709710921647</v>
      </c>
      <c r="D3418" s="208">
        <v>-0.62867849258515129</v>
      </c>
    </row>
    <row r="3419" spans="1:4" x14ac:dyDescent="0.25">
      <c r="A3419" s="208">
        <v>3395</v>
      </c>
      <c r="B3419" s="208">
        <v>32.380333278421077</v>
      </c>
      <c r="C3419" s="208">
        <v>-6.6603332784210778</v>
      </c>
      <c r="D3419" s="208">
        <v>-0.75527240445986688</v>
      </c>
    </row>
    <row r="3420" spans="1:4" x14ac:dyDescent="0.25">
      <c r="A3420" s="208">
        <v>3396</v>
      </c>
      <c r="B3420" s="208">
        <v>32.134882510223107</v>
      </c>
      <c r="C3420" s="208">
        <v>-6.7398825102231079</v>
      </c>
      <c r="D3420" s="208">
        <v>-0.76429317520278339</v>
      </c>
    </row>
    <row r="3421" spans="1:4" x14ac:dyDescent="0.25">
      <c r="A3421" s="208">
        <v>3397</v>
      </c>
      <c r="B3421" s="208">
        <v>32.207608663763253</v>
      </c>
      <c r="C3421" s="208">
        <v>-6.4026086637632531</v>
      </c>
      <c r="D3421" s="208">
        <v>-0.72604679648139447</v>
      </c>
    </row>
    <row r="3422" spans="1:4" x14ac:dyDescent="0.25">
      <c r="A3422" s="208">
        <v>3398</v>
      </c>
      <c r="B3422" s="208">
        <v>32.230335586744545</v>
      </c>
      <c r="C3422" s="208">
        <v>-6.6003355867445457</v>
      </c>
      <c r="D3422" s="208">
        <v>-0.74846875080466735</v>
      </c>
    </row>
    <row r="3423" spans="1:4" x14ac:dyDescent="0.25">
      <c r="A3423" s="208">
        <v>3399</v>
      </c>
      <c r="B3423" s="208">
        <v>31.489437897554371</v>
      </c>
      <c r="C3423" s="208">
        <v>-4.7694378975543721</v>
      </c>
      <c r="D3423" s="208">
        <v>-0.54084753393329577</v>
      </c>
    </row>
    <row r="3424" spans="1:4" x14ac:dyDescent="0.25">
      <c r="A3424" s="208">
        <v>3400</v>
      </c>
      <c r="B3424" s="208">
        <v>31.562164051094509</v>
      </c>
      <c r="C3424" s="208">
        <v>-5.5121640510945085</v>
      </c>
      <c r="D3424" s="208">
        <v>-0.62507163269678434</v>
      </c>
    </row>
    <row r="3425" spans="1:4" x14ac:dyDescent="0.25">
      <c r="A3425" s="208">
        <v>3401</v>
      </c>
      <c r="B3425" s="208">
        <v>32.36215174003604</v>
      </c>
      <c r="C3425" s="208">
        <v>-6.3621517400360403</v>
      </c>
      <c r="D3425" s="208">
        <v>-0.72145903836431946</v>
      </c>
    </row>
    <row r="3426" spans="1:4" x14ac:dyDescent="0.25">
      <c r="A3426" s="208">
        <v>3402</v>
      </c>
      <c r="B3426" s="208">
        <v>32.566694046867696</v>
      </c>
      <c r="C3426" s="208">
        <v>-5.8716940468676952</v>
      </c>
      <c r="D3426" s="208">
        <v>-0.6658418273750053</v>
      </c>
    </row>
    <row r="3427" spans="1:4" x14ac:dyDescent="0.25">
      <c r="A3427" s="208">
        <v>3403</v>
      </c>
      <c r="B3427" s="208">
        <v>32.257607894322092</v>
      </c>
      <c r="C3427" s="208">
        <v>-5.2826078943220907</v>
      </c>
      <c r="D3427" s="208">
        <v>-0.59904028813242172</v>
      </c>
    </row>
    <row r="3428" spans="1:4" x14ac:dyDescent="0.25">
      <c r="A3428" s="208">
        <v>3404</v>
      </c>
      <c r="B3428" s="208">
        <v>33.20304789034391</v>
      </c>
      <c r="C3428" s="208">
        <v>-4.0480478903439092</v>
      </c>
      <c r="D3428" s="208">
        <v>-0.45904292408525371</v>
      </c>
    </row>
    <row r="3429" spans="1:4" x14ac:dyDescent="0.25">
      <c r="A3429" s="208">
        <v>3405</v>
      </c>
      <c r="B3429" s="208">
        <v>32.530330970097623</v>
      </c>
      <c r="C3429" s="208">
        <v>-2.8753309700976217</v>
      </c>
      <c r="D3429" s="208">
        <v>-0.32605847855084713</v>
      </c>
    </row>
    <row r="3430" spans="1:4" x14ac:dyDescent="0.25">
      <c r="A3430" s="208">
        <v>3406</v>
      </c>
      <c r="B3430" s="208">
        <v>32.716691738544228</v>
      </c>
      <c r="C3430" s="208">
        <v>-1.9216917385442258</v>
      </c>
      <c r="D3430" s="208">
        <v>-0.21791713407246091</v>
      </c>
    </row>
    <row r="3431" spans="1:4" x14ac:dyDescent="0.25">
      <c r="A3431" s="208">
        <v>3407</v>
      </c>
      <c r="B3431" s="208">
        <v>32.139427894819377</v>
      </c>
      <c r="C3431" s="208">
        <v>-2.4594278948193775</v>
      </c>
      <c r="D3431" s="208">
        <v>-0.27889565612792494</v>
      </c>
    </row>
    <row r="3432" spans="1:4" x14ac:dyDescent="0.25">
      <c r="A3432" s="208">
        <v>3408</v>
      </c>
      <c r="B3432" s="208">
        <v>32.330334047862237</v>
      </c>
      <c r="C3432" s="208">
        <v>-3.225334047862237</v>
      </c>
      <c r="D3432" s="208">
        <v>-0.36574833415733743</v>
      </c>
    </row>
    <row r="3433" spans="1:4" x14ac:dyDescent="0.25">
      <c r="A3433" s="208">
        <v>3409</v>
      </c>
      <c r="B3433" s="208">
        <v>32.071247125875487</v>
      </c>
      <c r="C3433" s="208">
        <v>-3.5312471258754883</v>
      </c>
      <c r="D3433" s="208">
        <v>-0.40043844594729278</v>
      </c>
    </row>
    <row r="3434" spans="1:4" x14ac:dyDescent="0.25">
      <c r="A3434" s="208">
        <v>3410</v>
      </c>
      <c r="B3434" s="208">
        <v>31.262168667741431</v>
      </c>
      <c r="C3434" s="208">
        <v>-2.9671686677414293</v>
      </c>
      <c r="D3434" s="208">
        <v>-0.33647274399672583</v>
      </c>
    </row>
    <row r="3435" spans="1:4" x14ac:dyDescent="0.25">
      <c r="A3435" s="208">
        <v>3411</v>
      </c>
      <c r="B3435" s="208">
        <v>32.187154433080082</v>
      </c>
      <c r="C3435" s="208">
        <v>-3.4871544330800823</v>
      </c>
      <c r="D3435" s="208">
        <v>-0.39543839674335995</v>
      </c>
    </row>
    <row r="3436" spans="1:4" x14ac:dyDescent="0.25">
      <c r="A3436" s="208">
        <v>3412</v>
      </c>
      <c r="B3436" s="208">
        <v>32.653056354196607</v>
      </c>
      <c r="C3436" s="208">
        <v>-4.3330563541966072</v>
      </c>
      <c r="D3436" s="208">
        <v>-0.49136248209939415</v>
      </c>
    </row>
    <row r="3437" spans="1:4" x14ac:dyDescent="0.25">
      <c r="A3437" s="208">
        <v>3413</v>
      </c>
      <c r="B3437" s="208">
        <v>32.148518664011888</v>
      </c>
      <c r="C3437" s="208">
        <v>-3.8135186640118874</v>
      </c>
      <c r="D3437" s="208">
        <v>-0.43244764044354828</v>
      </c>
    </row>
    <row r="3438" spans="1:4" x14ac:dyDescent="0.25">
      <c r="A3438" s="208">
        <v>3414</v>
      </c>
      <c r="B3438" s="208">
        <v>33.77122096487625</v>
      </c>
      <c r="C3438" s="208">
        <v>-5.1962209648762503</v>
      </c>
      <c r="D3438" s="208">
        <v>-0.58924413211604709</v>
      </c>
    </row>
    <row r="3439" spans="1:4" x14ac:dyDescent="0.25">
      <c r="A3439" s="208">
        <v>3415</v>
      </c>
      <c r="B3439" s="208">
        <v>34.830295575804541</v>
      </c>
      <c r="C3439" s="208">
        <v>-7.5452955758045412</v>
      </c>
      <c r="D3439" s="208">
        <v>-0.85562588141974449</v>
      </c>
    </row>
    <row r="3440" spans="1:4" x14ac:dyDescent="0.25">
      <c r="A3440" s="208">
        <v>3416</v>
      </c>
      <c r="B3440" s="208">
        <v>34.284849424253494</v>
      </c>
      <c r="C3440" s="208">
        <v>-7.4948494242534949</v>
      </c>
      <c r="D3440" s="208">
        <v>-0.84990535894962305</v>
      </c>
    </row>
    <row r="3441" spans="1:4" x14ac:dyDescent="0.25">
      <c r="A3441" s="208">
        <v>3417</v>
      </c>
      <c r="B3441" s="208">
        <v>33.025777891089817</v>
      </c>
      <c r="C3441" s="208">
        <v>-5.6657778910898173</v>
      </c>
      <c r="D3441" s="208">
        <v>-0.64249122559725769</v>
      </c>
    </row>
    <row r="3442" spans="1:4" x14ac:dyDescent="0.25">
      <c r="A3442" s="208">
        <v>3418</v>
      </c>
      <c r="B3442" s="208">
        <v>32.743964046121775</v>
      </c>
      <c r="C3442" s="208">
        <v>-6.1889640461217752</v>
      </c>
      <c r="D3442" s="208">
        <v>-0.70181979802340733</v>
      </c>
    </row>
    <row r="3443" spans="1:4" x14ac:dyDescent="0.25">
      <c r="A3443" s="208">
        <v>3419</v>
      </c>
      <c r="B3443" s="208">
        <v>32.098519433453035</v>
      </c>
      <c r="C3443" s="208">
        <v>-5.3485194334530348</v>
      </c>
      <c r="D3443" s="208">
        <v>-0.60651456375198654</v>
      </c>
    </row>
    <row r="3444" spans="1:4" x14ac:dyDescent="0.25">
      <c r="A3444" s="208">
        <v>3420</v>
      </c>
      <c r="B3444" s="208">
        <v>31.848523280658807</v>
      </c>
      <c r="C3444" s="208">
        <v>-4.7335232806588081</v>
      </c>
      <c r="D3444" s="208">
        <v>-0.53677486700747512</v>
      </c>
    </row>
    <row r="3445" spans="1:4" x14ac:dyDescent="0.25">
      <c r="A3445" s="208">
        <v>3421</v>
      </c>
      <c r="B3445" s="208">
        <v>32.571239431463951</v>
      </c>
      <c r="C3445" s="208">
        <v>-5.3762394314639508</v>
      </c>
      <c r="D3445" s="208">
        <v>-0.60965797244853914</v>
      </c>
    </row>
    <row r="3446" spans="1:4" x14ac:dyDescent="0.25">
      <c r="A3446" s="208">
        <v>3422</v>
      </c>
      <c r="B3446" s="208">
        <v>31.989430203142835</v>
      </c>
      <c r="C3446" s="208">
        <v>-3.9894302031428346</v>
      </c>
      <c r="D3446" s="208">
        <v>-0.4523957609921288</v>
      </c>
    </row>
    <row r="3447" spans="1:4" x14ac:dyDescent="0.25">
      <c r="A3447" s="208">
        <v>3423</v>
      </c>
      <c r="B3447" s="208">
        <v>32.898507122394577</v>
      </c>
      <c r="C3447" s="208">
        <v>-5.3335071223945754</v>
      </c>
      <c r="D3447" s="208">
        <v>-0.6048121888413559</v>
      </c>
    </row>
    <row r="3448" spans="1:4" x14ac:dyDescent="0.25">
      <c r="A3448" s="208">
        <v>3424</v>
      </c>
      <c r="B3448" s="208">
        <v>33.103049429226218</v>
      </c>
      <c r="C3448" s="208">
        <v>-5.2130494292262171</v>
      </c>
      <c r="D3448" s="208">
        <v>-0.59115245624963753</v>
      </c>
    </row>
    <row r="3449" spans="1:4" x14ac:dyDescent="0.25">
      <c r="A3449" s="208">
        <v>3425</v>
      </c>
      <c r="B3449" s="208">
        <v>32.343970201651018</v>
      </c>
      <c r="C3449" s="208">
        <v>-4.7789702016510169</v>
      </c>
      <c r="D3449" s="208">
        <v>-0.54192848377982084</v>
      </c>
    </row>
    <row r="3450" spans="1:4" x14ac:dyDescent="0.25">
      <c r="A3450" s="208">
        <v>3426</v>
      </c>
      <c r="B3450" s="208">
        <v>31.448529436188043</v>
      </c>
      <c r="C3450" s="208">
        <v>-4.1685294361880416</v>
      </c>
      <c r="D3450" s="208">
        <v>-0.47270536153677883</v>
      </c>
    </row>
    <row r="3451" spans="1:4" x14ac:dyDescent="0.25">
      <c r="A3451" s="208">
        <v>3427</v>
      </c>
      <c r="B3451" s="208">
        <v>33.025777891089817</v>
      </c>
      <c r="C3451" s="208">
        <v>-6.5757778910898175</v>
      </c>
      <c r="D3451" s="208">
        <v>-0.74568394273729433</v>
      </c>
    </row>
    <row r="3452" spans="1:4" x14ac:dyDescent="0.25">
      <c r="A3452" s="208">
        <v>3428</v>
      </c>
      <c r="B3452" s="208">
        <v>33.103049429226218</v>
      </c>
      <c r="C3452" s="208">
        <v>-7.3730494292262172</v>
      </c>
      <c r="D3452" s="208">
        <v>-0.83609341121939473</v>
      </c>
    </row>
    <row r="3453" spans="1:4" x14ac:dyDescent="0.25">
      <c r="A3453" s="208">
        <v>3429</v>
      </c>
      <c r="B3453" s="208">
        <v>32.787145199786238</v>
      </c>
      <c r="C3453" s="208">
        <v>-6.7371451997862373</v>
      </c>
      <c r="D3453" s="208">
        <v>-0.76398276805812793</v>
      </c>
    </row>
    <row r="3454" spans="1:4" x14ac:dyDescent="0.25">
      <c r="A3454" s="208">
        <v>3430</v>
      </c>
      <c r="B3454" s="208">
        <v>34.257577116675932</v>
      </c>
      <c r="C3454" s="208">
        <v>-8.7575771166759324</v>
      </c>
      <c r="D3454" s="208">
        <v>-0.99309689915735899</v>
      </c>
    </row>
    <row r="3455" spans="1:4" x14ac:dyDescent="0.25">
      <c r="A3455" s="208">
        <v>3431</v>
      </c>
      <c r="B3455" s="208">
        <v>34.30303096263853</v>
      </c>
      <c r="C3455" s="208">
        <v>-9.0530309626385304</v>
      </c>
      <c r="D3455" s="208">
        <v>-1.0266009487775285</v>
      </c>
    </row>
    <row r="3456" spans="1:4" x14ac:dyDescent="0.25">
      <c r="A3456" s="208">
        <v>3432</v>
      </c>
      <c r="B3456" s="208">
        <v>34.321212501023552</v>
      </c>
      <c r="C3456" s="208">
        <v>-8.7162125010235521</v>
      </c>
      <c r="D3456" s="208">
        <v>-0.98840621005557605</v>
      </c>
    </row>
    <row r="3457" spans="1:4" x14ac:dyDescent="0.25">
      <c r="A3457" s="208">
        <v>3433</v>
      </c>
      <c r="B3457" s="208">
        <v>34.098488655806875</v>
      </c>
      <c r="C3457" s="208">
        <v>-8.1784886558068735</v>
      </c>
      <c r="D3457" s="208">
        <v>-0.92742908405678759</v>
      </c>
    </row>
    <row r="3458" spans="1:4" x14ac:dyDescent="0.25">
      <c r="A3458" s="208">
        <v>3434</v>
      </c>
      <c r="B3458" s="208">
        <v>32.448514047364966</v>
      </c>
      <c r="C3458" s="208">
        <v>-6.6635140473649663</v>
      </c>
      <c r="D3458" s="208">
        <v>-0.75563309917405863</v>
      </c>
    </row>
    <row r="3459" spans="1:4" x14ac:dyDescent="0.25">
      <c r="A3459" s="208">
        <v>3435</v>
      </c>
      <c r="B3459" s="208">
        <v>33.789402503261286</v>
      </c>
      <c r="C3459" s="208">
        <v>-6.5894025032612866</v>
      </c>
      <c r="D3459" s="208">
        <v>-0.74722895455042959</v>
      </c>
    </row>
    <row r="3460" spans="1:4" x14ac:dyDescent="0.25">
      <c r="A3460" s="208">
        <v>3436</v>
      </c>
      <c r="B3460" s="208">
        <v>34.630298653569156</v>
      </c>
      <c r="C3460" s="208">
        <v>-8.0402986535691561</v>
      </c>
      <c r="D3460" s="208">
        <v>-0.91175853261448236</v>
      </c>
    </row>
    <row r="3461" spans="1:4" x14ac:dyDescent="0.25">
      <c r="A3461" s="208">
        <v>3437</v>
      </c>
      <c r="B3461" s="208">
        <v>33.330318659039165</v>
      </c>
      <c r="C3461" s="208">
        <v>-4.8853186590391644</v>
      </c>
      <c r="D3461" s="208">
        <v>-0.55398824892436405</v>
      </c>
    </row>
    <row r="3462" spans="1:4" x14ac:dyDescent="0.25">
      <c r="A3462" s="208">
        <v>3438</v>
      </c>
      <c r="B3462" s="208">
        <v>32.693964815562936</v>
      </c>
      <c r="C3462" s="208">
        <v>-4.3689648155629364</v>
      </c>
      <c r="D3462" s="208">
        <v>-0.49543445099687716</v>
      </c>
    </row>
    <row r="3463" spans="1:4" x14ac:dyDescent="0.25">
      <c r="A3463" s="208">
        <v>3439</v>
      </c>
      <c r="B3463" s="208">
        <v>32.343970201651018</v>
      </c>
      <c r="C3463" s="208">
        <v>-4.2739702016510179</v>
      </c>
      <c r="D3463" s="208">
        <v>-0.48466219569661384</v>
      </c>
    </row>
    <row r="3464" spans="1:4" x14ac:dyDescent="0.25">
      <c r="A3464" s="208">
        <v>3440</v>
      </c>
      <c r="B3464" s="208">
        <v>31.030354053332236</v>
      </c>
      <c r="C3464" s="208">
        <v>-2.2503540533322344</v>
      </c>
      <c r="D3464" s="208">
        <v>-0.25518697724225065</v>
      </c>
    </row>
    <row r="3465" spans="1:4" x14ac:dyDescent="0.25">
      <c r="A3465" s="208">
        <v>3441</v>
      </c>
      <c r="B3465" s="208">
        <v>30.493998670973713</v>
      </c>
      <c r="C3465" s="208">
        <v>-1.2289986709737128</v>
      </c>
      <c r="D3465" s="208">
        <v>-0.1393667167244739</v>
      </c>
    </row>
    <row r="3466" spans="1:4" x14ac:dyDescent="0.25">
      <c r="A3466" s="208">
        <v>3442</v>
      </c>
      <c r="B3466" s="208">
        <v>34.007580963881708</v>
      </c>
      <c r="C3466" s="208">
        <v>-6.3025809638817094</v>
      </c>
      <c r="D3466" s="208">
        <v>-0.71470379632749936</v>
      </c>
    </row>
    <row r="3467" spans="1:4" x14ac:dyDescent="0.25">
      <c r="A3467" s="208">
        <v>3443</v>
      </c>
      <c r="B3467" s="208">
        <v>34.132579040278827</v>
      </c>
      <c r="C3467" s="208">
        <v>-6.5025790402788282</v>
      </c>
      <c r="D3467" s="208">
        <v>-0.73738329624639964</v>
      </c>
    </row>
    <row r="3468" spans="1:4" x14ac:dyDescent="0.25">
      <c r="A3468" s="208">
        <v>3444</v>
      </c>
      <c r="B3468" s="208">
        <v>33.793947887857541</v>
      </c>
      <c r="C3468" s="208">
        <v>-8.7239478878575412</v>
      </c>
      <c r="D3468" s="208">
        <v>-0.98928339201769544</v>
      </c>
    </row>
    <row r="3469" spans="1:4" x14ac:dyDescent="0.25">
      <c r="A3469" s="208">
        <v>3445</v>
      </c>
      <c r="B3469" s="208">
        <v>35.425740957914428</v>
      </c>
      <c r="C3469" s="208">
        <v>-10.025740957914429</v>
      </c>
      <c r="D3469" s="208">
        <v>-1.1369048909773001</v>
      </c>
    </row>
    <row r="3470" spans="1:4" x14ac:dyDescent="0.25">
      <c r="A3470" s="208">
        <v>3446</v>
      </c>
      <c r="B3470" s="208">
        <v>35.271197881641626</v>
      </c>
      <c r="C3470" s="208">
        <v>-10.371197881641628</v>
      </c>
      <c r="D3470" s="208">
        <v>-1.1760792191248255</v>
      </c>
    </row>
    <row r="3471" spans="1:4" x14ac:dyDescent="0.25">
      <c r="A3471" s="208">
        <v>3447</v>
      </c>
      <c r="B3471" s="208">
        <v>34.653025576550448</v>
      </c>
      <c r="C3471" s="208">
        <v>-10.058025576550449</v>
      </c>
      <c r="D3471" s="208">
        <v>-1.1405659212178285</v>
      </c>
    </row>
    <row r="3472" spans="1:4" x14ac:dyDescent="0.25">
      <c r="A3472" s="208">
        <v>3448</v>
      </c>
      <c r="B3472" s="208">
        <v>33.84849250301265</v>
      </c>
      <c r="C3472" s="208">
        <v>-9.233492503012652</v>
      </c>
      <c r="D3472" s="208">
        <v>-1.0470650330527835</v>
      </c>
    </row>
    <row r="3473" spans="1:4" x14ac:dyDescent="0.25">
      <c r="A3473" s="208">
        <v>3449</v>
      </c>
      <c r="B3473" s="208">
        <v>33.798493272453797</v>
      </c>
      <c r="C3473" s="208">
        <v>-10.313493272453798</v>
      </c>
      <c r="D3473" s="208">
        <v>-1.1695355977912032</v>
      </c>
    </row>
    <row r="3474" spans="1:4" x14ac:dyDescent="0.25">
      <c r="A3474" s="208">
        <v>3450</v>
      </c>
      <c r="B3474" s="208">
        <v>32.139427894819377</v>
      </c>
      <c r="C3474" s="208">
        <v>-7.9894278948193787</v>
      </c>
      <c r="D3474" s="208">
        <v>-0.90598986028660888</v>
      </c>
    </row>
    <row r="3475" spans="1:4" x14ac:dyDescent="0.25">
      <c r="A3475" s="208">
        <v>3451</v>
      </c>
      <c r="B3475" s="208">
        <v>32.325788663265982</v>
      </c>
      <c r="C3475" s="208">
        <v>-7.8057886632659823</v>
      </c>
      <c r="D3475" s="208">
        <v>-0.88516543031133055</v>
      </c>
    </row>
    <row r="3476" spans="1:4" x14ac:dyDescent="0.25">
      <c r="A3476" s="208">
        <v>3452</v>
      </c>
      <c r="B3476" s="208">
        <v>31.70307097357853</v>
      </c>
      <c r="C3476" s="208">
        <v>-8.8530709735785287</v>
      </c>
      <c r="D3476" s="208">
        <v>-1.0039257679089642</v>
      </c>
    </row>
    <row r="3477" spans="1:4" x14ac:dyDescent="0.25">
      <c r="A3477" s="208">
        <v>3453</v>
      </c>
      <c r="B3477" s="208">
        <v>31.907613280410171</v>
      </c>
      <c r="C3477" s="208">
        <v>-8.1776132804101707</v>
      </c>
      <c r="D3477" s="208">
        <v>-0.92732981772084988</v>
      </c>
    </row>
    <row r="3478" spans="1:4" x14ac:dyDescent="0.25">
      <c r="A3478" s="208">
        <v>3454</v>
      </c>
      <c r="B3478" s="208">
        <v>30.016733288366542</v>
      </c>
      <c r="C3478" s="208">
        <v>-5.5017332883665411</v>
      </c>
      <c r="D3478" s="208">
        <v>-0.62388879890805693</v>
      </c>
    </row>
    <row r="3479" spans="1:4" x14ac:dyDescent="0.25">
      <c r="A3479" s="208">
        <v>3455</v>
      </c>
      <c r="B3479" s="208">
        <v>29.330380214331473</v>
      </c>
      <c r="C3479" s="208">
        <v>-4.3653802143314735</v>
      </c>
      <c r="D3479" s="208">
        <v>-0.49502796227057144</v>
      </c>
    </row>
    <row r="3480" spans="1:4" x14ac:dyDescent="0.25">
      <c r="A3480" s="208">
        <v>3456</v>
      </c>
      <c r="B3480" s="208">
        <v>30.50763482476248</v>
      </c>
      <c r="C3480" s="208">
        <v>-4.88263482476248</v>
      </c>
      <c r="D3480" s="208">
        <v>-0.55368390590088645</v>
      </c>
    </row>
    <row r="3481" spans="1:4" x14ac:dyDescent="0.25">
      <c r="A3481" s="208">
        <v>3457</v>
      </c>
      <c r="B3481" s="208">
        <v>29.5258317519706</v>
      </c>
      <c r="C3481" s="208">
        <v>-3.5708317519706014</v>
      </c>
      <c r="D3481" s="208">
        <v>-0.40492728674259731</v>
      </c>
    </row>
    <row r="3482" spans="1:4" x14ac:dyDescent="0.25">
      <c r="A3482" s="208">
        <v>3458</v>
      </c>
      <c r="B3482" s="208">
        <v>29.539467905759377</v>
      </c>
      <c r="C3482" s="208">
        <v>-1.169467905759376</v>
      </c>
      <c r="D3482" s="208">
        <v>-0.13261601187184421</v>
      </c>
    </row>
    <row r="3483" spans="1:4" x14ac:dyDescent="0.25">
      <c r="A3483" s="208">
        <v>3459</v>
      </c>
      <c r="B3483" s="208">
        <v>29.259926753089466</v>
      </c>
      <c r="C3483" s="208">
        <v>-1.4299267530894681</v>
      </c>
      <c r="D3483" s="208">
        <v>-0.16215167798080485</v>
      </c>
    </row>
    <row r="3484" spans="1:4" x14ac:dyDescent="0.25">
      <c r="A3484" s="208">
        <v>3460</v>
      </c>
      <c r="B3484" s="208">
        <v>29.498559444393049</v>
      </c>
      <c r="C3484" s="208">
        <v>-1.5035594443930478</v>
      </c>
      <c r="D3484" s="208">
        <v>-0.17050152137195862</v>
      </c>
    </row>
    <row r="3485" spans="1:4" x14ac:dyDescent="0.25">
      <c r="A3485" s="208">
        <v>3461</v>
      </c>
      <c r="B3485" s="208">
        <v>30.630360208861472</v>
      </c>
      <c r="C3485" s="208">
        <v>-2.2853602088614728</v>
      </c>
      <c r="D3485" s="208">
        <v>-0.25915662592982075</v>
      </c>
    </row>
    <row r="3486" spans="1:4" x14ac:dyDescent="0.25">
      <c r="A3486" s="208">
        <v>3462</v>
      </c>
      <c r="B3486" s="208">
        <v>28.966749446630779</v>
      </c>
      <c r="C3486" s="208">
        <v>-0.96174944663077966</v>
      </c>
      <c r="D3486" s="208">
        <v>-0.10906103143489754</v>
      </c>
    </row>
    <row r="3487" spans="1:4" x14ac:dyDescent="0.25">
      <c r="A3487" s="208">
        <v>3463</v>
      </c>
      <c r="B3487" s="208">
        <v>28.546301371476844</v>
      </c>
      <c r="C3487" s="208">
        <v>-2.0063013714768445</v>
      </c>
      <c r="D3487" s="208">
        <v>-0.22751174716975547</v>
      </c>
    </row>
    <row r="3488" spans="1:4" x14ac:dyDescent="0.25">
      <c r="A3488" s="208">
        <v>3464</v>
      </c>
      <c r="B3488" s="208">
        <v>30.634905593457727</v>
      </c>
      <c r="C3488" s="208">
        <v>-2.8699055934577267</v>
      </c>
      <c r="D3488" s="208">
        <v>-0.32544324848823297</v>
      </c>
    </row>
    <row r="3489" spans="1:4" x14ac:dyDescent="0.25">
      <c r="A3489" s="208">
        <v>3465</v>
      </c>
      <c r="B3489" s="208">
        <v>31.843977896062551</v>
      </c>
      <c r="C3489" s="208">
        <v>-4.468977896062551</v>
      </c>
      <c r="D3489" s="208">
        <v>-0.506775793333471</v>
      </c>
    </row>
    <row r="3490" spans="1:4" x14ac:dyDescent="0.25">
      <c r="A3490" s="208">
        <v>3466</v>
      </c>
      <c r="B3490" s="208">
        <v>34.048489425248036</v>
      </c>
      <c r="C3490" s="208">
        <v>-6.5734894252480345</v>
      </c>
      <c r="D3490" s="208">
        <v>-0.74542443393696933</v>
      </c>
    </row>
    <row r="3491" spans="1:4" x14ac:dyDescent="0.25">
      <c r="A3491" s="208">
        <v>3467</v>
      </c>
      <c r="B3491" s="208">
        <v>32.7530548153143</v>
      </c>
      <c r="C3491" s="208">
        <v>-4.2830548153143013</v>
      </c>
      <c r="D3491" s="208">
        <v>-0.48569237807912125</v>
      </c>
    </row>
    <row r="3492" spans="1:4" x14ac:dyDescent="0.25">
      <c r="A3492" s="208">
        <v>3468</v>
      </c>
      <c r="B3492" s="208">
        <v>33.907582502764015</v>
      </c>
      <c r="C3492" s="208">
        <v>-3.5925825027640137</v>
      </c>
      <c r="D3492" s="208">
        <v>-0.40739379121974895</v>
      </c>
    </row>
    <row r="3493" spans="1:4" x14ac:dyDescent="0.25">
      <c r="A3493" s="208">
        <v>3469</v>
      </c>
      <c r="B3493" s="208">
        <v>33.675767888354812</v>
      </c>
      <c r="C3493" s="208">
        <v>-0.96576788835481153</v>
      </c>
      <c r="D3493" s="208">
        <v>-0.10951671706145989</v>
      </c>
    </row>
    <row r="3494" spans="1:4" x14ac:dyDescent="0.25">
      <c r="A3494" s="208">
        <v>3470</v>
      </c>
      <c r="B3494" s="208">
        <v>34.571208653817791</v>
      </c>
      <c r="C3494" s="208">
        <v>-0.46120865381779197</v>
      </c>
      <c r="D3494" s="208">
        <v>-5.2300411160391712E-2</v>
      </c>
    </row>
    <row r="3495" spans="1:4" x14ac:dyDescent="0.25">
      <c r="A3495" s="208">
        <v>3471</v>
      </c>
      <c r="B3495" s="208">
        <v>34.839386344997052</v>
      </c>
      <c r="C3495" s="208">
        <v>7.0613655002944142E-2</v>
      </c>
      <c r="D3495" s="208">
        <v>8.0074889307065328E-3</v>
      </c>
    </row>
    <row r="3496" spans="1:4" x14ac:dyDescent="0.25">
      <c r="A3496" s="208">
        <v>3472</v>
      </c>
      <c r="B3496" s="208">
        <v>36.184820185489642</v>
      </c>
      <c r="C3496" s="208">
        <v>-2.8798201854896419</v>
      </c>
      <c r="D3496" s="208">
        <v>-0.32656754924769266</v>
      </c>
    </row>
    <row r="3497" spans="1:4" x14ac:dyDescent="0.25">
      <c r="A3497" s="208">
        <v>3473</v>
      </c>
      <c r="B3497" s="208">
        <v>34.362120962389881</v>
      </c>
      <c r="C3497" s="208">
        <v>-1.1271209623898812</v>
      </c>
      <c r="D3497" s="208">
        <v>-0.12781392819176354</v>
      </c>
    </row>
    <row r="3498" spans="1:4" x14ac:dyDescent="0.25">
      <c r="A3498" s="208">
        <v>3474</v>
      </c>
      <c r="B3498" s="208">
        <v>37.284803257784247</v>
      </c>
      <c r="C3498" s="208">
        <v>-4.184803257784246</v>
      </c>
      <c r="D3498" s="208">
        <v>-0.47455078996399264</v>
      </c>
    </row>
    <row r="3499" spans="1:4" x14ac:dyDescent="0.25">
      <c r="A3499" s="208">
        <v>3475</v>
      </c>
      <c r="B3499" s="208">
        <v>33.016687121897306</v>
      </c>
      <c r="C3499" s="208">
        <v>-1.4516871218973044</v>
      </c>
      <c r="D3499" s="208">
        <v>-0.16461927312723335</v>
      </c>
    </row>
    <row r="3500" spans="1:4" x14ac:dyDescent="0.25">
      <c r="A3500" s="208">
        <v>3476</v>
      </c>
      <c r="B3500" s="208">
        <v>32.912143276183357</v>
      </c>
      <c r="C3500" s="208">
        <v>-0.22714327618335517</v>
      </c>
      <c r="D3500" s="208">
        <v>-2.575772730708811E-2</v>
      </c>
    </row>
    <row r="3501" spans="1:4" x14ac:dyDescent="0.25">
      <c r="A3501" s="208">
        <v>3477</v>
      </c>
      <c r="B3501" s="208">
        <v>35.675737110708653</v>
      </c>
      <c r="C3501" s="208">
        <v>-3.3857371107086536</v>
      </c>
      <c r="D3501" s="208">
        <v>-0.383937815358113</v>
      </c>
    </row>
    <row r="3502" spans="1:4" x14ac:dyDescent="0.25">
      <c r="A3502" s="208">
        <v>3478</v>
      </c>
      <c r="B3502" s="208">
        <v>36.680267106481836</v>
      </c>
      <c r="C3502" s="208">
        <v>-5.040267106481835</v>
      </c>
      <c r="D3502" s="208">
        <v>-0.57155918442792375</v>
      </c>
    </row>
    <row r="3503" spans="1:4" x14ac:dyDescent="0.25">
      <c r="A3503" s="208">
        <v>3479</v>
      </c>
      <c r="B3503" s="208">
        <v>36.098457878160715</v>
      </c>
      <c r="C3503" s="208">
        <v>-3.3134578781607189</v>
      </c>
      <c r="D3503" s="208">
        <v>-0.37574145228182954</v>
      </c>
    </row>
    <row r="3504" spans="1:4" x14ac:dyDescent="0.25">
      <c r="A3504" s="208">
        <v>3480</v>
      </c>
      <c r="B3504" s="208">
        <v>37.412074026479488</v>
      </c>
      <c r="C3504" s="208">
        <v>-4.4620740264794847</v>
      </c>
      <c r="D3504" s="208">
        <v>-0.50599290425538634</v>
      </c>
    </row>
    <row r="3505" spans="1:4" x14ac:dyDescent="0.25">
      <c r="A3505" s="208">
        <v>3481</v>
      </c>
      <c r="B3505" s="208">
        <v>35.625737880149813</v>
      </c>
      <c r="C3505" s="208">
        <v>-2.3757378801498135</v>
      </c>
      <c r="D3505" s="208">
        <v>-0.26940532644524157</v>
      </c>
    </row>
    <row r="3506" spans="1:4" x14ac:dyDescent="0.25">
      <c r="A3506" s="208">
        <v>3482</v>
      </c>
      <c r="B3506" s="208">
        <v>34.262122501272188</v>
      </c>
      <c r="C3506" s="208">
        <v>-0.42212250127218454</v>
      </c>
      <c r="D3506" s="208">
        <v>-4.7868096562884911E-2</v>
      </c>
    </row>
    <row r="3507" spans="1:4" x14ac:dyDescent="0.25">
      <c r="A3507" s="208">
        <v>3483</v>
      </c>
      <c r="B3507" s="208">
        <v>33.384863274194259</v>
      </c>
      <c r="C3507" s="208">
        <v>2.6601367258057422</v>
      </c>
      <c r="D3507" s="208">
        <v>0.30165575461526922</v>
      </c>
    </row>
    <row r="3508" spans="1:4" x14ac:dyDescent="0.25">
      <c r="A3508" s="208">
        <v>3484</v>
      </c>
      <c r="B3508" s="208">
        <v>33.489407119908208</v>
      </c>
      <c r="C3508" s="208">
        <v>-0.89440711990820887</v>
      </c>
      <c r="D3508" s="208">
        <v>-0.10142450651947536</v>
      </c>
    </row>
    <row r="3509" spans="1:4" x14ac:dyDescent="0.25">
      <c r="A3509" s="208">
        <v>3485</v>
      </c>
      <c r="B3509" s="208">
        <v>31.003081745754688</v>
      </c>
      <c r="C3509" s="208">
        <v>0.77191825424531046</v>
      </c>
      <c r="D3509" s="208">
        <v>8.7534441830293588E-2</v>
      </c>
    </row>
    <row r="3510" spans="1:4" x14ac:dyDescent="0.25">
      <c r="A3510" s="208">
        <v>3486</v>
      </c>
      <c r="B3510" s="208">
        <v>31.212169437182592</v>
      </c>
      <c r="C3510" s="208">
        <v>0.11283056281740755</v>
      </c>
      <c r="D3510" s="208">
        <v>1.2794826762162492E-2</v>
      </c>
    </row>
    <row r="3511" spans="1:4" x14ac:dyDescent="0.25">
      <c r="A3511" s="208">
        <v>3487</v>
      </c>
      <c r="B3511" s="208">
        <v>30.575815593706363</v>
      </c>
      <c r="C3511" s="208">
        <v>0.46418440629363644</v>
      </c>
      <c r="D3511" s="208">
        <v>5.2637857296126418E-2</v>
      </c>
    </row>
    <row r="3512" spans="1:4" x14ac:dyDescent="0.25">
      <c r="A3512" s="208">
        <v>3488</v>
      </c>
      <c r="B3512" s="208">
        <v>32.080337895068013</v>
      </c>
      <c r="C3512" s="208">
        <v>-1.5803378950680127</v>
      </c>
      <c r="D3512" s="208">
        <v>-0.17920808944113653</v>
      </c>
    </row>
    <row r="3513" spans="1:4" x14ac:dyDescent="0.25">
      <c r="A3513" s="208">
        <v>3489</v>
      </c>
      <c r="B3513" s="208">
        <v>31.621254050845874</v>
      </c>
      <c r="C3513" s="208">
        <v>0.53374594915412743</v>
      </c>
      <c r="D3513" s="208">
        <v>6.0526038193079362E-2</v>
      </c>
    </row>
    <row r="3514" spans="1:4" x14ac:dyDescent="0.25">
      <c r="A3514" s="208">
        <v>3490</v>
      </c>
      <c r="B3514" s="208">
        <v>29.571285597933191</v>
      </c>
      <c r="C3514" s="208">
        <v>2.4787144020668066</v>
      </c>
      <c r="D3514" s="208">
        <v>0.28108271886089548</v>
      </c>
    </row>
    <row r="3515" spans="1:4" x14ac:dyDescent="0.25">
      <c r="A3515" s="208">
        <v>3491</v>
      </c>
      <c r="B3515" s="208">
        <v>29.403106367871615</v>
      </c>
      <c r="C3515" s="208">
        <v>1.3368936321283833</v>
      </c>
      <c r="D3515" s="208">
        <v>0.15160185321597844</v>
      </c>
    </row>
    <row r="3516" spans="1:4" x14ac:dyDescent="0.25">
      <c r="A3516" s="208">
        <v>3492</v>
      </c>
      <c r="B3516" s="208">
        <v>27.694041759678331</v>
      </c>
      <c r="C3516" s="208">
        <v>2.1909582403216703</v>
      </c>
      <c r="D3516" s="208">
        <v>0.24845157577928179</v>
      </c>
    </row>
    <row r="3517" spans="1:4" x14ac:dyDescent="0.25">
      <c r="A3517" s="208">
        <v>3493</v>
      </c>
      <c r="B3517" s="208">
        <v>28.116762527130394</v>
      </c>
      <c r="C3517" s="208">
        <v>2.4582374728696053</v>
      </c>
      <c r="D3517" s="208">
        <v>0.27876066395700166</v>
      </c>
    </row>
    <row r="3518" spans="1:4" x14ac:dyDescent="0.25">
      <c r="A3518" s="208">
        <v>3494</v>
      </c>
      <c r="B3518" s="208">
        <v>26.616785610365017</v>
      </c>
      <c r="C3518" s="208">
        <v>1.7332143896349841</v>
      </c>
      <c r="D3518" s="208">
        <v>0.19654406840949898</v>
      </c>
    </row>
    <row r="3519" spans="1:4" x14ac:dyDescent="0.25">
      <c r="A3519" s="208">
        <v>3495</v>
      </c>
      <c r="B3519" s="208">
        <v>26.203155612105469</v>
      </c>
      <c r="C3519" s="208">
        <v>1.8918443878945297</v>
      </c>
      <c r="D3519" s="208">
        <v>0.21453248658567675</v>
      </c>
    </row>
    <row r="3520" spans="1:4" x14ac:dyDescent="0.25">
      <c r="A3520" s="208">
        <v>3496</v>
      </c>
      <c r="B3520" s="208">
        <v>25.13499023198467</v>
      </c>
      <c r="C3520" s="208">
        <v>1.710009768015329</v>
      </c>
      <c r="D3520" s="208">
        <v>0.19391269703022573</v>
      </c>
    </row>
    <row r="3521" spans="1:4" x14ac:dyDescent="0.25">
      <c r="A3521" s="208">
        <v>3497</v>
      </c>
      <c r="B3521" s="208">
        <v>24.287276004782413</v>
      </c>
      <c r="C3521" s="208">
        <v>1.5527239952175869</v>
      </c>
      <c r="D3521" s="208">
        <v>0.17607671212641315</v>
      </c>
    </row>
    <row r="3522" spans="1:4" x14ac:dyDescent="0.25">
      <c r="A3522" s="208">
        <v>3498</v>
      </c>
      <c r="B3522" s="208">
        <v>24.519090619191612</v>
      </c>
      <c r="C3522" s="208">
        <v>0.98090938080838797</v>
      </c>
      <c r="D3522" s="208">
        <v>0.11123374096018507</v>
      </c>
    </row>
    <row r="3523" spans="1:4" x14ac:dyDescent="0.25">
      <c r="A3523" s="208">
        <v>3499</v>
      </c>
      <c r="B3523" s="208">
        <v>24.23727677422357</v>
      </c>
      <c r="C3523" s="208">
        <v>2.0777232257764311</v>
      </c>
      <c r="D3523" s="208">
        <v>0.23561088476135345</v>
      </c>
    </row>
    <row r="3524" spans="1:4" x14ac:dyDescent="0.25">
      <c r="A3524" s="208">
        <v>3500</v>
      </c>
      <c r="B3524" s="208">
        <v>23.885009468013518</v>
      </c>
      <c r="C3524" s="208">
        <v>2.7249905319864816</v>
      </c>
      <c r="D3524" s="208">
        <v>0.30901008480940528</v>
      </c>
    </row>
    <row r="3525" spans="1:4" x14ac:dyDescent="0.25">
      <c r="A3525" s="208">
        <v>3501</v>
      </c>
      <c r="B3525" s="208">
        <v>22.885024856836598</v>
      </c>
      <c r="C3525" s="208">
        <v>3.7649751431634009</v>
      </c>
      <c r="D3525" s="208">
        <v>0.42694287361288963</v>
      </c>
    </row>
    <row r="3526" spans="1:4" x14ac:dyDescent="0.25">
      <c r="A3526" s="208">
        <v>3502</v>
      </c>
      <c r="B3526" s="208">
        <v>23.000932164041195</v>
      </c>
      <c r="C3526" s="208">
        <v>2.9590678359588054</v>
      </c>
      <c r="D3526" s="208">
        <v>0.33555412109261229</v>
      </c>
    </row>
    <row r="3527" spans="1:4" x14ac:dyDescent="0.25">
      <c r="A3527" s="208">
        <v>3503</v>
      </c>
      <c r="B3527" s="208">
        <v>22.657755627023665</v>
      </c>
      <c r="C3527" s="208">
        <v>2.2272443729763367</v>
      </c>
      <c r="D3527" s="208">
        <v>0.25256637206844534</v>
      </c>
    </row>
    <row r="3528" spans="1:4" x14ac:dyDescent="0.25">
      <c r="A3528" s="208">
        <v>3504</v>
      </c>
      <c r="B3528" s="208">
        <v>22.5600298582041</v>
      </c>
      <c r="C3528" s="208">
        <v>2.4949701417958998</v>
      </c>
      <c r="D3528" s="208">
        <v>0.28292609682986952</v>
      </c>
    </row>
    <row r="3529" spans="1:4" x14ac:dyDescent="0.25">
      <c r="A3529" s="208">
        <v>3505</v>
      </c>
      <c r="B3529" s="208">
        <v>22.339578705285554</v>
      </c>
      <c r="C3529" s="208">
        <v>1.9054212947144471</v>
      </c>
      <c r="D3529" s="208">
        <v>0.21607208867919805</v>
      </c>
    </row>
    <row r="3530" spans="1:4" x14ac:dyDescent="0.25">
      <c r="A3530" s="208">
        <v>3506</v>
      </c>
      <c r="B3530" s="208">
        <v>22.294124859322963</v>
      </c>
      <c r="C3530" s="208">
        <v>2.8158751406770364</v>
      </c>
      <c r="D3530" s="208">
        <v>0.31931627131158918</v>
      </c>
    </row>
    <row r="3531" spans="1:4" x14ac:dyDescent="0.25">
      <c r="A3531" s="208">
        <v>3507</v>
      </c>
      <c r="B3531" s="208">
        <v>21.735042553983142</v>
      </c>
      <c r="C3531" s="208">
        <v>4.2049574460168593</v>
      </c>
      <c r="D3531" s="208">
        <v>0.4768362464974818</v>
      </c>
    </row>
    <row r="3532" spans="1:4" x14ac:dyDescent="0.25">
      <c r="A3532" s="208">
        <v>3508</v>
      </c>
      <c r="B3532" s="208">
        <v>21.75776947696443</v>
      </c>
      <c r="C3532" s="208">
        <v>5.0172305230355683</v>
      </c>
      <c r="D3532" s="208">
        <v>0.56894686834062325</v>
      </c>
    </row>
    <row r="3533" spans="1:4" x14ac:dyDescent="0.25">
      <c r="A3533" s="208">
        <v>3509</v>
      </c>
      <c r="B3533" s="208">
        <v>21.871404091870904</v>
      </c>
      <c r="C3533" s="208">
        <v>4.1385959081290977</v>
      </c>
      <c r="D3533" s="208">
        <v>0.46931094165327342</v>
      </c>
    </row>
    <row r="3534" spans="1:4" x14ac:dyDescent="0.25">
      <c r="A3534" s="208">
        <v>3510</v>
      </c>
      <c r="B3534" s="208">
        <v>20.894146403675279</v>
      </c>
      <c r="C3534" s="208">
        <v>4.4208535963247222</v>
      </c>
      <c r="D3534" s="208">
        <v>0.50131856558576982</v>
      </c>
    </row>
    <row r="3535" spans="1:4" x14ac:dyDescent="0.25">
      <c r="A3535" s="208">
        <v>3511</v>
      </c>
      <c r="B3535" s="208">
        <v>21.010053710879873</v>
      </c>
      <c r="C3535" s="208">
        <v>4.7199462891201271</v>
      </c>
      <c r="D3535" s="208">
        <v>0.53523525530696547</v>
      </c>
    </row>
    <row r="3536" spans="1:4" x14ac:dyDescent="0.25">
      <c r="A3536" s="208">
        <v>3512</v>
      </c>
      <c r="B3536" s="208">
        <v>20.721421789017445</v>
      </c>
      <c r="C3536" s="208">
        <v>5.7135782109825541</v>
      </c>
      <c r="D3536" s="208">
        <v>0.6479117144872516</v>
      </c>
    </row>
    <row r="3537" spans="1:4" x14ac:dyDescent="0.25">
      <c r="A3537" s="208">
        <v>3513</v>
      </c>
      <c r="B3537" s="208">
        <v>20.462334867030695</v>
      </c>
      <c r="C3537" s="208">
        <v>7.057665132969305</v>
      </c>
      <c r="D3537" s="208">
        <v>0.80032927663252762</v>
      </c>
    </row>
    <row r="3538" spans="1:4" x14ac:dyDescent="0.25">
      <c r="A3538" s="208">
        <v>3514</v>
      </c>
      <c r="B3538" s="208">
        <v>20.403244867279334</v>
      </c>
      <c r="C3538" s="208">
        <v>6.8117551327206662</v>
      </c>
      <c r="D3538" s="208">
        <v>0.77244342927256715</v>
      </c>
    </row>
    <row r="3539" spans="1:4" x14ac:dyDescent="0.25">
      <c r="A3539" s="208">
        <v>3515</v>
      </c>
      <c r="B3539" s="208">
        <v>20.175975637466394</v>
      </c>
      <c r="C3539" s="208">
        <v>6.2990243625336078</v>
      </c>
      <c r="D3539" s="208">
        <v>0.71430048274849434</v>
      </c>
    </row>
    <row r="3540" spans="1:4" x14ac:dyDescent="0.25">
      <c r="A3540" s="208">
        <v>3516</v>
      </c>
      <c r="B3540" s="208">
        <v>20.675967943054857</v>
      </c>
      <c r="C3540" s="208">
        <v>5.4640320569451433</v>
      </c>
      <c r="D3540" s="208">
        <v>0.61961353241366202</v>
      </c>
    </row>
    <row r="3541" spans="1:4" x14ac:dyDescent="0.25">
      <c r="A3541" s="208">
        <v>3517</v>
      </c>
      <c r="B3541" s="208">
        <v>21.103234095103176</v>
      </c>
      <c r="C3541" s="208">
        <v>5.1367659048968228</v>
      </c>
      <c r="D3541" s="208">
        <v>0.58250201213033181</v>
      </c>
    </row>
    <row r="3542" spans="1:4" x14ac:dyDescent="0.25">
      <c r="A3542" s="208">
        <v>3518</v>
      </c>
      <c r="B3542" s="208">
        <v>21.157778710258285</v>
      </c>
      <c r="C3542" s="208">
        <v>4.3172212897417168</v>
      </c>
      <c r="D3542" s="208">
        <v>0.48956680811347353</v>
      </c>
    </row>
    <row r="3543" spans="1:4" x14ac:dyDescent="0.25">
      <c r="A3543" s="208">
        <v>3519</v>
      </c>
      <c r="B3543" s="208">
        <v>20.375972559701779</v>
      </c>
      <c r="C3543" s="208">
        <v>5.5890274402982207</v>
      </c>
      <c r="D3543" s="208">
        <v>0.6337878326753813</v>
      </c>
    </row>
    <row r="3544" spans="1:4" x14ac:dyDescent="0.25">
      <c r="A3544" s="208">
        <v>3520</v>
      </c>
      <c r="B3544" s="208">
        <v>19.71234640864801</v>
      </c>
      <c r="C3544" s="208">
        <v>8.7026535913519893</v>
      </c>
      <c r="D3544" s="208">
        <v>0.98686864881330705</v>
      </c>
    </row>
    <row r="3545" spans="1:4" x14ac:dyDescent="0.25">
      <c r="A3545" s="208">
        <v>3521</v>
      </c>
      <c r="B3545" s="208">
        <v>20.571424097340905</v>
      </c>
      <c r="C3545" s="208">
        <v>8.4385759026590961</v>
      </c>
      <c r="D3545" s="208">
        <v>0.95692261119541644</v>
      </c>
    </row>
    <row r="3546" spans="1:4" x14ac:dyDescent="0.25">
      <c r="A3546" s="208">
        <v>3522</v>
      </c>
      <c r="B3546" s="208">
        <v>20.730512558209963</v>
      </c>
      <c r="C3546" s="208">
        <v>10.569487441790038</v>
      </c>
      <c r="D3546" s="208">
        <v>1.1985649757096795</v>
      </c>
    </row>
    <row r="3547" spans="1:4" x14ac:dyDescent="0.25">
      <c r="A3547" s="208">
        <v>3523</v>
      </c>
      <c r="B3547" s="208">
        <v>21.062325633736847</v>
      </c>
      <c r="C3547" s="208">
        <v>9.7676743662631509</v>
      </c>
      <c r="D3547" s="208">
        <v>1.1076405032898675</v>
      </c>
    </row>
    <row r="3548" spans="1:4" x14ac:dyDescent="0.25">
      <c r="A3548" s="208">
        <v>3524</v>
      </c>
      <c r="B3548" s="208">
        <v>20.83960178852017</v>
      </c>
      <c r="C3548" s="208">
        <v>10.380398211479829</v>
      </c>
      <c r="D3548" s="208">
        <v>1.177122523558439</v>
      </c>
    </row>
    <row r="3549" spans="1:4" x14ac:dyDescent="0.25">
      <c r="A3549" s="208">
        <v>3525</v>
      </c>
      <c r="B3549" s="208">
        <v>20.37142717510552</v>
      </c>
      <c r="C3549" s="208">
        <v>11.75357282489448</v>
      </c>
      <c r="D3549" s="208">
        <v>1.3328385889056669</v>
      </c>
    </row>
    <row r="3550" spans="1:4" x14ac:dyDescent="0.25">
      <c r="A3550" s="208">
        <v>3526</v>
      </c>
      <c r="B3550" s="208">
        <v>20.289610252372867</v>
      </c>
      <c r="C3550" s="208">
        <v>11.360389747627131</v>
      </c>
      <c r="D3550" s="208">
        <v>1.288252182227976</v>
      </c>
    </row>
    <row r="3551" spans="1:4" x14ac:dyDescent="0.25">
      <c r="A3551" s="208">
        <v>3527</v>
      </c>
      <c r="B3551" s="208">
        <v>20.939600249637863</v>
      </c>
      <c r="C3551" s="208">
        <v>10.545399750362137</v>
      </c>
      <c r="D3551" s="208">
        <v>1.1958334654590466</v>
      </c>
    </row>
    <row r="3552" spans="1:4" x14ac:dyDescent="0.25">
      <c r="A3552" s="208">
        <v>3528</v>
      </c>
      <c r="B3552" s="208">
        <v>20.594151020322197</v>
      </c>
      <c r="C3552" s="208">
        <v>10.305848979677801</v>
      </c>
      <c r="D3552" s="208">
        <v>1.1686687457668417</v>
      </c>
    </row>
    <row r="3553" spans="1:4" x14ac:dyDescent="0.25">
      <c r="A3553" s="208">
        <v>3529</v>
      </c>
      <c r="B3553" s="208">
        <v>20.425971790260629</v>
      </c>
      <c r="C3553" s="208">
        <v>9.6840282097393704</v>
      </c>
      <c r="D3553" s="208">
        <v>1.0981551470590876</v>
      </c>
    </row>
    <row r="3554" spans="1:4" x14ac:dyDescent="0.25">
      <c r="A3554" s="208">
        <v>3530</v>
      </c>
      <c r="B3554" s="208">
        <v>21.289594863549787</v>
      </c>
      <c r="C3554" s="208">
        <v>7.8604051364502112</v>
      </c>
      <c r="D3554" s="208">
        <v>0.8913588613756015</v>
      </c>
    </row>
    <row r="3555" spans="1:4" x14ac:dyDescent="0.25">
      <c r="A3555" s="208">
        <v>3531</v>
      </c>
      <c r="B3555" s="208">
        <v>21.089597941314402</v>
      </c>
      <c r="C3555" s="208">
        <v>7.6004020586855994</v>
      </c>
      <c r="D3555" s="208">
        <v>0.86187487889285141</v>
      </c>
    </row>
    <row r="3556" spans="1:4" x14ac:dyDescent="0.25">
      <c r="A3556" s="208">
        <v>3532</v>
      </c>
      <c r="B3556" s="208">
        <v>21.528227554853366</v>
      </c>
      <c r="C3556" s="208">
        <v>7.9367724451466337</v>
      </c>
      <c r="D3556" s="208">
        <v>0.90001880652401445</v>
      </c>
    </row>
    <row r="3557" spans="1:4" x14ac:dyDescent="0.25">
      <c r="A3557" s="208">
        <v>3533</v>
      </c>
      <c r="B3557" s="208">
        <v>21.37141178628244</v>
      </c>
      <c r="C3557" s="208">
        <v>9.5135882137175614</v>
      </c>
      <c r="D3557" s="208">
        <v>1.0788274917856508</v>
      </c>
    </row>
    <row r="3558" spans="1:4" x14ac:dyDescent="0.25">
      <c r="A3558" s="208">
        <v>3534</v>
      </c>
      <c r="B3558" s="208">
        <v>20.671422558458598</v>
      </c>
      <c r="C3558" s="208">
        <v>9.7035774415414018</v>
      </c>
      <c r="D3558" s="208">
        <v>1.1003720023861778</v>
      </c>
    </row>
    <row r="3559" spans="1:4" x14ac:dyDescent="0.25">
      <c r="A3559" s="208">
        <v>3535</v>
      </c>
      <c r="B3559" s="208">
        <v>20.562333328148391</v>
      </c>
      <c r="C3559" s="208">
        <v>9.0126666718516084</v>
      </c>
      <c r="D3559" s="208">
        <v>1.0220236951052946</v>
      </c>
    </row>
    <row r="3560" spans="1:4" x14ac:dyDescent="0.25">
      <c r="A3560" s="208">
        <v>3536</v>
      </c>
      <c r="B3560" s="208">
        <v>20.589605635725938</v>
      </c>
      <c r="C3560" s="208">
        <v>9.5703943642740619</v>
      </c>
      <c r="D3560" s="208">
        <v>1.0852692291770698</v>
      </c>
    </row>
    <row r="3561" spans="1:4" x14ac:dyDescent="0.25">
      <c r="A3561" s="208">
        <v>3537</v>
      </c>
      <c r="B3561" s="208">
        <v>20.66233178926608</v>
      </c>
      <c r="C3561" s="208">
        <v>8.6326682107339217</v>
      </c>
      <c r="D3561" s="208">
        <v>0.97893240531214432</v>
      </c>
    </row>
    <row r="3562" spans="1:4" x14ac:dyDescent="0.25">
      <c r="A3562" s="208">
        <v>3538</v>
      </c>
      <c r="B3562" s="208">
        <v>20.407790251875593</v>
      </c>
      <c r="C3562" s="208">
        <v>9.1122097481244069</v>
      </c>
      <c r="D3562" s="208">
        <v>1.0333117396251494</v>
      </c>
    </row>
    <row r="3563" spans="1:4" x14ac:dyDescent="0.25">
      <c r="A3563" s="208">
        <v>3539</v>
      </c>
      <c r="B3563" s="208">
        <v>19.839617177343253</v>
      </c>
      <c r="C3563" s="208">
        <v>9.0603828226567451</v>
      </c>
      <c r="D3563" s="208">
        <v>1.0274346393394107</v>
      </c>
    </row>
    <row r="3564" spans="1:4" x14ac:dyDescent="0.25">
      <c r="A3564" s="208">
        <v>3540</v>
      </c>
      <c r="B3564" s="208">
        <v>19.689619485666714</v>
      </c>
      <c r="C3564" s="208">
        <v>10.185380514333286</v>
      </c>
      <c r="D3564" s="208">
        <v>1.155007791625533</v>
      </c>
    </row>
    <row r="3565" spans="1:4" x14ac:dyDescent="0.25">
      <c r="A3565" s="208">
        <v>3541</v>
      </c>
      <c r="B3565" s="208">
        <v>19.680528716474196</v>
      </c>
      <c r="C3565" s="208">
        <v>7.2194712835258024</v>
      </c>
      <c r="D3565" s="208">
        <v>0.81867786600164283</v>
      </c>
    </row>
    <row r="3566" spans="1:4" x14ac:dyDescent="0.25">
      <c r="A3566" s="208">
        <v>3542</v>
      </c>
      <c r="B3566" s="208">
        <v>19.703255639455492</v>
      </c>
      <c r="C3566" s="208">
        <v>7.8667443605445087</v>
      </c>
      <c r="D3566" s="208">
        <v>0.89207772045126099</v>
      </c>
    </row>
    <row r="3567" spans="1:4" x14ac:dyDescent="0.25">
      <c r="A3567" s="208">
        <v>3543</v>
      </c>
      <c r="B3567" s="208">
        <v>19.525985640201398</v>
      </c>
      <c r="C3567" s="208">
        <v>7.9140143597986032</v>
      </c>
      <c r="D3567" s="208">
        <v>0.89743807172844503</v>
      </c>
    </row>
    <row r="3568" spans="1:4" x14ac:dyDescent="0.25">
      <c r="A3568" s="208">
        <v>3544</v>
      </c>
      <c r="B3568" s="208">
        <v>19.580530255356507</v>
      </c>
      <c r="C3568" s="208">
        <v>7.164469744643494</v>
      </c>
      <c r="D3568" s="208">
        <v>0.8124407690300508</v>
      </c>
    </row>
    <row r="3569" spans="1:4" x14ac:dyDescent="0.25">
      <c r="A3569" s="208">
        <v>3545</v>
      </c>
      <c r="B3569" s="208">
        <v>19.743027754672752</v>
      </c>
      <c r="C3569" s="208">
        <v>7.8119722453272473</v>
      </c>
      <c r="D3569" s="208">
        <v>0.88586663979985836</v>
      </c>
    </row>
    <row r="3570" spans="1:4" x14ac:dyDescent="0.25">
      <c r="A3570" s="208">
        <v>3546</v>
      </c>
      <c r="B3570" s="208">
        <v>19.343033910201985</v>
      </c>
      <c r="C3570" s="208">
        <v>8.2319660897980143</v>
      </c>
      <c r="D3570" s="208">
        <v>0.93349334968230713</v>
      </c>
    </row>
    <row r="3571" spans="1:4" x14ac:dyDescent="0.25">
      <c r="A3571" s="208">
        <v>3547</v>
      </c>
      <c r="B3571" s="208">
        <v>19.437350640574351</v>
      </c>
      <c r="C3571" s="208">
        <v>7.4476493594256503</v>
      </c>
      <c r="D3571" s="208">
        <v>0.84455293813778654</v>
      </c>
    </row>
    <row r="3572" spans="1:4" x14ac:dyDescent="0.25">
      <c r="A3572" s="208">
        <v>3548</v>
      </c>
      <c r="B3572" s="208">
        <v>19.471441025046293</v>
      </c>
      <c r="C3572" s="208">
        <v>6.788558974953709</v>
      </c>
      <c r="D3572" s="208">
        <v>0.76981301768225796</v>
      </c>
    </row>
    <row r="3573" spans="1:4" x14ac:dyDescent="0.25">
      <c r="A3573" s="208">
        <v>3549</v>
      </c>
      <c r="B3573" s="208">
        <v>19.487349871133198</v>
      </c>
      <c r="C3573" s="208">
        <v>7.0126501288668024</v>
      </c>
      <c r="D3573" s="208">
        <v>0.79522463862658577</v>
      </c>
    </row>
    <row r="3574" spans="1:4" x14ac:dyDescent="0.25">
      <c r="A3574" s="208">
        <v>3550</v>
      </c>
      <c r="B3574" s="208">
        <v>19.219172179953937</v>
      </c>
      <c r="C3574" s="208">
        <v>7.680827820046062</v>
      </c>
      <c r="D3574" s="208">
        <v>0.87099504685201878</v>
      </c>
    </row>
    <row r="3575" spans="1:4" x14ac:dyDescent="0.25">
      <c r="A3575" s="208">
        <v>3551</v>
      </c>
      <c r="B3575" s="208">
        <v>19.239626410637101</v>
      </c>
      <c r="C3575" s="208">
        <v>7.4853735893629008</v>
      </c>
      <c r="D3575" s="208">
        <v>0.84883081263145732</v>
      </c>
    </row>
    <row r="3576" spans="1:4" x14ac:dyDescent="0.25">
      <c r="A3576" s="208">
        <v>3552</v>
      </c>
      <c r="B3576" s="208">
        <v>19.416896409891191</v>
      </c>
      <c r="C3576" s="208">
        <v>7.1581035901088086</v>
      </c>
      <c r="D3576" s="208">
        <v>0.81171885608041616</v>
      </c>
    </row>
    <row r="3577" spans="1:4" x14ac:dyDescent="0.25">
      <c r="A3577" s="208">
        <v>3553</v>
      </c>
      <c r="B3577" s="208">
        <v>19.007811796227902</v>
      </c>
      <c r="C3577" s="208">
        <v>8.4971882037720974</v>
      </c>
      <c r="D3577" s="208">
        <v>0.96356916351374677</v>
      </c>
    </row>
    <row r="3578" spans="1:4" x14ac:dyDescent="0.25">
      <c r="A3578" s="208">
        <v>3554</v>
      </c>
      <c r="B3578" s="208">
        <v>19.048720257594233</v>
      </c>
      <c r="C3578" s="208">
        <v>8.4812797424057678</v>
      </c>
      <c r="D3578" s="208">
        <v>0.96176516642153931</v>
      </c>
    </row>
    <row r="3579" spans="1:4" x14ac:dyDescent="0.25">
      <c r="A3579" s="208">
        <v>3555</v>
      </c>
      <c r="B3579" s="208">
        <v>19.24417179523336</v>
      </c>
      <c r="C3579" s="208">
        <v>8.43582820476664</v>
      </c>
      <c r="D3579" s="208">
        <v>0.95661102612794124</v>
      </c>
    </row>
    <row r="3580" spans="1:4" x14ac:dyDescent="0.25">
      <c r="A3580" s="208">
        <v>3556</v>
      </c>
      <c r="B3580" s="208">
        <v>19.100992180451208</v>
      </c>
      <c r="C3580" s="208">
        <v>8.3890078195487909</v>
      </c>
      <c r="D3580" s="208">
        <v>0.95130166044863018</v>
      </c>
    </row>
    <row r="3581" spans="1:4" x14ac:dyDescent="0.25">
      <c r="A3581" s="208">
        <v>3557</v>
      </c>
      <c r="B3581" s="208">
        <v>19.028266026911066</v>
      </c>
      <c r="C3581" s="208">
        <v>8.1917339730889331</v>
      </c>
      <c r="D3581" s="208">
        <v>0.9289310843641696</v>
      </c>
    </row>
    <row r="3582" spans="1:4" x14ac:dyDescent="0.25">
      <c r="A3582" s="208">
        <v>3558</v>
      </c>
      <c r="B3582" s="208">
        <v>18.9532671810728</v>
      </c>
      <c r="C3582" s="208">
        <v>7.8967328189272017</v>
      </c>
      <c r="D3582" s="208">
        <v>0.8954783693560423</v>
      </c>
    </row>
    <row r="3583" spans="1:4" x14ac:dyDescent="0.25">
      <c r="A3583" s="208">
        <v>3559</v>
      </c>
      <c r="B3583" s="208">
        <v>19.01690256542042</v>
      </c>
      <c r="C3583" s="208">
        <v>8.1530974345795819</v>
      </c>
      <c r="D3583" s="208">
        <v>0.9245497553645371</v>
      </c>
    </row>
    <row r="3584" spans="1:4" x14ac:dyDescent="0.25">
      <c r="A3584" s="208">
        <v>3560</v>
      </c>
      <c r="B3584" s="208">
        <v>19.187354487780123</v>
      </c>
      <c r="C3584" s="208">
        <v>6.8426455122198782</v>
      </c>
      <c r="D3584" s="208">
        <v>0.77594635476049079</v>
      </c>
    </row>
    <row r="3585" spans="1:4" x14ac:dyDescent="0.25">
      <c r="A3585" s="208">
        <v>3561</v>
      </c>
      <c r="B3585" s="208">
        <v>18.657817182315984</v>
      </c>
      <c r="C3585" s="208">
        <v>7.5621828176840147</v>
      </c>
      <c r="D3585" s="208">
        <v>0.85754087084232022</v>
      </c>
    </row>
    <row r="3586" spans="1:4" x14ac:dyDescent="0.25">
      <c r="A3586" s="208">
        <v>3562</v>
      </c>
      <c r="B3586" s="208">
        <v>19.091901411258689</v>
      </c>
      <c r="C3586" s="208">
        <v>7.5230985887413091</v>
      </c>
      <c r="D3586" s="208">
        <v>0.85310877437867072</v>
      </c>
    </row>
    <row r="3587" spans="1:4" x14ac:dyDescent="0.25">
      <c r="A3587" s="208">
        <v>3563</v>
      </c>
      <c r="B3587" s="208">
        <v>18.739634105048637</v>
      </c>
      <c r="C3587" s="208">
        <v>7.1253658949513614</v>
      </c>
      <c r="D3587" s="208">
        <v>0.80800644760107632</v>
      </c>
    </row>
    <row r="3588" spans="1:4" x14ac:dyDescent="0.25">
      <c r="A3588" s="208">
        <v>3564</v>
      </c>
      <c r="B3588" s="208">
        <v>19.103264872749339</v>
      </c>
      <c r="C3588" s="208">
        <v>6.9117351272506617</v>
      </c>
      <c r="D3588" s="208">
        <v>0.78378101970684866</v>
      </c>
    </row>
    <row r="3589" spans="1:4" x14ac:dyDescent="0.25">
      <c r="A3589" s="208">
        <v>3565</v>
      </c>
      <c r="B3589" s="208">
        <v>19.157809487904441</v>
      </c>
      <c r="C3589" s="208">
        <v>6.527190512095558</v>
      </c>
      <c r="D3589" s="208">
        <v>0.74017420245473342</v>
      </c>
    </row>
    <row r="3590" spans="1:4" x14ac:dyDescent="0.25">
      <c r="A3590" s="208">
        <v>3566</v>
      </c>
      <c r="B3590" s="208">
        <v>18.857814104551363</v>
      </c>
      <c r="C3590" s="208">
        <v>7.1021858954486383</v>
      </c>
      <c r="D3590" s="208">
        <v>0.80537786833515246</v>
      </c>
    </row>
    <row r="3591" spans="1:4" x14ac:dyDescent="0.25">
      <c r="A3591" s="208">
        <v>3567</v>
      </c>
      <c r="B3591" s="208">
        <v>18.962357950265318</v>
      </c>
      <c r="C3591" s="208">
        <v>6.9376420497346807</v>
      </c>
      <c r="D3591" s="208">
        <v>0.78671882819460937</v>
      </c>
    </row>
    <row r="3592" spans="1:4" x14ac:dyDescent="0.25">
      <c r="A3592" s="208">
        <v>3568</v>
      </c>
      <c r="B3592" s="208">
        <v>18.907813335110212</v>
      </c>
      <c r="C3592" s="208">
        <v>6.3921866648897883</v>
      </c>
      <c r="D3592" s="208">
        <v>0.72486495650141292</v>
      </c>
    </row>
    <row r="3593" spans="1:4" x14ac:dyDescent="0.25">
      <c r="A3593" s="208">
        <v>3569</v>
      </c>
      <c r="B3593" s="208">
        <v>18.216914876478885</v>
      </c>
      <c r="C3593" s="208">
        <v>7.2680851235211144</v>
      </c>
      <c r="D3593" s="208">
        <v>0.82419060692442003</v>
      </c>
    </row>
    <row r="3594" spans="1:4" x14ac:dyDescent="0.25">
      <c r="A3594" s="208">
        <v>3570</v>
      </c>
      <c r="B3594" s="208">
        <v>18.166915645920039</v>
      </c>
      <c r="C3594" s="208">
        <v>6.8580843540799599</v>
      </c>
      <c r="D3594" s="208">
        <v>0.77769709766272943</v>
      </c>
    </row>
    <row r="3595" spans="1:4" x14ac:dyDescent="0.25">
      <c r="A3595" s="208">
        <v>3571</v>
      </c>
      <c r="B3595" s="208">
        <v>18.126007184553711</v>
      </c>
      <c r="C3595" s="208">
        <v>6.9639928154462893</v>
      </c>
      <c r="D3595" s="208">
        <v>0.78970696787867689</v>
      </c>
    </row>
    <row r="3596" spans="1:4" x14ac:dyDescent="0.25">
      <c r="A3596" s="208">
        <v>3572</v>
      </c>
      <c r="B3596" s="208">
        <v>18.198733338093852</v>
      </c>
      <c r="C3596" s="208">
        <v>6.7362666619061464</v>
      </c>
      <c r="D3596" s="208">
        <v>0.76388314310103234</v>
      </c>
    </row>
    <row r="3597" spans="1:4" x14ac:dyDescent="0.25">
      <c r="A3597" s="208">
        <v>3573</v>
      </c>
      <c r="B3597" s="208">
        <v>17.521471033251299</v>
      </c>
      <c r="C3597" s="208">
        <v>7.6185289667487019</v>
      </c>
      <c r="D3597" s="208">
        <v>0.86393044471304836</v>
      </c>
    </row>
    <row r="3598" spans="1:4" x14ac:dyDescent="0.25">
      <c r="A3598" s="208">
        <v>3574</v>
      </c>
      <c r="B3598" s="208">
        <v>17.621469494368991</v>
      </c>
      <c r="C3598" s="208">
        <v>7.9735305056310075</v>
      </c>
      <c r="D3598" s="208">
        <v>0.904187118763773</v>
      </c>
    </row>
    <row r="3599" spans="1:4" x14ac:dyDescent="0.25">
      <c r="A3599" s="208">
        <v>3575</v>
      </c>
      <c r="B3599" s="208">
        <v>18.189642568901334</v>
      </c>
      <c r="C3599" s="208">
        <v>7.2853574310986673</v>
      </c>
      <c r="D3599" s="208">
        <v>0.82614926225431684</v>
      </c>
    </row>
    <row r="3600" spans="1:4" x14ac:dyDescent="0.25">
      <c r="A3600" s="208">
        <v>3576</v>
      </c>
      <c r="B3600" s="208">
        <v>18.189642568901334</v>
      </c>
      <c r="C3600" s="208">
        <v>6.5203574310986667</v>
      </c>
      <c r="D3600" s="208">
        <v>0.73939934070252777</v>
      </c>
    </row>
    <row r="3601" spans="1:4" x14ac:dyDescent="0.25">
      <c r="A3601" s="208">
        <v>3577</v>
      </c>
      <c r="B3601" s="208">
        <v>17.939646416107102</v>
      </c>
      <c r="C3601" s="208">
        <v>6.7403535838928974</v>
      </c>
      <c r="D3601" s="208">
        <v>0.7643465942928479</v>
      </c>
    </row>
    <row r="3602" spans="1:4" x14ac:dyDescent="0.25">
      <c r="A3602" s="208">
        <v>3578</v>
      </c>
      <c r="B3602" s="208">
        <v>17.903283339337033</v>
      </c>
      <c r="C3602" s="208">
        <v>6.0067166606629669</v>
      </c>
      <c r="D3602" s="208">
        <v>0.68115320143311942</v>
      </c>
    </row>
    <row r="3603" spans="1:4" x14ac:dyDescent="0.25">
      <c r="A3603" s="208">
        <v>3579</v>
      </c>
      <c r="B3603" s="208">
        <v>17.871465647163223</v>
      </c>
      <c r="C3603" s="208">
        <v>6.4385343528367756</v>
      </c>
      <c r="D3603" s="208">
        <v>0.7301207189765867</v>
      </c>
    </row>
    <row r="3604" spans="1:4" x14ac:dyDescent="0.25">
      <c r="A3604" s="208">
        <v>3580</v>
      </c>
      <c r="B3604" s="208">
        <v>17.757831032256753</v>
      </c>
      <c r="C3604" s="208">
        <v>6.3071689677432481</v>
      </c>
      <c r="D3604" s="208">
        <v>0.7152240694975226</v>
      </c>
    </row>
    <row r="3605" spans="1:4" x14ac:dyDescent="0.25">
      <c r="A3605" s="208">
        <v>3581</v>
      </c>
      <c r="B3605" s="208">
        <v>16.994206420085288</v>
      </c>
      <c r="C3605" s="208">
        <v>6.1057935799147138</v>
      </c>
      <c r="D3605" s="208">
        <v>0.69238838440394557</v>
      </c>
    </row>
    <row r="3606" spans="1:4" x14ac:dyDescent="0.25">
      <c r="A3606" s="208">
        <v>3582</v>
      </c>
      <c r="B3606" s="208">
        <v>16.953297958718959</v>
      </c>
      <c r="C3606" s="208">
        <v>5.5567020412810422</v>
      </c>
      <c r="D3606" s="208">
        <v>0.63012217799711923</v>
      </c>
    </row>
    <row r="3607" spans="1:4" x14ac:dyDescent="0.25">
      <c r="A3607" s="208">
        <v>3583</v>
      </c>
      <c r="B3607" s="208">
        <v>17.007842573874061</v>
      </c>
      <c r="C3607" s="208">
        <v>6.4521574261259396</v>
      </c>
      <c r="D3607" s="208">
        <v>0.73166555628263796</v>
      </c>
    </row>
    <row r="3608" spans="1:4" x14ac:dyDescent="0.25">
      <c r="A3608" s="208">
        <v>3584</v>
      </c>
      <c r="B3608" s="208">
        <v>17.037387573749744</v>
      </c>
      <c r="C3608" s="208">
        <v>6.9326124262502553</v>
      </c>
      <c r="D3608" s="208">
        <v>0.78614847598191795</v>
      </c>
    </row>
    <row r="3609" spans="1:4" x14ac:dyDescent="0.25">
      <c r="A3609" s="208">
        <v>3585</v>
      </c>
      <c r="B3609" s="208">
        <v>16.898753343563854</v>
      </c>
      <c r="C3609" s="208">
        <v>6.1762466564361453</v>
      </c>
      <c r="D3609" s="208">
        <v>0.70037766396122181</v>
      </c>
    </row>
    <row r="3610" spans="1:4" x14ac:dyDescent="0.25">
      <c r="A3610" s="208">
        <v>3586</v>
      </c>
      <c r="B3610" s="208">
        <v>16.685120267539695</v>
      </c>
      <c r="C3610" s="208">
        <v>6.2498797324603039</v>
      </c>
      <c r="D3610" s="208">
        <v>0.70872755097914686</v>
      </c>
    </row>
    <row r="3611" spans="1:4" x14ac:dyDescent="0.25">
      <c r="A3611" s="208">
        <v>3587</v>
      </c>
      <c r="B3611" s="208">
        <v>16.694211036732213</v>
      </c>
      <c r="C3611" s="208">
        <v>6.2957889632677855</v>
      </c>
      <c r="D3611" s="208">
        <v>0.71393359303280968</v>
      </c>
    </row>
    <row r="3612" spans="1:4" x14ac:dyDescent="0.25">
      <c r="A3612" s="208">
        <v>3588</v>
      </c>
      <c r="B3612" s="208">
        <v>16.47375988381366</v>
      </c>
      <c r="C3612" s="208">
        <v>6.8862401161863396</v>
      </c>
      <c r="D3612" s="208">
        <v>0.78088992139339519</v>
      </c>
    </row>
    <row r="3613" spans="1:4" x14ac:dyDescent="0.25">
      <c r="A3613" s="208">
        <v>3589</v>
      </c>
      <c r="B3613" s="208">
        <v>16.707847190520987</v>
      </c>
      <c r="C3613" s="208">
        <v>6.8021528094790149</v>
      </c>
      <c r="D3613" s="208">
        <v>0.77135453935370679</v>
      </c>
    </row>
    <row r="3614" spans="1:4" x14ac:dyDescent="0.25">
      <c r="A3614" s="208">
        <v>3590</v>
      </c>
      <c r="B3614" s="208">
        <v>16.898753343563854</v>
      </c>
      <c r="C3614" s="208">
        <v>5.9262466564361453</v>
      </c>
      <c r="D3614" s="208">
        <v>0.67202801639527776</v>
      </c>
    </row>
    <row r="3615" spans="1:4" x14ac:dyDescent="0.25">
      <c r="A3615" s="208">
        <v>3591</v>
      </c>
      <c r="B3615" s="208">
        <v>16.489668729900568</v>
      </c>
      <c r="C3615" s="208">
        <v>6.0503312700994307</v>
      </c>
      <c r="D3615" s="208">
        <v>0.68609903665811955</v>
      </c>
    </row>
    <row r="3616" spans="1:4" x14ac:dyDescent="0.25">
      <c r="A3616" s="208">
        <v>3592</v>
      </c>
      <c r="B3616" s="208">
        <v>16.385124884186617</v>
      </c>
      <c r="C3616" s="208">
        <v>7.7248751158133828</v>
      </c>
      <c r="D3616" s="208">
        <v>0.87598994809696462</v>
      </c>
    </row>
    <row r="3617" spans="1:4" x14ac:dyDescent="0.25">
      <c r="A3617" s="208">
        <v>3593</v>
      </c>
      <c r="B3617" s="208">
        <v>16.83511795921623</v>
      </c>
      <c r="C3617" s="208">
        <v>7.4598820407837714</v>
      </c>
      <c r="D3617" s="208">
        <v>0.84594010695894351</v>
      </c>
    </row>
    <row r="3618" spans="1:4" x14ac:dyDescent="0.25">
      <c r="A3618" s="208">
        <v>3594</v>
      </c>
      <c r="B3618" s="208">
        <v>16.903298728160113</v>
      </c>
      <c r="C3618" s="208">
        <v>7.5817012718398864</v>
      </c>
      <c r="D3618" s="208">
        <v>0.85975423602772416</v>
      </c>
    </row>
    <row r="3619" spans="1:4" x14ac:dyDescent="0.25">
      <c r="A3619" s="208">
        <v>3595</v>
      </c>
      <c r="B3619" s="208">
        <v>16.821481805427457</v>
      </c>
      <c r="C3619" s="208">
        <v>7.3335181945725445</v>
      </c>
      <c r="D3619" s="208">
        <v>0.83161062493828175</v>
      </c>
    </row>
    <row r="3620" spans="1:4" x14ac:dyDescent="0.25">
      <c r="A3620" s="208">
        <v>3596</v>
      </c>
      <c r="B3620" s="208">
        <v>16.12603796219987</v>
      </c>
      <c r="C3620" s="208">
        <v>7.3989620378001284</v>
      </c>
      <c r="D3620" s="208">
        <v>0.83903186450173328</v>
      </c>
    </row>
    <row r="3621" spans="1:4" x14ac:dyDescent="0.25">
      <c r="A3621" s="208">
        <v>3597</v>
      </c>
      <c r="B3621" s="208">
        <v>16.607848729403294</v>
      </c>
      <c r="C3621" s="208">
        <v>6.2721512705967051</v>
      </c>
      <c r="D3621" s="208">
        <v>0.71125311200682073</v>
      </c>
    </row>
    <row r="3622" spans="1:4" x14ac:dyDescent="0.25">
      <c r="A3622" s="208">
        <v>3598</v>
      </c>
      <c r="B3622" s="208">
        <v>16.985115650892769</v>
      </c>
      <c r="C3622" s="208">
        <v>5.5248843491072321</v>
      </c>
      <c r="D3622" s="208">
        <v>0.62651409655916235</v>
      </c>
    </row>
    <row r="3623" spans="1:4" x14ac:dyDescent="0.25">
      <c r="A3623" s="208">
        <v>3599</v>
      </c>
      <c r="B3623" s="208">
        <v>16.757846421079833</v>
      </c>
      <c r="C3623" s="208">
        <v>5.8821535789201675</v>
      </c>
      <c r="D3623" s="208">
        <v>0.66702792356457441</v>
      </c>
    </row>
    <row r="3624" spans="1:4" x14ac:dyDescent="0.25">
      <c r="A3624" s="208">
        <v>3600</v>
      </c>
      <c r="B3624" s="208">
        <v>16.757846421079833</v>
      </c>
      <c r="C3624" s="208">
        <v>5.4671535789201684</v>
      </c>
      <c r="D3624" s="208">
        <v>0.6199675086051073</v>
      </c>
    </row>
    <row r="3625" spans="1:4" x14ac:dyDescent="0.25">
      <c r="A3625" s="208">
        <v>3601</v>
      </c>
      <c r="B3625" s="208">
        <v>16.562394883440707</v>
      </c>
      <c r="C3625" s="208">
        <v>5.3376051165592919</v>
      </c>
      <c r="D3625" s="208">
        <v>0.60527689560254394</v>
      </c>
    </row>
    <row r="3626" spans="1:4" x14ac:dyDescent="0.25">
      <c r="A3626" s="208">
        <v>3602</v>
      </c>
      <c r="B3626" s="208">
        <v>16.285126423068924</v>
      </c>
      <c r="C3626" s="208">
        <v>5.2048735769310746</v>
      </c>
      <c r="D3626" s="208">
        <v>0.59022532612516354</v>
      </c>
    </row>
    <row r="3627" spans="1:4" x14ac:dyDescent="0.25">
      <c r="A3627" s="208">
        <v>3603</v>
      </c>
      <c r="B3627" s="208">
        <v>15.916950270771967</v>
      </c>
      <c r="C3627" s="208">
        <v>5.5580497292280349</v>
      </c>
      <c r="D3627" s="208">
        <v>0.63027500391042368</v>
      </c>
    </row>
    <row r="3628" spans="1:4" x14ac:dyDescent="0.25">
      <c r="A3628" s="208">
        <v>3604</v>
      </c>
      <c r="B3628" s="208">
        <v>15.964676809032685</v>
      </c>
      <c r="C3628" s="208">
        <v>6.1803231909673144</v>
      </c>
      <c r="D3628" s="208">
        <v>0.70083993723021798</v>
      </c>
    </row>
    <row r="3629" spans="1:4" x14ac:dyDescent="0.25">
      <c r="A3629" s="208">
        <v>3605</v>
      </c>
      <c r="B3629" s="208">
        <v>16.18967334654749</v>
      </c>
      <c r="C3629" s="208">
        <v>5.6753266534525082</v>
      </c>
      <c r="D3629" s="208">
        <v>0.64357404178795063</v>
      </c>
    </row>
    <row r="3630" spans="1:4" x14ac:dyDescent="0.25">
      <c r="A3630" s="208">
        <v>3606</v>
      </c>
      <c r="B3630" s="208">
        <v>16.194218731143749</v>
      </c>
      <c r="C3630" s="208">
        <v>5.25578126885625</v>
      </c>
      <c r="D3630" s="208">
        <v>0.59599818662306103</v>
      </c>
    </row>
    <row r="3631" spans="1:4" x14ac:dyDescent="0.25">
      <c r="A3631" s="208">
        <v>3607</v>
      </c>
      <c r="B3631" s="208">
        <v>16.194218731143749</v>
      </c>
      <c r="C3631" s="208">
        <v>5.1507812688562495</v>
      </c>
      <c r="D3631" s="208">
        <v>0.58409133464536445</v>
      </c>
    </row>
    <row r="3632" spans="1:4" x14ac:dyDescent="0.25">
      <c r="A3632" s="208">
        <v>3608</v>
      </c>
      <c r="B3632" s="208">
        <v>16.0124033472934</v>
      </c>
      <c r="C3632" s="208">
        <v>5.4725966527065992</v>
      </c>
      <c r="D3632" s="208">
        <v>0.62058474549919029</v>
      </c>
    </row>
    <row r="3633" spans="1:4" x14ac:dyDescent="0.25">
      <c r="A3633" s="208">
        <v>3609</v>
      </c>
      <c r="B3633" s="208">
        <v>15.971494885927072</v>
      </c>
      <c r="C3633" s="208">
        <v>5.6885051140729281</v>
      </c>
      <c r="D3633" s="208">
        <v>0.64506846064415302</v>
      </c>
    </row>
    <row r="3634" spans="1:4" x14ac:dyDescent="0.25">
      <c r="A3634" s="208">
        <v>3610</v>
      </c>
      <c r="B3634" s="208">
        <v>15.653317964188961</v>
      </c>
      <c r="C3634" s="208">
        <v>5.4316820358110398</v>
      </c>
      <c r="D3634" s="208">
        <v>0.6159450856220513</v>
      </c>
    </row>
    <row r="3635" spans="1:4" x14ac:dyDescent="0.25">
      <c r="A3635" s="208">
        <v>3611</v>
      </c>
      <c r="B3635" s="208">
        <v>15.426048734376025</v>
      </c>
      <c r="C3635" s="208">
        <v>5.1539512656239737</v>
      </c>
      <c r="D3635" s="208">
        <v>0.58445080780996517</v>
      </c>
    </row>
    <row r="3636" spans="1:4" x14ac:dyDescent="0.25">
      <c r="A3636" s="208">
        <v>3612</v>
      </c>
      <c r="B3636" s="208">
        <v>15.062417966675326</v>
      </c>
      <c r="C3636" s="208">
        <v>4.8625820333246743</v>
      </c>
      <c r="D3636" s="208">
        <v>0.55140994762098583</v>
      </c>
    </row>
    <row r="3637" spans="1:4" x14ac:dyDescent="0.25">
      <c r="A3637" s="208">
        <v>3613</v>
      </c>
      <c r="B3637" s="208">
        <v>15.198779504563088</v>
      </c>
      <c r="C3637" s="208">
        <v>4.9212204954369128</v>
      </c>
      <c r="D3637" s="208">
        <v>0.55805946655974947</v>
      </c>
    </row>
    <row r="3638" spans="1:4" x14ac:dyDescent="0.25">
      <c r="A3638" s="208">
        <v>3614</v>
      </c>
      <c r="B3638" s="208">
        <v>15.294232581084522</v>
      </c>
      <c r="C3638" s="208">
        <v>4.6357674189154778</v>
      </c>
      <c r="D3638" s="208">
        <v>0.52568949009576083</v>
      </c>
    </row>
    <row r="3639" spans="1:4" x14ac:dyDescent="0.25">
      <c r="A3639" s="208">
        <v>3615</v>
      </c>
      <c r="B3639" s="208">
        <v>15.389685657605956</v>
      </c>
      <c r="C3639" s="208">
        <v>5.0103143423940431</v>
      </c>
      <c r="D3639" s="208">
        <v>0.56816258320586477</v>
      </c>
    </row>
    <row r="3640" spans="1:4" x14ac:dyDescent="0.25">
      <c r="A3640" s="208">
        <v>3616</v>
      </c>
      <c r="B3640" s="208">
        <v>15.235142581333157</v>
      </c>
      <c r="C3640" s="208">
        <v>5.3248574186668414</v>
      </c>
      <c r="D3640" s="208">
        <v>0.60383132463243161</v>
      </c>
    </row>
    <row r="3641" spans="1:4" x14ac:dyDescent="0.25">
      <c r="A3641" s="208">
        <v>3617</v>
      </c>
      <c r="B3641" s="208">
        <v>15.507865657108685</v>
      </c>
      <c r="C3641" s="208">
        <v>4.8971343428913165</v>
      </c>
      <c r="D3641" s="208">
        <v>0.55532813081620058</v>
      </c>
    </row>
    <row r="3642" spans="1:4" x14ac:dyDescent="0.25">
      <c r="A3642" s="208">
        <v>3618</v>
      </c>
      <c r="B3642" s="208">
        <v>15.616954887418892</v>
      </c>
      <c r="C3642" s="208">
        <v>4.7630451125811071</v>
      </c>
      <c r="D3642" s="208">
        <v>0.54012260112946797</v>
      </c>
    </row>
    <row r="3643" spans="1:4" x14ac:dyDescent="0.25">
      <c r="A3643" s="208">
        <v>3619</v>
      </c>
      <c r="B3643" s="208">
        <v>15.921495655368226</v>
      </c>
      <c r="C3643" s="208">
        <v>5.3485043446317739</v>
      </c>
      <c r="D3643" s="208">
        <v>0.60651285270092681</v>
      </c>
    </row>
    <row r="3644" spans="1:4" x14ac:dyDescent="0.25">
      <c r="A3644" s="208">
        <v>3620</v>
      </c>
      <c r="B3644" s="208">
        <v>15.744225656114139</v>
      </c>
      <c r="C3644" s="208">
        <v>5.9307743438858616</v>
      </c>
      <c r="D3644" s="208">
        <v>0.67254144976923047</v>
      </c>
    </row>
    <row r="3645" spans="1:4" x14ac:dyDescent="0.25">
      <c r="A3645" s="208">
        <v>3621</v>
      </c>
      <c r="B3645" s="208">
        <v>15.662408733381479</v>
      </c>
      <c r="C3645" s="208">
        <v>5.9125912666185201</v>
      </c>
      <c r="D3645" s="208">
        <v>0.67047951444045673</v>
      </c>
    </row>
    <row r="3646" spans="1:4" x14ac:dyDescent="0.25">
      <c r="A3646" s="208">
        <v>3622</v>
      </c>
      <c r="B3646" s="208">
        <v>15.866951040213124</v>
      </c>
      <c r="C3646" s="208">
        <v>5.0880489597868745</v>
      </c>
      <c r="D3646" s="208">
        <v>0.57697757923290582</v>
      </c>
    </row>
    <row r="3647" spans="1:4" x14ac:dyDescent="0.25">
      <c r="A3647" s="208">
        <v>3623</v>
      </c>
      <c r="B3647" s="208">
        <v>15.580591810648823</v>
      </c>
      <c r="C3647" s="208">
        <v>4.9244081893511762</v>
      </c>
      <c r="D3647" s="208">
        <v>0.55842094655581942</v>
      </c>
    </row>
    <row r="3648" spans="1:4" x14ac:dyDescent="0.25">
      <c r="A3648" s="208">
        <v>3624</v>
      </c>
      <c r="B3648" s="208">
        <v>15.489684118723648</v>
      </c>
      <c r="C3648" s="208">
        <v>5.0203158812763533</v>
      </c>
      <c r="D3648" s="208">
        <v>0.56929674361558702</v>
      </c>
    </row>
    <row r="3649" spans="1:4" x14ac:dyDescent="0.25">
      <c r="A3649" s="208">
        <v>3625</v>
      </c>
      <c r="B3649" s="208">
        <v>15.616954887418892</v>
      </c>
      <c r="C3649" s="208">
        <v>5.2730451125811086</v>
      </c>
      <c r="D3649" s="208">
        <v>0.5979558821639942</v>
      </c>
    </row>
    <row r="3650" spans="1:4" x14ac:dyDescent="0.25">
      <c r="A3650" s="208">
        <v>3626</v>
      </c>
      <c r="B3650" s="208">
        <v>15.703317194747807</v>
      </c>
      <c r="C3650" s="208">
        <v>5.1816828052521942</v>
      </c>
      <c r="D3650" s="208">
        <v>0.58759552530964942</v>
      </c>
    </row>
    <row r="3651" spans="1:4" x14ac:dyDescent="0.25">
      <c r="A3651" s="208">
        <v>3627</v>
      </c>
      <c r="B3651" s="208">
        <v>15.339686427047109</v>
      </c>
      <c r="C3651" s="208">
        <v>4.9353135729528894</v>
      </c>
      <c r="D3651" s="208">
        <v>0.55965760168253942</v>
      </c>
    </row>
    <row r="3652" spans="1:4" x14ac:dyDescent="0.25">
      <c r="A3652" s="208">
        <v>3628</v>
      </c>
      <c r="B3652" s="208">
        <v>15.144234889407986</v>
      </c>
      <c r="C3652" s="208">
        <v>4.9957651105920142</v>
      </c>
      <c r="D3652" s="208">
        <v>0.56651272083009374</v>
      </c>
    </row>
    <row r="3653" spans="1:4" x14ac:dyDescent="0.25">
      <c r="A3653" s="208">
        <v>3629</v>
      </c>
      <c r="B3653" s="208">
        <v>15.680590271766516</v>
      </c>
      <c r="C3653" s="208">
        <v>4.3244097282334835</v>
      </c>
      <c r="D3653" s="208">
        <v>0.49038196690463776</v>
      </c>
    </row>
    <row r="3654" spans="1:4" x14ac:dyDescent="0.25">
      <c r="A3654" s="208">
        <v>3630</v>
      </c>
      <c r="B3654" s="208">
        <v>15.512411041704944</v>
      </c>
      <c r="C3654" s="208">
        <v>4.3225889582950572</v>
      </c>
      <c r="D3654" s="208">
        <v>0.49017549416042555</v>
      </c>
    </row>
    <row r="3655" spans="1:4" x14ac:dyDescent="0.25">
      <c r="A3655" s="208">
        <v>3631</v>
      </c>
      <c r="B3655" s="208">
        <v>15.316959504065817</v>
      </c>
      <c r="C3655" s="208">
        <v>4.8580404959341834</v>
      </c>
      <c r="D3655" s="208">
        <v>0.55089494368327385</v>
      </c>
    </row>
    <row r="3656" spans="1:4" x14ac:dyDescent="0.25">
      <c r="A3656" s="208">
        <v>3632</v>
      </c>
      <c r="B3656" s="208">
        <v>15.12605335102295</v>
      </c>
      <c r="C3656" s="208">
        <v>5.0239466489770486</v>
      </c>
      <c r="D3656" s="208">
        <v>0.56970846755442117</v>
      </c>
    </row>
    <row r="3657" spans="1:4" x14ac:dyDescent="0.25">
      <c r="A3657" s="208">
        <v>3633</v>
      </c>
      <c r="B3657" s="208">
        <v>14.921511044191309</v>
      </c>
      <c r="C3657" s="208">
        <v>5.1184889558086901</v>
      </c>
      <c r="D3657" s="208">
        <v>0.58042943186941465</v>
      </c>
    </row>
    <row r="3658" spans="1:4" x14ac:dyDescent="0.25">
      <c r="A3658" s="208">
        <v>3634</v>
      </c>
      <c r="B3658" s="208">
        <v>15.298777965680781</v>
      </c>
      <c r="C3658" s="208">
        <v>4.5162220343192203</v>
      </c>
      <c r="D3658" s="208">
        <v>0.51213321201000428</v>
      </c>
    </row>
    <row r="3659" spans="1:4" x14ac:dyDescent="0.25">
      <c r="A3659" s="208">
        <v>3635</v>
      </c>
      <c r="B3659" s="208">
        <v>15.33514104245085</v>
      </c>
      <c r="C3659" s="208">
        <v>3.9898589575491492</v>
      </c>
      <c r="D3659" s="208">
        <v>0.45244438113737429</v>
      </c>
    </row>
    <row r="3660" spans="1:4" x14ac:dyDescent="0.25">
      <c r="A3660" s="208">
        <v>3636</v>
      </c>
      <c r="B3660" s="208">
        <v>15.412412580587251</v>
      </c>
      <c r="C3660" s="208">
        <v>3.8875874194127498</v>
      </c>
      <c r="D3660" s="208">
        <v>0.4408469328885985</v>
      </c>
    </row>
    <row r="3661" spans="1:4" x14ac:dyDescent="0.25">
      <c r="A3661" s="208">
        <v>3637</v>
      </c>
      <c r="B3661" s="208">
        <v>15.385140273009696</v>
      </c>
      <c r="C3661" s="208">
        <v>3.979859726990302</v>
      </c>
      <c r="D3661" s="208">
        <v>0.45131048248827854</v>
      </c>
    </row>
    <row r="3662" spans="1:4" x14ac:dyDescent="0.25">
      <c r="A3662" s="208">
        <v>3638</v>
      </c>
      <c r="B3662" s="208">
        <v>15.407867195990992</v>
      </c>
      <c r="C3662" s="208">
        <v>4.2571328040090073</v>
      </c>
      <c r="D3662" s="208">
        <v>0.4827528585402992</v>
      </c>
    </row>
    <row r="3663" spans="1:4" x14ac:dyDescent="0.25">
      <c r="A3663" s="208">
        <v>3639</v>
      </c>
      <c r="B3663" s="208">
        <v>15.180597966178055</v>
      </c>
      <c r="C3663" s="208">
        <v>4.5344020338219444</v>
      </c>
      <c r="D3663" s="208">
        <v>0.51419479832460935</v>
      </c>
    </row>
    <row r="3664" spans="1:4" x14ac:dyDescent="0.25">
      <c r="A3664" s="208">
        <v>3640</v>
      </c>
      <c r="B3664" s="208">
        <v>15.098781043445396</v>
      </c>
      <c r="C3664" s="208">
        <v>4.3062189565546056</v>
      </c>
      <c r="D3664" s="208">
        <v>0.48831915904044276</v>
      </c>
    </row>
    <row r="3665" spans="1:4" x14ac:dyDescent="0.25">
      <c r="A3665" s="208">
        <v>3641</v>
      </c>
      <c r="B3665" s="208">
        <v>14.935147197980083</v>
      </c>
      <c r="C3665" s="208">
        <v>4.1748528020199167</v>
      </c>
      <c r="D3665" s="208">
        <v>0.4734224223078356</v>
      </c>
    </row>
    <row r="3666" spans="1:4" x14ac:dyDescent="0.25">
      <c r="A3666" s="208">
        <v>3642</v>
      </c>
      <c r="B3666" s="208">
        <v>15.057872582079071</v>
      </c>
      <c r="C3666" s="208">
        <v>4.1271274179209279</v>
      </c>
      <c r="D3666" s="208">
        <v>0.46801043103121304</v>
      </c>
    </row>
    <row r="3667" spans="1:4" x14ac:dyDescent="0.25">
      <c r="A3667" s="208">
        <v>3643</v>
      </c>
      <c r="B3667" s="208">
        <v>14.762422583322252</v>
      </c>
      <c r="C3667" s="208">
        <v>4.2025774166777481</v>
      </c>
      <c r="D3667" s="208">
        <v>0.47656635452564011</v>
      </c>
    </row>
    <row r="3668" spans="1:4" x14ac:dyDescent="0.25">
      <c r="A3668" s="208">
        <v>3644</v>
      </c>
      <c r="B3668" s="208">
        <v>14.776058737111029</v>
      </c>
      <c r="C3668" s="208">
        <v>3.9439412628889698</v>
      </c>
      <c r="D3668" s="208">
        <v>0.44723737929474738</v>
      </c>
    </row>
    <row r="3669" spans="1:4" x14ac:dyDescent="0.25">
      <c r="A3669" s="208">
        <v>3645</v>
      </c>
      <c r="B3669" s="208">
        <v>14.716968737359664</v>
      </c>
      <c r="C3669" s="208">
        <v>4.2330312626403348</v>
      </c>
      <c r="D3669" s="208">
        <v>0.48001977772590765</v>
      </c>
    </row>
    <row r="3670" spans="1:4" x14ac:dyDescent="0.25">
      <c r="A3670" s="208">
        <v>3646</v>
      </c>
      <c r="B3670" s="208">
        <v>14.544244122701834</v>
      </c>
      <c r="C3670" s="208">
        <v>4.0307558772981658</v>
      </c>
      <c r="D3670" s="208">
        <v>0.45708203418304355</v>
      </c>
    </row>
    <row r="3671" spans="1:4" x14ac:dyDescent="0.25">
      <c r="A3671" s="208">
        <v>3647</v>
      </c>
      <c r="B3671" s="208">
        <v>14.403337200217813</v>
      </c>
      <c r="C3671" s="208">
        <v>3.9366627997821872</v>
      </c>
      <c r="D3671" s="208">
        <v>0.44641201183915136</v>
      </c>
    </row>
    <row r="3672" spans="1:4" x14ac:dyDescent="0.25">
      <c r="A3672" s="208">
        <v>3648</v>
      </c>
      <c r="B3672" s="208">
        <v>14.316974892888897</v>
      </c>
      <c r="C3672" s="208">
        <v>3.8230251071111034</v>
      </c>
      <c r="D3672" s="208">
        <v>0.43352565768942214</v>
      </c>
    </row>
    <row r="3673" spans="1:4" x14ac:dyDescent="0.25">
      <c r="A3673" s="208">
        <v>3649</v>
      </c>
      <c r="B3673" s="208">
        <v>14.41697335400659</v>
      </c>
      <c r="C3673" s="208">
        <v>4.043026645993411</v>
      </c>
      <c r="D3673" s="208">
        <v>0.45847352205453723</v>
      </c>
    </row>
    <row r="3674" spans="1:4" x14ac:dyDescent="0.25">
      <c r="A3674" s="208">
        <v>3650</v>
      </c>
      <c r="B3674" s="208">
        <v>14.639697199223264</v>
      </c>
      <c r="C3674" s="208">
        <v>4.010302800776735</v>
      </c>
      <c r="D3674" s="208">
        <v>0.45476268413895615</v>
      </c>
    </row>
    <row r="3675" spans="1:4" x14ac:dyDescent="0.25">
      <c r="A3675" s="208">
        <v>3651</v>
      </c>
      <c r="B3675" s="208">
        <v>14.257884893137533</v>
      </c>
      <c r="C3675" s="208">
        <v>5.012115106862467</v>
      </c>
      <c r="D3675" s="208">
        <v>0.56836678735798107</v>
      </c>
    </row>
    <row r="3676" spans="1:4" x14ac:dyDescent="0.25">
      <c r="A3676" s="208">
        <v>3652</v>
      </c>
      <c r="B3676" s="208">
        <v>14.30333873910012</v>
      </c>
      <c r="C3676" s="208">
        <v>4.6966612608998801</v>
      </c>
      <c r="D3676" s="208">
        <v>0.5325947659325373</v>
      </c>
    </row>
    <row r="3677" spans="1:4" x14ac:dyDescent="0.25">
      <c r="A3677" s="208">
        <v>3653</v>
      </c>
      <c r="B3677" s="208">
        <v>13.935162586803164</v>
      </c>
      <c r="C3677" s="208">
        <v>4.4048374131968355</v>
      </c>
      <c r="D3677" s="208">
        <v>0.49950235299766099</v>
      </c>
    </row>
    <row r="3678" spans="1:4" x14ac:dyDescent="0.25">
      <c r="A3678" s="208">
        <v>3654</v>
      </c>
      <c r="B3678" s="208">
        <v>13.757892587549073</v>
      </c>
      <c r="C3678" s="208">
        <v>3.9371074124509278</v>
      </c>
      <c r="D3678" s="208">
        <v>0.44646243028899996</v>
      </c>
    </row>
    <row r="3679" spans="1:4" x14ac:dyDescent="0.25">
      <c r="A3679" s="208">
        <v>3655</v>
      </c>
      <c r="B3679" s="208">
        <v>14.257884893137533</v>
      </c>
      <c r="C3679" s="208">
        <v>3.6071151068624658</v>
      </c>
      <c r="D3679" s="208">
        <v>0.40904176803737502</v>
      </c>
    </row>
    <row r="3680" spans="1:4" x14ac:dyDescent="0.25">
      <c r="A3680" s="208">
        <v>3656</v>
      </c>
      <c r="B3680" s="208">
        <v>14.523789892018669</v>
      </c>
      <c r="C3680" s="208">
        <v>2.966210107981329</v>
      </c>
      <c r="D3680" s="208">
        <v>0.33636404467124686</v>
      </c>
    </row>
    <row r="3681" spans="1:4" x14ac:dyDescent="0.25">
      <c r="A3681" s="208">
        <v>3657</v>
      </c>
      <c r="B3681" s="208">
        <v>14.528335276614929</v>
      </c>
      <c r="C3681" s="208">
        <v>2.9516647233850719</v>
      </c>
      <c r="D3681" s="208">
        <v>0.33471461856318685</v>
      </c>
    </row>
    <row r="3682" spans="1:4" x14ac:dyDescent="0.25">
      <c r="A3682" s="208">
        <v>3658</v>
      </c>
      <c r="B3682" s="208">
        <v>14.726059506552183</v>
      </c>
      <c r="C3682" s="208">
        <v>3.0839404934478161</v>
      </c>
      <c r="D3682" s="208">
        <v>0.34971450441435753</v>
      </c>
    </row>
    <row r="3683" spans="1:4" x14ac:dyDescent="0.25">
      <c r="A3683" s="208">
        <v>3659</v>
      </c>
      <c r="B3683" s="208">
        <v>14.294247969907602</v>
      </c>
      <c r="C3683" s="208">
        <v>4.1157520300923984</v>
      </c>
      <c r="D3683" s="208">
        <v>0.46672047808775408</v>
      </c>
    </row>
    <row r="3684" spans="1:4" x14ac:dyDescent="0.25">
      <c r="A3684" s="208">
        <v>3660</v>
      </c>
      <c r="B3684" s="208">
        <v>14.435154892391623</v>
      </c>
      <c r="C3684" s="208">
        <v>3.6898451076083774</v>
      </c>
      <c r="D3684" s="208">
        <v>0.41842323349448257</v>
      </c>
    </row>
    <row r="3685" spans="1:4" x14ac:dyDescent="0.25">
      <c r="A3685" s="208">
        <v>3661</v>
      </c>
      <c r="B3685" s="208">
        <v>14.603334122453195</v>
      </c>
      <c r="C3685" s="208">
        <v>3.4366658775468046</v>
      </c>
      <c r="D3685" s="208">
        <v>0.38971306572143188</v>
      </c>
    </row>
    <row r="3686" spans="1:4" x14ac:dyDescent="0.25">
      <c r="A3686" s="208">
        <v>3662</v>
      </c>
      <c r="B3686" s="208">
        <v>14.698787198974628</v>
      </c>
      <c r="C3686" s="208">
        <v>2.9512128010253704</v>
      </c>
      <c r="D3686" s="208">
        <v>0.33466337120468803</v>
      </c>
    </row>
    <row r="3687" spans="1:4" x14ac:dyDescent="0.25">
      <c r="A3687" s="208">
        <v>3663</v>
      </c>
      <c r="B3687" s="208">
        <v>14.844239506054908</v>
      </c>
      <c r="C3687" s="208">
        <v>2.9257604939450914</v>
      </c>
      <c r="D3687" s="208">
        <v>0.33177711546282368</v>
      </c>
    </row>
    <row r="3688" spans="1:4" x14ac:dyDescent="0.25">
      <c r="A3688" s="208">
        <v>3664</v>
      </c>
      <c r="B3688" s="208">
        <v>14.353337969658966</v>
      </c>
      <c r="C3688" s="208">
        <v>3.1166620303410326</v>
      </c>
      <c r="D3688" s="208">
        <v>0.35342508056931243</v>
      </c>
    </row>
    <row r="3689" spans="1:4" x14ac:dyDescent="0.25">
      <c r="A3689" s="208">
        <v>3665</v>
      </c>
      <c r="B3689" s="208">
        <v>14.171522585808617</v>
      </c>
      <c r="C3689" s="208">
        <v>3.1384774141913816</v>
      </c>
      <c r="D3689" s="208">
        <v>0.35589891434400517</v>
      </c>
    </row>
    <row r="3690" spans="1:4" x14ac:dyDescent="0.25">
      <c r="A3690" s="208">
        <v>3666</v>
      </c>
      <c r="B3690" s="208">
        <v>13.976071048169491</v>
      </c>
      <c r="C3690" s="208">
        <v>3.32392895183051</v>
      </c>
      <c r="D3690" s="208">
        <v>0.37692885727453196</v>
      </c>
    </row>
    <row r="3691" spans="1:4" x14ac:dyDescent="0.25">
      <c r="A3691" s="208">
        <v>3667</v>
      </c>
      <c r="B3691" s="208">
        <v>14.066978740094667</v>
      </c>
      <c r="C3691" s="208">
        <v>2.8880212599053312</v>
      </c>
      <c r="D3691" s="208">
        <v>0.32749753952508015</v>
      </c>
    </row>
    <row r="3692" spans="1:4" x14ac:dyDescent="0.25">
      <c r="A3692" s="208">
        <v>3668</v>
      </c>
      <c r="B3692" s="208">
        <v>14.189704124193653</v>
      </c>
      <c r="C3692" s="208">
        <v>2.6902958758063455</v>
      </c>
      <c r="D3692" s="208">
        <v>0.30507575970889145</v>
      </c>
    </row>
    <row r="3693" spans="1:4" x14ac:dyDescent="0.25">
      <c r="A3693" s="208">
        <v>3669</v>
      </c>
      <c r="B3693" s="208">
        <v>13.876072587051798</v>
      </c>
      <c r="C3693" s="208">
        <v>3.2839274129482021</v>
      </c>
      <c r="D3693" s="208">
        <v>0.37239273915689663</v>
      </c>
    </row>
    <row r="3694" spans="1:4" x14ac:dyDescent="0.25">
      <c r="A3694" s="208">
        <v>3670</v>
      </c>
      <c r="B3694" s="208">
        <v>13.776074125934107</v>
      </c>
      <c r="C3694" s="208">
        <v>3.4389258740658928</v>
      </c>
      <c r="D3694" s="208">
        <v>0.3899693461406975</v>
      </c>
    </row>
    <row r="3695" spans="1:4" x14ac:dyDescent="0.25">
      <c r="A3695" s="208">
        <v>3671</v>
      </c>
      <c r="B3695" s="208">
        <v>13.866981817859283</v>
      </c>
      <c r="C3695" s="208">
        <v>2.8830181821407166</v>
      </c>
      <c r="D3695" s="208">
        <v>0.32693019755959279</v>
      </c>
    </row>
    <row r="3696" spans="1:4" x14ac:dyDescent="0.25">
      <c r="A3696" s="208">
        <v>3672</v>
      </c>
      <c r="B3696" s="208">
        <v>14.094251047672218</v>
      </c>
      <c r="C3696" s="208">
        <v>1.9457489523277811</v>
      </c>
      <c r="D3696" s="208">
        <v>0.22064518820119039</v>
      </c>
    </row>
    <row r="3697" spans="1:4" x14ac:dyDescent="0.25">
      <c r="A3697" s="208">
        <v>3673</v>
      </c>
      <c r="B3697" s="208">
        <v>14.112432586057253</v>
      </c>
      <c r="C3697" s="208">
        <v>1.9175674139427485</v>
      </c>
      <c r="D3697" s="208">
        <v>0.21744944147686318</v>
      </c>
    </row>
    <row r="3698" spans="1:4" x14ac:dyDescent="0.25">
      <c r="A3698" s="208">
        <v>3674</v>
      </c>
      <c r="B3698" s="208">
        <v>13.521532588543618</v>
      </c>
      <c r="C3698" s="208">
        <v>3.0134674114563822</v>
      </c>
      <c r="D3698" s="208">
        <v>0.34172295626498539</v>
      </c>
    </row>
    <row r="3699" spans="1:4" x14ac:dyDescent="0.25">
      <c r="A3699" s="208">
        <v>3675</v>
      </c>
      <c r="B3699" s="208">
        <v>13.062448744321486</v>
      </c>
      <c r="C3699" s="208">
        <v>4.5625512556785139</v>
      </c>
      <c r="D3699" s="208">
        <v>0.51738688040016667</v>
      </c>
    </row>
    <row r="3700" spans="1:4" x14ac:dyDescent="0.25">
      <c r="A3700" s="208">
        <v>3676</v>
      </c>
      <c r="B3700" s="208">
        <v>12.789725668545962</v>
      </c>
      <c r="C3700" s="208">
        <v>4.9802743314540372</v>
      </c>
      <c r="D3700" s="208">
        <v>0.56475608831375967</v>
      </c>
    </row>
    <row r="3701" spans="1:4" x14ac:dyDescent="0.25">
      <c r="A3701" s="208">
        <v>3677</v>
      </c>
      <c r="B3701" s="208">
        <v>13.044267205936453</v>
      </c>
      <c r="C3701" s="208">
        <v>5.0807327940635467</v>
      </c>
      <c r="D3701" s="208">
        <v>0.57614793635374428</v>
      </c>
    </row>
    <row r="3702" spans="1:4" x14ac:dyDescent="0.25">
      <c r="A3702" s="208">
        <v>3678</v>
      </c>
      <c r="B3702" s="208">
        <v>12.953359514011277</v>
      </c>
      <c r="C3702" s="208">
        <v>5.1916404859887226</v>
      </c>
      <c r="D3702" s="208">
        <v>0.58872471226746848</v>
      </c>
    </row>
    <row r="3703" spans="1:4" x14ac:dyDescent="0.25">
      <c r="A3703" s="208">
        <v>3679</v>
      </c>
      <c r="B3703" s="208">
        <v>12.839724899104809</v>
      </c>
      <c r="C3703" s="208">
        <v>5.1752751008951918</v>
      </c>
      <c r="D3703" s="208">
        <v>0.58686890066873831</v>
      </c>
    </row>
    <row r="3704" spans="1:4" x14ac:dyDescent="0.25">
      <c r="A3704" s="208">
        <v>3680</v>
      </c>
      <c r="B3704" s="208">
        <v>12.694272592024529</v>
      </c>
      <c r="C3704" s="208">
        <v>5.0007274079754716</v>
      </c>
      <c r="D3704" s="208">
        <v>0.56707543835784746</v>
      </c>
    </row>
    <row r="3705" spans="1:4" x14ac:dyDescent="0.25">
      <c r="A3705" s="208">
        <v>3681</v>
      </c>
      <c r="B3705" s="208">
        <v>12.607910284695615</v>
      </c>
      <c r="C3705" s="208">
        <v>4.7220897153043833</v>
      </c>
      <c r="D3705" s="208">
        <v>0.53547831681459457</v>
      </c>
    </row>
    <row r="3706" spans="1:4" x14ac:dyDescent="0.25">
      <c r="A3706" s="208">
        <v>3682</v>
      </c>
      <c r="B3706" s="208">
        <v>12.639727976869425</v>
      </c>
      <c r="C3706" s="208">
        <v>4.3452720231305744</v>
      </c>
      <c r="D3706" s="208">
        <v>0.49274772173563502</v>
      </c>
    </row>
    <row r="3707" spans="1:4" x14ac:dyDescent="0.25">
      <c r="A3707" s="208">
        <v>3683</v>
      </c>
      <c r="B3707" s="208">
        <v>12.417004131652748</v>
      </c>
      <c r="C3707" s="208">
        <v>5.012995868347252</v>
      </c>
      <c r="D3707" s="208">
        <v>0.5684666644687143</v>
      </c>
    </row>
    <row r="3708" spans="1:4" x14ac:dyDescent="0.25">
      <c r="A3708" s="208">
        <v>3684</v>
      </c>
      <c r="B3708" s="208">
        <v>12.344277978112608</v>
      </c>
      <c r="C3708" s="208">
        <v>5.705722021887393</v>
      </c>
      <c r="D3708" s="208">
        <v>0.64702083371901464</v>
      </c>
    </row>
    <row r="3709" spans="1:4" x14ac:dyDescent="0.25">
      <c r="A3709" s="208">
        <v>3685</v>
      </c>
      <c r="B3709" s="208">
        <v>12.935177975626242</v>
      </c>
      <c r="C3709" s="208">
        <v>5.1848220243737586</v>
      </c>
      <c r="D3709" s="208">
        <v>0.58795150833256393</v>
      </c>
    </row>
    <row r="3710" spans="1:4" x14ac:dyDescent="0.25">
      <c r="A3710" s="208">
        <v>3686</v>
      </c>
      <c r="B3710" s="208">
        <v>13.276081820345649</v>
      </c>
      <c r="C3710" s="208">
        <v>4.7739181796543519</v>
      </c>
      <c r="D3710" s="208">
        <v>0.54135559160741742</v>
      </c>
    </row>
    <row r="3711" spans="1:4" x14ac:dyDescent="0.25">
      <c r="A3711" s="208">
        <v>3687</v>
      </c>
      <c r="B3711" s="208">
        <v>13.448806435003478</v>
      </c>
      <c r="C3711" s="208">
        <v>4.5561935649965211</v>
      </c>
      <c r="D3711" s="208">
        <v>0.51666592723949545</v>
      </c>
    </row>
    <row r="3712" spans="1:4" x14ac:dyDescent="0.25">
      <c r="A3712" s="208">
        <v>3688</v>
      </c>
      <c r="B3712" s="208">
        <v>13.416988742829668</v>
      </c>
      <c r="C3712" s="208">
        <v>4.6780112571703309</v>
      </c>
      <c r="D3712" s="208">
        <v>0.53047988180119221</v>
      </c>
    </row>
    <row r="3713" spans="1:4" x14ac:dyDescent="0.25">
      <c r="A3713" s="208">
        <v>3689</v>
      </c>
      <c r="B3713" s="208">
        <v>13.19881028220925</v>
      </c>
      <c r="C3713" s="208">
        <v>3.8911897177907502</v>
      </c>
      <c r="D3713" s="208">
        <v>0.44125542844637328</v>
      </c>
    </row>
    <row r="3714" spans="1:4" x14ac:dyDescent="0.25">
      <c r="A3714" s="208">
        <v>3690</v>
      </c>
      <c r="B3714" s="208">
        <v>13.039721821340194</v>
      </c>
      <c r="C3714" s="208">
        <v>4.3702781786598059</v>
      </c>
      <c r="D3714" s="208">
        <v>0.49558338452056661</v>
      </c>
    </row>
    <row r="3715" spans="1:4" x14ac:dyDescent="0.25">
      <c r="A3715" s="208">
        <v>3691</v>
      </c>
      <c r="B3715" s="208">
        <v>13.253354897364353</v>
      </c>
      <c r="C3715" s="208">
        <v>5.0016451026356457</v>
      </c>
      <c r="D3715" s="208">
        <v>0.56717950363860381</v>
      </c>
    </row>
    <row r="3716" spans="1:4" x14ac:dyDescent="0.25">
      <c r="A3716" s="208">
        <v>3692</v>
      </c>
      <c r="B3716" s="208">
        <v>13.407897973637152</v>
      </c>
      <c r="C3716" s="208">
        <v>5.6721020263628468</v>
      </c>
      <c r="D3716" s="208">
        <v>0.64320837362185668</v>
      </c>
    </row>
    <row r="3717" spans="1:4" x14ac:dyDescent="0.25">
      <c r="A3717" s="208">
        <v>3693</v>
      </c>
      <c r="B3717" s="208">
        <v>13.194264897612991</v>
      </c>
      <c r="C3717" s="208">
        <v>6.0257351023870083</v>
      </c>
      <c r="D3717" s="208">
        <v>0.68330986591363951</v>
      </c>
    </row>
    <row r="3718" spans="1:4" x14ac:dyDescent="0.25">
      <c r="A3718" s="208">
        <v>3694</v>
      </c>
      <c r="B3718" s="208">
        <v>13.416988742829668</v>
      </c>
      <c r="C3718" s="208">
        <v>6.0480112571703319</v>
      </c>
      <c r="D3718" s="208">
        <v>0.68583595046256607</v>
      </c>
    </row>
    <row r="3719" spans="1:4" x14ac:dyDescent="0.25">
      <c r="A3719" s="208">
        <v>3695</v>
      </c>
      <c r="B3719" s="208">
        <v>13.616985665065052</v>
      </c>
      <c r="C3719" s="208">
        <v>5.8630143349349488</v>
      </c>
      <c r="D3719" s="208">
        <v>0.66485756027793619</v>
      </c>
    </row>
    <row r="3720" spans="1:4" x14ac:dyDescent="0.25">
      <c r="A3720" s="208">
        <v>3696</v>
      </c>
      <c r="B3720" s="208">
        <v>13.737438356865908</v>
      </c>
      <c r="C3720" s="208">
        <v>5.8425616431340899</v>
      </c>
      <c r="D3720" s="208">
        <v>0.66253825386061926</v>
      </c>
    </row>
    <row r="3721" spans="1:4" x14ac:dyDescent="0.25">
      <c r="A3721" s="208">
        <v>3697</v>
      </c>
      <c r="B3721" s="208">
        <v>14.05334258630589</v>
      </c>
      <c r="C3721" s="208">
        <v>5.9516574136941092</v>
      </c>
      <c r="D3721" s="208">
        <v>0.67490956044586581</v>
      </c>
    </row>
    <row r="3722" spans="1:4" x14ac:dyDescent="0.25">
      <c r="A3722" s="208">
        <v>3698</v>
      </c>
      <c r="B3722" s="208">
        <v>13.689711818605192</v>
      </c>
      <c r="C3722" s="208">
        <v>6.1152881813948081</v>
      </c>
      <c r="D3722" s="208">
        <v>0.69346505882690457</v>
      </c>
    </row>
    <row r="3723" spans="1:4" x14ac:dyDescent="0.25">
      <c r="A3723" s="208">
        <v>3699</v>
      </c>
      <c r="B3723" s="208">
        <v>13.403352589040892</v>
      </c>
      <c r="C3723" s="208">
        <v>6.0166474109591093</v>
      </c>
      <c r="D3723" s="208">
        <v>0.68227933451696354</v>
      </c>
    </row>
    <row r="3724" spans="1:4" x14ac:dyDescent="0.25">
      <c r="A3724" s="208">
        <v>3700</v>
      </c>
      <c r="B3724" s="208">
        <v>13.403352589040892</v>
      </c>
      <c r="C3724" s="208">
        <v>5.9116474109591088</v>
      </c>
      <c r="D3724" s="208">
        <v>0.67037248253926696</v>
      </c>
    </row>
    <row r="3725" spans="1:4" x14ac:dyDescent="0.25">
      <c r="A3725" s="208">
        <v>3701</v>
      </c>
      <c r="B3725" s="208">
        <v>13.389716435252115</v>
      </c>
      <c r="C3725" s="208">
        <v>5.9702835647478842</v>
      </c>
      <c r="D3725" s="208">
        <v>0.67702173971740409</v>
      </c>
    </row>
    <row r="3726" spans="1:4" x14ac:dyDescent="0.25">
      <c r="A3726" s="208">
        <v>3702</v>
      </c>
      <c r="B3726" s="208">
        <v>13.735165664567779</v>
      </c>
      <c r="C3726" s="208">
        <v>5.7198343354322194</v>
      </c>
      <c r="D3726" s="208">
        <v>0.64862115018035837</v>
      </c>
    </row>
    <row r="3727" spans="1:4" x14ac:dyDescent="0.25">
      <c r="A3727" s="208">
        <v>3703</v>
      </c>
      <c r="B3727" s="208">
        <v>13.951071432890068</v>
      </c>
      <c r="C3727" s="208">
        <v>6.0839285671099326</v>
      </c>
      <c r="D3727" s="208">
        <v>0.68990892277578386</v>
      </c>
    </row>
    <row r="3728" spans="1:4" x14ac:dyDescent="0.25">
      <c r="A3728" s="208">
        <v>3704</v>
      </c>
      <c r="B3728" s="208">
        <v>13.807891818107919</v>
      </c>
      <c r="C3728" s="208">
        <v>6.78710818189208</v>
      </c>
      <c r="D3728" s="208">
        <v>0.76964849979430483</v>
      </c>
    </row>
    <row r="3729" spans="1:4" x14ac:dyDescent="0.25">
      <c r="A3729" s="208">
        <v>3705</v>
      </c>
      <c r="B3729" s="208">
        <v>13.748801818356554</v>
      </c>
      <c r="C3729" s="208">
        <v>6.9911981816434441</v>
      </c>
      <c r="D3729" s="208">
        <v>0.792792018053044</v>
      </c>
    </row>
    <row r="3730" spans="1:4" x14ac:dyDescent="0.25">
      <c r="A3730" s="208">
        <v>3706</v>
      </c>
      <c r="B3730" s="208">
        <v>13.494260280966067</v>
      </c>
      <c r="C3730" s="208">
        <v>6.9257397190339347</v>
      </c>
      <c r="D3730" s="208">
        <v>0.78536912067229148</v>
      </c>
    </row>
    <row r="3731" spans="1:4" x14ac:dyDescent="0.25">
      <c r="A3731" s="208">
        <v>3707</v>
      </c>
      <c r="B3731" s="208">
        <v>13.571531819102466</v>
      </c>
      <c r="C3731" s="208">
        <v>7.1184681808975352</v>
      </c>
      <c r="D3731" s="208">
        <v>0.80722425655132979</v>
      </c>
    </row>
    <row r="3732" spans="1:4" x14ac:dyDescent="0.25">
      <c r="A3732" s="208">
        <v>3708</v>
      </c>
      <c r="B3732" s="208">
        <v>13.862436433263024</v>
      </c>
      <c r="C3732" s="208">
        <v>6.5575635667369774</v>
      </c>
      <c r="D3732" s="208">
        <v>0.74361846403307508</v>
      </c>
    </row>
    <row r="3733" spans="1:4" x14ac:dyDescent="0.25">
      <c r="A3733" s="208">
        <v>3709</v>
      </c>
      <c r="B3733" s="208">
        <v>13.735165664567779</v>
      </c>
      <c r="C3733" s="208">
        <v>6.724834335432222</v>
      </c>
      <c r="D3733" s="208">
        <v>0.76258673339545402</v>
      </c>
    </row>
    <row r="3734" spans="1:4" x14ac:dyDescent="0.25">
      <c r="A3734" s="208">
        <v>3710</v>
      </c>
      <c r="B3734" s="208">
        <v>13.548804896121171</v>
      </c>
      <c r="C3734" s="208">
        <v>7.6511951038788286</v>
      </c>
      <c r="D3734" s="208">
        <v>0.86763473861296792</v>
      </c>
    </row>
    <row r="3735" spans="1:4" x14ac:dyDescent="0.25">
      <c r="A3735" s="208">
        <v>3711</v>
      </c>
      <c r="B3735" s="208">
        <v>13.380625666059599</v>
      </c>
      <c r="C3735" s="208">
        <v>8.0693743339404005</v>
      </c>
      <c r="D3735" s="208">
        <v>0.91505567377954156</v>
      </c>
    </row>
    <row r="3736" spans="1:4" x14ac:dyDescent="0.25">
      <c r="A3736" s="208">
        <v>3712</v>
      </c>
      <c r="B3736" s="208">
        <v>13.703347972393969</v>
      </c>
      <c r="C3736" s="208">
        <v>8.1616520276060296</v>
      </c>
      <c r="D3736" s="208">
        <v>0.92551983415401651</v>
      </c>
    </row>
    <row r="3737" spans="1:4" x14ac:dyDescent="0.25">
      <c r="A3737" s="208">
        <v>3713</v>
      </c>
      <c r="B3737" s="208">
        <v>13.571531819102466</v>
      </c>
      <c r="C3737" s="208">
        <v>7.1334681808975322</v>
      </c>
      <c r="D3737" s="208">
        <v>0.80892523540528616</v>
      </c>
    </row>
    <row r="3738" spans="1:4" x14ac:dyDescent="0.25">
      <c r="A3738" s="208">
        <v>3714</v>
      </c>
      <c r="B3738" s="208">
        <v>13.73062027997152</v>
      </c>
      <c r="C3738" s="208">
        <v>6.9043797200284818</v>
      </c>
      <c r="D3738" s="208">
        <v>0.78294692689703749</v>
      </c>
    </row>
    <row r="3739" spans="1:4" x14ac:dyDescent="0.25">
      <c r="A3739" s="208">
        <v>3715</v>
      </c>
      <c r="B3739" s="208">
        <v>13.589713357487499</v>
      </c>
      <c r="C3739" s="208">
        <v>7.3202866425125013</v>
      </c>
      <c r="D3739" s="208">
        <v>0.83011018558767102</v>
      </c>
    </row>
    <row r="3740" spans="1:4" x14ac:dyDescent="0.25">
      <c r="A3740" s="208">
        <v>3716</v>
      </c>
      <c r="B3740" s="208">
        <v>13.414716050531538</v>
      </c>
      <c r="C3740" s="208">
        <v>7.1352839494684623</v>
      </c>
      <c r="D3740" s="208">
        <v>0.80913114100147487</v>
      </c>
    </row>
    <row r="3741" spans="1:4" x14ac:dyDescent="0.25">
      <c r="A3741" s="208">
        <v>3717</v>
      </c>
      <c r="B3741" s="208">
        <v>13.248809512768096</v>
      </c>
      <c r="C3741" s="208">
        <v>6.9811904872319044</v>
      </c>
      <c r="D3741" s="208">
        <v>0.79165715961498473</v>
      </c>
    </row>
    <row r="3742" spans="1:4" x14ac:dyDescent="0.25">
      <c r="A3742" s="208">
        <v>3718</v>
      </c>
      <c r="B3742" s="208">
        <v>13.426079512022184</v>
      </c>
      <c r="C3742" s="208">
        <v>6.4189204879778146</v>
      </c>
      <c r="D3742" s="208">
        <v>0.72789653435195634</v>
      </c>
    </row>
    <row r="3743" spans="1:4" x14ac:dyDescent="0.25">
      <c r="A3743" s="208">
        <v>3719</v>
      </c>
      <c r="B3743" s="208">
        <v>13.594258742083758</v>
      </c>
      <c r="C3743" s="208">
        <v>6.2707412579162405</v>
      </c>
      <c r="D3743" s="208">
        <v>0.71109321855660201</v>
      </c>
    </row>
    <row r="3744" spans="1:4" x14ac:dyDescent="0.25">
      <c r="A3744" s="208">
        <v>3720</v>
      </c>
      <c r="B3744" s="208">
        <v>13.603349511276276</v>
      </c>
      <c r="C3744" s="208">
        <v>6.2466504887237253</v>
      </c>
      <c r="D3744" s="208">
        <v>0.70836135929180077</v>
      </c>
    </row>
    <row r="3745" spans="1:4" x14ac:dyDescent="0.25">
      <c r="A3745" s="208">
        <v>3721</v>
      </c>
      <c r="B3745" s="208">
        <v>13.516987203947359</v>
      </c>
      <c r="C3745" s="208">
        <v>6.068012796052642</v>
      </c>
      <c r="D3745" s="208">
        <v>0.68810409677492612</v>
      </c>
    </row>
    <row r="3746" spans="1:4" x14ac:dyDescent="0.25">
      <c r="A3746" s="208">
        <v>3722</v>
      </c>
      <c r="B3746" s="208">
        <v>13.516987203947359</v>
      </c>
      <c r="C3746" s="208">
        <v>5.568012796052642</v>
      </c>
      <c r="D3746" s="208">
        <v>0.63140480164303792</v>
      </c>
    </row>
    <row r="3747" spans="1:4" x14ac:dyDescent="0.25">
      <c r="A3747" s="208">
        <v>3723</v>
      </c>
      <c r="B3747" s="208">
        <v>13.321535666308234</v>
      </c>
      <c r="C3747" s="208">
        <v>5.7184643336917649</v>
      </c>
      <c r="D3747" s="208">
        <v>0.6484657939143319</v>
      </c>
    </row>
    <row r="3748" spans="1:4" x14ac:dyDescent="0.25">
      <c r="A3748" s="208">
        <v>3724</v>
      </c>
      <c r="B3748" s="208">
        <v>13.289717974134422</v>
      </c>
      <c r="C3748" s="208">
        <v>5.2702820258655763</v>
      </c>
      <c r="D3748" s="208">
        <v>0.59764255202567629</v>
      </c>
    </row>
    <row r="3749" spans="1:4" x14ac:dyDescent="0.25">
      <c r="A3749" s="208">
        <v>3725</v>
      </c>
      <c r="B3749" s="208">
        <v>13.507896434754842</v>
      </c>
      <c r="C3749" s="208">
        <v>4.4471035652451558</v>
      </c>
      <c r="D3749" s="208">
        <v>0.50429527505581495</v>
      </c>
    </row>
    <row r="3750" spans="1:4" x14ac:dyDescent="0.25">
      <c r="A3750" s="208">
        <v>3726</v>
      </c>
      <c r="B3750" s="208">
        <v>13.339717204693271</v>
      </c>
      <c r="C3750" s="208">
        <v>5.0202827953067288</v>
      </c>
      <c r="D3750" s="208">
        <v>0.56929299171327408</v>
      </c>
    </row>
    <row r="3751" spans="1:4" x14ac:dyDescent="0.25">
      <c r="A3751" s="208">
        <v>3727</v>
      </c>
      <c r="B3751" s="208">
        <v>13.348807973885785</v>
      </c>
      <c r="C3751" s="208">
        <v>5.2161920261142161</v>
      </c>
      <c r="D3751" s="208">
        <v>0.59150882230650403</v>
      </c>
    </row>
    <row r="3752" spans="1:4" x14ac:dyDescent="0.25">
      <c r="A3752" s="208">
        <v>3728</v>
      </c>
      <c r="B3752" s="208">
        <v>13.421534127425925</v>
      </c>
      <c r="C3752" s="208">
        <v>5.2634658725740735</v>
      </c>
      <c r="D3752" s="208">
        <v>0.59686960985139803</v>
      </c>
    </row>
    <row r="3753" spans="1:4" x14ac:dyDescent="0.25">
      <c r="A3753" s="208">
        <v>3729</v>
      </c>
      <c r="B3753" s="208">
        <v>13.226082589786801</v>
      </c>
      <c r="C3753" s="208">
        <v>5.6039174102131977</v>
      </c>
      <c r="D3753" s="208">
        <v>0.6354763342728097</v>
      </c>
    </row>
    <row r="3754" spans="1:4" x14ac:dyDescent="0.25">
      <c r="A3754" s="208">
        <v>3730</v>
      </c>
      <c r="B3754" s="208">
        <v>13.339717204693271</v>
      </c>
      <c r="C3754" s="208">
        <v>5.0652827953067305</v>
      </c>
      <c r="D3754" s="208">
        <v>0.5743959282751443</v>
      </c>
    </row>
    <row r="3755" spans="1:4" x14ac:dyDescent="0.25">
      <c r="A3755" s="208">
        <v>3731</v>
      </c>
      <c r="B3755" s="208">
        <v>12.812452591527258</v>
      </c>
      <c r="C3755" s="208">
        <v>5.1675474084727426</v>
      </c>
      <c r="D3755" s="208">
        <v>0.58599259124204051</v>
      </c>
    </row>
    <row r="3756" spans="1:4" x14ac:dyDescent="0.25">
      <c r="A3756" s="208">
        <v>3732</v>
      </c>
      <c r="B3756" s="208">
        <v>12.971541052396313</v>
      </c>
      <c r="C3756" s="208">
        <v>5.5584589476036879</v>
      </c>
      <c r="D3756" s="208">
        <v>0.63032140869733277</v>
      </c>
    </row>
    <row r="3757" spans="1:4" x14ac:dyDescent="0.25">
      <c r="A3757" s="208">
        <v>3733</v>
      </c>
      <c r="B3757" s="208">
        <v>12.935177975626242</v>
      </c>
      <c r="C3757" s="208">
        <v>5.7148220243737562</v>
      </c>
      <c r="D3757" s="208">
        <v>0.6480527611723651</v>
      </c>
    </row>
    <row r="3758" spans="1:4" x14ac:dyDescent="0.25">
      <c r="A3758" s="208">
        <v>3734</v>
      </c>
      <c r="B3758" s="208">
        <v>12.7306356687946</v>
      </c>
      <c r="C3758" s="208">
        <v>5.9443643312054011</v>
      </c>
      <c r="D3758" s="208">
        <v>0.6740825351729689</v>
      </c>
    </row>
    <row r="3759" spans="1:4" x14ac:dyDescent="0.25">
      <c r="A3759" s="208">
        <v>3735</v>
      </c>
      <c r="B3759" s="208">
        <v>12.430640285441523</v>
      </c>
      <c r="C3759" s="208">
        <v>6.2393597145584785</v>
      </c>
      <c r="D3759" s="208">
        <v>0.70753459577953015</v>
      </c>
    </row>
    <row r="3760" spans="1:4" x14ac:dyDescent="0.25">
      <c r="A3760" s="208">
        <v>3736</v>
      </c>
      <c r="B3760" s="208">
        <v>12.532911438857345</v>
      </c>
      <c r="C3760" s="208">
        <v>5.8570885611426551</v>
      </c>
      <c r="D3760" s="208">
        <v>0.66418558588366805</v>
      </c>
    </row>
    <row r="3761" spans="1:4" x14ac:dyDescent="0.25">
      <c r="A3761" s="208">
        <v>3737</v>
      </c>
      <c r="B3761" s="208">
        <v>12.496548362087275</v>
      </c>
      <c r="C3761" s="208">
        <v>6.0834516379127237</v>
      </c>
      <c r="D3761" s="208">
        <v>0.68985483967716477</v>
      </c>
    </row>
    <row r="3762" spans="1:4" x14ac:dyDescent="0.25">
      <c r="A3762" s="208">
        <v>3738</v>
      </c>
      <c r="B3762" s="208">
        <v>12.635182592273166</v>
      </c>
      <c r="C3762" s="208">
        <v>5.6698174077268337</v>
      </c>
      <c r="D3762" s="208">
        <v>0.64294930108924242</v>
      </c>
    </row>
    <row r="3763" spans="1:4" x14ac:dyDescent="0.25">
      <c r="A3763" s="208">
        <v>3739</v>
      </c>
      <c r="B3763" s="208">
        <v>12.617001053888133</v>
      </c>
      <c r="C3763" s="208">
        <v>5.5129989461118658</v>
      </c>
      <c r="D3763" s="208">
        <v>0.62516630861477096</v>
      </c>
    </row>
    <row r="3764" spans="1:4" x14ac:dyDescent="0.25">
      <c r="A3764" s="208">
        <v>3740</v>
      </c>
      <c r="B3764" s="208">
        <v>12.771544130160928</v>
      </c>
      <c r="C3764" s="208">
        <v>5.1284558698390708</v>
      </c>
      <c r="D3764" s="208">
        <v>0.58155966586974017</v>
      </c>
    </row>
    <row r="3765" spans="1:4" x14ac:dyDescent="0.25">
      <c r="A3765" s="208">
        <v>3741</v>
      </c>
      <c r="B3765" s="208">
        <v>13.030631052147676</v>
      </c>
      <c r="C3765" s="208">
        <v>4.7493689478523251</v>
      </c>
      <c r="D3765" s="208">
        <v>0.53857174332900892</v>
      </c>
    </row>
    <row r="3766" spans="1:4" x14ac:dyDescent="0.25">
      <c r="A3766" s="208">
        <v>3742</v>
      </c>
      <c r="B3766" s="208">
        <v>12.794271053142221</v>
      </c>
      <c r="C3766" s="208">
        <v>5.0157289468577773</v>
      </c>
      <c r="D3766" s="208">
        <v>0.56877659171888817</v>
      </c>
    </row>
    <row r="3767" spans="1:4" x14ac:dyDescent="0.25">
      <c r="A3767" s="208">
        <v>3743</v>
      </c>
      <c r="B3767" s="208">
        <v>12.894269514259914</v>
      </c>
      <c r="C3767" s="208">
        <v>4.7457304857400864</v>
      </c>
      <c r="D3767" s="208">
        <v>0.53815914685475297</v>
      </c>
    </row>
    <row r="3768" spans="1:4" x14ac:dyDescent="0.25">
      <c r="A3768" s="208">
        <v>3744</v>
      </c>
      <c r="B3768" s="208">
        <v>12.757907976372151</v>
      </c>
      <c r="C3768" s="208">
        <v>4.9070920236278486</v>
      </c>
      <c r="D3768" s="208">
        <v>0.55645731777402008</v>
      </c>
    </row>
    <row r="3769" spans="1:4" x14ac:dyDescent="0.25">
      <c r="A3769" s="208">
        <v>3745</v>
      </c>
      <c r="B3769" s="208">
        <v>12.785180283949705</v>
      </c>
      <c r="C3769" s="208">
        <v>5.0848197160502959</v>
      </c>
      <c r="D3769" s="208">
        <v>0.57661138754555974</v>
      </c>
    </row>
    <row r="3770" spans="1:4" x14ac:dyDescent="0.25">
      <c r="A3770" s="208">
        <v>3746</v>
      </c>
      <c r="B3770" s="208">
        <v>12.639727976869425</v>
      </c>
      <c r="C3770" s="208">
        <v>6.4752720231305734</v>
      </c>
      <c r="D3770" s="208">
        <v>0.73428671899747877</v>
      </c>
    </row>
    <row r="3771" spans="1:4" x14ac:dyDescent="0.25">
      <c r="A3771" s="208">
        <v>3747</v>
      </c>
      <c r="B3771" s="208">
        <v>12.58972874631058</v>
      </c>
      <c r="C3771" s="208">
        <v>6.5102712536894209</v>
      </c>
      <c r="D3771" s="208">
        <v>0.73825558240316902</v>
      </c>
    </row>
    <row r="3772" spans="1:4" x14ac:dyDescent="0.25">
      <c r="A3772" s="208">
        <v>3748</v>
      </c>
      <c r="B3772" s="208">
        <v>12.44882182382656</v>
      </c>
      <c r="C3772" s="208">
        <v>6.7361781761734392</v>
      </c>
      <c r="D3772" s="208">
        <v>0.76387310894368488</v>
      </c>
    </row>
    <row r="3773" spans="1:4" x14ac:dyDescent="0.25">
      <c r="A3773" s="208">
        <v>3749</v>
      </c>
      <c r="B3773" s="208">
        <v>12.471548746807851</v>
      </c>
      <c r="C3773" s="208">
        <v>6.5784512531921493</v>
      </c>
      <c r="D3773" s="208">
        <v>0.74598709823096332</v>
      </c>
    </row>
    <row r="3774" spans="1:4" x14ac:dyDescent="0.25">
      <c r="A3774" s="208">
        <v>3750</v>
      </c>
      <c r="B3774" s="208">
        <v>12.380641054882679</v>
      </c>
      <c r="C3774" s="208">
        <v>6.5193589451173199</v>
      </c>
      <c r="D3774" s="208">
        <v>0.73928611379984488</v>
      </c>
    </row>
    <row r="3775" spans="1:4" x14ac:dyDescent="0.25">
      <c r="A3775" s="208">
        <v>3751</v>
      </c>
      <c r="B3775" s="208">
        <v>12.507911823577922</v>
      </c>
      <c r="C3775" s="208">
        <v>6.4670881764220791</v>
      </c>
      <c r="D3775" s="208">
        <v>0.73335868231780066</v>
      </c>
    </row>
    <row r="3776" spans="1:4" x14ac:dyDescent="0.25">
      <c r="A3776" s="208">
        <v>3752</v>
      </c>
      <c r="B3776" s="208">
        <v>12.639727976869425</v>
      </c>
      <c r="C3776" s="208">
        <v>6.4352720231305742</v>
      </c>
      <c r="D3776" s="208">
        <v>0.72975077538692779</v>
      </c>
    </row>
    <row r="3777" spans="1:4" x14ac:dyDescent="0.25">
      <c r="A3777" s="208">
        <v>3753</v>
      </c>
      <c r="B3777" s="208">
        <v>12.317005670535057</v>
      </c>
      <c r="C3777" s="208">
        <v>6.3329943294649418</v>
      </c>
      <c r="D3777" s="208">
        <v>0.7181526291098147</v>
      </c>
    </row>
    <row r="3778" spans="1:4" x14ac:dyDescent="0.25">
      <c r="A3778" s="208">
        <v>3754</v>
      </c>
      <c r="B3778" s="208">
        <v>12.394277208671452</v>
      </c>
      <c r="C3778" s="208">
        <v>6.4107227913285474</v>
      </c>
      <c r="D3778" s="208">
        <v>0.72696692710851929</v>
      </c>
    </row>
    <row r="3779" spans="1:4" x14ac:dyDescent="0.25">
      <c r="A3779" s="208">
        <v>3755</v>
      </c>
      <c r="B3779" s="208">
        <v>12.237461440100528</v>
      </c>
      <c r="C3779" s="208">
        <v>6.3875385598994718</v>
      </c>
      <c r="D3779" s="208">
        <v>0.72433786794811295</v>
      </c>
    </row>
    <row r="3780" spans="1:4" x14ac:dyDescent="0.25">
      <c r="A3780" s="208">
        <v>3756</v>
      </c>
      <c r="B3780" s="208">
        <v>12.271551824572468</v>
      </c>
      <c r="C3780" s="208">
        <v>6.6184481754275328</v>
      </c>
      <c r="D3780" s="208">
        <v>0.75052269282734574</v>
      </c>
    </row>
    <row r="3781" spans="1:4" x14ac:dyDescent="0.25">
      <c r="A3781" s="208">
        <v>3757</v>
      </c>
      <c r="B3781" s="208">
        <v>11.898830287679253</v>
      </c>
      <c r="C3781" s="208">
        <v>6.7861697123207456</v>
      </c>
      <c r="D3781" s="208">
        <v>0.76954207866791002</v>
      </c>
    </row>
    <row r="3782" spans="1:4" x14ac:dyDescent="0.25">
      <c r="A3782" s="208">
        <v>3758</v>
      </c>
      <c r="B3782" s="208">
        <v>12.998813359973864</v>
      </c>
      <c r="C3782" s="208">
        <v>5.3061866400261355</v>
      </c>
      <c r="D3782" s="208">
        <v>0.60171408465544851</v>
      </c>
    </row>
    <row r="3783" spans="1:4" x14ac:dyDescent="0.25">
      <c r="A3783" s="208">
        <v>3759</v>
      </c>
      <c r="B3783" s="208">
        <v>12.94881412941502</v>
      </c>
      <c r="C3783" s="208">
        <v>5.4211858705849814</v>
      </c>
      <c r="D3783" s="208">
        <v>0.61475483528224062</v>
      </c>
    </row>
    <row r="3784" spans="1:4" x14ac:dyDescent="0.25">
      <c r="A3784" s="208">
        <v>3760</v>
      </c>
      <c r="B3784" s="208">
        <v>12.737453745688988</v>
      </c>
      <c r="C3784" s="208">
        <v>5.3525462543110116</v>
      </c>
      <c r="D3784" s="208">
        <v>0.60697119956052592</v>
      </c>
    </row>
    <row r="3785" spans="1:4" x14ac:dyDescent="0.25">
      <c r="A3785" s="208">
        <v>3761</v>
      </c>
      <c r="B3785" s="208">
        <v>12.580637977118062</v>
      </c>
      <c r="C3785" s="208">
        <v>5.9143620228819387</v>
      </c>
      <c r="D3785" s="208">
        <v>0.6706803157044291</v>
      </c>
    </row>
    <row r="3786" spans="1:4" x14ac:dyDescent="0.25">
      <c r="A3786" s="208">
        <v>3762</v>
      </c>
      <c r="B3786" s="208">
        <v>12.712454130409565</v>
      </c>
      <c r="C3786" s="208">
        <v>5.9825458695904352</v>
      </c>
      <c r="D3786" s="208">
        <v>0.67841226779993402</v>
      </c>
    </row>
    <row r="3787" spans="1:4" x14ac:dyDescent="0.25">
      <c r="A3787" s="208">
        <v>3763</v>
      </c>
      <c r="B3787" s="208">
        <v>12.653364130658202</v>
      </c>
      <c r="C3787" s="208">
        <v>6.046635869341797</v>
      </c>
      <c r="D3787" s="208">
        <v>0.6856799834217443</v>
      </c>
    </row>
    <row r="3788" spans="1:4" x14ac:dyDescent="0.25">
      <c r="A3788" s="208">
        <v>3764</v>
      </c>
      <c r="B3788" s="208">
        <v>12.471548746807851</v>
      </c>
      <c r="C3788" s="208">
        <v>7.0934512531921499</v>
      </c>
      <c r="D3788" s="208">
        <v>0.80438737221680834</v>
      </c>
    </row>
    <row r="3789" spans="1:4" x14ac:dyDescent="0.25">
      <c r="A3789" s="208">
        <v>3765</v>
      </c>
      <c r="B3789" s="208">
        <v>12.435185670037782</v>
      </c>
      <c r="C3789" s="208">
        <v>7.879814329962219</v>
      </c>
      <c r="D3789" s="208">
        <v>0.89355983655801996</v>
      </c>
    </row>
    <row r="3790" spans="1:4" x14ac:dyDescent="0.25">
      <c r="A3790" s="208">
        <v>3766</v>
      </c>
      <c r="B3790" s="208">
        <v>12.271551824572468</v>
      </c>
      <c r="C3790" s="208">
        <v>8.0134481754275324</v>
      </c>
      <c r="D3790" s="208">
        <v>0.90871372624531388</v>
      </c>
    </row>
    <row r="3791" spans="1:4" x14ac:dyDescent="0.25">
      <c r="A3791" s="208">
        <v>3767</v>
      </c>
      <c r="B3791" s="208">
        <v>12.248824901591176</v>
      </c>
      <c r="C3791" s="208">
        <v>7.5161750984088247</v>
      </c>
      <c r="D3791" s="208">
        <v>0.85232366033526208</v>
      </c>
    </row>
    <row r="3792" spans="1:4" x14ac:dyDescent="0.25">
      <c r="A3792" s="208">
        <v>3768</v>
      </c>
      <c r="B3792" s="208">
        <v>11.862467210909184</v>
      </c>
      <c r="C3792" s="208">
        <v>7.6125327890908174</v>
      </c>
      <c r="D3792" s="208">
        <v>0.86325048661967307</v>
      </c>
    </row>
    <row r="3793" spans="1:4" x14ac:dyDescent="0.25">
      <c r="A3793" s="208">
        <v>3769</v>
      </c>
      <c r="B3793" s="208">
        <v>11.617016442711211</v>
      </c>
      <c r="C3793" s="208">
        <v>7.9429835572887875</v>
      </c>
      <c r="D3793" s="208">
        <v>0.90072313788490488</v>
      </c>
    </row>
    <row r="3794" spans="1:4" x14ac:dyDescent="0.25">
      <c r="A3794" s="208">
        <v>3770</v>
      </c>
      <c r="B3794" s="208">
        <v>12.042009902461402</v>
      </c>
      <c r="C3794" s="208">
        <v>7.4579900975385982</v>
      </c>
      <c r="D3794" s="208">
        <v>0.84572556326208181</v>
      </c>
    </row>
    <row r="3795" spans="1:4" x14ac:dyDescent="0.25">
      <c r="A3795" s="208">
        <v>3771</v>
      </c>
      <c r="B3795" s="208">
        <v>12.267006439976209</v>
      </c>
      <c r="C3795" s="208">
        <v>7.7479935600237919</v>
      </c>
      <c r="D3795" s="208">
        <v>0.87861154707951672</v>
      </c>
    </row>
    <row r="3796" spans="1:4" x14ac:dyDescent="0.25">
      <c r="A3796" s="208">
        <v>3772</v>
      </c>
      <c r="B3796" s="208">
        <v>12.37609567028642</v>
      </c>
      <c r="C3796" s="208">
        <v>7.4439043297135807</v>
      </c>
      <c r="D3796" s="208">
        <v>0.84412825704794192</v>
      </c>
    </row>
    <row r="3797" spans="1:4" x14ac:dyDescent="0.25">
      <c r="A3797" s="208">
        <v>3773</v>
      </c>
      <c r="B3797" s="208">
        <v>12.976086436992572</v>
      </c>
      <c r="C3797" s="208">
        <v>7.2139135630074289</v>
      </c>
      <c r="D3797" s="208">
        <v>0.81804762832977918</v>
      </c>
    </row>
    <row r="3798" spans="1:4" x14ac:dyDescent="0.25">
      <c r="A3798" s="208">
        <v>3774</v>
      </c>
      <c r="B3798" s="208">
        <v>12.894269514259914</v>
      </c>
      <c r="C3798" s="208">
        <v>6.5357304857400855</v>
      </c>
      <c r="D3798" s="208">
        <v>0.74114262342691273</v>
      </c>
    </row>
    <row r="3799" spans="1:4" x14ac:dyDescent="0.25">
      <c r="A3799" s="208">
        <v>3775</v>
      </c>
      <c r="B3799" s="208">
        <v>12.971541052396313</v>
      </c>
      <c r="C3799" s="208">
        <v>6.0234589476036877</v>
      </c>
      <c r="D3799" s="208">
        <v>0.68305175316998878</v>
      </c>
    </row>
    <row r="3800" spans="1:4" x14ac:dyDescent="0.25">
      <c r="A3800" s="208">
        <v>3776</v>
      </c>
      <c r="B3800" s="208">
        <v>12.798816437738481</v>
      </c>
      <c r="C3800" s="208">
        <v>6.1411835622615207</v>
      </c>
      <c r="D3800" s="208">
        <v>0.6964015585115334</v>
      </c>
    </row>
    <row r="3801" spans="1:4" x14ac:dyDescent="0.25">
      <c r="A3801" s="208">
        <v>3777</v>
      </c>
      <c r="B3801" s="208">
        <v>12.930632591029983</v>
      </c>
      <c r="C3801" s="208">
        <v>6.3343674089700173</v>
      </c>
      <c r="D3801" s="208">
        <v>0.71830833439001041</v>
      </c>
    </row>
    <row r="3802" spans="1:4" x14ac:dyDescent="0.25">
      <c r="A3802" s="208">
        <v>3778</v>
      </c>
      <c r="B3802" s="208">
        <v>12.726090284198341</v>
      </c>
      <c r="C3802" s="208">
        <v>6.3239097158016602</v>
      </c>
      <c r="D3802" s="208">
        <v>0.71712244672730752</v>
      </c>
    </row>
    <row r="3803" spans="1:4" x14ac:dyDescent="0.25">
      <c r="A3803" s="208">
        <v>3779</v>
      </c>
      <c r="B3803" s="208">
        <v>12.557911054136769</v>
      </c>
      <c r="C3803" s="208">
        <v>5.5320889458632312</v>
      </c>
      <c r="D3803" s="208">
        <v>0.62733108767471157</v>
      </c>
    </row>
    <row r="3804" spans="1:4" x14ac:dyDescent="0.25">
      <c r="A3804" s="208">
        <v>3780</v>
      </c>
      <c r="B3804" s="208">
        <v>12.698817976620788</v>
      </c>
      <c r="C3804" s="208">
        <v>5.1861820233792137</v>
      </c>
      <c r="D3804" s="208">
        <v>0.58810573030254265</v>
      </c>
    </row>
    <row r="3805" spans="1:4" x14ac:dyDescent="0.25">
      <c r="A3805" s="208">
        <v>3781</v>
      </c>
      <c r="B3805" s="208">
        <v>12.489730285192888</v>
      </c>
      <c r="C3805" s="208">
        <v>5.6202697148071117</v>
      </c>
      <c r="D3805" s="208">
        <v>0.63733066256132342</v>
      </c>
    </row>
    <row r="3806" spans="1:4" x14ac:dyDescent="0.25">
      <c r="A3806" s="208">
        <v>3782</v>
      </c>
      <c r="B3806" s="208">
        <v>12.12609951749219</v>
      </c>
      <c r="C3806" s="208">
        <v>5.4039004825078116</v>
      </c>
      <c r="D3806" s="208">
        <v>0.61279469664212727</v>
      </c>
    </row>
    <row r="3807" spans="1:4" x14ac:dyDescent="0.25">
      <c r="A3807" s="208">
        <v>3783</v>
      </c>
      <c r="B3807" s="208">
        <v>12.367004901093901</v>
      </c>
      <c r="C3807" s="208">
        <v>6.1829950989060993</v>
      </c>
      <c r="D3807" s="208">
        <v>0.70114292782379084</v>
      </c>
    </row>
    <row r="3808" spans="1:4" x14ac:dyDescent="0.25">
      <c r="A3808" s="208">
        <v>3784</v>
      </c>
      <c r="B3808" s="208">
        <v>12.40336797786397</v>
      </c>
      <c r="C3808" s="208">
        <v>5.9916320221360291</v>
      </c>
      <c r="D3808" s="208">
        <v>0.67944262468952599</v>
      </c>
    </row>
    <row r="3809" spans="1:4" x14ac:dyDescent="0.25">
      <c r="A3809" s="208">
        <v>3785</v>
      </c>
      <c r="B3809" s="208">
        <v>12.189734901839811</v>
      </c>
      <c r="C3809" s="208">
        <v>5.6652650981601891</v>
      </c>
      <c r="D3809" s="208">
        <v>0.64243307560194063</v>
      </c>
    </row>
    <row r="3810" spans="1:4" x14ac:dyDescent="0.25">
      <c r="A3810" s="208">
        <v>3786</v>
      </c>
      <c r="B3810" s="208">
        <v>12.257915670783692</v>
      </c>
      <c r="C3810" s="208">
        <v>5.9170843292163084</v>
      </c>
      <c r="D3810" s="208">
        <v>0.67098902140501282</v>
      </c>
    </row>
    <row r="3811" spans="1:4" x14ac:dyDescent="0.25">
      <c r="A3811" s="208">
        <v>3787</v>
      </c>
      <c r="B3811" s="208">
        <v>12.151099132771613</v>
      </c>
      <c r="C3811" s="208">
        <v>5.8139008672283872</v>
      </c>
      <c r="D3811" s="208">
        <v>0.65928816227704656</v>
      </c>
    </row>
    <row r="3812" spans="1:4" x14ac:dyDescent="0.25">
      <c r="A3812" s="208">
        <v>3788</v>
      </c>
      <c r="B3812" s="208">
        <v>12.185189517243552</v>
      </c>
      <c r="C3812" s="208">
        <v>5.8648104827564485</v>
      </c>
      <c r="D3812" s="208">
        <v>0.66506124090879959</v>
      </c>
    </row>
    <row r="3813" spans="1:4" x14ac:dyDescent="0.25">
      <c r="A3813" s="208">
        <v>3789</v>
      </c>
      <c r="B3813" s="208">
        <v>11.785195672772785</v>
      </c>
      <c r="C3813" s="208">
        <v>6.684804327227214</v>
      </c>
      <c r="D3813" s="208">
        <v>0.75804738689675877</v>
      </c>
    </row>
    <row r="3814" spans="1:4" x14ac:dyDescent="0.25">
      <c r="A3814" s="208">
        <v>3790</v>
      </c>
      <c r="B3814" s="208">
        <v>11.638834288773253</v>
      </c>
      <c r="C3814" s="208">
        <v>6.5711657112267474</v>
      </c>
      <c r="D3814" s="208">
        <v>0.74516092804277922</v>
      </c>
    </row>
    <row r="3815" spans="1:4" x14ac:dyDescent="0.25">
      <c r="A3815" s="208">
        <v>3791</v>
      </c>
      <c r="B3815" s="208">
        <v>11.589744135133659</v>
      </c>
      <c r="C3815" s="208">
        <v>6.6102558648663408</v>
      </c>
      <c r="D3815" s="208">
        <v>0.74959369635870354</v>
      </c>
    </row>
    <row r="3816" spans="1:4" x14ac:dyDescent="0.25">
      <c r="A3816" s="208">
        <v>3792</v>
      </c>
      <c r="B3816" s="208">
        <v>11.876103364697958</v>
      </c>
      <c r="C3816" s="208">
        <v>8.6988966353020416</v>
      </c>
      <c r="D3816" s="208">
        <v>0.98644261529355992</v>
      </c>
    </row>
    <row r="3817" spans="1:4" x14ac:dyDescent="0.25">
      <c r="A3817" s="208">
        <v>3793</v>
      </c>
      <c r="B3817" s="208">
        <v>11.330657213146912</v>
      </c>
      <c r="C3817" s="208">
        <v>9.6643427868530889</v>
      </c>
      <c r="D3817" s="208">
        <v>1.0959228478550369</v>
      </c>
    </row>
    <row r="3818" spans="1:4" x14ac:dyDescent="0.25">
      <c r="A3818" s="208">
        <v>3794</v>
      </c>
      <c r="B3818" s="208">
        <v>11.239749521221738</v>
      </c>
      <c r="C3818" s="208">
        <v>9.3102504787782632</v>
      </c>
      <c r="D3818" s="208">
        <v>1.0557692792961049</v>
      </c>
    </row>
    <row r="3819" spans="1:4" x14ac:dyDescent="0.25">
      <c r="A3819" s="208">
        <v>3795</v>
      </c>
      <c r="B3819" s="208">
        <v>11.062479521967647</v>
      </c>
      <c r="C3819" s="208">
        <v>9.4375204780323525</v>
      </c>
      <c r="D3819" s="208">
        <v>1.0702015177943907</v>
      </c>
    </row>
    <row r="3820" spans="1:4" x14ac:dyDescent="0.25">
      <c r="A3820" s="208">
        <v>3796</v>
      </c>
      <c r="B3820" s="208">
        <v>11.330657213146912</v>
      </c>
      <c r="C3820" s="208">
        <v>8.8193427868530865</v>
      </c>
      <c r="D3820" s="208">
        <v>1.0001010390821456</v>
      </c>
    </row>
    <row r="3821" spans="1:4" x14ac:dyDescent="0.25">
      <c r="A3821" s="208">
        <v>3797</v>
      </c>
      <c r="B3821" s="208">
        <v>11.232931444327349</v>
      </c>
      <c r="C3821" s="208">
        <v>8.8170685556726518</v>
      </c>
      <c r="D3821" s="208">
        <v>0.99984314447235045</v>
      </c>
    </row>
    <row r="3822" spans="1:4" x14ac:dyDescent="0.25">
      <c r="A3822" s="208">
        <v>3798</v>
      </c>
      <c r="B3822" s="208">
        <v>11.282930674886195</v>
      </c>
      <c r="C3822" s="208">
        <v>8.9670693251138047</v>
      </c>
      <c r="D3822" s="208">
        <v>1.0168530202654589</v>
      </c>
    </row>
    <row r="3823" spans="1:4" x14ac:dyDescent="0.25">
      <c r="A3823" s="208">
        <v>3799</v>
      </c>
      <c r="B3823" s="208">
        <v>11.230658752029219</v>
      </c>
      <c r="C3823" s="208">
        <v>8.7043412479707793</v>
      </c>
      <c r="D3823" s="208">
        <v>0.98706002669472714</v>
      </c>
    </row>
    <row r="3824" spans="1:4" x14ac:dyDescent="0.25">
      <c r="A3824" s="208">
        <v>3800</v>
      </c>
      <c r="B3824" s="208">
        <v>11.498836443208486</v>
      </c>
      <c r="C3824" s="208">
        <v>8.676163556791515</v>
      </c>
      <c r="D3824" s="208">
        <v>0.98386471623811045</v>
      </c>
    </row>
    <row r="3825" spans="1:4" x14ac:dyDescent="0.25">
      <c r="A3825" s="208">
        <v>3801</v>
      </c>
      <c r="B3825" s="208">
        <v>11.453382597245897</v>
      </c>
      <c r="C3825" s="208">
        <v>8.4466174027541019</v>
      </c>
      <c r="D3825" s="208">
        <v>0.95783450596979614</v>
      </c>
    </row>
    <row r="3826" spans="1:4" x14ac:dyDescent="0.25">
      <c r="A3826" s="208">
        <v>3802</v>
      </c>
      <c r="B3826" s="208">
        <v>12.903360283452432</v>
      </c>
      <c r="C3826" s="208">
        <v>6.5416397165475679</v>
      </c>
      <c r="D3826" s="208">
        <v>0.74181272187002445</v>
      </c>
    </row>
    <row r="3827" spans="1:4" x14ac:dyDescent="0.25">
      <c r="A3827" s="208">
        <v>3803</v>
      </c>
      <c r="B3827" s="208">
        <v>13.139720282457885</v>
      </c>
      <c r="C3827" s="208">
        <v>6.390279717542116</v>
      </c>
      <c r="D3827" s="208">
        <v>0.72464871136047959</v>
      </c>
    </row>
    <row r="3828" spans="1:4" x14ac:dyDescent="0.25">
      <c r="A3828" s="208">
        <v>3804</v>
      </c>
      <c r="B3828" s="208">
        <v>13.180628743824215</v>
      </c>
      <c r="C3828" s="208">
        <v>5.4993712561757846</v>
      </c>
      <c r="D3828" s="208">
        <v>0.62362094778746746</v>
      </c>
    </row>
    <row r="3829" spans="1:4" x14ac:dyDescent="0.25">
      <c r="A3829" s="208">
        <v>3805</v>
      </c>
      <c r="B3829" s="208">
        <v>12.667000284446978</v>
      </c>
      <c r="C3829" s="208">
        <v>5.9429997155530216</v>
      </c>
      <c r="D3829" s="208">
        <v>0.67392778968173717</v>
      </c>
    </row>
    <row r="3830" spans="1:4" x14ac:dyDescent="0.25">
      <c r="A3830" s="208">
        <v>3806</v>
      </c>
      <c r="B3830" s="208">
        <v>12.310187593640668</v>
      </c>
      <c r="C3830" s="208">
        <v>6.4148124063593333</v>
      </c>
      <c r="D3830" s="208">
        <v>0.727430683687732</v>
      </c>
    </row>
    <row r="3831" spans="1:4" x14ac:dyDescent="0.25">
      <c r="A3831" s="208">
        <v>3807</v>
      </c>
      <c r="B3831" s="208">
        <v>12.314732978236927</v>
      </c>
      <c r="C3831" s="208">
        <v>6.2452670217630715</v>
      </c>
      <c r="D3831" s="208">
        <v>0.70820447608878612</v>
      </c>
    </row>
    <row r="3832" spans="1:4" x14ac:dyDescent="0.25">
      <c r="A3832" s="208">
        <v>3808</v>
      </c>
      <c r="B3832" s="208">
        <v>12.37155028569016</v>
      </c>
      <c r="C3832" s="208">
        <v>6.2884497143098397</v>
      </c>
      <c r="D3832" s="208">
        <v>0.71310133254738373</v>
      </c>
    </row>
    <row r="3833" spans="1:4" x14ac:dyDescent="0.25">
      <c r="A3833" s="208">
        <v>3809</v>
      </c>
      <c r="B3833" s="208">
        <v>12.280642593764986</v>
      </c>
      <c r="C3833" s="208">
        <v>6.6743574062350124</v>
      </c>
      <c r="D3833" s="208">
        <v>0.75686272078364603</v>
      </c>
    </row>
    <row r="3834" spans="1:4" x14ac:dyDescent="0.25">
      <c r="A3834" s="208">
        <v>3810</v>
      </c>
      <c r="B3834" s="208">
        <v>11.948829518238099</v>
      </c>
      <c r="C3834" s="208">
        <v>6.9561704817619017</v>
      </c>
      <c r="D3834" s="208">
        <v>0.78881992626629438</v>
      </c>
    </row>
    <row r="3835" spans="1:4" x14ac:dyDescent="0.25">
      <c r="A3835" s="208">
        <v>3811</v>
      </c>
      <c r="B3835" s="208">
        <v>12.12155413289593</v>
      </c>
      <c r="C3835" s="208">
        <v>6.5784458671040689</v>
      </c>
      <c r="D3835" s="208">
        <v>0.74598648745616802</v>
      </c>
    </row>
    <row r="3836" spans="1:4" x14ac:dyDescent="0.25">
      <c r="A3836" s="208">
        <v>3812</v>
      </c>
      <c r="B3836" s="208">
        <v>11.921557210660547</v>
      </c>
      <c r="C3836" s="208">
        <v>6.758442789339453</v>
      </c>
      <c r="D3836" s="208">
        <v>0.76639788468947911</v>
      </c>
    </row>
    <row r="3837" spans="1:4" x14ac:dyDescent="0.25">
      <c r="A3837" s="208">
        <v>3813</v>
      </c>
      <c r="B3837" s="208">
        <v>11.785195672772785</v>
      </c>
      <c r="C3837" s="208">
        <v>7.1098043272272147</v>
      </c>
      <c r="D3837" s="208">
        <v>0.80624178775886379</v>
      </c>
    </row>
    <row r="3838" spans="1:4" x14ac:dyDescent="0.25">
      <c r="A3838" s="208">
        <v>3814</v>
      </c>
      <c r="B3838" s="208">
        <v>11.676106442462574</v>
      </c>
      <c r="C3838" s="208">
        <v>7.198893557537426</v>
      </c>
      <c r="D3838" s="208">
        <v>0.81634438088372674</v>
      </c>
    </row>
    <row r="3839" spans="1:4" x14ac:dyDescent="0.25">
      <c r="A3839" s="208">
        <v>3815</v>
      </c>
      <c r="B3839" s="208">
        <v>11.421564905072087</v>
      </c>
      <c r="C3839" s="208">
        <v>7.3934350949279146</v>
      </c>
      <c r="D3839" s="208">
        <v>0.83840511697155584</v>
      </c>
    </row>
    <row r="3840" spans="1:4" x14ac:dyDescent="0.25">
      <c r="A3840" s="208">
        <v>3816</v>
      </c>
      <c r="B3840" s="208">
        <v>11.221567982836701</v>
      </c>
      <c r="C3840" s="208">
        <v>7.3884320171632982</v>
      </c>
      <c r="D3840" s="208">
        <v>0.83783777500606826</v>
      </c>
    </row>
    <row r="3841" spans="1:4" x14ac:dyDescent="0.25">
      <c r="A3841" s="208">
        <v>3817</v>
      </c>
      <c r="B3841" s="208">
        <v>10.982935291533119</v>
      </c>
      <c r="C3841" s="208">
        <v>7.2820647084668817</v>
      </c>
      <c r="D3841" s="208">
        <v>0.8257758721497428</v>
      </c>
    </row>
    <row r="3842" spans="1:4" x14ac:dyDescent="0.25">
      <c r="A3842" s="208">
        <v>3818</v>
      </c>
      <c r="B3842" s="208">
        <v>10.971571830042473</v>
      </c>
      <c r="C3842" s="208">
        <v>7.0934281699575283</v>
      </c>
      <c r="D3842" s="208">
        <v>0.80438475461054348</v>
      </c>
    </row>
    <row r="3843" spans="1:4" x14ac:dyDescent="0.25">
      <c r="A3843" s="208">
        <v>3819</v>
      </c>
      <c r="B3843" s="208">
        <v>11.094297214141458</v>
      </c>
      <c r="C3843" s="208">
        <v>6.6057027858585418</v>
      </c>
      <c r="D3843" s="208">
        <v>0.74907738361785947</v>
      </c>
    </row>
    <row r="3844" spans="1:4" x14ac:dyDescent="0.25">
      <c r="A3844" s="208">
        <v>3820</v>
      </c>
      <c r="B3844" s="208">
        <v>10.906800099545785</v>
      </c>
      <c r="C3844" s="208">
        <v>7.2131999004542156</v>
      </c>
      <c r="D3844" s="208">
        <v>0.81796670000232075</v>
      </c>
    </row>
    <row r="3845" spans="1:4" x14ac:dyDescent="0.25">
      <c r="A3845" s="208">
        <v>3821</v>
      </c>
      <c r="B3845" s="208">
        <v>10.832937599856582</v>
      </c>
      <c r="C3845" s="208">
        <v>6.9670624001434192</v>
      </c>
      <c r="D3845" s="208">
        <v>0.79005505445602664</v>
      </c>
    </row>
    <row r="3846" spans="1:4" x14ac:dyDescent="0.25">
      <c r="A3846" s="208">
        <v>3822</v>
      </c>
      <c r="B3846" s="208">
        <v>10.935208753272402</v>
      </c>
      <c r="C3846" s="208">
        <v>6.314791246727598</v>
      </c>
      <c r="D3846" s="208">
        <v>0.716088425188945</v>
      </c>
    </row>
    <row r="3847" spans="1:4" x14ac:dyDescent="0.25">
      <c r="A3847" s="208">
        <v>3823</v>
      </c>
      <c r="B3847" s="208">
        <v>10.773847600105219</v>
      </c>
      <c r="C3847" s="208">
        <v>6.1411523998947803</v>
      </c>
      <c r="D3847" s="208">
        <v>0.69639802474307577</v>
      </c>
    </row>
    <row r="3848" spans="1:4" x14ac:dyDescent="0.25">
      <c r="A3848" s="208">
        <v>3824</v>
      </c>
      <c r="B3848" s="208">
        <v>10.819301446067804</v>
      </c>
      <c r="C3848" s="208">
        <v>5.3306985539321943</v>
      </c>
      <c r="D3848" s="208">
        <v>0.60449370113706258</v>
      </c>
    </row>
    <row r="3849" spans="1:4" x14ac:dyDescent="0.25">
      <c r="A3849" s="208">
        <v>3825</v>
      </c>
      <c r="B3849" s="208">
        <v>11.021571060601318</v>
      </c>
      <c r="C3849" s="208">
        <v>4.8084289393986825</v>
      </c>
      <c r="D3849" s="208">
        <v>0.54526906311135648</v>
      </c>
    </row>
    <row r="3850" spans="1:4" x14ac:dyDescent="0.25">
      <c r="A3850" s="208">
        <v>3826</v>
      </c>
      <c r="B3850" s="208">
        <v>11.089751829545198</v>
      </c>
      <c r="C3850" s="208">
        <v>5.020248170454801</v>
      </c>
      <c r="D3850" s="208">
        <v>0.56928906530387746</v>
      </c>
    </row>
    <row r="3851" spans="1:4" x14ac:dyDescent="0.25">
      <c r="A3851" s="208">
        <v>3827</v>
      </c>
      <c r="B3851" s="208">
        <v>10.971571830042473</v>
      </c>
      <c r="C3851" s="208">
        <v>4.8484281699575273</v>
      </c>
      <c r="D3851" s="208">
        <v>0.54980491946836518</v>
      </c>
    </row>
    <row r="3852" spans="1:4" x14ac:dyDescent="0.25">
      <c r="A3852" s="208">
        <v>3828</v>
      </c>
      <c r="B3852" s="208">
        <v>10.735211831037018</v>
      </c>
      <c r="C3852" s="208">
        <v>5.2997881689629818</v>
      </c>
      <c r="D3852" s="208">
        <v>0.60098850705704332</v>
      </c>
    </row>
    <row r="3853" spans="1:4" x14ac:dyDescent="0.25">
      <c r="A3853" s="208">
        <v>3829</v>
      </c>
      <c r="B3853" s="208">
        <v>10.864755292030392</v>
      </c>
      <c r="C3853" s="208">
        <v>5.3852447079696084</v>
      </c>
      <c r="D3853" s="208">
        <v>0.61067915810921614</v>
      </c>
    </row>
    <row r="3854" spans="1:4" x14ac:dyDescent="0.25">
      <c r="A3854" s="208">
        <v>3830</v>
      </c>
      <c r="B3854" s="208">
        <v>10.762484138614571</v>
      </c>
      <c r="C3854" s="208">
        <v>5.8325158613854278</v>
      </c>
      <c r="D3854" s="208">
        <v>0.66139907637222339</v>
      </c>
    </row>
    <row r="3855" spans="1:4" x14ac:dyDescent="0.25">
      <c r="A3855" s="208">
        <v>3831</v>
      </c>
      <c r="B3855" s="208">
        <v>11.012480291408799</v>
      </c>
      <c r="C3855" s="208">
        <v>6.4625197085912021</v>
      </c>
      <c r="D3855" s="208">
        <v>0.73284062450611376</v>
      </c>
    </row>
    <row r="3856" spans="1:4" x14ac:dyDescent="0.25">
      <c r="A3856" s="208">
        <v>3832</v>
      </c>
      <c r="B3856" s="208">
        <v>10.939754137868661</v>
      </c>
      <c r="C3856" s="208">
        <v>6.4852458621313396</v>
      </c>
      <c r="D3856" s="208">
        <v>0.73541773827968349</v>
      </c>
    </row>
    <row r="3857" spans="1:4" x14ac:dyDescent="0.25">
      <c r="A3857" s="208">
        <v>3833</v>
      </c>
      <c r="B3857" s="208">
        <v>11.230658752029219</v>
      </c>
      <c r="C3857" s="208">
        <v>5.9743412479707789</v>
      </c>
      <c r="D3857" s="208">
        <v>0.67748187527461734</v>
      </c>
    </row>
    <row r="3858" spans="1:4" x14ac:dyDescent="0.25">
      <c r="A3858" s="208">
        <v>3834</v>
      </c>
      <c r="B3858" s="208">
        <v>11.362474905320724</v>
      </c>
      <c r="C3858" s="208">
        <v>5.3225250946792748</v>
      </c>
      <c r="D3858" s="208">
        <v>0.60356684238020308</v>
      </c>
    </row>
    <row r="3859" spans="1:4" x14ac:dyDescent="0.25">
      <c r="A3859" s="208">
        <v>3835</v>
      </c>
      <c r="B3859" s="208">
        <v>11.522699712338841</v>
      </c>
      <c r="C3859" s="208">
        <v>4.8073002876611568</v>
      </c>
      <c r="D3859" s="208">
        <v>0.54514107559542224</v>
      </c>
    </row>
    <row r="3860" spans="1:4" x14ac:dyDescent="0.25">
      <c r="A3860" s="208">
        <v>3836</v>
      </c>
      <c r="B3860" s="208">
        <v>11.137478367805917</v>
      </c>
      <c r="C3860" s="208">
        <v>5.5425216321940827</v>
      </c>
      <c r="D3860" s="208">
        <v>0.6285141395972943</v>
      </c>
    </row>
    <row r="3861" spans="1:4" x14ac:dyDescent="0.25">
      <c r="A3861" s="208">
        <v>3837</v>
      </c>
      <c r="B3861" s="208">
        <v>11.007934906812542</v>
      </c>
      <c r="C3861" s="208">
        <v>6.0020650931874595</v>
      </c>
      <c r="D3861" s="208">
        <v>0.68062572023888002</v>
      </c>
    </row>
    <row r="3862" spans="1:4" x14ac:dyDescent="0.25">
      <c r="A3862" s="208">
        <v>3838</v>
      </c>
      <c r="B3862" s="208">
        <v>10.930663368676143</v>
      </c>
      <c r="C3862" s="208">
        <v>5.819336631323857</v>
      </c>
      <c r="D3862" s="208">
        <v>0.65990457026247928</v>
      </c>
    </row>
    <row r="3863" spans="1:4" x14ac:dyDescent="0.25">
      <c r="A3863" s="208">
        <v>3839</v>
      </c>
      <c r="B3863" s="208">
        <v>11.139751060104047</v>
      </c>
      <c r="C3863" s="208">
        <v>6.5302489398959551</v>
      </c>
      <c r="D3863" s="208">
        <v>0.74052102385572205</v>
      </c>
    </row>
    <row r="3864" spans="1:4" x14ac:dyDescent="0.25">
      <c r="A3864" s="208">
        <v>3840</v>
      </c>
      <c r="B3864" s="208">
        <v>11.262476444203031</v>
      </c>
      <c r="C3864" s="208">
        <v>6.7375235557969688</v>
      </c>
      <c r="D3864" s="208">
        <v>0.76402567309636271</v>
      </c>
    </row>
    <row r="3865" spans="1:4" x14ac:dyDescent="0.25">
      <c r="A3865" s="208">
        <v>3841</v>
      </c>
      <c r="B3865" s="208">
        <v>11.321566443954394</v>
      </c>
      <c r="C3865" s="208">
        <v>6.5534335560456061</v>
      </c>
      <c r="D3865" s="208">
        <v>0.74315012664289926</v>
      </c>
    </row>
    <row r="3866" spans="1:4" x14ac:dyDescent="0.25">
      <c r="A3866" s="208">
        <v>3842</v>
      </c>
      <c r="B3866" s="208">
        <v>11.430655674264605</v>
      </c>
      <c r="C3866" s="208">
        <v>6.1743443257353956</v>
      </c>
      <c r="D3866" s="208">
        <v>0.70016194234154128</v>
      </c>
    </row>
    <row r="3867" spans="1:4" x14ac:dyDescent="0.25">
      <c r="A3867" s="208">
        <v>3843</v>
      </c>
      <c r="B3867" s="208">
        <v>11.426110289668346</v>
      </c>
      <c r="C3867" s="208">
        <v>6.0988897103316528</v>
      </c>
      <c r="D3867" s="208">
        <v>0.69160549532586146</v>
      </c>
    </row>
    <row r="3868" spans="1:4" x14ac:dyDescent="0.25">
      <c r="A3868" s="208">
        <v>3844</v>
      </c>
      <c r="B3868" s="208">
        <v>11.007934906812542</v>
      </c>
      <c r="C3868" s="208">
        <v>6.7970650931874577</v>
      </c>
      <c r="D3868" s="208">
        <v>0.77077759949858216</v>
      </c>
    </row>
    <row r="3869" spans="1:4" x14ac:dyDescent="0.25">
      <c r="A3869" s="208">
        <v>3845</v>
      </c>
      <c r="B3869" s="208">
        <v>10.617031831534293</v>
      </c>
      <c r="C3869" s="208">
        <v>6.8929681684657087</v>
      </c>
      <c r="D3869" s="208">
        <v>0.78165287303709663</v>
      </c>
    </row>
    <row r="3870" spans="1:4" x14ac:dyDescent="0.25">
      <c r="A3870" s="208">
        <v>3846</v>
      </c>
      <c r="B3870" s="208">
        <v>10.805665292279029</v>
      </c>
      <c r="C3870" s="208">
        <v>6.5643347077209722</v>
      </c>
      <c r="D3870" s="208">
        <v>0.74438630187513732</v>
      </c>
    </row>
    <row r="3871" spans="1:4" x14ac:dyDescent="0.25">
      <c r="A3871" s="208">
        <v>3847</v>
      </c>
      <c r="B3871" s="208">
        <v>11.107933367930235</v>
      </c>
      <c r="C3871" s="208">
        <v>5.3870666320697662</v>
      </c>
      <c r="D3871" s="208">
        <v>0.61088576173374165</v>
      </c>
    </row>
    <row r="3872" spans="1:4" x14ac:dyDescent="0.25">
      <c r="A3872" s="208">
        <v>3848</v>
      </c>
      <c r="B3872" s="208">
        <v>10.939754137868661</v>
      </c>
      <c r="C3872" s="208">
        <v>5.3102458621313389</v>
      </c>
      <c r="D3872" s="208">
        <v>0.6021743947197461</v>
      </c>
    </row>
    <row r="3873" spans="1:4" x14ac:dyDescent="0.25">
      <c r="A3873" s="208">
        <v>3849</v>
      </c>
      <c r="B3873" s="208">
        <v>11.067024906563907</v>
      </c>
      <c r="C3873" s="208">
        <v>5.5079750934360927</v>
      </c>
      <c r="D3873" s="208">
        <v>0.62459661080364537</v>
      </c>
    </row>
    <row r="3874" spans="1:4" x14ac:dyDescent="0.25">
      <c r="A3874" s="208">
        <v>3850</v>
      </c>
      <c r="B3874" s="208">
        <v>11.280657982588066</v>
      </c>
      <c r="C3874" s="208">
        <v>4.9443420174119357</v>
      </c>
      <c r="D3874" s="208">
        <v>0.56068141455647003</v>
      </c>
    </row>
    <row r="3875" spans="1:4" x14ac:dyDescent="0.25">
      <c r="A3875" s="208">
        <v>3851</v>
      </c>
      <c r="B3875" s="208">
        <v>11.244294905817995</v>
      </c>
      <c r="C3875" s="208">
        <v>5.7307050941820066</v>
      </c>
      <c r="D3875" s="208">
        <v>0.64985387889768187</v>
      </c>
    </row>
    <row r="3876" spans="1:4" x14ac:dyDescent="0.25">
      <c r="A3876" s="208">
        <v>3852</v>
      </c>
      <c r="B3876" s="208">
        <v>11.09997894488678</v>
      </c>
      <c r="C3876" s="208">
        <v>5.7450210551132184</v>
      </c>
      <c r="D3876" s="208">
        <v>0.65147728868555266</v>
      </c>
    </row>
    <row r="3877" spans="1:4" x14ac:dyDescent="0.25">
      <c r="A3877" s="208">
        <v>3853</v>
      </c>
      <c r="B3877" s="208">
        <v>11.001116829918153</v>
      </c>
      <c r="C3877" s="208">
        <v>5.5088831700818481</v>
      </c>
      <c r="D3877" s="208">
        <v>0.62469958541512549</v>
      </c>
    </row>
    <row r="3878" spans="1:4" x14ac:dyDescent="0.25">
      <c r="A3878" s="208">
        <v>3854</v>
      </c>
      <c r="B3878" s="208">
        <v>10.994298753023767</v>
      </c>
      <c r="C3878" s="208">
        <v>5.1707012469762326</v>
      </c>
      <c r="D3878" s="208">
        <v>0.58635023208225578</v>
      </c>
    </row>
    <row r="3879" spans="1:4" x14ac:dyDescent="0.25">
      <c r="A3879" s="208">
        <v>3855</v>
      </c>
      <c r="B3879" s="208">
        <v>10.817028753769675</v>
      </c>
      <c r="C3879" s="208">
        <v>5.4429712462303268</v>
      </c>
      <c r="D3879" s="208">
        <v>0.61722526616878959</v>
      </c>
    </row>
    <row r="3880" spans="1:4" x14ac:dyDescent="0.25">
      <c r="A3880" s="208">
        <v>3856</v>
      </c>
      <c r="B3880" s="208">
        <v>10.862482599732262</v>
      </c>
      <c r="C3880" s="208">
        <v>4.9875174002677376</v>
      </c>
      <c r="D3880" s="208">
        <v>0.56557744210641681</v>
      </c>
    </row>
    <row r="3881" spans="1:4" x14ac:dyDescent="0.25">
      <c r="A3881" s="208">
        <v>3857</v>
      </c>
      <c r="B3881" s="208">
        <v>10.521578755012857</v>
      </c>
      <c r="C3881" s="208">
        <v>5.1334212449871419</v>
      </c>
      <c r="D3881" s="208">
        <v>0.58212273241166212</v>
      </c>
    </row>
    <row r="3882" spans="1:4" x14ac:dyDescent="0.25">
      <c r="A3882" s="208">
        <v>3858</v>
      </c>
      <c r="B3882" s="208">
        <v>10.848846445943485</v>
      </c>
      <c r="C3882" s="208">
        <v>4.5811535540565149</v>
      </c>
      <c r="D3882" s="208">
        <v>0.51949635481189804</v>
      </c>
    </row>
    <row r="3883" spans="1:4" x14ac:dyDescent="0.25">
      <c r="A3883" s="208">
        <v>3859</v>
      </c>
      <c r="B3883" s="208">
        <v>10.642031446813714</v>
      </c>
      <c r="C3883" s="208">
        <v>5.182968553186285</v>
      </c>
      <c r="D3883" s="208">
        <v>0.58774132731280981</v>
      </c>
    </row>
    <row r="3884" spans="1:4" x14ac:dyDescent="0.25">
      <c r="A3884" s="208">
        <v>3860</v>
      </c>
      <c r="B3884" s="208">
        <v>10.460216062963365</v>
      </c>
      <c r="C3884" s="208">
        <v>5.0697839370366342</v>
      </c>
      <c r="D3884" s="208">
        <v>0.57490635140189283</v>
      </c>
    </row>
    <row r="3885" spans="1:4" x14ac:dyDescent="0.25">
      <c r="A3885" s="208">
        <v>3861</v>
      </c>
      <c r="B3885" s="208">
        <v>10.126130295138347</v>
      </c>
      <c r="C3885" s="208">
        <v>6.3238697048616519</v>
      </c>
      <c r="D3885" s="208">
        <v>0.71711790954311549</v>
      </c>
    </row>
    <row r="3886" spans="1:4" x14ac:dyDescent="0.25">
      <c r="A3886" s="208">
        <v>3862</v>
      </c>
      <c r="B3886" s="208">
        <v>10.494306447435305</v>
      </c>
      <c r="C3886" s="208">
        <v>6.0206935525646958</v>
      </c>
      <c r="D3886" s="208">
        <v>0.6827381612710447</v>
      </c>
    </row>
    <row r="3887" spans="1:4" x14ac:dyDescent="0.25">
      <c r="A3887" s="208">
        <v>3863</v>
      </c>
      <c r="B3887" s="208">
        <v>10.464761447559624</v>
      </c>
      <c r="C3887" s="208">
        <v>5.4952385524403766</v>
      </c>
      <c r="D3887" s="208">
        <v>0.62315230500989438</v>
      </c>
    </row>
    <row r="3888" spans="1:4" x14ac:dyDescent="0.25">
      <c r="A3888" s="208">
        <v>3864</v>
      </c>
      <c r="B3888" s="208">
        <v>10.595441254702063</v>
      </c>
      <c r="C3888" s="208">
        <v>5.1445587452979371</v>
      </c>
      <c r="D3888" s="208">
        <v>0.58338570924596878</v>
      </c>
    </row>
    <row r="3889" spans="1:4" x14ac:dyDescent="0.25">
      <c r="A3889" s="208">
        <v>3865</v>
      </c>
      <c r="B3889" s="208">
        <v>10.128402987436477</v>
      </c>
      <c r="C3889" s="208">
        <v>6.3415970125635219</v>
      </c>
      <c r="D3889" s="208">
        <v>0.71912816124567969</v>
      </c>
    </row>
    <row r="3890" spans="1:4" x14ac:dyDescent="0.25">
      <c r="A3890" s="208">
        <v>3866</v>
      </c>
      <c r="B3890" s="208">
        <v>9.9352241420954819</v>
      </c>
      <c r="C3890" s="208">
        <v>6.529775857904518</v>
      </c>
      <c r="D3890" s="208">
        <v>0.74046737702481391</v>
      </c>
    </row>
    <row r="3891" spans="1:4" x14ac:dyDescent="0.25">
      <c r="A3891" s="208">
        <v>3867</v>
      </c>
      <c r="B3891" s="208">
        <v>10.201129140976617</v>
      </c>
      <c r="C3891" s="208">
        <v>6.5938708590233848</v>
      </c>
      <c r="D3891" s="208">
        <v>0.74773565979464851</v>
      </c>
    </row>
    <row r="3892" spans="1:4" x14ac:dyDescent="0.25">
      <c r="A3892" s="208">
        <v>3868</v>
      </c>
      <c r="B3892" s="208">
        <v>10.287491448305534</v>
      </c>
      <c r="C3892" s="208">
        <v>6.4375085516944672</v>
      </c>
      <c r="D3892" s="208">
        <v>0.73000439457315791</v>
      </c>
    </row>
    <row r="3893" spans="1:4" x14ac:dyDescent="0.25">
      <c r="A3893" s="208">
        <v>3869</v>
      </c>
      <c r="B3893" s="208">
        <v>10.098857987560796</v>
      </c>
      <c r="C3893" s="208">
        <v>6.3361420124392023</v>
      </c>
      <c r="D3893" s="208">
        <v>0.71850957192169318</v>
      </c>
    </row>
    <row r="3894" spans="1:4" x14ac:dyDescent="0.25">
      <c r="A3894" s="208">
        <v>3870</v>
      </c>
      <c r="B3894" s="208">
        <v>10.22612875625604</v>
      </c>
      <c r="C3894" s="208">
        <v>5.7988712437439585</v>
      </c>
      <c r="D3894" s="208">
        <v>0.65758382416171701</v>
      </c>
    </row>
    <row r="3895" spans="1:4" x14ac:dyDescent="0.25">
      <c r="A3895" s="208">
        <v>3871</v>
      </c>
      <c r="B3895" s="208">
        <v>9.9886324111015217</v>
      </c>
      <c r="C3895" s="208">
        <v>5.2213675888984792</v>
      </c>
      <c r="D3895" s="208">
        <v>0.59209572383006104</v>
      </c>
    </row>
    <row r="3896" spans="1:4" x14ac:dyDescent="0.25">
      <c r="A3896" s="208">
        <v>3872</v>
      </c>
      <c r="B3896" s="208">
        <v>10.064767603088855</v>
      </c>
      <c r="C3896" s="208">
        <v>5.3702323969111454</v>
      </c>
      <c r="D3896" s="208">
        <v>0.60897678319858517</v>
      </c>
    </row>
    <row r="3897" spans="1:4" x14ac:dyDescent="0.25">
      <c r="A3897" s="208">
        <v>3873</v>
      </c>
      <c r="B3897" s="208">
        <v>10.147720871970577</v>
      </c>
      <c r="C3897" s="208">
        <v>4.7472791280294224</v>
      </c>
      <c r="D3897" s="208">
        <v>0.53833476070718644</v>
      </c>
    </row>
    <row r="3898" spans="1:4" x14ac:dyDescent="0.25">
      <c r="A3898" s="208">
        <v>3874</v>
      </c>
      <c r="B3898" s="208">
        <v>10.705666831161338</v>
      </c>
      <c r="C3898" s="208">
        <v>3.589333168838662</v>
      </c>
      <c r="D3898" s="208">
        <v>0.40702532133331781</v>
      </c>
    </row>
    <row r="3899" spans="1:4" x14ac:dyDescent="0.25">
      <c r="A3899" s="208">
        <v>3875</v>
      </c>
      <c r="B3899" s="208">
        <v>10.657940292900619</v>
      </c>
      <c r="C3899" s="208">
        <v>3.54205970709938</v>
      </c>
      <c r="D3899" s="208">
        <v>0.40166457741519468</v>
      </c>
    </row>
    <row r="3900" spans="1:4" x14ac:dyDescent="0.25">
      <c r="A3900" s="208">
        <v>3876</v>
      </c>
      <c r="B3900" s="208">
        <v>10.844301061347229</v>
      </c>
      <c r="C3900" s="208">
        <v>3.725698938652771</v>
      </c>
      <c r="D3900" s="208">
        <v>0.42248900739047246</v>
      </c>
    </row>
    <row r="3901" spans="1:4" x14ac:dyDescent="0.25">
      <c r="A3901" s="208">
        <v>3877</v>
      </c>
      <c r="B3901" s="208">
        <v>10.819301446067804</v>
      </c>
      <c r="C3901" s="208">
        <v>3.8656985539321962</v>
      </c>
      <c r="D3901" s="208">
        <v>0.43836476640063032</v>
      </c>
    </row>
    <row r="3902" spans="1:4" x14ac:dyDescent="0.25">
      <c r="A3902" s="208">
        <v>3878</v>
      </c>
      <c r="B3902" s="208">
        <v>11.212477213644183</v>
      </c>
      <c r="C3902" s="208">
        <v>3.4075227863558162</v>
      </c>
      <c r="D3902" s="208">
        <v>0.38640828026444513</v>
      </c>
    </row>
    <row r="3903" spans="1:4" x14ac:dyDescent="0.25">
      <c r="A3903" s="208">
        <v>3879</v>
      </c>
      <c r="B3903" s="208">
        <v>11.043161637433547</v>
      </c>
      <c r="C3903" s="208">
        <v>3.2618383625664524</v>
      </c>
      <c r="D3903" s="208">
        <v>0.36988787198334067</v>
      </c>
    </row>
    <row r="3904" spans="1:4" x14ac:dyDescent="0.25">
      <c r="A3904" s="208">
        <v>3880</v>
      </c>
      <c r="B3904" s="208">
        <v>11.055661445073259</v>
      </c>
      <c r="C3904" s="208">
        <v>3.7693385549267404</v>
      </c>
      <c r="D3904" s="208">
        <v>0.42743767835559271</v>
      </c>
    </row>
    <row r="3905" spans="1:4" x14ac:dyDescent="0.25">
      <c r="A3905" s="208">
        <v>3881</v>
      </c>
      <c r="B3905" s="208">
        <v>10.721575677248241</v>
      </c>
      <c r="C3905" s="208">
        <v>4.5334243227517597</v>
      </c>
      <c r="D3905" s="208">
        <v>0.51408392726756513</v>
      </c>
    </row>
    <row r="3906" spans="1:4" x14ac:dyDescent="0.25">
      <c r="A3906" s="208">
        <v>3882</v>
      </c>
      <c r="B3906" s="208">
        <v>10.721575677248241</v>
      </c>
      <c r="C3906" s="208">
        <v>4.7584243227517593</v>
      </c>
      <c r="D3906" s="208">
        <v>0.53959861007691479</v>
      </c>
    </row>
    <row r="3907" spans="1:4" x14ac:dyDescent="0.25">
      <c r="A3907" s="208">
        <v>3883</v>
      </c>
      <c r="B3907" s="208">
        <v>10.780665676999607</v>
      </c>
      <c r="C3907" s="208">
        <v>4.4643343230003918</v>
      </c>
      <c r="D3907" s="208">
        <v>0.50624921869443529</v>
      </c>
    </row>
    <row r="3908" spans="1:4" x14ac:dyDescent="0.25">
      <c r="A3908" s="208">
        <v>3884</v>
      </c>
      <c r="B3908" s="208">
        <v>10.639758754515585</v>
      </c>
      <c r="C3908" s="208">
        <v>4.6102412454844153</v>
      </c>
      <c r="D3908" s="208">
        <v>0.52279485801384973</v>
      </c>
    </row>
    <row r="3909" spans="1:4" x14ac:dyDescent="0.25">
      <c r="A3909" s="208">
        <v>3885</v>
      </c>
      <c r="B3909" s="208">
        <v>10.303400294392439</v>
      </c>
      <c r="C3909" s="208">
        <v>4.6065997056075609</v>
      </c>
      <c r="D3909" s="208">
        <v>0.5223819125254251</v>
      </c>
    </row>
    <row r="3910" spans="1:4" x14ac:dyDescent="0.25">
      <c r="A3910" s="208">
        <v>3886</v>
      </c>
      <c r="B3910" s="208">
        <v>10.335217986566249</v>
      </c>
      <c r="C3910" s="208">
        <v>4.4147820134337508</v>
      </c>
      <c r="D3910" s="208">
        <v>0.50063005664526394</v>
      </c>
    </row>
    <row r="3911" spans="1:4" x14ac:dyDescent="0.25">
      <c r="A3911" s="208">
        <v>3887</v>
      </c>
      <c r="B3911" s="208">
        <v>9.9534056804805182</v>
      </c>
      <c r="C3911" s="208">
        <v>5.9465943195194821</v>
      </c>
      <c r="D3911" s="208">
        <v>0.67433541270409036</v>
      </c>
    </row>
    <row r="3912" spans="1:4" x14ac:dyDescent="0.25">
      <c r="A3912" s="208">
        <v>3888</v>
      </c>
      <c r="B3912" s="208">
        <v>9.8806795269403782</v>
      </c>
      <c r="C3912" s="208">
        <v>6.5143204730596214</v>
      </c>
      <c r="D3912" s="208">
        <v>0.73871475817141852</v>
      </c>
    </row>
    <row r="3913" spans="1:4" x14ac:dyDescent="0.25">
      <c r="A3913" s="208">
        <v>3889</v>
      </c>
      <c r="B3913" s="208">
        <v>10.430671063087683</v>
      </c>
      <c r="C3913" s="208">
        <v>5.8643289369123188</v>
      </c>
      <c r="D3913" s="208">
        <v>0.66500663428892792</v>
      </c>
    </row>
    <row r="3914" spans="1:4" x14ac:dyDescent="0.25">
      <c r="A3914" s="208">
        <v>3890</v>
      </c>
      <c r="B3914" s="208">
        <v>10.471579524454013</v>
      </c>
      <c r="C3914" s="208">
        <v>6.5634204755459873</v>
      </c>
      <c r="D3914" s="208">
        <v>0.74428262923532029</v>
      </c>
    </row>
    <row r="3915" spans="1:4" x14ac:dyDescent="0.25">
      <c r="A3915" s="208">
        <v>3891</v>
      </c>
      <c r="B3915" s="208">
        <v>10.65339490830436</v>
      </c>
      <c r="C3915" s="208">
        <v>5.5066050916956399</v>
      </c>
      <c r="D3915" s="208">
        <v>0.62444125453761912</v>
      </c>
    </row>
    <row r="3916" spans="1:4" x14ac:dyDescent="0.25">
      <c r="A3916" s="208">
        <v>3892</v>
      </c>
      <c r="B3916" s="208">
        <v>10.457943370665236</v>
      </c>
      <c r="C3916" s="208">
        <v>6.3370566293347661</v>
      </c>
      <c r="D3916" s="208">
        <v>0.71861328818828152</v>
      </c>
    </row>
    <row r="3917" spans="1:4" x14ac:dyDescent="0.25">
      <c r="A3917" s="208">
        <v>3893</v>
      </c>
      <c r="B3917" s="208">
        <v>10.128402987436477</v>
      </c>
      <c r="C3917" s="208">
        <v>7.5715970125635224</v>
      </c>
      <c r="D3917" s="208">
        <v>0.85860842727012487</v>
      </c>
    </row>
    <row r="3918" spans="1:4" x14ac:dyDescent="0.25">
      <c r="A3918" s="208">
        <v>3894</v>
      </c>
      <c r="B3918" s="208">
        <v>10.403398755510132</v>
      </c>
      <c r="C3918" s="208">
        <v>7.5416012444898683</v>
      </c>
      <c r="D3918" s="208">
        <v>0.85520694945669329</v>
      </c>
    </row>
    <row r="3919" spans="1:4" x14ac:dyDescent="0.25">
      <c r="A3919" s="208">
        <v>3895</v>
      </c>
      <c r="B3919" s="208">
        <v>10.967026445446214</v>
      </c>
      <c r="C3919" s="208">
        <v>6.6779735545537857</v>
      </c>
      <c r="D3919" s="208">
        <v>0.75727278690517963</v>
      </c>
    </row>
    <row r="3920" spans="1:4" x14ac:dyDescent="0.25">
      <c r="A3920" s="208">
        <v>3896</v>
      </c>
      <c r="B3920" s="208">
        <v>10.939754137868661</v>
      </c>
      <c r="C3920" s="208">
        <v>6.6402458621313372</v>
      </c>
      <c r="D3920" s="208">
        <v>0.75299451977056864</v>
      </c>
    </row>
    <row r="3921" spans="1:4" x14ac:dyDescent="0.25">
      <c r="A3921" s="208">
        <v>3897</v>
      </c>
      <c r="B3921" s="208">
        <v>10.926117984079884</v>
      </c>
      <c r="C3921" s="208">
        <v>6.9038820159201144</v>
      </c>
      <c r="D3921" s="208">
        <v>0.78289048795278016</v>
      </c>
    </row>
    <row r="3922" spans="1:4" x14ac:dyDescent="0.25">
      <c r="A3922" s="208">
        <v>3898</v>
      </c>
      <c r="B3922" s="208">
        <v>10.635213369919326</v>
      </c>
      <c r="C3922" s="208">
        <v>8.4947866300806734</v>
      </c>
      <c r="D3922" s="208">
        <v>0.9632968284427248</v>
      </c>
    </row>
    <row r="3923" spans="1:4" x14ac:dyDescent="0.25">
      <c r="A3923" s="208">
        <v>3899</v>
      </c>
      <c r="B3923" s="208">
        <v>10.380671832528838</v>
      </c>
      <c r="C3923" s="208">
        <v>8.9243281674711614</v>
      </c>
      <c r="D3923" s="208">
        <v>1.0120062332425412</v>
      </c>
    </row>
    <row r="3924" spans="1:4" x14ac:dyDescent="0.25">
      <c r="A3924" s="208">
        <v>3900</v>
      </c>
      <c r="B3924" s="208">
        <v>11.157932598489079</v>
      </c>
      <c r="C3924" s="208">
        <v>8.4370674015109195</v>
      </c>
      <c r="D3924" s="208">
        <v>0.95675154929180195</v>
      </c>
    </row>
    <row r="3925" spans="1:4" x14ac:dyDescent="0.25">
      <c r="A3925" s="208">
        <v>3901</v>
      </c>
      <c r="B3925" s="208">
        <v>11.12156952171901</v>
      </c>
      <c r="C3925" s="208">
        <v>8.208430478280988</v>
      </c>
      <c r="D3925" s="208">
        <v>0.93082444451528046</v>
      </c>
    </row>
    <row r="3926" spans="1:4" x14ac:dyDescent="0.25">
      <c r="A3926" s="208">
        <v>3902</v>
      </c>
      <c r="B3926" s="208">
        <v>11.035207214390095</v>
      </c>
      <c r="C3926" s="208">
        <v>8.8147927856099066</v>
      </c>
      <c r="D3926" s="208">
        <v>0.99958507535547059</v>
      </c>
    </row>
    <row r="3927" spans="1:4" x14ac:dyDescent="0.25">
      <c r="A3927" s="208">
        <v>3903</v>
      </c>
      <c r="B3927" s="208">
        <v>10.989753368427507</v>
      </c>
      <c r="C3927" s="208">
        <v>8.7252466315724924</v>
      </c>
      <c r="D3927" s="208">
        <v>0.98943066772408483</v>
      </c>
    </row>
    <row r="3928" spans="1:4" x14ac:dyDescent="0.25">
      <c r="A3928" s="208">
        <v>3904</v>
      </c>
      <c r="B3928" s="208">
        <v>11.317021059358135</v>
      </c>
      <c r="C3928" s="208">
        <v>8.2279789406418669</v>
      </c>
      <c r="D3928" s="208">
        <v>0.93304121258882866</v>
      </c>
    </row>
    <row r="3929" spans="1:4" x14ac:dyDescent="0.25">
      <c r="A3929" s="208">
        <v>3905</v>
      </c>
      <c r="B3929" s="208">
        <v>12.167007978858518</v>
      </c>
      <c r="C3929" s="208">
        <v>7.4729920211414829</v>
      </c>
      <c r="D3929" s="208">
        <v>0.84742676024989383</v>
      </c>
    </row>
    <row r="3930" spans="1:4" x14ac:dyDescent="0.25">
      <c r="A3930" s="208">
        <v>3906</v>
      </c>
      <c r="B3930" s="208">
        <v>12.462457977615333</v>
      </c>
      <c r="C3930" s="208">
        <v>7.0175420223846672</v>
      </c>
      <c r="D3930" s="208">
        <v>0.79577937245523211</v>
      </c>
    </row>
    <row r="3931" spans="1:4" x14ac:dyDescent="0.25">
      <c r="A3931" s="208">
        <v>3907</v>
      </c>
      <c r="B3931" s="208">
        <v>12.026101056374499</v>
      </c>
      <c r="C3931" s="208">
        <v>7.2638989436255006</v>
      </c>
      <c r="D3931" s="208">
        <v>0.82371590002566686</v>
      </c>
    </row>
    <row r="3932" spans="1:4" x14ac:dyDescent="0.25">
      <c r="A3932" s="208">
        <v>3908</v>
      </c>
      <c r="B3932" s="208">
        <v>11.539744904574812</v>
      </c>
      <c r="C3932" s="208">
        <v>7.625255095425187</v>
      </c>
      <c r="D3932" s="208">
        <v>0.86469317822289449</v>
      </c>
    </row>
    <row r="3933" spans="1:4" x14ac:dyDescent="0.25">
      <c r="A3933" s="208">
        <v>3909</v>
      </c>
      <c r="B3933" s="208">
        <v>11.557926442959849</v>
      </c>
      <c r="C3933" s="208">
        <v>7.4370735570401525</v>
      </c>
      <c r="D3933" s="208">
        <v>0.84335365705636289</v>
      </c>
    </row>
    <row r="3934" spans="1:4" x14ac:dyDescent="0.25">
      <c r="A3934" s="208">
        <v>3910</v>
      </c>
      <c r="B3934" s="208">
        <v>11.378383751407627</v>
      </c>
      <c r="C3934" s="208">
        <v>8.0966162485923743</v>
      </c>
      <c r="D3934" s="208">
        <v>0.91814486849716159</v>
      </c>
    </row>
    <row r="3935" spans="1:4" x14ac:dyDescent="0.25">
      <c r="A3935" s="208">
        <v>3911</v>
      </c>
      <c r="B3935" s="208">
        <v>11.680651827058833</v>
      </c>
      <c r="C3935" s="208">
        <v>9.2943481729411683</v>
      </c>
      <c r="D3935" s="208">
        <v>1.053965980232235</v>
      </c>
    </row>
    <row r="3936" spans="1:4" x14ac:dyDescent="0.25">
      <c r="A3936" s="208">
        <v>3912</v>
      </c>
      <c r="B3936" s="208">
        <v>11.785195672772785</v>
      </c>
      <c r="C3936" s="208">
        <v>9.1948043272272155</v>
      </c>
      <c r="D3936" s="208">
        <v>1.0426778484588379</v>
      </c>
    </row>
    <row r="3937" spans="1:4" x14ac:dyDescent="0.25">
      <c r="A3937" s="208">
        <v>3913</v>
      </c>
      <c r="B3937" s="208">
        <v>11.580653365941142</v>
      </c>
      <c r="C3937" s="208">
        <v>9.1093466340588591</v>
      </c>
      <c r="D3937" s="208">
        <v>1.0329870665263519</v>
      </c>
    </row>
    <row r="3938" spans="1:4" x14ac:dyDescent="0.25">
      <c r="A3938" s="208">
        <v>3914</v>
      </c>
      <c r="B3938" s="208">
        <v>12.028373748672628</v>
      </c>
      <c r="C3938" s="208">
        <v>8.2316262513273735</v>
      </c>
      <c r="D3938" s="208">
        <v>0.93345481247881912</v>
      </c>
    </row>
    <row r="3939" spans="1:4" x14ac:dyDescent="0.25">
      <c r="A3939" s="208">
        <v>3915</v>
      </c>
      <c r="B3939" s="208">
        <v>12.148826440473483</v>
      </c>
      <c r="C3939" s="208">
        <v>8.8211735595265157</v>
      </c>
      <c r="D3939" s="208">
        <v>1.000308646122406</v>
      </c>
    </row>
    <row r="3940" spans="1:4" x14ac:dyDescent="0.25">
      <c r="A3940" s="208">
        <v>3916</v>
      </c>
      <c r="B3940" s="208">
        <v>12.039737210163272</v>
      </c>
      <c r="C3940" s="208">
        <v>8.6202627898367279</v>
      </c>
      <c r="D3940" s="208">
        <v>0.97752564807077369</v>
      </c>
    </row>
    <row r="3941" spans="1:4" x14ac:dyDescent="0.25">
      <c r="A3941" s="208">
        <v>3917</v>
      </c>
      <c r="B3941" s="208">
        <v>12.148826440473483</v>
      </c>
      <c r="C3941" s="208">
        <v>8.2061735595265173</v>
      </c>
      <c r="D3941" s="208">
        <v>0.93056851311018363</v>
      </c>
    </row>
    <row r="3942" spans="1:4" x14ac:dyDescent="0.25">
      <c r="A3942" s="208">
        <v>3918</v>
      </c>
      <c r="B3942" s="208">
        <v>12.069282210038955</v>
      </c>
      <c r="C3942" s="208">
        <v>9.1757177899610465</v>
      </c>
      <c r="D3942" s="208">
        <v>1.0405134620398373</v>
      </c>
    </row>
    <row r="3943" spans="1:4" x14ac:dyDescent="0.25">
      <c r="A3943" s="208">
        <v>3919</v>
      </c>
      <c r="B3943" s="208">
        <v>12.04882797935579</v>
      </c>
      <c r="C3943" s="208">
        <v>9.6111720206442097</v>
      </c>
      <c r="D3943" s="208">
        <v>1.0898933579237053</v>
      </c>
    </row>
    <row r="3944" spans="1:4" x14ac:dyDescent="0.25">
      <c r="A3944" s="208">
        <v>3920</v>
      </c>
      <c r="B3944" s="208">
        <v>11.853376441716666</v>
      </c>
      <c r="C3944" s="208">
        <v>9.4966235582833356</v>
      </c>
      <c r="D3944" s="208">
        <v>1.0769037237750989</v>
      </c>
    </row>
    <row r="3945" spans="1:4" x14ac:dyDescent="0.25">
      <c r="A3945" s="208">
        <v>3921</v>
      </c>
      <c r="B3945" s="208">
        <v>11.967011056623132</v>
      </c>
      <c r="C3945" s="208">
        <v>9.1279889433768666</v>
      </c>
      <c r="D3945" s="208">
        <v>1.0351010781222751</v>
      </c>
    </row>
    <row r="3946" spans="1:4" x14ac:dyDescent="0.25">
      <c r="A3946" s="208">
        <v>3922</v>
      </c>
      <c r="B3946" s="208">
        <v>12.169280671156645</v>
      </c>
      <c r="C3946" s="208">
        <v>9.9807193288433531</v>
      </c>
      <c r="D3946" s="208">
        <v>1.1317995017092615</v>
      </c>
    </row>
    <row r="3947" spans="1:4" x14ac:dyDescent="0.25">
      <c r="A3947" s="208">
        <v>3923</v>
      </c>
      <c r="B3947" s="208">
        <v>11.985192595008169</v>
      </c>
      <c r="C3947" s="208">
        <v>9.3398074049918307</v>
      </c>
      <c r="D3947" s="208">
        <v>1.059120993061254</v>
      </c>
    </row>
    <row r="3948" spans="1:4" x14ac:dyDescent="0.25">
      <c r="A3948" s="208">
        <v>3924</v>
      </c>
      <c r="B3948" s="208">
        <v>12.139735671280965</v>
      </c>
      <c r="C3948" s="208">
        <v>8.6802643287190353</v>
      </c>
      <c r="D3948" s="208">
        <v>0.98432973799368451</v>
      </c>
    </row>
    <row r="3949" spans="1:4" x14ac:dyDescent="0.25">
      <c r="A3949" s="208">
        <v>3925</v>
      </c>
      <c r="B3949" s="208">
        <v>11.826104134139113</v>
      </c>
      <c r="C3949" s="208">
        <v>8.5388958658608853</v>
      </c>
      <c r="D3949" s="208">
        <v>0.96829875359781337</v>
      </c>
    </row>
    <row r="3950" spans="1:4" x14ac:dyDescent="0.25">
      <c r="A3950" s="208">
        <v>3926</v>
      </c>
      <c r="B3950" s="208">
        <v>11.492018366314097</v>
      </c>
      <c r="C3950" s="208">
        <v>8.6529816336859025</v>
      </c>
      <c r="D3950" s="208">
        <v>0.98123591883833072</v>
      </c>
    </row>
    <row r="3951" spans="1:4" x14ac:dyDescent="0.25">
      <c r="A3951" s="208">
        <v>3927</v>
      </c>
      <c r="B3951" s="208">
        <v>11.169296059979727</v>
      </c>
      <c r="C3951" s="208">
        <v>9.3007039400202718</v>
      </c>
      <c r="D3951" s="208">
        <v>1.0546867152590502</v>
      </c>
    </row>
    <row r="3952" spans="1:4" x14ac:dyDescent="0.25">
      <c r="A3952" s="208">
        <v>3928</v>
      </c>
      <c r="B3952" s="208">
        <v>10.948844907061178</v>
      </c>
      <c r="C3952" s="208">
        <v>10.206155092938824</v>
      </c>
      <c r="D3952" s="208">
        <v>1.1573635995527252</v>
      </c>
    </row>
    <row r="3953" spans="1:4" x14ac:dyDescent="0.25">
      <c r="A3953" s="208">
        <v>3929</v>
      </c>
      <c r="B3953" s="208">
        <v>11.33974798233943</v>
      </c>
      <c r="C3953" s="208">
        <v>9.2852520176605697</v>
      </c>
      <c r="D3953" s="208">
        <v>1.0529344890465946</v>
      </c>
    </row>
    <row r="3954" spans="1:4" x14ac:dyDescent="0.25">
      <c r="A3954" s="208">
        <v>3930</v>
      </c>
      <c r="B3954" s="208">
        <v>11.501109135506615</v>
      </c>
      <c r="C3954" s="208">
        <v>9.0988908644933861</v>
      </c>
      <c r="D3954" s="208">
        <v>1.0318013969975044</v>
      </c>
    </row>
    <row r="3955" spans="1:4" x14ac:dyDescent="0.25">
      <c r="A3955" s="208">
        <v>3931</v>
      </c>
      <c r="B3955" s="208">
        <v>11.326111828550653</v>
      </c>
      <c r="C3955" s="208">
        <v>9.543888171449348</v>
      </c>
      <c r="D3955" s="208">
        <v>1.0822634642774873</v>
      </c>
    </row>
    <row r="3956" spans="1:4" x14ac:dyDescent="0.25">
      <c r="A3956" s="208">
        <v>3932</v>
      </c>
      <c r="B3956" s="208">
        <v>12.021555671778239</v>
      </c>
      <c r="C3956" s="208">
        <v>8.843444328221759</v>
      </c>
      <c r="D3956" s="208">
        <v>1.0028341198965371</v>
      </c>
    </row>
    <row r="3957" spans="1:4" x14ac:dyDescent="0.25">
      <c r="A3957" s="208">
        <v>3933</v>
      </c>
      <c r="B3957" s="208">
        <v>12.114736056001542</v>
      </c>
      <c r="C3957" s="208">
        <v>7.6852639439984589</v>
      </c>
      <c r="D3957" s="208">
        <v>0.87149809705445602</v>
      </c>
    </row>
    <row r="3958" spans="1:4" x14ac:dyDescent="0.25">
      <c r="A3958" s="208">
        <v>3934</v>
      </c>
      <c r="B3958" s="208">
        <v>11.6238345196056</v>
      </c>
      <c r="C3958" s="208">
        <v>8.1161654803943986</v>
      </c>
      <c r="D3958" s="208">
        <v>0.92036172382425085</v>
      </c>
    </row>
    <row r="3959" spans="1:4" x14ac:dyDescent="0.25">
      <c r="A3959" s="208">
        <v>3935</v>
      </c>
      <c r="B3959" s="208">
        <v>11.757923365195232</v>
      </c>
      <c r="C3959" s="208">
        <v>6.7920766348047685</v>
      </c>
      <c r="D3959" s="208">
        <v>0.77021191535039568</v>
      </c>
    </row>
    <row r="3960" spans="1:4" x14ac:dyDescent="0.25">
      <c r="A3960" s="208">
        <v>3936</v>
      </c>
      <c r="B3960" s="208">
        <v>11.448837212649638</v>
      </c>
      <c r="C3960" s="208">
        <v>6.5111627873503632</v>
      </c>
      <c r="D3960" s="208">
        <v>0.7383566810634925</v>
      </c>
    </row>
    <row r="3961" spans="1:4" x14ac:dyDescent="0.25">
      <c r="A3961" s="208">
        <v>3937</v>
      </c>
      <c r="B3961" s="208">
        <v>11.303384905569359</v>
      </c>
      <c r="C3961" s="208">
        <v>6.9466150944306406</v>
      </c>
      <c r="D3961" s="208">
        <v>0.78773635881350512</v>
      </c>
    </row>
    <row r="3962" spans="1:4" x14ac:dyDescent="0.25">
      <c r="A3962" s="208">
        <v>3938</v>
      </c>
      <c r="B3962" s="208">
        <v>11.326111828550653</v>
      </c>
      <c r="C3962" s="208">
        <v>7.1038881714493467</v>
      </c>
      <c r="D3962" s="208">
        <v>0.80557090403387266</v>
      </c>
    </row>
    <row r="3963" spans="1:4" x14ac:dyDescent="0.25">
      <c r="A3963" s="208">
        <v>3939</v>
      </c>
      <c r="B3963" s="208">
        <v>10.971571830042473</v>
      </c>
      <c r="C3963" s="208">
        <v>6.9784281699575264</v>
      </c>
      <c r="D3963" s="208">
        <v>0.79134391673020898</v>
      </c>
    </row>
    <row r="3964" spans="1:4" x14ac:dyDescent="0.25">
      <c r="A3964" s="208">
        <v>3940</v>
      </c>
      <c r="B3964" s="208">
        <v>11.135205675507788</v>
      </c>
      <c r="C3964" s="208">
        <v>7.4497943244922133</v>
      </c>
      <c r="D3964" s="208">
        <v>0.84479617415249986</v>
      </c>
    </row>
    <row r="3965" spans="1:4" x14ac:dyDescent="0.25">
      <c r="A3965" s="208">
        <v>3941</v>
      </c>
      <c r="B3965" s="208">
        <v>10.676121831285656</v>
      </c>
      <c r="C3965" s="208">
        <v>8.7038781687143434</v>
      </c>
      <c r="D3965" s="208">
        <v>0.98700751415986687</v>
      </c>
    </row>
    <row r="3966" spans="1:4" x14ac:dyDescent="0.25">
      <c r="A3966" s="208">
        <v>3942</v>
      </c>
      <c r="B3966" s="208">
        <v>10.591123139335618</v>
      </c>
      <c r="C3966" s="208">
        <v>8.3888768606643822</v>
      </c>
      <c r="D3966" s="208">
        <v>0.95128680989575565</v>
      </c>
    </row>
    <row r="3967" spans="1:4" x14ac:dyDescent="0.25">
      <c r="A3967" s="208">
        <v>3943</v>
      </c>
      <c r="B3967" s="208">
        <v>10.167038756504677</v>
      </c>
      <c r="C3967" s="208">
        <v>9.3379612434953216</v>
      </c>
      <c r="D3967" s="208">
        <v>1.0589116409501507</v>
      </c>
    </row>
    <row r="3968" spans="1:4" x14ac:dyDescent="0.25">
      <c r="A3968" s="208">
        <v>3944</v>
      </c>
      <c r="B3968" s="208">
        <v>9.9136335652632521</v>
      </c>
      <c r="C3968" s="208">
        <v>9.4513664347367463</v>
      </c>
      <c r="D3968" s="208">
        <v>1.071771629765522</v>
      </c>
    </row>
    <row r="3969" spans="1:4" x14ac:dyDescent="0.25">
      <c r="A3969" s="208">
        <v>3945</v>
      </c>
      <c r="B3969" s="208">
        <v>9.9534056804805182</v>
      </c>
      <c r="C3969" s="208">
        <v>9.2965943195194818</v>
      </c>
      <c r="D3969" s="208">
        <v>1.0542206900877416</v>
      </c>
    </row>
    <row r="3970" spans="1:4" x14ac:dyDescent="0.25">
      <c r="A3970" s="208">
        <v>3946</v>
      </c>
      <c r="B3970" s="208">
        <v>9.9352241420954819</v>
      </c>
      <c r="C3970" s="208">
        <v>8.0897758579045167</v>
      </c>
      <c r="D3970" s="208">
        <v>0.91736917783630501</v>
      </c>
    </row>
    <row r="3971" spans="1:4" x14ac:dyDescent="0.25">
      <c r="A3971" s="208">
        <v>3947</v>
      </c>
      <c r="B3971" s="208">
        <v>9.8477254886175007</v>
      </c>
      <c r="C3971" s="208">
        <v>8.082274511382499</v>
      </c>
      <c r="D3971" s="208">
        <v>0.91651853571562814</v>
      </c>
    </row>
    <row r="3972" spans="1:4" x14ac:dyDescent="0.25">
      <c r="A3972" s="208">
        <v>3948</v>
      </c>
      <c r="B3972" s="208">
        <v>9.8772704884931848</v>
      </c>
      <c r="C3972" s="208">
        <v>9.4677295115068141</v>
      </c>
      <c r="D3972" s="208">
        <v>1.0736271796036256</v>
      </c>
    </row>
    <row r="3973" spans="1:4" x14ac:dyDescent="0.25">
      <c r="A3973" s="208">
        <v>3949</v>
      </c>
      <c r="B3973" s="208">
        <v>9.8488618347665664</v>
      </c>
      <c r="C3973" s="208">
        <v>10.181138165233435</v>
      </c>
      <c r="D3973" s="208">
        <v>1.1545267152182033</v>
      </c>
    </row>
    <row r="3974" spans="1:4" x14ac:dyDescent="0.25">
      <c r="A3974" s="208">
        <v>3950</v>
      </c>
      <c r="B3974" s="208">
        <v>9.5965929896742086</v>
      </c>
      <c r="C3974" s="208">
        <v>11.853407010325791</v>
      </c>
      <c r="D3974" s="208">
        <v>1.3441596447937099</v>
      </c>
    </row>
    <row r="3975" spans="1:4" x14ac:dyDescent="0.25">
      <c r="A3975" s="208">
        <v>3951</v>
      </c>
      <c r="B3975" s="208">
        <v>9.6079564511648528</v>
      </c>
      <c r="C3975" s="208">
        <v>12.617043548835149</v>
      </c>
      <c r="D3975" s="208">
        <v>1.4307549517345812</v>
      </c>
    </row>
    <row r="3976" spans="1:4" x14ac:dyDescent="0.25">
      <c r="A3976" s="208">
        <v>3952</v>
      </c>
      <c r="B3976" s="208">
        <v>9.40341414433321</v>
      </c>
      <c r="C3976" s="208">
        <v>12.47158585566679</v>
      </c>
      <c r="D3976" s="208">
        <v>1.4142602543862683</v>
      </c>
    </row>
    <row r="3977" spans="1:4" x14ac:dyDescent="0.25">
      <c r="A3977" s="208">
        <v>3953</v>
      </c>
      <c r="B3977" s="208">
        <v>9.4306864519107645</v>
      </c>
      <c r="C3977" s="208">
        <v>12.119313548089236</v>
      </c>
      <c r="D3977" s="208">
        <v>1.3743130713180063</v>
      </c>
    </row>
    <row r="3978" spans="1:4" x14ac:dyDescent="0.25">
      <c r="A3978" s="208">
        <v>3954</v>
      </c>
      <c r="B3978" s="208">
        <v>9.2886431832776779</v>
      </c>
      <c r="C3978" s="208">
        <v>12.236356816722321</v>
      </c>
      <c r="D3978" s="208">
        <v>1.3875856129808626</v>
      </c>
    </row>
    <row r="3979" spans="1:4" x14ac:dyDescent="0.25">
      <c r="A3979" s="208">
        <v>3955</v>
      </c>
      <c r="B3979" s="208">
        <v>9.3238699138986831</v>
      </c>
      <c r="C3979" s="208">
        <v>12.651130086101318</v>
      </c>
      <c r="D3979" s="208">
        <v>1.4346203170075384</v>
      </c>
    </row>
    <row r="3980" spans="1:4" x14ac:dyDescent="0.25">
      <c r="A3980" s="208">
        <v>3956</v>
      </c>
      <c r="B3980" s="208">
        <v>9.3840962597991133</v>
      </c>
      <c r="C3980" s="208">
        <v>11.570903740200885</v>
      </c>
      <c r="D3980" s="208">
        <v>1.3121241722166388</v>
      </c>
    </row>
    <row r="3981" spans="1:4" x14ac:dyDescent="0.25">
      <c r="A3981" s="208">
        <v>3957</v>
      </c>
      <c r="B3981" s="208">
        <v>9.3647783752650131</v>
      </c>
      <c r="C3981" s="208">
        <v>11.700221624734988</v>
      </c>
      <c r="D3981" s="208">
        <v>1.3267886380187</v>
      </c>
    </row>
    <row r="3982" spans="1:4" x14ac:dyDescent="0.25">
      <c r="A3982" s="208">
        <v>3958</v>
      </c>
      <c r="B3982" s="208">
        <v>9.3056883755136468</v>
      </c>
      <c r="C3982" s="208">
        <v>11.779311624486354</v>
      </c>
      <c r="D3982" s="208">
        <v>1.3357573324944672</v>
      </c>
    </row>
    <row r="3983" spans="1:4" x14ac:dyDescent="0.25">
      <c r="A3983" s="208">
        <v>3959</v>
      </c>
      <c r="B3983" s="208">
        <v>9.3102337601099059</v>
      </c>
      <c r="C3983" s="208">
        <v>11.739766239890095</v>
      </c>
      <c r="D3983" s="208">
        <v>1.3312729416298126</v>
      </c>
    </row>
    <row r="3984" spans="1:4" x14ac:dyDescent="0.25">
      <c r="A3984" s="208">
        <v>3960</v>
      </c>
      <c r="B3984" s="208">
        <v>9.0511468381231595</v>
      </c>
      <c r="C3984" s="208">
        <v>11.048853161876842</v>
      </c>
      <c r="D3984" s="208">
        <v>1.252924372588303</v>
      </c>
    </row>
    <row r="3985" spans="1:4" x14ac:dyDescent="0.25">
      <c r="A3985" s="208">
        <v>3961</v>
      </c>
      <c r="B3985" s="208">
        <v>8.9238760694279158</v>
      </c>
      <c r="C3985" s="208">
        <v>10.906123930572083</v>
      </c>
      <c r="D3985" s="208">
        <v>1.2367390789689108</v>
      </c>
    </row>
    <row r="3986" spans="1:4" x14ac:dyDescent="0.25">
      <c r="A3986" s="208">
        <v>3962</v>
      </c>
      <c r="B3986" s="208">
        <v>9.1022824148310697</v>
      </c>
      <c r="C3986" s="208">
        <v>10.677717585168931</v>
      </c>
      <c r="D3986" s="208">
        <v>1.2108381213928923</v>
      </c>
    </row>
    <row r="3987" spans="1:4" x14ac:dyDescent="0.25">
      <c r="A3987" s="208">
        <v>3963</v>
      </c>
      <c r="B3987" s="208">
        <v>8.990920492222731</v>
      </c>
      <c r="C3987" s="208">
        <v>11.644079507777271</v>
      </c>
      <c r="D3987" s="208">
        <v>1.3204222011012707</v>
      </c>
    </row>
    <row r="3988" spans="1:4" x14ac:dyDescent="0.25">
      <c r="A3988" s="208">
        <v>3964</v>
      </c>
      <c r="B3988" s="208">
        <v>9.2022808759487624</v>
      </c>
      <c r="C3988" s="208">
        <v>13.247719124051237</v>
      </c>
      <c r="D3988" s="208">
        <v>1.5022726728778819</v>
      </c>
    </row>
    <row r="3989" spans="1:4" x14ac:dyDescent="0.25">
      <c r="A3989" s="208">
        <v>3965</v>
      </c>
      <c r="B3989" s="208">
        <v>9.1488726069427226</v>
      </c>
      <c r="C3989" s="208">
        <v>12.926127393057277</v>
      </c>
      <c r="D3989" s="208">
        <v>1.4658046239426792</v>
      </c>
    </row>
    <row r="3990" spans="1:4" x14ac:dyDescent="0.25">
      <c r="A3990" s="208">
        <v>3966</v>
      </c>
      <c r="B3990" s="208">
        <v>8.8466045312915167</v>
      </c>
      <c r="C3990" s="208">
        <v>13.638395468708483</v>
      </c>
      <c r="D3990" s="208">
        <v>1.5465748196114188</v>
      </c>
    </row>
    <row r="3991" spans="1:4" x14ac:dyDescent="0.25">
      <c r="A3991" s="208">
        <v>3967</v>
      </c>
      <c r="B3991" s="208">
        <v>9.0272835689928002</v>
      </c>
      <c r="C3991" s="208">
        <v>13.337716431007198</v>
      </c>
      <c r="D3991" s="208">
        <v>1.5124782406142243</v>
      </c>
    </row>
    <row r="3992" spans="1:4" x14ac:dyDescent="0.25">
      <c r="A3992" s="208">
        <v>3968</v>
      </c>
      <c r="B3992" s="208">
        <v>8.9147853002353976</v>
      </c>
      <c r="C3992" s="208">
        <v>12.520214699764601</v>
      </c>
      <c r="D3992" s="208">
        <v>1.4197746967531171</v>
      </c>
    </row>
    <row r="3993" spans="1:4" x14ac:dyDescent="0.25">
      <c r="A3993" s="208">
        <v>3969</v>
      </c>
      <c r="B3993" s="208">
        <v>8.703424916509368</v>
      </c>
      <c r="C3993" s="208">
        <v>14.156575083490631</v>
      </c>
      <c r="D3993" s="208">
        <v>1.6053356574311413</v>
      </c>
    </row>
    <row r="3994" spans="1:4" x14ac:dyDescent="0.25">
      <c r="A3994" s="208">
        <v>3970</v>
      </c>
      <c r="B3994" s="208">
        <v>8.5670633786216062</v>
      </c>
      <c r="C3994" s="208">
        <v>14.552936621378395</v>
      </c>
      <c r="D3994" s="208">
        <v>1.6502824970623959</v>
      </c>
    </row>
    <row r="3995" spans="1:4" x14ac:dyDescent="0.25">
      <c r="A3995" s="208">
        <v>3971</v>
      </c>
      <c r="B3995" s="208">
        <v>8.3852479947712553</v>
      </c>
      <c r="C3995" s="208">
        <v>13.734752005228746</v>
      </c>
      <c r="D3995" s="208">
        <v>1.5575015150155167</v>
      </c>
    </row>
    <row r="3996" spans="1:4" x14ac:dyDescent="0.25">
      <c r="A3996" s="208">
        <v>3972</v>
      </c>
      <c r="B3996" s="208">
        <v>8.3738845332806093</v>
      </c>
      <c r="C3996" s="208">
        <v>14.101115466719392</v>
      </c>
      <c r="D3996" s="208">
        <v>1.5990466150727134</v>
      </c>
    </row>
    <row r="3997" spans="1:4" x14ac:dyDescent="0.25">
      <c r="A3997" s="208">
        <v>3973</v>
      </c>
      <c r="B3997" s="208">
        <v>8.2795678029082396</v>
      </c>
      <c r="C3997" s="208">
        <v>14.29543219709176</v>
      </c>
      <c r="D3997" s="208">
        <v>1.6210818583616062</v>
      </c>
    </row>
    <row r="3998" spans="1:4" x14ac:dyDescent="0.25">
      <c r="A3998" s="208">
        <v>3974</v>
      </c>
      <c r="B3998" s="208">
        <v>8.2920676105479512</v>
      </c>
      <c r="C3998" s="208">
        <v>13.472932389452049</v>
      </c>
      <c r="D3998" s="208">
        <v>1.5278115396830358</v>
      </c>
    </row>
    <row r="3999" spans="1:4" x14ac:dyDescent="0.25">
      <c r="A3999" s="208">
        <v>3975</v>
      </c>
      <c r="B3999" s="208">
        <v>8.1079795343994743</v>
      </c>
      <c r="C3999" s="208">
        <v>13.212020465600526</v>
      </c>
      <c r="D3999" s="208">
        <v>1.4982244953352633</v>
      </c>
    </row>
    <row r="4000" spans="1:4" x14ac:dyDescent="0.25">
      <c r="A4000" s="208">
        <v>3976</v>
      </c>
      <c r="B4000" s="208">
        <v>8.2136597262624882</v>
      </c>
      <c r="C4000" s="208">
        <v>12.996340273737513</v>
      </c>
      <c r="D4000" s="208">
        <v>1.4737666656301767</v>
      </c>
    </row>
    <row r="4001" spans="1:4" x14ac:dyDescent="0.25">
      <c r="A4001" s="208">
        <v>3977</v>
      </c>
      <c r="B4001" s="208">
        <v>8.0897979960144397</v>
      </c>
      <c r="C4001" s="208">
        <v>12.510202003985562</v>
      </c>
      <c r="D4001" s="208">
        <v>1.4186392711670339</v>
      </c>
    </row>
    <row r="4002" spans="1:4" x14ac:dyDescent="0.25">
      <c r="A4002" s="208">
        <v>3978</v>
      </c>
      <c r="B4002" s="208">
        <v>8.0420714577537229</v>
      </c>
      <c r="C4002" s="208">
        <v>12.277928542246277</v>
      </c>
      <c r="D4002" s="208">
        <v>1.3922997880501118</v>
      </c>
    </row>
    <row r="4003" spans="1:4" x14ac:dyDescent="0.25">
      <c r="A4003" s="208">
        <v>3979</v>
      </c>
      <c r="B4003" s="208">
        <v>7.9829814580023584</v>
      </c>
      <c r="C4003" s="208">
        <v>12.29201854199764</v>
      </c>
      <c r="D4003" s="208">
        <v>1.3938975741587334</v>
      </c>
    </row>
    <row r="4004" spans="1:4" x14ac:dyDescent="0.25">
      <c r="A4004" s="208">
        <v>3980</v>
      </c>
      <c r="B4004" s="208">
        <v>7.9716179965117124</v>
      </c>
      <c r="C4004" s="208">
        <v>12.598382003488288</v>
      </c>
      <c r="D4004" s="208">
        <v>1.4286387588001037</v>
      </c>
    </row>
    <row r="4005" spans="1:4" x14ac:dyDescent="0.25">
      <c r="A4005" s="208">
        <v>3981</v>
      </c>
      <c r="B4005" s="208">
        <v>8.0329806885612047</v>
      </c>
      <c r="C4005" s="208">
        <v>12.052019311438796</v>
      </c>
      <c r="D4005" s="208">
        <v>1.3666819997489694</v>
      </c>
    </row>
    <row r="4006" spans="1:4" x14ac:dyDescent="0.25">
      <c r="A4006" s="208">
        <v>3982</v>
      </c>
      <c r="B4006" s="208">
        <v>8.0352533808593343</v>
      </c>
      <c r="C4006" s="208">
        <v>11.249746619140666</v>
      </c>
      <c r="D4006" s="208">
        <v>1.275705407435237</v>
      </c>
    </row>
    <row r="4007" spans="1:4" x14ac:dyDescent="0.25">
      <c r="A4007" s="208">
        <v>3983</v>
      </c>
      <c r="B4007" s="208">
        <v>7.9716179965117124</v>
      </c>
      <c r="C4007" s="208">
        <v>11.773382003488289</v>
      </c>
      <c r="D4007" s="208">
        <v>1.3350849218324881</v>
      </c>
    </row>
    <row r="4008" spans="1:4" x14ac:dyDescent="0.25">
      <c r="A4008" s="208">
        <v>3984</v>
      </c>
      <c r="B4008" s="208">
        <v>7.9136643429094118</v>
      </c>
      <c r="C4008" s="208">
        <v>12.321335657090588</v>
      </c>
      <c r="D4008" s="208">
        <v>1.3972220936808746</v>
      </c>
    </row>
    <row r="4009" spans="1:4" x14ac:dyDescent="0.25">
      <c r="A4009" s="208">
        <v>3985</v>
      </c>
      <c r="B4009" s="208">
        <v>8.078434534523792</v>
      </c>
      <c r="C4009" s="208">
        <v>12.096565465476209</v>
      </c>
      <c r="D4009" s="208">
        <v>1.371733470818485</v>
      </c>
    </row>
    <row r="4010" spans="1:4" x14ac:dyDescent="0.25">
      <c r="A4010" s="208">
        <v>3986</v>
      </c>
      <c r="B4010" s="208">
        <v>7.9238914582509956</v>
      </c>
      <c r="C4010" s="208">
        <v>11.316108541749003</v>
      </c>
      <c r="D4010" s="208">
        <v>1.2832307559062162</v>
      </c>
    </row>
    <row r="4011" spans="1:4" x14ac:dyDescent="0.25">
      <c r="A4011" s="208">
        <v>3987</v>
      </c>
      <c r="B4011" s="208">
        <v>7.7852572280651042</v>
      </c>
      <c r="C4011" s="208">
        <v>11.704742771934894</v>
      </c>
      <c r="D4011" s="208">
        <v>1.3273013297375442</v>
      </c>
    </row>
    <row r="4012" spans="1:4" x14ac:dyDescent="0.25">
      <c r="A4012" s="208">
        <v>3988</v>
      </c>
      <c r="B4012" s="208">
        <v>7.6648045362642474</v>
      </c>
      <c r="C4012" s="208">
        <v>12.835195463735753</v>
      </c>
      <c r="D4012" s="208">
        <v>1.455493071347653</v>
      </c>
    </row>
    <row r="4013" spans="1:4" x14ac:dyDescent="0.25">
      <c r="A4013" s="208">
        <v>3989</v>
      </c>
      <c r="B4013" s="208">
        <v>7.4193537680662764</v>
      </c>
      <c r="C4013" s="208">
        <v>12.430646231933725</v>
      </c>
      <c r="D4013" s="208">
        <v>1.4096177587690093</v>
      </c>
    </row>
    <row r="4014" spans="1:4" x14ac:dyDescent="0.25">
      <c r="A4014" s="208">
        <v>3990</v>
      </c>
      <c r="B4014" s="208">
        <v>7.276174153284126</v>
      </c>
      <c r="C4014" s="208">
        <v>12.728825846715873</v>
      </c>
      <c r="D4014" s="208">
        <v>1.4434309067307007</v>
      </c>
    </row>
    <row r="4015" spans="1:4" x14ac:dyDescent="0.25">
      <c r="A4015" s="208">
        <v>3991</v>
      </c>
      <c r="B4015" s="208">
        <v>7.2511745380047028</v>
      </c>
      <c r="C4015" s="208">
        <v>13.273825461995296</v>
      </c>
      <c r="D4015" s="208">
        <v>1.505233094797688</v>
      </c>
    </row>
    <row r="4016" spans="1:4" x14ac:dyDescent="0.25">
      <c r="A4016" s="208">
        <v>3992</v>
      </c>
      <c r="B4016" s="208">
        <v>7.2989010762654196</v>
      </c>
      <c r="C4016" s="208">
        <v>12.066098923734579</v>
      </c>
      <c r="D4016" s="208">
        <v>1.3682786079347717</v>
      </c>
    </row>
    <row r="4017" spans="1:4" x14ac:dyDescent="0.25">
      <c r="A4017" s="208">
        <v>3993</v>
      </c>
      <c r="B4017" s="208">
        <v>7.1602668460795282</v>
      </c>
      <c r="C4017" s="208">
        <v>12.214733153920472</v>
      </c>
      <c r="D4017" s="208">
        <v>1.3851335201027937</v>
      </c>
    </row>
    <row r="4018" spans="1:4" x14ac:dyDescent="0.25">
      <c r="A4018" s="208">
        <v>3994</v>
      </c>
      <c r="B4018" s="208">
        <v>7.1489033845888823</v>
      </c>
      <c r="C4018" s="208">
        <v>12.076096615411119</v>
      </c>
      <c r="D4018" s="208">
        <v>1.3694123320767833</v>
      </c>
    </row>
    <row r="4019" spans="1:4" x14ac:dyDescent="0.25">
      <c r="A4019" s="208">
        <v>3995</v>
      </c>
      <c r="B4019" s="208">
        <v>7.4284445372587946</v>
      </c>
      <c r="C4019" s="208">
        <v>11.551555462741206</v>
      </c>
      <c r="D4019" s="208">
        <v>1.3099301048286787</v>
      </c>
    </row>
    <row r="4020" spans="1:4" x14ac:dyDescent="0.25">
      <c r="A4020" s="208">
        <v>3996</v>
      </c>
      <c r="B4020" s="208">
        <v>7.5193522291839674</v>
      </c>
      <c r="C4020" s="208">
        <v>11.260647770816034</v>
      </c>
      <c r="D4020" s="208">
        <v>1.2769415826674753</v>
      </c>
    </row>
    <row r="4021" spans="1:4" x14ac:dyDescent="0.25">
      <c r="A4021" s="208">
        <v>3997</v>
      </c>
      <c r="B4021" s="208">
        <v>7.4716256909232506</v>
      </c>
      <c r="C4021" s="208">
        <v>11.208374309076749</v>
      </c>
      <c r="D4021" s="208">
        <v>1.2710138457980329</v>
      </c>
    </row>
    <row r="4022" spans="1:4" x14ac:dyDescent="0.25">
      <c r="A4022" s="208">
        <v>3998</v>
      </c>
      <c r="B4022" s="208">
        <v>7.7068493437796413</v>
      </c>
      <c r="C4022" s="208">
        <v>10.833150656220358</v>
      </c>
      <c r="D4022" s="208">
        <v>1.2284640125304935</v>
      </c>
    </row>
    <row r="4023" spans="1:4" x14ac:dyDescent="0.25">
      <c r="A4023" s="208">
        <v>3999</v>
      </c>
      <c r="B4023" s="208">
        <v>7.6648045362642474</v>
      </c>
      <c r="C4023" s="208">
        <v>10.870195463735753</v>
      </c>
      <c r="D4023" s="208">
        <v>1.2326648414793322</v>
      </c>
    </row>
    <row r="4024" spans="1:4" x14ac:dyDescent="0.25">
      <c r="A4024" s="208">
        <v>4000</v>
      </c>
      <c r="B4024" s="208">
        <v>7.7488941512950333</v>
      </c>
      <c r="C4024" s="208">
        <v>10.931105848704966</v>
      </c>
      <c r="D4024" s="208">
        <v>1.2395719932672651</v>
      </c>
    </row>
    <row r="4025" spans="1:4" x14ac:dyDescent="0.25">
      <c r="A4025" s="208">
        <v>4001</v>
      </c>
      <c r="B4025" s="208">
        <v>7.598896459618496</v>
      </c>
      <c r="C4025" s="208">
        <v>11.381103540381504</v>
      </c>
      <c r="D4025" s="208">
        <v>1.2906010971253379</v>
      </c>
    </row>
    <row r="4026" spans="1:4" x14ac:dyDescent="0.25">
      <c r="A4026" s="208">
        <v>4002</v>
      </c>
      <c r="B4026" s="208">
        <v>7.4659439601779294</v>
      </c>
      <c r="C4026" s="208">
        <v>10.80405603982207</v>
      </c>
      <c r="D4026" s="208">
        <v>1.2251647240466623</v>
      </c>
    </row>
    <row r="4027" spans="1:4" x14ac:dyDescent="0.25">
      <c r="A4027" s="208">
        <v>4003</v>
      </c>
      <c r="B4027" s="208">
        <v>7.6761679977548951</v>
      </c>
      <c r="C4027" s="208">
        <v>10.583832002245106</v>
      </c>
      <c r="D4027" s="208">
        <v>1.2001916286432377</v>
      </c>
    </row>
    <row r="4028" spans="1:4" x14ac:dyDescent="0.25">
      <c r="A4028" s="208">
        <v>4004</v>
      </c>
      <c r="B4028" s="208">
        <v>7.6477593440282785</v>
      </c>
      <c r="C4028" s="208">
        <v>11.052240655971721</v>
      </c>
      <c r="D4028" s="208">
        <v>1.2533085096431893</v>
      </c>
    </row>
    <row r="4029" spans="1:4" x14ac:dyDescent="0.25">
      <c r="A4029" s="208">
        <v>4005</v>
      </c>
      <c r="B4029" s="208">
        <v>7.7398033821025169</v>
      </c>
      <c r="C4029" s="208">
        <v>10.855196617897482</v>
      </c>
      <c r="D4029" s="208">
        <v>1.2309639935056886</v>
      </c>
    </row>
    <row r="4030" spans="1:4" x14ac:dyDescent="0.25">
      <c r="A4030" s="208">
        <v>4006</v>
      </c>
      <c r="B4030" s="208">
        <v>7.6727589593076999</v>
      </c>
      <c r="C4030" s="208">
        <v>10.8972410406923</v>
      </c>
      <c r="D4030" s="208">
        <v>1.2357317717790752</v>
      </c>
    </row>
    <row r="4031" spans="1:4" x14ac:dyDescent="0.25">
      <c r="A4031" s="208">
        <v>4007</v>
      </c>
      <c r="B4031" s="208">
        <v>7.4420806910475701</v>
      </c>
      <c r="C4031" s="208">
        <v>11.442919308952431</v>
      </c>
      <c r="D4031" s="208">
        <v>1.297610918137353</v>
      </c>
    </row>
    <row r="4032" spans="1:4" x14ac:dyDescent="0.25">
      <c r="A4032" s="208">
        <v>4008</v>
      </c>
      <c r="B4032" s="208">
        <v>7.5409428060161972</v>
      </c>
      <c r="C4032" s="208">
        <v>10.394057193983802</v>
      </c>
      <c r="D4032" s="208">
        <v>1.1786714329188273</v>
      </c>
    </row>
    <row r="4033" spans="1:4" x14ac:dyDescent="0.25">
      <c r="A4033" s="208">
        <v>4009</v>
      </c>
      <c r="B4033" s="208">
        <v>7.4795801139667049</v>
      </c>
      <c r="C4033" s="208">
        <v>10.515419886033296</v>
      </c>
      <c r="D4033" s="208">
        <v>1.1924337911078569</v>
      </c>
    </row>
    <row r="4034" spans="1:4" x14ac:dyDescent="0.25">
      <c r="A4034" s="208">
        <v>4010</v>
      </c>
      <c r="B4034" s="208">
        <v>7.3114008839051312</v>
      </c>
      <c r="C4034" s="208">
        <v>11.388599116094868</v>
      </c>
      <c r="D4034" s="208">
        <v>1.2914510848444487</v>
      </c>
    </row>
    <row r="4035" spans="1:4" x14ac:dyDescent="0.25">
      <c r="A4035" s="208">
        <v>4011</v>
      </c>
      <c r="B4035" s="208">
        <v>7.1568578076323348</v>
      </c>
      <c r="C4035" s="208">
        <v>11.058142192367665</v>
      </c>
      <c r="D4035" s="208">
        <v>1.2539777355508797</v>
      </c>
    </row>
    <row r="4036" spans="1:4" x14ac:dyDescent="0.25">
      <c r="A4036" s="208">
        <v>4012</v>
      </c>
      <c r="B4036" s="208">
        <v>7.1739029998683037</v>
      </c>
      <c r="C4036" s="208">
        <v>10.331097000131695</v>
      </c>
      <c r="D4036" s="208">
        <v>1.1715318356932642</v>
      </c>
    </row>
    <row r="4037" spans="1:4" x14ac:dyDescent="0.25">
      <c r="A4037" s="208">
        <v>4013</v>
      </c>
      <c r="B4037" s="208">
        <v>7.0375414619805436</v>
      </c>
      <c r="C4037" s="208">
        <v>9.8474585380194579</v>
      </c>
      <c r="D4037" s="208">
        <v>1.1166879158923957</v>
      </c>
    </row>
    <row r="4038" spans="1:4" x14ac:dyDescent="0.25">
      <c r="A4038" s="208">
        <v>4014</v>
      </c>
      <c r="B4038" s="208">
        <v>7.1364035769491707</v>
      </c>
      <c r="C4038" s="208">
        <v>10.73359642305083</v>
      </c>
      <c r="D4038" s="208">
        <v>1.2171747028342779</v>
      </c>
    </row>
    <row r="4039" spans="1:4" x14ac:dyDescent="0.25">
      <c r="A4039" s="208">
        <v>4015</v>
      </c>
      <c r="B4039" s="208">
        <v>7.2614016533462848</v>
      </c>
      <c r="C4039" s="208">
        <v>9.8885983466537137</v>
      </c>
      <c r="D4039" s="208">
        <v>1.1213531121952418</v>
      </c>
    </row>
    <row r="4040" spans="1:4" x14ac:dyDescent="0.25">
      <c r="A4040" s="208">
        <v>4016</v>
      </c>
      <c r="B4040" s="208">
        <v>7.1545851153342053</v>
      </c>
      <c r="C4040" s="208">
        <v>9.3954148846657954</v>
      </c>
      <c r="D4040" s="208">
        <v>1.0654268028644032</v>
      </c>
    </row>
    <row r="4041" spans="1:4" x14ac:dyDescent="0.25">
      <c r="A4041" s="208">
        <v>4017</v>
      </c>
      <c r="B4041" s="208">
        <v>7.19208453825334</v>
      </c>
      <c r="C4041" s="208">
        <v>9.5129154617466583</v>
      </c>
      <c r="D4041" s="208">
        <v>1.0787512026605532</v>
      </c>
    </row>
    <row r="4042" spans="1:4" x14ac:dyDescent="0.25">
      <c r="A4042" s="208">
        <v>4018</v>
      </c>
      <c r="B4042" s="208">
        <v>6.9966330006142137</v>
      </c>
      <c r="C4042" s="208">
        <v>9.1133669993857858</v>
      </c>
      <c r="D4042" s="208">
        <v>1.0334429702867707</v>
      </c>
    </row>
    <row r="4043" spans="1:4" x14ac:dyDescent="0.25">
      <c r="A4043" s="208">
        <v>4019</v>
      </c>
      <c r="B4043" s="208">
        <v>7.0273143466389598</v>
      </c>
      <c r="C4043" s="208">
        <v>9.4476856533610416</v>
      </c>
      <c r="D4043" s="208">
        <v>1.0713542343464479</v>
      </c>
    </row>
    <row r="4044" spans="1:4" x14ac:dyDescent="0.25">
      <c r="A4044" s="208">
        <v>4020</v>
      </c>
      <c r="B4044" s="208">
        <v>7.0250416543408303</v>
      </c>
      <c r="C4044" s="208">
        <v>10.129958345659171</v>
      </c>
      <c r="D4044" s="208">
        <v>1.1487229958285272</v>
      </c>
    </row>
    <row r="4045" spans="1:4" x14ac:dyDescent="0.25">
      <c r="A4045" s="208">
        <v>4021</v>
      </c>
      <c r="B4045" s="208">
        <v>6.8182266552110598</v>
      </c>
      <c r="C4045" s="208">
        <v>10.281773344788942</v>
      </c>
      <c r="D4045" s="208">
        <v>1.1659386027107397</v>
      </c>
    </row>
    <row r="4046" spans="1:4" x14ac:dyDescent="0.25">
      <c r="A4046" s="208">
        <v>4022</v>
      </c>
      <c r="B4046" s="208">
        <v>6.8898164626021341</v>
      </c>
      <c r="C4046" s="208">
        <v>10.200183537397866</v>
      </c>
      <c r="D4046" s="208">
        <v>1.1566864335726985</v>
      </c>
    </row>
    <row r="4047" spans="1:4" x14ac:dyDescent="0.25">
      <c r="A4047" s="208">
        <v>4023</v>
      </c>
      <c r="B4047" s="208">
        <v>6.6568655020438747</v>
      </c>
      <c r="C4047" s="208">
        <v>10.188134497956124</v>
      </c>
      <c r="D4047" s="208">
        <v>1.1553200894859725</v>
      </c>
    </row>
    <row r="4048" spans="1:4" x14ac:dyDescent="0.25">
      <c r="A4048" s="208">
        <v>4024</v>
      </c>
      <c r="B4048" s="208">
        <v>6.6182297329756761</v>
      </c>
      <c r="C4048" s="208">
        <v>9.7617702670243229</v>
      </c>
      <c r="D4048" s="208">
        <v>1.1069709867594071</v>
      </c>
    </row>
    <row r="4049" spans="1:4" x14ac:dyDescent="0.25">
      <c r="A4049" s="208">
        <v>4025</v>
      </c>
      <c r="B4049" s="208">
        <v>6.5905028869384967</v>
      </c>
      <c r="C4049" s="208">
        <v>9.2544971130615039</v>
      </c>
      <c r="D4049" s="208">
        <v>1.0494469262213637</v>
      </c>
    </row>
    <row r="4050" spans="1:4" x14ac:dyDescent="0.25">
      <c r="A4050" s="208">
        <v>4026</v>
      </c>
      <c r="B4050" s="208">
        <v>6.5216403103051768</v>
      </c>
      <c r="C4050" s="208">
        <v>9.3733596896948228</v>
      </c>
      <c r="D4050" s="208">
        <v>1.062925774846702</v>
      </c>
    </row>
    <row r="4051" spans="1:4" x14ac:dyDescent="0.25">
      <c r="A4051" s="208">
        <v>4027</v>
      </c>
      <c r="B4051" s="208">
        <v>6.4216418491874858</v>
      </c>
      <c r="C4051" s="208">
        <v>9.5183581508125137</v>
      </c>
      <c r="D4051" s="208">
        <v>1.0793683959278653</v>
      </c>
    </row>
    <row r="4052" spans="1:4" x14ac:dyDescent="0.25">
      <c r="A4052" s="208">
        <v>4028</v>
      </c>
      <c r="B4052" s="208">
        <v>6.4545958875103615</v>
      </c>
      <c r="C4052" s="208">
        <v>9.3004041124896393</v>
      </c>
      <c r="D4052" s="208">
        <v>1.0546527152397542</v>
      </c>
    </row>
    <row r="4053" spans="1:4" x14ac:dyDescent="0.25">
      <c r="A4053" s="208">
        <v>4029</v>
      </c>
      <c r="B4053" s="208">
        <v>6.4000512723552561</v>
      </c>
      <c r="C4053" s="208">
        <v>9.2449487276447435</v>
      </c>
      <c r="D4053" s="208">
        <v>1.0483641527758079</v>
      </c>
    </row>
    <row r="4054" spans="1:4" x14ac:dyDescent="0.25">
      <c r="A4054" s="208">
        <v>4030</v>
      </c>
      <c r="B4054" s="208">
        <v>6.2886893497469174</v>
      </c>
      <c r="C4054" s="208">
        <v>9.2513106502530817</v>
      </c>
      <c r="D4054" s="208">
        <v>1.0490855858309607</v>
      </c>
    </row>
    <row r="4055" spans="1:4" x14ac:dyDescent="0.25">
      <c r="A4055" s="208">
        <v>4031</v>
      </c>
      <c r="B4055" s="208">
        <v>6.2705078113618828</v>
      </c>
      <c r="C4055" s="208">
        <v>9.3044921886381164</v>
      </c>
      <c r="D4055" s="208">
        <v>1.0551162973118824</v>
      </c>
    </row>
    <row r="4056" spans="1:4" x14ac:dyDescent="0.25">
      <c r="A4056" s="208">
        <v>4032</v>
      </c>
      <c r="B4056" s="208">
        <v>6.3307341572623113</v>
      </c>
      <c r="C4056" s="208">
        <v>9.0292658427376882</v>
      </c>
      <c r="D4056" s="208">
        <v>1.0239060176833235</v>
      </c>
    </row>
    <row r="4057" spans="1:4" x14ac:dyDescent="0.25">
      <c r="A4057" s="208">
        <v>4033</v>
      </c>
      <c r="B4057" s="208">
        <v>6.2898256958959831</v>
      </c>
      <c r="C4057" s="208">
        <v>8.9451743041040164</v>
      </c>
      <c r="D4057" s="208">
        <v>1.0143701557491531</v>
      </c>
    </row>
    <row r="4058" spans="1:4" x14ac:dyDescent="0.25">
      <c r="A4058" s="208">
        <v>4034</v>
      </c>
      <c r="B4058" s="208">
        <v>6.3614155032870574</v>
      </c>
      <c r="C4058" s="208">
        <v>9.0235844967129424</v>
      </c>
      <c r="D4058" s="208">
        <v>1.0232617610533166</v>
      </c>
    </row>
    <row r="4059" spans="1:4" x14ac:dyDescent="0.25">
      <c r="A4059" s="208">
        <v>4035</v>
      </c>
      <c r="B4059" s="208">
        <v>6.3943695416099331</v>
      </c>
      <c r="C4059" s="208">
        <v>8.6956304583900668</v>
      </c>
      <c r="D4059" s="208">
        <v>0.98607223543618994</v>
      </c>
    </row>
    <row r="4060" spans="1:4" x14ac:dyDescent="0.25">
      <c r="A4060" s="208">
        <v>4036</v>
      </c>
      <c r="B4060" s="208">
        <v>6.3443703110510867</v>
      </c>
      <c r="C4060" s="208">
        <v>8.7856296889489141</v>
      </c>
      <c r="D4060" s="208">
        <v>0.99627802130638776</v>
      </c>
    </row>
    <row r="4061" spans="1:4" x14ac:dyDescent="0.25">
      <c r="A4061" s="208">
        <v>4037</v>
      </c>
      <c r="B4061" s="208">
        <v>6.3818697339702215</v>
      </c>
      <c r="C4061" s="208">
        <v>8.6181302660297785</v>
      </c>
      <c r="D4061" s="208">
        <v>0.97728382287736171</v>
      </c>
    </row>
    <row r="4062" spans="1:4" x14ac:dyDescent="0.25">
      <c r="A4062" s="208">
        <v>4038</v>
      </c>
      <c r="B4062" s="208">
        <v>6.3273251188151178</v>
      </c>
      <c r="C4062" s="208">
        <v>8.5326748811848816</v>
      </c>
      <c r="D4062" s="208">
        <v>0.96759330270550192</v>
      </c>
    </row>
    <row r="4063" spans="1:4" x14ac:dyDescent="0.25">
      <c r="A4063" s="208">
        <v>4039</v>
      </c>
      <c r="B4063" s="208">
        <v>6.2750531959581419</v>
      </c>
      <c r="C4063" s="208">
        <v>7.9449468040418587</v>
      </c>
      <c r="D4063" s="208">
        <v>0.90094576729904308</v>
      </c>
    </row>
    <row r="4064" spans="1:4" x14ac:dyDescent="0.25">
      <c r="A4064" s="208">
        <v>4040</v>
      </c>
      <c r="B4064" s="208">
        <v>6.2148268500577135</v>
      </c>
      <c r="C4064" s="208">
        <v>7.2801731499422857</v>
      </c>
      <c r="D4064" s="208">
        <v>0.82556137207965208</v>
      </c>
    </row>
    <row r="4065" spans="1:4" x14ac:dyDescent="0.25">
      <c r="A4065" s="208">
        <v>4041</v>
      </c>
      <c r="B4065" s="208">
        <v>6.2545989652749761</v>
      </c>
      <c r="C4065" s="208">
        <v>8.2604010347250245</v>
      </c>
      <c r="D4065" s="208">
        <v>0.93671783235125816</v>
      </c>
    </row>
    <row r="4066" spans="1:4" x14ac:dyDescent="0.25">
      <c r="A4066" s="208">
        <v>4042</v>
      </c>
      <c r="B4066" s="208">
        <v>6.3466430033492163</v>
      </c>
      <c r="C4066" s="208">
        <v>8.4033569966507837</v>
      </c>
      <c r="D4066" s="208">
        <v>0.95292883690344143</v>
      </c>
    </row>
    <row r="4067" spans="1:4" x14ac:dyDescent="0.25">
      <c r="A4067" s="208">
        <v>4043</v>
      </c>
      <c r="B4067" s="208">
        <v>6.1580095426044794</v>
      </c>
      <c r="C4067" s="208">
        <v>8.5919904573955215</v>
      </c>
      <c r="D4067" s="208">
        <v>0.97431960542847207</v>
      </c>
    </row>
    <row r="4068" spans="1:4" x14ac:dyDescent="0.25">
      <c r="A4068" s="208">
        <v>4044</v>
      </c>
      <c r="B4068" s="208">
        <v>6.2477808883805892</v>
      </c>
      <c r="C4068" s="208">
        <v>7.9122191116194109</v>
      </c>
      <c r="D4068" s="208">
        <v>0.89723449311575099</v>
      </c>
    </row>
    <row r="4069" spans="1:4" x14ac:dyDescent="0.25">
      <c r="A4069" s="208">
        <v>4045</v>
      </c>
      <c r="B4069" s="208">
        <v>6.3920968493118036</v>
      </c>
      <c r="C4069" s="208">
        <v>8.0579031506881957</v>
      </c>
      <c r="D4069" s="208">
        <v>0.91375485777008414</v>
      </c>
    </row>
    <row r="4070" spans="1:4" x14ac:dyDescent="0.25">
      <c r="A4070" s="208">
        <v>4046</v>
      </c>
      <c r="B4070" s="208">
        <v>6.2693714652128172</v>
      </c>
      <c r="C4070" s="208">
        <v>7.895628534787182</v>
      </c>
      <c r="D4070" s="208">
        <v>0.89535314509131336</v>
      </c>
    </row>
    <row r="4071" spans="1:4" x14ac:dyDescent="0.25">
      <c r="A4071" s="208">
        <v>4047</v>
      </c>
      <c r="B4071" s="208">
        <v>6.3409612726038933</v>
      </c>
      <c r="C4071" s="208">
        <v>7.5840387273961074</v>
      </c>
      <c r="D4071" s="208">
        <v>0.86001930019260386</v>
      </c>
    </row>
    <row r="4072" spans="1:4" x14ac:dyDescent="0.25">
      <c r="A4072" s="208">
        <v>4048</v>
      </c>
      <c r="B4072" s="208">
        <v>6.2330083884427481</v>
      </c>
      <c r="C4072" s="208">
        <v>7.9669916115572512</v>
      </c>
      <c r="D4072" s="208">
        <v>0.90344561739392493</v>
      </c>
    </row>
    <row r="4073" spans="1:4" x14ac:dyDescent="0.25">
      <c r="A4073" s="208">
        <v>4049</v>
      </c>
      <c r="B4073" s="208">
        <v>6.1477824272628974</v>
      </c>
      <c r="C4073" s="208">
        <v>6.9522175727371023</v>
      </c>
      <c r="D4073" s="208">
        <v>0.78837167195544122</v>
      </c>
    </row>
    <row r="4074" spans="1:4" x14ac:dyDescent="0.25">
      <c r="A4074" s="208">
        <v>4050</v>
      </c>
      <c r="B4074" s="208">
        <v>5.9852849279466476</v>
      </c>
      <c r="C4074" s="208">
        <v>7.2597150720533516</v>
      </c>
      <c r="D4074" s="208">
        <v>0.82324145488754052</v>
      </c>
    </row>
    <row r="4075" spans="1:4" x14ac:dyDescent="0.25">
      <c r="A4075" s="208">
        <v>4051</v>
      </c>
      <c r="B4075" s="208">
        <v>6.0421022353998817</v>
      </c>
      <c r="C4075" s="208">
        <v>7.182897764600118</v>
      </c>
      <c r="D4075" s="208">
        <v>0.81453048051448473</v>
      </c>
    </row>
    <row r="4076" spans="1:4" x14ac:dyDescent="0.25">
      <c r="A4076" s="208">
        <v>4052</v>
      </c>
      <c r="B4076" s="208">
        <v>6.0852833890643403</v>
      </c>
      <c r="C4076" s="208">
        <v>7.3297166109356588</v>
      </c>
      <c r="D4076" s="208">
        <v>0.83117953071308903</v>
      </c>
    </row>
    <row r="4077" spans="1:4" x14ac:dyDescent="0.25">
      <c r="A4077" s="208">
        <v>4053</v>
      </c>
      <c r="B4077" s="208">
        <v>6.1625549272007385</v>
      </c>
      <c r="C4077" s="208">
        <v>7.2374450727992619</v>
      </c>
      <c r="D4077" s="208">
        <v>0.82071606836695132</v>
      </c>
    </row>
    <row r="4078" spans="1:4" x14ac:dyDescent="0.25">
      <c r="A4078" s="208">
        <v>4054</v>
      </c>
      <c r="B4078" s="208">
        <v>6.097783196704051</v>
      </c>
      <c r="C4078" s="208">
        <v>7.2972168032959486</v>
      </c>
      <c r="D4078" s="208">
        <v>0.827494098342902</v>
      </c>
    </row>
    <row r="4079" spans="1:4" x14ac:dyDescent="0.25">
      <c r="A4079" s="208">
        <v>4055</v>
      </c>
      <c r="B4079" s="208">
        <v>6.1466460811138326</v>
      </c>
      <c r="C4079" s="208">
        <v>7.1033539188861674</v>
      </c>
      <c r="D4079" s="208">
        <v>0.8055103205463634</v>
      </c>
    </row>
    <row r="4080" spans="1:4" x14ac:dyDescent="0.25">
      <c r="A4080" s="208">
        <v>4056</v>
      </c>
      <c r="B4080" s="208">
        <v>6.1227828119834742</v>
      </c>
      <c r="C4080" s="208">
        <v>7.3772171880165258</v>
      </c>
      <c r="D4080" s="208">
        <v>0.83656602919077516</v>
      </c>
    </row>
    <row r="4081" spans="1:4" x14ac:dyDescent="0.25">
      <c r="A4081" s="208">
        <v>4057</v>
      </c>
      <c r="B4081" s="208">
        <v>6.0727835814246278</v>
      </c>
      <c r="C4081" s="208">
        <v>7.5522164185753722</v>
      </c>
      <c r="D4081" s="208">
        <v>0.85641069523339397</v>
      </c>
    </row>
    <row r="4082" spans="1:4" x14ac:dyDescent="0.25">
      <c r="A4082" s="208">
        <v>4058</v>
      </c>
      <c r="B4082" s="208">
        <v>6.0193753124185889</v>
      </c>
      <c r="C4082" s="208">
        <v>7.775624687581411</v>
      </c>
      <c r="D4082" s="208">
        <v>0.88174487799194934</v>
      </c>
    </row>
    <row r="4083" spans="1:4" x14ac:dyDescent="0.25">
      <c r="A4083" s="208">
        <v>4059</v>
      </c>
      <c r="B4083" s="208">
        <v>6.1171010812381512</v>
      </c>
      <c r="C4083" s="208">
        <v>7.0178989187618486</v>
      </c>
      <c r="D4083" s="208">
        <v>0.7958198440012747</v>
      </c>
    </row>
    <row r="4084" spans="1:4" x14ac:dyDescent="0.25">
      <c r="A4084" s="208">
        <v>4060</v>
      </c>
      <c r="B4084" s="208">
        <v>6.0580110814867867</v>
      </c>
      <c r="C4084" s="208">
        <v>6.8969889185132134</v>
      </c>
      <c r="D4084" s="208">
        <v>0.78210882042428664</v>
      </c>
    </row>
    <row r="4085" spans="1:4" x14ac:dyDescent="0.25">
      <c r="A4085" s="208">
        <v>4061</v>
      </c>
      <c r="B4085" s="208">
        <v>6.0875560813624681</v>
      </c>
      <c r="C4085" s="208">
        <v>6.3774439186375318</v>
      </c>
      <c r="D4085" s="208">
        <v>0.72319314985979044</v>
      </c>
    </row>
    <row r="4086" spans="1:4" x14ac:dyDescent="0.25">
      <c r="A4086" s="208">
        <v>4062</v>
      </c>
      <c r="B4086" s="208">
        <v>6.2398264653371367</v>
      </c>
      <c r="C4086" s="208">
        <v>6.310173534662864</v>
      </c>
      <c r="D4086" s="208">
        <v>0.71556478315056016</v>
      </c>
    </row>
    <row r="4087" spans="1:4" x14ac:dyDescent="0.25">
      <c r="A4087" s="208">
        <v>4063</v>
      </c>
      <c r="B4087" s="208">
        <v>6.2102814654614544</v>
      </c>
      <c r="C4087" s="208">
        <v>6.2897185345385456</v>
      </c>
      <c r="D4087" s="208">
        <v>0.71324521497261706</v>
      </c>
    </row>
    <row r="4088" spans="1:4" x14ac:dyDescent="0.25">
      <c r="A4088" s="208">
        <v>4064</v>
      </c>
      <c r="B4088" s="208">
        <v>6.3489156956473458</v>
      </c>
      <c r="C4088" s="208">
        <v>5.906084304352655</v>
      </c>
      <c r="D4088" s="208">
        <v>0.66974163409260801</v>
      </c>
    </row>
    <row r="4089" spans="1:4" x14ac:dyDescent="0.25">
      <c r="A4089" s="208">
        <v>4065</v>
      </c>
      <c r="B4089" s="208">
        <v>6.2443718499333958</v>
      </c>
      <c r="C4089" s="208">
        <v>5.5606281500666039</v>
      </c>
      <c r="D4089" s="208">
        <v>0.63056739319862409</v>
      </c>
    </row>
    <row r="4090" spans="1:4" x14ac:dyDescent="0.25">
      <c r="A4090" s="208">
        <v>4066</v>
      </c>
      <c r="B4090" s="208">
        <v>6.2739168498090763</v>
      </c>
      <c r="C4090" s="208">
        <v>5.6810831501909238</v>
      </c>
      <c r="D4090" s="208">
        <v>0.64422682040294499</v>
      </c>
    </row>
    <row r="4091" spans="1:4" x14ac:dyDescent="0.25">
      <c r="A4091" s="208">
        <v>4067</v>
      </c>
      <c r="B4091" s="208">
        <v>6.2420991576352662</v>
      </c>
      <c r="C4091" s="208">
        <v>6.0079008423647338</v>
      </c>
      <c r="D4091" s="208">
        <v>0.68128748596871591</v>
      </c>
    </row>
    <row r="4092" spans="1:4" x14ac:dyDescent="0.25">
      <c r="A4092" s="208">
        <v>4068</v>
      </c>
      <c r="B4092" s="208">
        <v>6.3398249264548276</v>
      </c>
      <c r="C4092" s="208">
        <v>6.0901750735451721</v>
      </c>
      <c r="D4092" s="208">
        <v>0.69061726779961363</v>
      </c>
    </row>
    <row r="4093" spans="1:4" x14ac:dyDescent="0.25">
      <c r="A4093" s="208">
        <v>4069</v>
      </c>
      <c r="B4093" s="208">
        <v>6.3307341572623113</v>
      </c>
      <c r="C4093" s="208">
        <v>6.1242658427376888</v>
      </c>
      <c r="D4093" s="208">
        <v>0.6944831129670529</v>
      </c>
    </row>
    <row r="4094" spans="1:4" x14ac:dyDescent="0.25">
      <c r="A4094" s="208">
        <v>4070</v>
      </c>
      <c r="B4094" s="208">
        <v>6.1807364655857739</v>
      </c>
      <c r="C4094" s="208">
        <v>6.1892635344142253</v>
      </c>
      <c r="D4094" s="208">
        <v>0.70185375957357166</v>
      </c>
    </row>
    <row r="4095" spans="1:4" x14ac:dyDescent="0.25">
      <c r="A4095" s="208">
        <v>4071</v>
      </c>
      <c r="B4095" s="208">
        <v>6.2102814654614544</v>
      </c>
      <c r="C4095" s="208">
        <v>6.019718534538546</v>
      </c>
      <c r="D4095" s="208">
        <v>0.68262759560139752</v>
      </c>
    </row>
    <row r="4096" spans="1:4" x14ac:dyDescent="0.25">
      <c r="A4096" s="208">
        <v>4072</v>
      </c>
      <c r="B4096" s="208">
        <v>6.2148268500577135</v>
      </c>
      <c r="C4096" s="208">
        <v>6.0401731499422873</v>
      </c>
      <c r="D4096" s="208">
        <v>0.68494712015256953</v>
      </c>
    </row>
    <row r="4097" spans="1:4" x14ac:dyDescent="0.25">
      <c r="A4097" s="208">
        <v>4073</v>
      </c>
      <c r="B4097" s="208">
        <v>6.1421006965175735</v>
      </c>
      <c r="C4097" s="208">
        <v>5.9778993034824257</v>
      </c>
      <c r="D4097" s="208">
        <v>0.67788535375371828</v>
      </c>
    </row>
    <row r="4098" spans="1:4" x14ac:dyDescent="0.25">
      <c r="A4098" s="208">
        <v>4074</v>
      </c>
      <c r="B4098" s="208">
        <v>6.0523293507414646</v>
      </c>
      <c r="C4098" s="208">
        <v>6.1126706492585345</v>
      </c>
      <c r="D4098" s="208">
        <v>0.69316823437268105</v>
      </c>
    </row>
    <row r="4099" spans="1:4" x14ac:dyDescent="0.25">
      <c r="A4099" s="208">
        <v>4075</v>
      </c>
      <c r="B4099" s="208">
        <v>5.9046043513630559</v>
      </c>
      <c r="C4099" s="208">
        <v>6.1203956486369444</v>
      </c>
      <c r="D4099" s="208">
        <v>0.69404423841198126</v>
      </c>
    </row>
    <row r="4100" spans="1:4" x14ac:dyDescent="0.25">
      <c r="A4100" s="208">
        <v>4076</v>
      </c>
      <c r="B4100" s="208">
        <v>5.8705139668911155</v>
      </c>
      <c r="C4100" s="208">
        <v>6.3794860331088845</v>
      </c>
      <c r="D4100" s="208">
        <v>0.72342472276199909</v>
      </c>
    </row>
    <row r="4101" spans="1:4" x14ac:dyDescent="0.25">
      <c r="A4101" s="208">
        <v>4077</v>
      </c>
      <c r="B4101" s="208">
        <v>5.9648306972634835</v>
      </c>
      <c r="C4101" s="208">
        <v>6.225169302736516</v>
      </c>
      <c r="D4101" s="208">
        <v>0.70592542308365724</v>
      </c>
    </row>
    <row r="4102" spans="1:4" x14ac:dyDescent="0.25">
      <c r="A4102" s="208">
        <v>4078</v>
      </c>
      <c r="B4102" s="208">
        <v>6.0000574278844887</v>
      </c>
      <c r="C4102" s="208">
        <v>5.9699425721155119</v>
      </c>
      <c r="D4102" s="208">
        <v>0.67698307163360272</v>
      </c>
    </row>
    <row r="4103" spans="1:4" x14ac:dyDescent="0.25">
      <c r="A4103" s="208">
        <v>4079</v>
      </c>
      <c r="B4103" s="208">
        <v>6.0171026201204594</v>
      </c>
      <c r="C4103" s="208">
        <v>6.0278973798795406</v>
      </c>
      <c r="D4103" s="208">
        <v>0.68355506513305175</v>
      </c>
    </row>
    <row r="4104" spans="1:4" x14ac:dyDescent="0.25">
      <c r="A4104" s="208">
        <v>4080</v>
      </c>
      <c r="B4104" s="208">
        <v>6.0273297354620405</v>
      </c>
      <c r="C4104" s="208">
        <v>5.78267026453796</v>
      </c>
      <c r="D4104" s="208">
        <v>0.65574665595886394</v>
      </c>
    </row>
    <row r="4105" spans="1:4" x14ac:dyDescent="0.25">
      <c r="A4105" s="208">
        <v>4081</v>
      </c>
      <c r="B4105" s="208">
        <v>5.9159678128537019</v>
      </c>
      <c r="C4105" s="208">
        <v>6.2640321871462978</v>
      </c>
      <c r="D4105" s="208">
        <v>0.71033241938931058</v>
      </c>
    </row>
    <row r="4106" spans="1:4" x14ac:dyDescent="0.25">
      <c r="A4106" s="208">
        <v>4082</v>
      </c>
      <c r="B4106" s="208">
        <v>5.9239222358971544</v>
      </c>
      <c r="C4106" s="208">
        <v>6.8260777641028456</v>
      </c>
      <c r="D4106" s="208">
        <v>0.77406759548017401</v>
      </c>
    </row>
    <row r="4107" spans="1:4" x14ac:dyDescent="0.25">
      <c r="A4107" s="208">
        <v>4083</v>
      </c>
      <c r="B4107" s="208">
        <v>5.873923005338308</v>
      </c>
      <c r="C4107" s="208">
        <v>6.5860769946616928</v>
      </c>
      <c r="D4107" s="208">
        <v>0.74685184656332559</v>
      </c>
    </row>
    <row r="4108" spans="1:4" x14ac:dyDescent="0.25">
      <c r="A4108" s="208">
        <v>4084</v>
      </c>
      <c r="B4108" s="208">
        <v>5.8421053131644971</v>
      </c>
      <c r="C4108" s="208">
        <v>6.322894686835502</v>
      </c>
      <c r="D4108" s="208">
        <v>0.71700734387346832</v>
      </c>
    </row>
    <row r="4109" spans="1:4" x14ac:dyDescent="0.25">
      <c r="A4109" s="208">
        <v>4085</v>
      </c>
      <c r="B4109" s="208">
        <v>5.6921076214879589</v>
      </c>
      <c r="C4109" s="208">
        <v>6.1228923785120406</v>
      </c>
      <c r="D4109" s="208">
        <v>0.69432736406008666</v>
      </c>
    </row>
    <row r="4110" spans="1:4" x14ac:dyDescent="0.25">
      <c r="A4110" s="208">
        <v>4086</v>
      </c>
      <c r="B4110" s="208">
        <v>5.6500628139725659</v>
      </c>
      <c r="C4110" s="208">
        <v>6.0749371860274337</v>
      </c>
      <c r="D4110" s="208">
        <v>0.68888931283650412</v>
      </c>
    </row>
    <row r="4111" spans="1:4" x14ac:dyDescent="0.25">
      <c r="A4111" s="208">
        <v>4087</v>
      </c>
      <c r="B4111" s="208">
        <v>5.7398341597486766</v>
      </c>
      <c r="C4111" s="208">
        <v>5.7601658402513234</v>
      </c>
      <c r="D4111" s="208">
        <v>0.65319468597006147</v>
      </c>
    </row>
    <row r="4112" spans="1:4" x14ac:dyDescent="0.25">
      <c r="A4112" s="208">
        <v>4088</v>
      </c>
      <c r="B4112" s="208">
        <v>5.6080180064571739</v>
      </c>
      <c r="C4112" s="208">
        <v>5.8019819935428263</v>
      </c>
      <c r="D4112" s="208">
        <v>0.65793657880357193</v>
      </c>
    </row>
    <row r="4113" spans="1:4" x14ac:dyDescent="0.25">
      <c r="A4113" s="208">
        <v>4089</v>
      </c>
      <c r="B4113" s="208">
        <v>5.7443795443449348</v>
      </c>
      <c r="C4113" s="208">
        <v>5.8456204556550651</v>
      </c>
      <c r="D4113" s="208">
        <v>0.66288511888837898</v>
      </c>
    </row>
    <row r="4114" spans="1:4" x14ac:dyDescent="0.25">
      <c r="A4114" s="208">
        <v>4090</v>
      </c>
      <c r="B4114" s="208">
        <v>5.6852895445935721</v>
      </c>
      <c r="C4114" s="208">
        <v>5.7947104554064284</v>
      </c>
      <c r="D4114" s="208">
        <v>0.65711199662985509</v>
      </c>
    </row>
    <row r="4115" spans="1:4" x14ac:dyDescent="0.25">
      <c r="A4115" s="208">
        <v>4091</v>
      </c>
      <c r="B4115" s="208">
        <v>5.7296070444070937</v>
      </c>
      <c r="C4115" s="208">
        <v>5.7303929555929072</v>
      </c>
      <c r="D4115" s="208">
        <v>0.64981848282171106</v>
      </c>
    </row>
    <row r="4116" spans="1:4" x14ac:dyDescent="0.25">
      <c r="A4116" s="208">
        <v>4092</v>
      </c>
      <c r="B4116" s="208">
        <v>5.8011968517981689</v>
      </c>
      <c r="C4116" s="208">
        <v>5.5738031482018311</v>
      </c>
      <c r="D4116" s="208">
        <v>0.63206141941388683</v>
      </c>
    </row>
    <row r="4117" spans="1:4" x14ac:dyDescent="0.25">
      <c r="A4117" s="208">
        <v>4093</v>
      </c>
      <c r="B4117" s="208">
        <v>5.8750593514873728</v>
      </c>
      <c r="C4117" s="208">
        <v>5.134940648512627</v>
      </c>
      <c r="D4117" s="208">
        <v>0.58229503062949395</v>
      </c>
    </row>
    <row r="4118" spans="1:4" x14ac:dyDescent="0.25">
      <c r="A4118" s="208">
        <v>4094</v>
      </c>
      <c r="B4118" s="208">
        <v>5.9273312743443487</v>
      </c>
      <c r="C4118" s="208">
        <v>4.7626687256556508</v>
      </c>
      <c r="D4118" s="208">
        <v>0.54007991938272759</v>
      </c>
    </row>
    <row r="4119" spans="1:4" x14ac:dyDescent="0.25">
      <c r="A4119" s="208">
        <v>4095</v>
      </c>
      <c r="B4119" s="208">
        <v>5.9216495435990257</v>
      </c>
      <c r="C4119" s="208">
        <v>5.0233504564009746</v>
      </c>
      <c r="D4119" s="208">
        <v>0.56964086015676862</v>
      </c>
    </row>
    <row r="4120" spans="1:4" x14ac:dyDescent="0.25">
      <c r="A4120" s="208">
        <v>4096</v>
      </c>
      <c r="B4120" s="208">
        <v>5.7296070444070937</v>
      </c>
      <c r="C4120" s="208">
        <v>4.7053929555929068</v>
      </c>
      <c r="D4120" s="208">
        <v>0.53358492780134015</v>
      </c>
    </row>
    <row r="4121" spans="1:4" x14ac:dyDescent="0.25">
      <c r="A4121" s="208">
        <v>4097</v>
      </c>
      <c r="B4121" s="208">
        <v>5.7386978135996118</v>
      </c>
      <c r="C4121" s="208">
        <v>4.5913021864003882</v>
      </c>
      <c r="D4121" s="208">
        <v>0.52064719541279869</v>
      </c>
    </row>
    <row r="4122" spans="1:4" x14ac:dyDescent="0.25">
      <c r="A4122" s="208">
        <v>4098</v>
      </c>
      <c r="B4122" s="208">
        <v>5.8171056978850748</v>
      </c>
      <c r="C4122" s="208">
        <v>4.1728943021149254</v>
      </c>
      <c r="D4122" s="208">
        <v>0.47320033117957788</v>
      </c>
    </row>
    <row r="4123" spans="1:4" x14ac:dyDescent="0.25">
      <c r="A4123" s="208">
        <v>4099</v>
      </c>
      <c r="B4123" s="208">
        <v>5.7807426211150048</v>
      </c>
      <c r="C4123" s="208">
        <v>3.9692573788849952</v>
      </c>
      <c r="D4123" s="208">
        <v>0.45010819115965089</v>
      </c>
    </row>
    <row r="4124" spans="1:4" x14ac:dyDescent="0.25">
      <c r="A4124" s="208">
        <v>4100</v>
      </c>
      <c r="B4124" s="208">
        <v>5.8136966594378805</v>
      </c>
      <c r="C4124" s="208">
        <v>4.0863033405621199</v>
      </c>
      <c r="D4124" s="208">
        <v>0.46338103820990484</v>
      </c>
    </row>
    <row r="4125" spans="1:4" x14ac:dyDescent="0.25">
      <c r="A4125" s="208">
        <v>4101</v>
      </c>
      <c r="B4125" s="208">
        <v>5.9159678128537019</v>
      </c>
      <c r="C4125" s="208">
        <v>3.5990321871462987</v>
      </c>
      <c r="D4125" s="208">
        <v>0.40812517633634637</v>
      </c>
    </row>
    <row r="4126" spans="1:4" x14ac:dyDescent="0.25">
      <c r="A4126" s="208">
        <v>4102</v>
      </c>
      <c r="B4126" s="208">
        <v>5.9227858897480896</v>
      </c>
      <c r="C4126" s="208">
        <v>3.7022141102519104</v>
      </c>
      <c r="D4126" s="208">
        <v>0.41982586095722813</v>
      </c>
    </row>
    <row r="4127" spans="1:4" x14ac:dyDescent="0.25">
      <c r="A4127" s="208">
        <v>4103</v>
      </c>
      <c r="B4127" s="208">
        <v>5.8898318514252139</v>
      </c>
      <c r="C4127" s="208">
        <v>3.6051681485747853</v>
      </c>
      <c r="D4127" s="208">
        <v>0.40882098571224967</v>
      </c>
    </row>
    <row r="4128" spans="1:4" x14ac:dyDescent="0.25">
      <c r="A4128" s="208">
        <v>4104</v>
      </c>
      <c r="B4128" s="208">
        <v>5.9932393509901001</v>
      </c>
      <c r="C4128" s="208">
        <v>3.2667606490098997</v>
      </c>
      <c r="D4128" s="208">
        <v>0.37044605232690209</v>
      </c>
    </row>
    <row r="4129" spans="1:4" x14ac:dyDescent="0.25">
      <c r="A4129" s="208">
        <v>4105</v>
      </c>
      <c r="B4129" s="208">
        <v>5.8796047360836319</v>
      </c>
      <c r="C4129" s="208">
        <v>3.0903952639163688</v>
      </c>
      <c r="D4129" s="208">
        <v>0.35044646628596765</v>
      </c>
    </row>
    <row r="4130" spans="1:4" x14ac:dyDescent="0.25">
      <c r="A4130" s="208">
        <v>4106</v>
      </c>
      <c r="B4130" s="208">
        <v>5.7921060826056516</v>
      </c>
      <c r="C4130" s="208">
        <v>3.307893917394348</v>
      </c>
      <c r="D4130" s="208">
        <v>0.3751105069746401</v>
      </c>
    </row>
    <row r="4131" spans="1:4" x14ac:dyDescent="0.25">
      <c r="A4131" s="208">
        <v>4107</v>
      </c>
      <c r="B4131" s="208">
        <v>5.7909697364565869</v>
      </c>
      <c r="C4131" s="208">
        <v>3.299030263543413</v>
      </c>
      <c r="D4131" s="208">
        <v>0.37410538112335801</v>
      </c>
    </row>
    <row r="4132" spans="1:4" x14ac:dyDescent="0.25">
      <c r="A4132" s="208">
        <v>4108</v>
      </c>
      <c r="B4132" s="208">
        <v>5.753470313537453</v>
      </c>
      <c r="C4132" s="208">
        <v>3.2765296864625464</v>
      </c>
      <c r="D4132" s="208">
        <v>0.37155384740226627</v>
      </c>
    </row>
    <row r="4133" spans="1:4" x14ac:dyDescent="0.25">
      <c r="A4133" s="208">
        <v>4109</v>
      </c>
      <c r="B4133" s="208">
        <v>5.805742236394428</v>
      </c>
      <c r="C4133" s="208">
        <v>2.8492577636055714</v>
      </c>
      <c r="D4133" s="208">
        <v>0.32310181369099228</v>
      </c>
    </row>
    <row r="4134" spans="1:4" x14ac:dyDescent="0.25">
      <c r="A4134" s="208">
        <v>4110</v>
      </c>
      <c r="B4134" s="208">
        <v>5.805742236394428</v>
      </c>
      <c r="C4134" s="208">
        <v>2.9242577636055724</v>
      </c>
      <c r="D4134" s="208">
        <v>0.33160670796077563</v>
      </c>
    </row>
    <row r="4135" spans="1:4" x14ac:dyDescent="0.25">
      <c r="A4135" s="208">
        <v>4111</v>
      </c>
      <c r="B4135" s="208">
        <v>5.6864258907426368</v>
      </c>
      <c r="C4135" s="208">
        <v>3.0135741092573625</v>
      </c>
      <c r="D4135" s="208">
        <v>0.34173505564520079</v>
      </c>
    </row>
    <row r="4136" spans="1:4" x14ac:dyDescent="0.25">
      <c r="A4136" s="208">
        <v>4112</v>
      </c>
      <c r="B4136" s="208">
        <v>5.7284706982580289</v>
      </c>
      <c r="C4136" s="208">
        <v>3.1215293017419707</v>
      </c>
      <c r="D4136" s="208">
        <v>0.35397702228460998</v>
      </c>
    </row>
    <row r="4137" spans="1:4" x14ac:dyDescent="0.25">
      <c r="A4137" s="208">
        <v>4113</v>
      </c>
      <c r="B4137" s="208">
        <v>5.7682428134752932</v>
      </c>
      <c r="C4137" s="208">
        <v>3.4517571865247074</v>
      </c>
      <c r="D4137" s="208">
        <v>0.39142439888476116</v>
      </c>
    </row>
    <row r="4138" spans="1:4" x14ac:dyDescent="0.25">
      <c r="A4138" s="208">
        <v>4114</v>
      </c>
      <c r="B4138" s="208">
        <v>5.7318797367052232</v>
      </c>
      <c r="C4138" s="208">
        <v>3.3581202632947766</v>
      </c>
      <c r="D4138" s="208">
        <v>0.38080610379384955</v>
      </c>
    </row>
    <row r="4139" spans="1:4" x14ac:dyDescent="0.25">
      <c r="A4139" s="208">
        <v>4115</v>
      </c>
      <c r="B4139" s="208">
        <v>5.7614247365809046</v>
      </c>
      <c r="C4139" s="208">
        <v>3.378575263419096</v>
      </c>
      <c r="D4139" s="208">
        <v>0.3831256719717927</v>
      </c>
    </row>
    <row r="4140" spans="1:4" x14ac:dyDescent="0.25">
      <c r="A4140" s="208">
        <v>4116</v>
      </c>
      <c r="B4140" s="208">
        <v>5.5216556991282575</v>
      </c>
      <c r="C4140" s="208">
        <v>3.8183443008717424</v>
      </c>
      <c r="D4140" s="208">
        <v>0.4329948608605807</v>
      </c>
    </row>
    <row r="4141" spans="1:4" x14ac:dyDescent="0.25">
      <c r="A4141" s="208">
        <v>4117</v>
      </c>
      <c r="B4141" s="208">
        <v>5.5398372375132929</v>
      </c>
      <c r="C4141" s="208">
        <v>3.7851627624867064</v>
      </c>
      <c r="D4141" s="208">
        <v>0.42923212118493426</v>
      </c>
    </row>
    <row r="4142" spans="1:4" x14ac:dyDescent="0.25">
      <c r="A4142" s="208">
        <v>4118</v>
      </c>
      <c r="B4142" s="208">
        <v>5.4977924299978991</v>
      </c>
      <c r="C4142" s="208">
        <v>3.6522075700021013</v>
      </c>
      <c r="D4142" s="208">
        <v>0.41415518978893101</v>
      </c>
    </row>
    <row r="4143" spans="1:4" x14ac:dyDescent="0.25">
      <c r="A4143" s="208">
        <v>4119</v>
      </c>
      <c r="B4143" s="208">
        <v>5.3477947383213609</v>
      </c>
      <c r="C4143" s="208">
        <v>3.9422052616786383</v>
      </c>
      <c r="D4143" s="208">
        <v>0.44704051920479959</v>
      </c>
    </row>
    <row r="4144" spans="1:4" x14ac:dyDescent="0.25">
      <c r="A4144" s="208">
        <v>4120</v>
      </c>
      <c r="B4144" s="208">
        <v>5.4750655070166054</v>
      </c>
      <c r="C4144" s="208">
        <v>3.7499344929833942</v>
      </c>
      <c r="D4144" s="208">
        <v>0.42523728508582626</v>
      </c>
    </row>
    <row r="4145" spans="1:4" x14ac:dyDescent="0.25">
      <c r="A4145" s="208">
        <v>4121</v>
      </c>
      <c r="B4145" s="208">
        <v>5.477338199314735</v>
      </c>
      <c r="C4145" s="208">
        <v>3.567661800685265</v>
      </c>
      <c r="D4145" s="208">
        <v>0.4045678187356353</v>
      </c>
    </row>
    <row r="4146" spans="1:4" x14ac:dyDescent="0.25">
      <c r="A4146" s="208">
        <v>4122</v>
      </c>
      <c r="B4146" s="208">
        <v>5.4227935841596304</v>
      </c>
      <c r="C4146" s="208">
        <v>3.4272064158403692</v>
      </c>
      <c r="D4146" s="208">
        <v>0.38864037609926794</v>
      </c>
    </row>
    <row r="4147" spans="1:4" x14ac:dyDescent="0.25">
      <c r="A4147" s="208">
        <v>4123</v>
      </c>
      <c r="B4147" s="208">
        <v>5.3239314691910025</v>
      </c>
      <c r="C4147" s="208">
        <v>3.3510685308089982</v>
      </c>
      <c r="D4147" s="208">
        <v>0.38000644727104499</v>
      </c>
    </row>
    <row r="4148" spans="1:4" x14ac:dyDescent="0.25">
      <c r="A4148" s="208">
        <v>4124</v>
      </c>
      <c r="B4148" s="208">
        <v>5.3512037767685552</v>
      </c>
      <c r="C4148" s="208">
        <v>3.4037962232314456</v>
      </c>
      <c r="D4148" s="208">
        <v>0.38598569325961252</v>
      </c>
    </row>
    <row r="4149" spans="1:4" x14ac:dyDescent="0.25">
      <c r="A4149" s="208">
        <v>4125</v>
      </c>
      <c r="B4149" s="208">
        <v>5.4489295455881175</v>
      </c>
      <c r="C4149" s="208">
        <v>3.0710704544118821</v>
      </c>
      <c r="D4149" s="208">
        <v>0.34825506013104279</v>
      </c>
    </row>
    <row r="4150" spans="1:4" x14ac:dyDescent="0.25">
      <c r="A4150" s="208">
        <v>4126</v>
      </c>
      <c r="B4150" s="208">
        <v>5.4137028149671123</v>
      </c>
      <c r="C4150" s="208">
        <v>3.1112971850328881</v>
      </c>
      <c r="D4150" s="208">
        <v>0.35281671467438558</v>
      </c>
    </row>
    <row r="4151" spans="1:4" x14ac:dyDescent="0.25">
      <c r="A4151" s="208">
        <v>4127</v>
      </c>
      <c r="B4151" s="208">
        <v>5.5307464683207748</v>
      </c>
      <c r="C4151" s="208">
        <v>3.1392535316792252</v>
      </c>
      <c r="D4151" s="208">
        <v>0.35598692497300566</v>
      </c>
    </row>
    <row r="4152" spans="1:4" x14ac:dyDescent="0.25">
      <c r="A4152" s="208">
        <v>4128</v>
      </c>
      <c r="B4152" s="208">
        <v>5.4864289685072523</v>
      </c>
      <c r="C4152" s="208">
        <v>2.7235710314927486</v>
      </c>
      <c r="D4152" s="208">
        <v>0.30884911545453725</v>
      </c>
    </row>
    <row r="4153" spans="1:4" x14ac:dyDescent="0.25">
      <c r="A4153" s="208">
        <v>4129</v>
      </c>
      <c r="B4153" s="208">
        <v>5.4921106992525761</v>
      </c>
      <c r="C4153" s="208">
        <v>2.9978893007474241</v>
      </c>
      <c r="D4153" s="208">
        <v>0.33995642047161651</v>
      </c>
    </row>
    <row r="4154" spans="1:4" x14ac:dyDescent="0.25">
      <c r="A4154" s="208">
        <v>4130</v>
      </c>
      <c r="B4154" s="208">
        <v>5.3739306997498488</v>
      </c>
      <c r="C4154" s="208">
        <v>3.0310693002501505</v>
      </c>
      <c r="D4154" s="208">
        <v>0.34371898564017844</v>
      </c>
    </row>
    <row r="4155" spans="1:4" x14ac:dyDescent="0.25">
      <c r="A4155" s="208">
        <v>4131</v>
      </c>
      <c r="B4155" s="208">
        <v>5.2855229693526153</v>
      </c>
      <c r="C4155" s="208">
        <v>3.4594770306473839</v>
      </c>
      <c r="D4155" s="208">
        <v>0.39229981832532873</v>
      </c>
    </row>
    <row r="4156" spans="1:4" x14ac:dyDescent="0.25">
      <c r="A4156" s="208">
        <v>4132</v>
      </c>
      <c r="B4156" s="208">
        <v>5.3466583921722961</v>
      </c>
      <c r="C4156" s="208">
        <v>3.2133416078277044</v>
      </c>
      <c r="D4156" s="208">
        <v>0.36438840836359854</v>
      </c>
    </row>
    <row r="4157" spans="1:4" x14ac:dyDescent="0.25">
      <c r="A4157" s="208">
        <v>4133</v>
      </c>
      <c r="B4157" s="208">
        <v>5.3614308921101372</v>
      </c>
      <c r="C4157" s="208">
        <v>3.2985691078898629</v>
      </c>
      <c r="D4157" s="208">
        <v>0.37405308672235321</v>
      </c>
    </row>
    <row r="4158" spans="1:4" x14ac:dyDescent="0.25">
      <c r="A4158" s="208">
        <v>4134</v>
      </c>
      <c r="B4158" s="208">
        <v>5.4262026226068247</v>
      </c>
      <c r="C4158" s="208">
        <v>3.4087973773931761</v>
      </c>
      <c r="D4158" s="208">
        <v>0.38655281709124456</v>
      </c>
    </row>
    <row r="4159" spans="1:4" x14ac:dyDescent="0.25">
      <c r="A4159" s="208">
        <v>4135</v>
      </c>
      <c r="B4159" s="208">
        <v>5.2489326233527329</v>
      </c>
      <c r="C4159" s="208">
        <v>3.3010673766472678</v>
      </c>
      <c r="D4159" s="208">
        <v>0.374336386877543</v>
      </c>
    </row>
    <row r="4160" spans="1:4" x14ac:dyDescent="0.25">
      <c r="A4160" s="208">
        <v>4136</v>
      </c>
      <c r="B4160" s="208">
        <v>5.3046135846569031</v>
      </c>
      <c r="C4160" s="208">
        <v>3.1003864153430962</v>
      </c>
      <c r="D4160" s="208">
        <v>0.35157944877287045</v>
      </c>
    </row>
    <row r="4161" spans="1:4" x14ac:dyDescent="0.25">
      <c r="A4161" s="208">
        <v>4137</v>
      </c>
      <c r="B4161" s="208">
        <v>5.3705216613026545</v>
      </c>
      <c r="C4161" s="208">
        <v>2.7544783386973455</v>
      </c>
      <c r="D4161" s="208">
        <v>0.312353960520388</v>
      </c>
    </row>
    <row r="4162" spans="1:4" x14ac:dyDescent="0.25">
      <c r="A4162" s="208">
        <v>4138</v>
      </c>
      <c r="B4162" s="208">
        <v>5.3125680077003565</v>
      </c>
      <c r="C4162" s="208">
        <v>2.7774319922996433</v>
      </c>
      <c r="D4162" s="208">
        <v>0.31495687248029158</v>
      </c>
    </row>
    <row r="4163" spans="1:4" x14ac:dyDescent="0.25">
      <c r="A4163" s="208">
        <v>4139</v>
      </c>
      <c r="B4163" s="208">
        <v>5.451202237886247</v>
      </c>
      <c r="C4163" s="208">
        <v>3.0637977621137535</v>
      </c>
      <c r="D4163" s="208">
        <v>0.34743034707701281</v>
      </c>
    </row>
    <row r="4164" spans="1:4" x14ac:dyDescent="0.25">
      <c r="A4164" s="208">
        <v>4140</v>
      </c>
      <c r="B4164" s="208">
        <v>5.6375630063328552</v>
      </c>
      <c r="C4164" s="208">
        <v>2.8274369936671446</v>
      </c>
      <c r="D4164" s="208">
        <v>0.32062736914150447</v>
      </c>
    </row>
    <row r="4165" spans="1:4" x14ac:dyDescent="0.25">
      <c r="A4165" s="208">
        <v>4141</v>
      </c>
      <c r="B4165" s="208">
        <v>5.7614247365809046</v>
      </c>
      <c r="C4165" s="208">
        <v>2.7635752634190958</v>
      </c>
      <c r="D4165" s="208">
        <v>0.31338553895957016</v>
      </c>
    </row>
    <row r="4166" spans="1:4" x14ac:dyDescent="0.25">
      <c r="A4166" s="208">
        <v>4142</v>
      </c>
      <c r="B4166" s="208">
        <v>5.74324319819587</v>
      </c>
      <c r="C4166" s="208">
        <v>2.7317568018041296</v>
      </c>
      <c r="D4166" s="208">
        <v>0.3097773702680709</v>
      </c>
    </row>
    <row r="4167" spans="1:4" x14ac:dyDescent="0.25">
      <c r="A4167" s="208">
        <v>4143</v>
      </c>
      <c r="B4167" s="208">
        <v>5.7455158904939996</v>
      </c>
      <c r="C4167" s="208">
        <v>2.7644841095060002</v>
      </c>
      <c r="D4167" s="208">
        <v>0.31348860082459185</v>
      </c>
    </row>
    <row r="4168" spans="1:4" x14ac:dyDescent="0.25">
      <c r="A4168" s="208">
        <v>4144</v>
      </c>
      <c r="B4168" s="208">
        <v>5.8375599285682389</v>
      </c>
      <c r="C4168" s="208">
        <v>2.6974400714317612</v>
      </c>
      <c r="D4168" s="208">
        <v>0.30588590142138222</v>
      </c>
    </row>
    <row r="4169" spans="1:4" x14ac:dyDescent="0.25">
      <c r="A4169" s="208">
        <v>4145</v>
      </c>
      <c r="B4169" s="208">
        <v>5.7409705058977414</v>
      </c>
      <c r="C4169" s="208">
        <v>2.7540294941022578</v>
      </c>
      <c r="D4169" s="208">
        <v>0.31230306217605752</v>
      </c>
    </row>
    <row r="4170" spans="1:4" x14ac:dyDescent="0.25">
      <c r="A4170" s="208">
        <v>4146</v>
      </c>
      <c r="B4170" s="208">
        <v>5.7671064673262284</v>
      </c>
      <c r="C4170" s="208">
        <v>2.6478935326737707</v>
      </c>
      <c r="D4170" s="208">
        <v>0.30026739377377654</v>
      </c>
    </row>
    <row r="4171" spans="1:4" x14ac:dyDescent="0.25">
      <c r="A4171" s="208">
        <v>4147</v>
      </c>
      <c r="B4171" s="208">
        <v>5.6011999295627852</v>
      </c>
      <c r="C4171" s="208">
        <v>3.018800070437214</v>
      </c>
      <c r="D4171" s="208">
        <v>0.34232767227576916</v>
      </c>
    </row>
    <row r="4172" spans="1:4" x14ac:dyDescent="0.25">
      <c r="A4172" s="208">
        <v>4148</v>
      </c>
      <c r="B4172" s="208">
        <v>5.6864258907426368</v>
      </c>
      <c r="C4172" s="208">
        <v>2.948574109257363</v>
      </c>
      <c r="D4172" s="208">
        <v>0.33436414727805536</v>
      </c>
    </row>
    <row r="4173" spans="1:4" x14ac:dyDescent="0.25">
      <c r="A4173" s="208">
        <v>4149</v>
      </c>
      <c r="B4173" s="208">
        <v>5.7409705058977414</v>
      </c>
      <c r="C4173" s="208">
        <v>2.8190294941022591</v>
      </c>
      <c r="D4173" s="208">
        <v>0.31967397054320312</v>
      </c>
    </row>
    <row r="4174" spans="1:4" x14ac:dyDescent="0.25">
      <c r="A4174" s="208">
        <v>4150</v>
      </c>
      <c r="B4174" s="208">
        <v>5.6739260831029252</v>
      </c>
      <c r="C4174" s="208">
        <v>2.6460739168970751</v>
      </c>
      <c r="D4174" s="208">
        <v>0.30006105190987753</v>
      </c>
    </row>
    <row r="4175" spans="1:4" x14ac:dyDescent="0.25">
      <c r="A4175" s="208">
        <v>4151</v>
      </c>
      <c r="B4175" s="208">
        <v>5.7227889675127068</v>
      </c>
      <c r="C4175" s="208">
        <v>2.7272110324872925</v>
      </c>
      <c r="D4175" s="208">
        <v>0.30926188643587726</v>
      </c>
    </row>
    <row r="4176" spans="1:4" x14ac:dyDescent="0.25">
      <c r="A4176" s="208">
        <v>4152</v>
      </c>
      <c r="B4176" s="208">
        <v>5.7091528137239296</v>
      </c>
      <c r="C4176" s="208">
        <v>2.7008471862760706</v>
      </c>
      <c r="D4176" s="208">
        <v>0.3062722634415937</v>
      </c>
    </row>
    <row r="4177" spans="1:4" x14ac:dyDescent="0.25">
      <c r="A4177" s="208">
        <v>4153</v>
      </c>
      <c r="B4177" s="208">
        <v>5.7216526213636421</v>
      </c>
      <c r="C4177" s="208">
        <v>2.5083473786363584</v>
      </c>
      <c r="D4177" s="208">
        <v>0.28444305662920216</v>
      </c>
    </row>
    <row r="4178" spans="1:4" x14ac:dyDescent="0.25">
      <c r="A4178" s="208">
        <v>4154</v>
      </c>
      <c r="B4178" s="208">
        <v>5.9034680052139912</v>
      </c>
      <c r="C4178" s="208">
        <v>2.5015319947860082</v>
      </c>
      <c r="D4178" s="208">
        <v>0.28367020170846596</v>
      </c>
    </row>
    <row r="4179" spans="1:4" x14ac:dyDescent="0.25">
      <c r="A4179" s="208">
        <v>4155</v>
      </c>
      <c r="B4179" s="208">
        <v>5.9330130050896726</v>
      </c>
      <c r="C4179" s="208">
        <v>2.4269869949103269</v>
      </c>
      <c r="D4179" s="208">
        <v>0.27521690381135028</v>
      </c>
    </row>
    <row r="4180" spans="1:4" x14ac:dyDescent="0.25">
      <c r="A4180" s="208">
        <v>4156</v>
      </c>
      <c r="B4180" s="208">
        <v>5.884150120679891</v>
      </c>
      <c r="C4180" s="208">
        <v>2.5858498793201097</v>
      </c>
      <c r="D4180" s="208">
        <v>0.29323173094865695</v>
      </c>
    </row>
    <row r="4181" spans="1:4" x14ac:dyDescent="0.25">
      <c r="A4181" s="208">
        <v>4157</v>
      </c>
      <c r="B4181" s="208">
        <v>6.0000574278844887</v>
      </c>
      <c r="C4181" s="208">
        <v>2.4199425721155112</v>
      </c>
      <c r="D4181" s="208">
        <v>0.27441807619719621</v>
      </c>
    </row>
    <row r="4182" spans="1:4" x14ac:dyDescent="0.25">
      <c r="A4182" s="208">
        <v>4158</v>
      </c>
      <c r="B4182" s="208">
        <v>6.0307387739092349</v>
      </c>
      <c r="C4182" s="208">
        <v>3.0492612260907652</v>
      </c>
      <c r="D4182" s="208">
        <v>0.34578192438468736</v>
      </c>
    </row>
    <row r="4183" spans="1:4" x14ac:dyDescent="0.25">
      <c r="A4183" s="208">
        <v>4159</v>
      </c>
      <c r="B4183" s="208">
        <v>5.9068770436611837</v>
      </c>
      <c r="C4183" s="208">
        <v>3.5781229563388157</v>
      </c>
      <c r="D4183" s="208">
        <v>0.40575409903927789</v>
      </c>
    </row>
    <row r="4184" spans="1:4" x14ac:dyDescent="0.25">
      <c r="A4184" s="208">
        <v>4160</v>
      </c>
      <c r="B4184" s="208">
        <v>5.9614216588162892</v>
      </c>
      <c r="C4184" s="208">
        <v>3.20357834118371</v>
      </c>
      <c r="D4184" s="208">
        <v>0.36328126768980024</v>
      </c>
    </row>
    <row r="4185" spans="1:4" x14ac:dyDescent="0.25">
      <c r="A4185" s="208">
        <v>4161</v>
      </c>
      <c r="B4185" s="208">
        <v>5.8568778131023382</v>
      </c>
      <c r="C4185" s="208">
        <v>3.5281221868976615</v>
      </c>
      <c r="D4185" s="208">
        <v>0.40008408227254688</v>
      </c>
    </row>
    <row r="4186" spans="1:4" x14ac:dyDescent="0.25">
      <c r="A4186" s="208">
        <v>4162</v>
      </c>
      <c r="B4186" s="208">
        <v>5.654608198568825</v>
      </c>
      <c r="C4186" s="208">
        <v>3.8103918014311748</v>
      </c>
      <c r="D4186" s="208">
        <v>0.4320930586349469</v>
      </c>
    </row>
    <row r="4187" spans="1:4" x14ac:dyDescent="0.25">
      <c r="A4187" s="208">
        <v>4163</v>
      </c>
      <c r="B4187" s="208">
        <v>5.6080180064571739</v>
      </c>
      <c r="C4187" s="208">
        <v>3.8169819935428269</v>
      </c>
      <c r="D4187" s="208">
        <v>0.4328403771299757</v>
      </c>
    </row>
    <row r="4188" spans="1:4" x14ac:dyDescent="0.25">
      <c r="A4188" s="208">
        <v>4164</v>
      </c>
      <c r="B4188" s="208">
        <v>5.6193814679478198</v>
      </c>
      <c r="C4188" s="208">
        <v>3.7506185320521794</v>
      </c>
      <c r="D4188" s="208">
        <v>0.42531485415191184</v>
      </c>
    </row>
    <row r="4189" spans="1:4" x14ac:dyDescent="0.25">
      <c r="A4189" s="208">
        <v>4165</v>
      </c>
      <c r="B4189" s="208">
        <v>5.6818805061463777</v>
      </c>
      <c r="C4189" s="208">
        <v>3.7231194938536216</v>
      </c>
      <c r="D4189" s="208">
        <v>0.42219650198658565</v>
      </c>
    </row>
    <row r="4190" spans="1:4" x14ac:dyDescent="0.25">
      <c r="A4190" s="208">
        <v>4166</v>
      </c>
      <c r="B4190" s="208">
        <v>5.6511991601216307</v>
      </c>
      <c r="C4190" s="208">
        <v>3.6388008398783684</v>
      </c>
      <c r="D4190" s="208">
        <v>0.41263488549285277</v>
      </c>
    </row>
    <row r="4191" spans="1:4" x14ac:dyDescent="0.25">
      <c r="A4191" s="208">
        <v>4167</v>
      </c>
      <c r="B4191" s="208">
        <v>5.6261995448422075</v>
      </c>
      <c r="C4191" s="208">
        <v>3.813800455157792</v>
      </c>
      <c r="D4191" s="208">
        <v>0.43247959516224266</v>
      </c>
    </row>
    <row r="4192" spans="1:4" x14ac:dyDescent="0.25">
      <c r="A4192" s="208">
        <v>4168</v>
      </c>
      <c r="B4192" s="208">
        <v>5.7866516210901411</v>
      </c>
      <c r="C4192" s="208">
        <v>3.3333483789098581</v>
      </c>
      <c r="D4192" s="208">
        <v>0.37799700702642253</v>
      </c>
    </row>
    <row r="4193" spans="1:4" x14ac:dyDescent="0.25">
      <c r="A4193" s="208">
        <v>4169</v>
      </c>
      <c r="B4193" s="208">
        <v>5.8518778900464543</v>
      </c>
      <c r="C4193" s="208">
        <v>2.9631221099535452</v>
      </c>
      <c r="D4193" s="208">
        <v>0.33601387004815886</v>
      </c>
    </row>
    <row r="4194" spans="1:4" x14ac:dyDescent="0.25">
      <c r="A4194" s="208">
        <v>4170</v>
      </c>
      <c r="B4194" s="208">
        <v>5.7296070444070937</v>
      </c>
      <c r="C4194" s="208">
        <v>3.4353929555929055</v>
      </c>
      <c r="D4194" s="208">
        <v>0.38956871816634392</v>
      </c>
    </row>
    <row r="4195" spans="1:4" x14ac:dyDescent="0.25">
      <c r="A4195" s="208">
        <v>4171</v>
      </c>
      <c r="B4195" s="208">
        <v>5.7602883904318398</v>
      </c>
      <c r="C4195" s="208">
        <v>2.7397116095681602</v>
      </c>
      <c r="D4195" s="208">
        <v>0.31067943425433131</v>
      </c>
    </row>
    <row r="4196" spans="1:4" x14ac:dyDescent="0.25">
      <c r="A4196" s="208">
        <v>4172</v>
      </c>
      <c r="B4196" s="208">
        <v>5.8796047360836319</v>
      </c>
      <c r="C4196" s="208">
        <v>2.6103952639163683</v>
      </c>
      <c r="D4196" s="208">
        <v>0.29601514295935488</v>
      </c>
    </row>
    <row r="4197" spans="1:4" x14ac:dyDescent="0.25">
      <c r="A4197" s="208">
        <v>4173</v>
      </c>
      <c r="B4197" s="208">
        <v>5.8761956976364376</v>
      </c>
      <c r="C4197" s="208">
        <v>2.7738043023635628</v>
      </c>
      <c r="D4197" s="208">
        <v>0.314545497555626</v>
      </c>
    </row>
    <row r="4198" spans="1:4" x14ac:dyDescent="0.25">
      <c r="A4198" s="208">
        <v>4174</v>
      </c>
      <c r="B4198" s="208">
        <v>5.9875576202447771</v>
      </c>
      <c r="C4198" s="208">
        <v>2.5124423797552229</v>
      </c>
      <c r="D4198" s="208">
        <v>0.28490742398321001</v>
      </c>
    </row>
    <row r="4199" spans="1:4" x14ac:dyDescent="0.25">
      <c r="A4199" s="208">
        <v>4175</v>
      </c>
      <c r="B4199" s="208">
        <v>5.9250585820462192</v>
      </c>
      <c r="C4199" s="208">
        <v>2.3899414179537803</v>
      </c>
      <c r="D4199" s="208">
        <v>0.27101598760896967</v>
      </c>
    </row>
    <row r="4200" spans="1:4" x14ac:dyDescent="0.25">
      <c r="A4200" s="208">
        <v>4176</v>
      </c>
      <c r="B4200" s="208">
        <v>5.7455158904939996</v>
      </c>
      <c r="C4200" s="208">
        <v>2.7894841095060006</v>
      </c>
      <c r="D4200" s="208">
        <v>0.31632356558118629</v>
      </c>
    </row>
    <row r="4201" spans="1:4" x14ac:dyDescent="0.25">
      <c r="A4201" s="208">
        <v>4177</v>
      </c>
      <c r="B4201" s="208">
        <v>5.6818805061463777</v>
      </c>
      <c r="C4201" s="208">
        <v>3.118119493853623</v>
      </c>
      <c r="D4201" s="208">
        <v>0.35359035487700108</v>
      </c>
    </row>
    <row r="4202" spans="1:4" x14ac:dyDescent="0.25">
      <c r="A4202" s="208">
        <v>4178</v>
      </c>
      <c r="B4202" s="208">
        <v>5.7875606980093934</v>
      </c>
      <c r="C4202" s="208">
        <v>2.9374393019906062</v>
      </c>
      <c r="D4202" s="208">
        <v>0.3331014758311463</v>
      </c>
    </row>
    <row r="4203" spans="1:4" x14ac:dyDescent="0.25">
      <c r="A4203" s="208">
        <v>4179</v>
      </c>
      <c r="B4203" s="208">
        <v>5.8216510824813339</v>
      </c>
      <c r="C4203" s="208">
        <v>2.5683489175186667</v>
      </c>
      <c r="D4203" s="208">
        <v>0.29124714655211309</v>
      </c>
    </row>
    <row r="4204" spans="1:4" x14ac:dyDescent="0.25">
      <c r="A4204" s="208">
        <v>4180</v>
      </c>
      <c r="B4204" s="208">
        <v>5.8046058902453632</v>
      </c>
      <c r="C4204" s="208">
        <v>2.5353941097546366</v>
      </c>
      <c r="D4204" s="208">
        <v>0.28751011780925834</v>
      </c>
    </row>
    <row r="4205" spans="1:4" x14ac:dyDescent="0.25">
      <c r="A4205" s="208">
        <v>4181</v>
      </c>
      <c r="B4205" s="208">
        <v>5.775060890369681</v>
      </c>
      <c r="C4205" s="208">
        <v>2.5749391096303187</v>
      </c>
      <c r="D4205" s="208">
        <v>0.29199446504714188</v>
      </c>
    </row>
    <row r="4206" spans="1:4" x14ac:dyDescent="0.25">
      <c r="A4206" s="208">
        <v>4182</v>
      </c>
      <c r="B4206" s="208">
        <v>5.6705170446557309</v>
      </c>
      <c r="C4206" s="208">
        <v>2.5694829553442693</v>
      </c>
      <c r="D4206" s="208">
        <v>0.29137574484284223</v>
      </c>
    </row>
    <row r="4207" spans="1:4" x14ac:dyDescent="0.25">
      <c r="A4207" s="208">
        <v>4183</v>
      </c>
      <c r="B4207" s="208">
        <v>5.7409705058977414</v>
      </c>
      <c r="C4207" s="208">
        <v>2.5490294941022578</v>
      </c>
      <c r="D4207" s="208">
        <v>0.28905635117198336</v>
      </c>
    </row>
    <row r="4208" spans="1:4" x14ac:dyDescent="0.25">
      <c r="A4208" s="208">
        <v>4184</v>
      </c>
      <c r="B4208" s="208">
        <v>5.6580172370160193</v>
      </c>
      <c r="C4208" s="208">
        <v>2.5169827629839814</v>
      </c>
      <c r="D4208" s="208">
        <v>0.28542229704060851</v>
      </c>
    </row>
    <row r="4209" spans="1:4" x14ac:dyDescent="0.25">
      <c r="A4209" s="208">
        <v>4185</v>
      </c>
      <c r="B4209" s="208">
        <v>5.5762003142833629</v>
      </c>
      <c r="C4209" s="208">
        <v>2.6237996857166364</v>
      </c>
      <c r="D4209" s="208">
        <v>0.29753518549480629</v>
      </c>
    </row>
    <row r="4210" spans="1:4" x14ac:dyDescent="0.25">
      <c r="A4210" s="208">
        <v>4186</v>
      </c>
      <c r="B4210" s="208">
        <v>5.5284737760226452</v>
      </c>
      <c r="C4210" s="208">
        <v>2.5315262239773553</v>
      </c>
      <c r="D4210" s="208">
        <v>0.28707150501481332</v>
      </c>
    </row>
    <row r="4211" spans="1:4" x14ac:dyDescent="0.25">
      <c r="A4211" s="208">
        <v>4187</v>
      </c>
      <c r="B4211" s="208">
        <v>5.6148360833515607</v>
      </c>
      <c r="C4211" s="208">
        <v>2.3901639166484401</v>
      </c>
      <c r="D4211" s="208">
        <v>0.27104121864727965</v>
      </c>
    </row>
    <row r="4212" spans="1:4" x14ac:dyDescent="0.25">
      <c r="A4212" s="208">
        <v>4188</v>
      </c>
      <c r="B4212" s="208">
        <v>5.4580203147806357</v>
      </c>
      <c r="C4212" s="208">
        <v>2.2769796852193647</v>
      </c>
      <c r="D4212" s="208">
        <v>0.25820628636313347</v>
      </c>
    </row>
    <row r="4213" spans="1:4" x14ac:dyDescent="0.25">
      <c r="A4213" s="208">
        <v>4189</v>
      </c>
      <c r="B4213" s="208">
        <v>5.4907470838736989</v>
      </c>
      <c r="C4213" s="208">
        <v>2.1442529161263009</v>
      </c>
      <c r="D4213" s="208">
        <v>0.24315525785771425</v>
      </c>
    </row>
    <row r="4214" spans="1:4" x14ac:dyDescent="0.25">
      <c r="A4214" s="208">
        <v>4190</v>
      </c>
      <c r="B4214" s="208">
        <v>5.4159755072652418</v>
      </c>
      <c r="C4214" s="208">
        <v>1.7740244927347586</v>
      </c>
      <c r="D4214" s="208">
        <v>0.20117187656953278</v>
      </c>
    </row>
    <row r="4215" spans="1:4" x14ac:dyDescent="0.25">
      <c r="A4215" s="208">
        <v>4191</v>
      </c>
      <c r="B4215" s="208">
        <v>5.3189315461351185</v>
      </c>
      <c r="C4215" s="208">
        <v>1.8810684538648816</v>
      </c>
      <c r="D4215" s="208">
        <v>0.21331051085793923</v>
      </c>
    </row>
    <row r="4216" spans="1:4" x14ac:dyDescent="0.25">
      <c r="A4216" s="208">
        <v>4192</v>
      </c>
      <c r="B4216" s="208">
        <v>5.1773428159616586</v>
      </c>
      <c r="C4216" s="208">
        <v>2.1476571840383416</v>
      </c>
      <c r="D4216" s="208">
        <v>0.24354129703981986</v>
      </c>
    </row>
    <row r="4217" spans="1:4" x14ac:dyDescent="0.25">
      <c r="A4217" s="208">
        <v>4193</v>
      </c>
      <c r="B4217" s="208">
        <v>5.3341585845325845</v>
      </c>
      <c r="C4217" s="208">
        <v>2.2658414154674151</v>
      </c>
      <c r="D4217" s="208">
        <v>0.25694322227528471</v>
      </c>
    </row>
    <row r="4218" spans="1:4" x14ac:dyDescent="0.25">
      <c r="A4218" s="208">
        <v>4194</v>
      </c>
      <c r="B4218" s="208">
        <v>5.3375676229797788</v>
      </c>
      <c r="C4218" s="208">
        <v>2.2074323770202211</v>
      </c>
      <c r="D4218" s="208">
        <v>0.25031971965671018</v>
      </c>
    </row>
    <row r="4219" spans="1:4" x14ac:dyDescent="0.25">
      <c r="A4219" s="208">
        <v>4195</v>
      </c>
      <c r="B4219" s="208">
        <v>5.2989318539115793</v>
      </c>
      <c r="C4219" s="208">
        <v>2.4510681460884207</v>
      </c>
      <c r="D4219" s="208">
        <v>0.27794767240687501</v>
      </c>
    </row>
    <row r="4220" spans="1:4" x14ac:dyDescent="0.25">
      <c r="A4220" s="208">
        <v>4196</v>
      </c>
      <c r="B4220" s="208">
        <v>5.3364312768307141</v>
      </c>
      <c r="C4220" s="208">
        <v>2.4585687231692859</v>
      </c>
      <c r="D4220" s="208">
        <v>0.27879822727400994</v>
      </c>
    </row>
    <row r="4221" spans="1:4" x14ac:dyDescent="0.25">
      <c r="A4221" s="208">
        <v>4197</v>
      </c>
      <c r="B4221" s="208">
        <v>5.3989303150292711</v>
      </c>
      <c r="C4221" s="208">
        <v>1.9910696849707286</v>
      </c>
      <c r="D4221" s="208">
        <v>0.22578449539262213</v>
      </c>
    </row>
    <row r="4222" spans="1:4" x14ac:dyDescent="0.25">
      <c r="A4222" s="208">
        <v>4198</v>
      </c>
      <c r="B4222" s="208">
        <v>5.3580218536629429</v>
      </c>
      <c r="C4222" s="208">
        <v>1.9419781463370569</v>
      </c>
      <c r="D4222" s="208">
        <v>0.22021758411768405</v>
      </c>
    </row>
    <row r="4223" spans="1:4" x14ac:dyDescent="0.25">
      <c r="A4223" s="208">
        <v>4199</v>
      </c>
      <c r="B4223" s="208">
        <v>5.3693853151535897</v>
      </c>
      <c r="C4223" s="208">
        <v>2.1056146848464099</v>
      </c>
      <c r="D4223" s="208">
        <v>0.23877373690028886</v>
      </c>
    </row>
    <row r="4224" spans="1:4" x14ac:dyDescent="0.25">
      <c r="A4224" s="208">
        <v>4200</v>
      </c>
      <c r="B4224" s="208">
        <v>5.4523385840353118</v>
      </c>
      <c r="C4224" s="208">
        <v>2.1976614159646886</v>
      </c>
      <c r="D4224" s="208">
        <v>0.24921170644749052</v>
      </c>
    </row>
    <row r="4225" spans="1:4" x14ac:dyDescent="0.25">
      <c r="A4225" s="208">
        <v>4201</v>
      </c>
      <c r="B4225" s="208">
        <v>5.4682474301222168</v>
      </c>
      <c r="C4225" s="208">
        <v>1.6317525698777828</v>
      </c>
      <c r="D4225" s="208">
        <v>0.18503844108343498</v>
      </c>
    </row>
    <row r="4226" spans="1:4" x14ac:dyDescent="0.25">
      <c r="A4226" s="208">
        <v>4202</v>
      </c>
      <c r="B4226" s="208">
        <v>5.4523385840353118</v>
      </c>
      <c r="C4226" s="208">
        <v>1.4226614159646882</v>
      </c>
      <c r="D4226" s="208">
        <v>0.16132779899306374</v>
      </c>
    </row>
    <row r="4227" spans="1:4" x14ac:dyDescent="0.25">
      <c r="A4227" s="208">
        <v>4203</v>
      </c>
      <c r="B4227" s="208">
        <v>5.3943849304330138</v>
      </c>
      <c r="C4227" s="208">
        <v>1.5356150695669859</v>
      </c>
      <c r="D4227" s="208">
        <v>0.17413658407670723</v>
      </c>
    </row>
    <row r="4228" spans="1:4" x14ac:dyDescent="0.25">
      <c r="A4228" s="208">
        <v>4204</v>
      </c>
      <c r="B4228" s="208">
        <v>5.4705201224203464</v>
      </c>
      <c r="C4228" s="208">
        <v>1.4144798775796534</v>
      </c>
      <c r="D4228" s="208">
        <v>0.16040002407401183</v>
      </c>
    </row>
    <row r="4229" spans="1:4" x14ac:dyDescent="0.25">
      <c r="A4229" s="208">
        <v>4205</v>
      </c>
      <c r="B4229" s="208">
        <v>5.5262010837245166</v>
      </c>
      <c r="C4229" s="208">
        <v>1.1537989162754831</v>
      </c>
      <c r="D4229" s="208">
        <v>0.13083917055351285</v>
      </c>
    </row>
    <row r="4230" spans="1:4" x14ac:dyDescent="0.25">
      <c r="A4230" s="208">
        <v>4206</v>
      </c>
      <c r="B4230" s="208">
        <v>5.6205178140968846</v>
      </c>
      <c r="C4230" s="208">
        <v>0.7794821859031158</v>
      </c>
      <c r="D4230" s="208">
        <v>8.8392181017140262E-2</v>
      </c>
    </row>
    <row r="4231" spans="1:4" x14ac:dyDescent="0.25">
      <c r="A4231" s="208">
        <v>4207</v>
      </c>
      <c r="B4231" s="208">
        <v>5.63869935248192</v>
      </c>
      <c r="C4231" s="208">
        <v>0.70130064751807986</v>
      </c>
      <c r="D4231" s="208">
        <v>7.9526504779623863E-2</v>
      </c>
    </row>
    <row r="4232" spans="1:4" x14ac:dyDescent="0.25">
      <c r="A4232" s="208">
        <v>4208</v>
      </c>
      <c r="B4232" s="208">
        <v>5.6341539678856609</v>
      </c>
      <c r="C4232" s="208">
        <v>0.7958460321143388</v>
      </c>
      <c r="D4232" s="208">
        <v>9.0247818108786196E-2</v>
      </c>
    </row>
    <row r="4233" spans="1:4" x14ac:dyDescent="0.25">
      <c r="A4233" s="208">
        <v>4209</v>
      </c>
      <c r="B4233" s="208">
        <v>5.644381083227243</v>
      </c>
      <c r="C4233" s="208">
        <v>0.86061891677275693</v>
      </c>
      <c r="D4233" s="208">
        <v>9.7592971916369009E-2</v>
      </c>
    </row>
    <row r="4234" spans="1:4" x14ac:dyDescent="0.25">
      <c r="A4234" s="208">
        <v>4210</v>
      </c>
      <c r="B4234" s="208">
        <v>5.5273374298735805</v>
      </c>
      <c r="C4234" s="208">
        <v>1.2576625701264197</v>
      </c>
      <c r="D4234" s="208">
        <v>0.1426171624798539</v>
      </c>
    </row>
    <row r="4235" spans="1:4" x14ac:dyDescent="0.25">
      <c r="A4235" s="208">
        <v>4211</v>
      </c>
      <c r="B4235" s="208">
        <v>5.5012014684450925</v>
      </c>
      <c r="C4235" s="208">
        <v>1.4437985315549078</v>
      </c>
      <c r="D4235" s="208">
        <v>0.16372471810323713</v>
      </c>
    </row>
    <row r="4236" spans="1:4" x14ac:dyDescent="0.25">
      <c r="A4236" s="208">
        <v>4212</v>
      </c>
      <c r="B4236" s="208">
        <v>5.3784760843461079</v>
      </c>
      <c r="C4236" s="208">
        <v>1.4065239156538922</v>
      </c>
      <c r="D4236" s="208">
        <v>0.15949782920743821</v>
      </c>
    </row>
    <row r="4237" spans="1:4" x14ac:dyDescent="0.25">
      <c r="A4237" s="208">
        <v>4213</v>
      </c>
      <c r="B4237" s="208">
        <v>5.4489295455881175</v>
      </c>
      <c r="C4237" s="208">
        <v>1.2510704544118827</v>
      </c>
      <c r="D4237" s="208">
        <v>0.14186962585096971</v>
      </c>
    </row>
    <row r="4238" spans="1:4" x14ac:dyDescent="0.25">
      <c r="A4238" s="208">
        <v>4214</v>
      </c>
      <c r="B4238" s="208">
        <v>5.4466568532899879</v>
      </c>
      <c r="C4238" s="208">
        <v>0.94334314671001174</v>
      </c>
      <c r="D4238" s="208">
        <v>0.10697378297191019</v>
      </c>
    </row>
    <row r="4239" spans="1:4" x14ac:dyDescent="0.25">
      <c r="A4239" s="208">
        <v>4215</v>
      </c>
      <c r="B4239" s="208">
        <v>5.4750655070166054</v>
      </c>
      <c r="C4239" s="208">
        <v>0.62493449298339421</v>
      </c>
      <c r="D4239" s="208">
        <v>7.0866690511524805E-2</v>
      </c>
    </row>
    <row r="4240" spans="1:4" x14ac:dyDescent="0.25">
      <c r="A4240" s="208">
        <v>4216</v>
      </c>
      <c r="B4240" s="208">
        <v>5.4682474301222168</v>
      </c>
      <c r="C4240" s="208">
        <v>0.80175256987778276</v>
      </c>
      <c r="D4240" s="208">
        <v>9.0917611164500492E-2</v>
      </c>
    </row>
    <row r="4241" spans="1:4" x14ac:dyDescent="0.25">
      <c r="A4241" s="208">
        <v>4217</v>
      </c>
      <c r="B4241" s="208">
        <v>5.3489310844704256</v>
      </c>
      <c r="C4241" s="208">
        <v>0.876068915529574</v>
      </c>
      <c r="D4241" s="208">
        <v>9.9344979994969163E-2</v>
      </c>
    </row>
    <row r="4242" spans="1:4" x14ac:dyDescent="0.25">
      <c r="A4242" s="208">
        <v>4218</v>
      </c>
      <c r="B4242" s="208">
        <v>5.3546128152157486</v>
      </c>
      <c r="C4242" s="208">
        <v>0.94538718478425121</v>
      </c>
      <c r="D4242" s="208">
        <v>0.10720557400797444</v>
      </c>
    </row>
    <row r="4243" spans="1:4" x14ac:dyDescent="0.25">
      <c r="A4243" s="208">
        <v>4219</v>
      </c>
      <c r="B4243" s="208">
        <v>5.2693868540358979</v>
      </c>
      <c r="C4243" s="208">
        <v>0.8556131459641021</v>
      </c>
      <c r="D4243" s="208">
        <v>9.7025324563483978E-2</v>
      </c>
    </row>
    <row r="4244" spans="1:4" x14ac:dyDescent="0.25">
      <c r="A4244" s="208">
        <v>4220</v>
      </c>
      <c r="B4244" s="208">
        <v>5.2227966619242459</v>
      </c>
      <c r="C4244" s="208">
        <v>1.1472033380757543</v>
      </c>
      <c r="D4244" s="208">
        <v>0.1300912412836891</v>
      </c>
    </row>
    <row r="4245" spans="1:4" x14ac:dyDescent="0.25">
      <c r="A4245" s="208">
        <v>4221</v>
      </c>
      <c r="B4245" s="208">
        <v>5.2762049309302865</v>
      </c>
      <c r="C4245" s="208">
        <v>1.0837950690697138</v>
      </c>
      <c r="D4245" s="208">
        <v>0.12290083296733779</v>
      </c>
    </row>
    <row r="4246" spans="1:4" x14ac:dyDescent="0.25">
      <c r="A4246" s="208">
        <v>4222</v>
      </c>
      <c r="B4246" s="208">
        <v>5.2807503155265438</v>
      </c>
      <c r="C4246" s="208">
        <v>1.0792496844734565</v>
      </c>
      <c r="D4246" s="208">
        <v>0.12238539276191553</v>
      </c>
    </row>
    <row r="4247" spans="1:4" x14ac:dyDescent="0.25">
      <c r="A4247" s="208">
        <v>4223</v>
      </c>
      <c r="B4247" s="208">
        <v>5.2909774308681268</v>
      </c>
      <c r="C4247" s="208">
        <v>0.77902256913187351</v>
      </c>
      <c r="D4247" s="208">
        <v>8.8340061123219807E-2</v>
      </c>
    </row>
    <row r="4248" spans="1:4" x14ac:dyDescent="0.25">
      <c r="A4248" s="208">
        <v>4224</v>
      </c>
      <c r="B4248" s="208">
        <v>5.2296147388186345</v>
      </c>
      <c r="C4248" s="208">
        <v>0.82038526118136534</v>
      </c>
      <c r="D4248" s="208">
        <v>9.3030532091146895E-2</v>
      </c>
    </row>
    <row r="4249" spans="1:4" x14ac:dyDescent="0.25">
      <c r="A4249" s="208">
        <v>4225</v>
      </c>
      <c r="B4249" s="208">
        <v>5.2341601234148927</v>
      </c>
      <c r="C4249" s="208">
        <v>0.80083987658510747</v>
      </c>
      <c r="D4249" s="208">
        <v>9.081411303176791E-2</v>
      </c>
    </row>
    <row r="4250" spans="1:4" x14ac:dyDescent="0.25">
      <c r="A4250" s="208">
        <v>4226</v>
      </c>
      <c r="B4250" s="208">
        <v>5.3466583921722961</v>
      </c>
      <c r="C4250" s="208">
        <v>0.42334160782770347</v>
      </c>
      <c r="D4250" s="208">
        <v>4.8006341527662089E-2</v>
      </c>
    </row>
    <row r="4251" spans="1:4" x14ac:dyDescent="0.25">
      <c r="A4251" s="208">
        <v>4227</v>
      </c>
      <c r="B4251" s="208">
        <v>5.3034772385078384</v>
      </c>
      <c r="C4251" s="208">
        <v>0.81152276149216185</v>
      </c>
      <c r="D4251" s="208">
        <v>9.2025537120178053E-2</v>
      </c>
    </row>
    <row r="4252" spans="1:4" x14ac:dyDescent="0.25">
      <c r="A4252" s="208">
        <v>4228</v>
      </c>
      <c r="B4252" s="208">
        <v>5.3466583921722961</v>
      </c>
      <c r="C4252" s="208">
        <v>0.10834160782770397</v>
      </c>
      <c r="D4252" s="208">
        <v>1.228578559457256E-2</v>
      </c>
    </row>
    <row r="4253" spans="1:4" x14ac:dyDescent="0.25">
      <c r="A4253" s="208">
        <v>4229</v>
      </c>
      <c r="B4253" s="208">
        <v>5.3034772385078384</v>
      </c>
      <c r="C4253" s="208">
        <v>0.87152276149216146</v>
      </c>
      <c r="D4253" s="208">
        <v>9.88294525360046E-2</v>
      </c>
    </row>
    <row r="4254" spans="1:4" x14ac:dyDescent="0.25">
      <c r="A4254" s="208">
        <v>4230</v>
      </c>
      <c r="B4254" s="208">
        <v>5.2330237772658279</v>
      </c>
      <c r="C4254" s="208">
        <v>0.27197622273417199</v>
      </c>
      <c r="D4254" s="208">
        <v>3.0841720243321977E-2</v>
      </c>
    </row>
    <row r="4255" spans="1:4" x14ac:dyDescent="0.25">
      <c r="A4255" s="208">
        <v>4231</v>
      </c>
      <c r="B4255" s="208">
        <v>5.0943895470799374</v>
      </c>
      <c r="C4255" s="208">
        <v>0.14561045292006281</v>
      </c>
      <c r="D4255" s="208">
        <v>1.6512020088805115E-2</v>
      </c>
    </row>
    <row r="4256" spans="1:4" x14ac:dyDescent="0.25">
      <c r="A4256" s="208">
        <v>4232</v>
      </c>
      <c r="B4256" s="208">
        <v>5.0818897394402258</v>
      </c>
      <c r="C4256" s="208">
        <v>0.45811026055977422</v>
      </c>
      <c r="D4256" s="208">
        <v>5.1949057732849711E-2</v>
      </c>
    </row>
    <row r="4257" spans="1:4" x14ac:dyDescent="0.25">
      <c r="A4257" s="208">
        <v>4233</v>
      </c>
      <c r="B4257" s="208">
        <v>5.17438831597409</v>
      </c>
      <c r="C4257" s="208">
        <v>0.43561168402591033</v>
      </c>
      <c r="D4257" s="208">
        <v>4.9397750870967864E-2</v>
      </c>
    </row>
    <row r="4258" spans="1:4" x14ac:dyDescent="0.25">
      <c r="A4258" s="208">
        <v>4234</v>
      </c>
      <c r="B4258" s="208">
        <v>5.1398433930425238</v>
      </c>
      <c r="C4258" s="208">
        <v>0.85515660695747631</v>
      </c>
      <c r="D4258" s="208">
        <v>9.6973553683732186E-2</v>
      </c>
    </row>
    <row r="4259" spans="1:4" x14ac:dyDescent="0.25">
      <c r="A4259" s="208">
        <v>4235</v>
      </c>
      <c r="B4259" s="208">
        <v>5.0966622393780669</v>
      </c>
      <c r="C4259" s="208">
        <v>1.2083377606219328</v>
      </c>
      <c r="D4259" s="208">
        <v>0.13702379861701577</v>
      </c>
    </row>
    <row r="4260" spans="1:4" x14ac:dyDescent="0.25">
      <c r="A4260" s="208">
        <v>4236</v>
      </c>
      <c r="B4260" s="208">
        <v>4.9909820475150504</v>
      </c>
      <c r="C4260" s="208">
        <v>1.4590179524849498</v>
      </c>
      <c r="D4260" s="208">
        <v>0.16545057898133492</v>
      </c>
    </row>
    <row r="4261" spans="1:4" x14ac:dyDescent="0.25">
      <c r="A4261" s="208">
        <v>4237</v>
      </c>
      <c r="B4261" s="208">
        <v>5.0318905088813795</v>
      </c>
      <c r="C4261" s="208">
        <v>1.7181094911186205</v>
      </c>
      <c r="D4261" s="208">
        <v>0.19483119421166595</v>
      </c>
    </row>
    <row r="4262" spans="1:4" x14ac:dyDescent="0.25">
      <c r="A4262" s="208">
        <v>4238</v>
      </c>
      <c r="B4262" s="208">
        <v>5.0750716625458372</v>
      </c>
      <c r="C4262" s="208">
        <v>1.6549283374541632</v>
      </c>
      <c r="D4262" s="208">
        <v>0.18766654045487746</v>
      </c>
    </row>
    <row r="4263" spans="1:4" x14ac:dyDescent="0.25">
      <c r="A4263" s="208">
        <v>4239</v>
      </c>
      <c r="B4263" s="208">
        <v>4.9728005091300158</v>
      </c>
      <c r="C4263" s="208">
        <v>1.5071994908699846</v>
      </c>
      <c r="D4263" s="208">
        <v>0.1709142975109379</v>
      </c>
    </row>
    <row r="4264" spans="1:4" x14ac:dyDescent="0.25">
      <c r="A4264" s="208">
        <v>4240</v>
      </c>
      <c r="B4264" s="208">
        <v>5.0273451242851204</v>
      </c>
      <c r="C4264" s="208">
        <v>1.3276548757148801</v>
      </c>
      <c r="D4264" s="208">
        <v>0.15055419126289676</v>
      </c>
    </row>
    <row r="4265" spans="1:4" x14ac:dyDescent="0.25">
      <c r="A4265" s="208">
        <v>4241</v>
      </c>
      <c r="B4265" s="208">
        <v>4.8546205096272885</v>
      </c>
      <c r="C4265" s="208">
        <v>1.3653794903727112</v>
      </c>
      <c r="D4265" s="208">
        <v>0.15483210938333899</v>
      </c>
    </row>
    <row r="4266" spans="1:4" x14ac:dyDescent="0.25">
      <c r="A4266" s="208">
        <v>4242</v>
      </c>
      <c r="B4266" s="208">
        <v>4.8330299327950605</v>
      </c>
      <c r="C4266" s="208">
        <v>1.2669700672049391</v>
      </c>
      <c r="D4266" s="208">
        <v>0.14367261952744223</v>
      </c>
    </row>
    <row r="4267" spans="1:4" x14ac:dyDescent="0.25">
      <c r="A4267" s="208">
        <v>4243</v>
      </c>
      <c r="B4267" s="208">
        <v>4.7909851252796667</v>
      </c>
      <c r="C4267" s="208">
        <v>1.6090148747203337</v>
      </c>
      <c r="D4267" s="208">
        <v>0.18246001850673274</v>
      </c>
    </row>
    <row r="4268" spans="1:4" x14ac:dyDescent="0.25">
      <c r="A4268" s="208">
        <v>4244</v>
      </c>
      <c r="B4268" s="208">
        <v>4.8739383941613887</v>
      </c>
      <c r="C4268" s="208">
        <v>1.8760616058386113</v>
      </c>
      <c r="D4268" s="208">
        <v>0.21274274135009519</v>
      </c>
    </row>
    <row r="4269" spans="1:4" x14ac:dyDescent="0.25">
      <c r="A4269" s="208">
        <v>4245</v>
      </c>
      <c r="B4269" s="208">
        <v>4.7716672407455665</v>
      </c>
      <c r="C4269" s="208">
        <v>1.9933327592544332</v>
      </c>
      <c r="D4269" s="208">
        <v>0.22604112482605646</v>
      </c>
    </row>
    <row r="4270" spans="1:4" x14ac:dyDescent="0.25">
      <c r="A4270" s="208">
        <v>4246</v>
      </c>
      <c r="B4270" s="208">
        <v>4.7198498563482172</v>
      </c>
      <c r="C4270" s="208">
        <v>1.8851501436517832</v>
      </c>
      <c r="D4270" s="208">
        <v>0.21377336872566791</v>
      </c>
    </row>
    <row r="4271" spans="1:4" x14ac:dyDescent="0.25">
      <c r="A4271" s="208">
        <v>4247</v>
      </c>
      <c r="B4271" s="208">
        <v>4.7103045486960742</v>
      </c>
      <c r="C4271" s="208">
        <v>1.9446954513039261</v>
      </c>
      <c r="D4271" s="208">
        <v>0.22052572267024378</v>
      </c>
    </row>
    <row r="4272" spans="1:4" x14ac:dyDescent="0.25">
      <c r="A4272" s="208">
        <v>4248</v>
      </c>
      <c r="B4272" s="208">
        <v>4.6943957026091683</v>
      </c>
      <c r="C4272" s="208">
        <v>2.4306042973908317</v>
      </c>
      <c r="D4272" s="208">
        <v>0.27562710081319719</v>
      </c>
    </row>
    <row r="4273" spans="1:4" x14ac:dyDescent="0.25">
      <c r="A4273" s="208">
        <v>4249</v>
      </c>
      <c r="B4273" s="208">
        <v>4.7000774333544921</v>
      </c>
      <c r="C4273" s="208">
        <v>2.499922566645508</v>
      </c>
      <c r="D4273" s="208">
        <v>0.2834876948262024</v>
      </c>
    </row>
    <row r="4274" spans="1:4" x14ac:dyDescent="0.25">
      <c r="A4274" s="208">
        <v>4250</v>
      </c>
      <c r="B4274" s="208">
        <v>4.7807580099380846</v>
      </c>
      <c r="C4274" s="208">
        <v>2.4692419900619154</v>
      </c>
      <c r="D4274" s="208">
        <v>0.28000856069314312</v>
      </c>
    </row>
    <row r="4275" spans="1:4" x14ac:dyDescent="0.25">
      <c r="A4275" s="208">
        <v>4251</v>
      </c>
      <c r="B4275" s="208">
        <v>4.8239391636025424</v>
      </c>
      <c r="C4275" s="208">
        <v>2.6660608363974578</v>
      </c>
      <c r="D4275" s="208">
        <v>0.30232754040493648</v>
      </c>
    </row>
    <row r="4276" spans="1:4" x14ac:dyDescent="0.25">
      <c r="A4276" s="208">
        <v>4252</v>
      </c>
      <c r="B4276" s="208">
        <v>4.7443949331680146</v>
      </c>
      <c r="C4276" s="208">
        <v>2.4256050668319853</v>
      </c>
      <c r="D4276" s="208">
        <v>0.27506019511542046</v>
      </c>
    </row>
    <row r="4277" spans="1:4" x14ac:dyDescent="0.25">
      <c r="A4277" s="208">
        <v>4253</v>
      </c>
      <c r="B4277" s="208">
        <v>4.6875776257147814</v>
      </c>
      <c r="C4277" s="208">
        <v>3.0074223742852189</v>
      </c>
      <c r="D4277" s="208">
        <v>0.3410374575716833</v>
      </c>
    </row>
    <row r="4278" spans="1:4" x14ac:dyDescent="0.25">
      <c r="A4278" s="208">
        <v>4254</v>
      </c>
      <c r="B4278" s="208">
        <v>4.7648491638511796</v>
      </c>
      <c r="C4278" s="208">
        <v>2.7301508361488205</v>
      </c>
      <c r="D4278" s="208">
        <v>0.30959525602674681</v>
      </c>
    </row>
    <row r="4279" spans="1:4" x14ac:dyDescent="0.25">
      <c r="A4279" s="208">
        <v>4255</v>
      </c>
      <c r="B4279" s="208">
        <v>4.8398480096894474</v>
      </c>
      <c r="C4279" s="208">
        <v>2.3601519903105528</v>
      </c>
      <c r="D4279" s="208">
        <v>0.2676379085094629</v>
      </c>
    </row>
    <row r="4280" spans="1:4" x14ac:dyDescent="0.25">
      <c r="A4280" s="208">
        <v>4256</v>
      </c>
      <c r="B4280" s="208">
        <v>4.8057576252175069</v>
      </c>
      <c r="C4280" s="208">
        <v>2.3142423747824932</v>
      </c>
      <c r="D4280" s="208">
        <v>0.26243182282902894</v>
      </c>
    </row>
    <row r="4281" spans="1:4" x14ac:dyDescent="0.25">
      <c r="A4281" s="208">
        <v>4257</v>
      </c>
      <c r="B4281" s="208">
        <v>4.7716672407455665</v>
      </c>
      <c r="C4281" s="208">
        <v>2.5783327592544332</v>
      </c>
      <c r="D4281" s="208">
        <v>0.29237930013036567</v>
      </c>
    </row>
    <row r="4282" spans="1:4" x14ac:dyDescent="0.25">
      <c r="A4282" s="208">
        <v>4258</v>
      </c>
      <c r="B4282" s="208">
        <v>4.8546205096272885</v>
      </c>
      <c r="C4282" s="208">
        <v>3.3453794903727108</v>
      </c>
      <c r="D4282" s="208">
        <v>0.37936131810561635</v>
      </c>
    </row>
    <row r="4283" spans="1:4" x14ac:dyDescent="0.25">
      <c r="A4283" s="208">
        <v>4259</v>
      </c>
      <c r="B4283" s="208">
        <v>4.8148483944100251</v>
      </c>
      <c r="C4283" s="208">
        <v>3.4851516055899756</v>
      </c>
      <c r="D4283" s="208">
        <v>0.3952112789294403</v>
      </c>
    </row>
    <row r="4284" spans="1:4" x14ac:dyDescent="0.25">
      <c r="A4284" s="208">
        <v>4260</v>
      </c>
      <c r="B4284" s="208">
        <v>4.8443933942857065</v>
      </c>
      <c r="C4284" s="208">
        <v>3.7406066057142944</v>
      </c>
      <c r="D4284" s="208">
        <v>0.42417951581937091</v>
      </c>
    </row>
    <row r="4285" spans="1:4" x14ac:dyDescent="0.25">
      <c r="A4285" s="208">
        <v>4261</v>
      </c>
      <c r="B4285" s="208">
        <v>4.9284830093164933</v>
      </c>
      <c r="C4285" s="208">
        <v>3.4215169906835063</v>
      </c>
      <c r="D4285" s="208">
        <v>0.38799520330706844</v>
      </c>
    </row>
    <row r="4286" spans="1:4" x14ac:dyDescent="0.25">
      <c r="A4286" s="208">
        <v>4262</v>
      </c>
      <c r="B4286" s="208">
        <v>5.0250724319869908</v>
      </c>
      <c r="C4286" s="208">
        <v>3.2899275680130087</v>
      </c>
      <c r="D4286" s="208">
        <v>0.37307314828260973</v>
      </c>
    </row>
    <row r="4287" spans="1:4" x14ac:dyDescent="0.25">
      <c r="A4287" s="208">
        <v>4263</v>
      </c>
      <c r="B4287" s="208">
        <v>5.0693899318005133</v>
      </c>
      <c r="C4287" s="208">
        <v>2.9506100681994862</v>
      </c>
      <c r="D4287" s="208">
        <v>0.3345950221519271</v>
      </c>
    </row>
    <row r="4288" spans="1:4" x14ac:dyDescent="0.25">
      <c r="A4288" s="208">
        <v>4264</v>
      </c>
      <c r="B4288" s="208">
        <v>5.0852987778874192</v>
      </c>
      <c r="C4288" s="208">
        <v>2.8147012221125811</v>
      </c>
      <c r="D4288" s="208">
        <v>0.31918315060129548</v>
      </c>
    </row>
    <row r="4289" spans="1:4" x14ac:dyDescent="0.25">
      <c r="A4289" s="208">
        <v>4265</v>
      </c>
      <c r="B4289" s="208">
        <v>5.1057530085705833</v>
      </c>
      <c r="C4289" s="208">
        <v>2.6892469914294166</v>
      </c>
      <c r="D4289" s="208">
        <v>0.30495681769919797</v>
      </c>
    </row>
    <row r="4290" spans="1:4" x14ac:dyDescent="0.25">
      <c r="A4290" s="208">
        <v>4266</v>
      </c>
      <c r="B4290" s="208">
        <v>4.8637112788198067</v>
      </c>
      <c r="C4290" s="208">
        <v>3.236288721180193</v>
      </c>
      <c r="D4290" s="208">
        <v>0.3669905786683938</v>
      </c>
    </row>
    <row r="4291" spans="1:4" x14ac:dyDescent="0.25">
      <c r="A4291" s="208">
        <v>4267</v>
      </c>
      <c r="B4291" s="208">
        <v>4.8289390866584263</v>
      </c>
      <c r="C4291" s="208">
        <v>3.0260609133415741</v>
      </c>
      <c r="D4291" s="208">
        <v>0.34315104162525034</v>
      </c>
    </row>
    <row r="4292" spans="1:4" x14ac:dyDescent="0.25">
      <c r="A4292" s="208">
        <v>4268</v>
      </c>
      <c r="B4292" s="208">
        <v>4.8773474326085822</v>
      </c>
      <c r="C4292" s="208">
        <v>2.9126525673914179</v>
      </c>
      <c r="D4292" s="208">
        <v>0.33029069507035597</v>
      </c>
    </row>
    <row r="4293" spans="1:4" x14ac:dyDescent="0.25">
      <c r="A4293" s="208">
        <v>4269</v>
      </c>
      <c r="B4293" s="208">
        <v>4.8489387788819656</v>
      </c>
      <c r="C4293" s="208">
        <v>3.0810612211180342</v>
      </c>
      <c r="D4293" s="208">
        <v>0.34938799899117473</v>
      </c>
    </row>
    <row r="4294" spans="1:4" x14ac:dyDescent="0.25">
      <c r="A4294" s="208">
        <v>4270</v>
      </c>
      <c r="B4294" s="208">
        <v>4.9557553168940451</v>
      </c>
      <c r="C4294" s="208">
        <v>2.6492446831059553</v>
      </c>
      <c r="D4294" s="208">
        <v>0.30042061232802053</v>
      </c>
    </row>
    <row r="4295" spans="1:4" x14ac:dyDescent="0.25">
      <c r="A4295" s="208">
        <v>4271</v>
      </c>
      <c r="B4295" s="208">
        <v>4.9557553168940451</v>
      </c>
      <c r="C4295" s="208">
        <v>2.5692446831059552</v>
      </c>
      <c r="D4295" s="208">
        <v>0.29134872510691845</v>
      </c>
    </row>
    <row r="4296" spans="1:4" x14ac:dyDescent="0.25">
      <c r="A4296" s="208">
        <v>4272</v>
      </c>
      <c r="B4296" s="208">
        <v>4.9921183936641151</v>
      </c>
      <c r="C4296" s="208">
        <v>2.3078816063358847</v>
      </c>
      <c r="D4296" s="208">
        <v>0.26171052065418926</v>
      </c>
    </row>
    <row r="4297" spans="1:4" x14ac:dyDescent="0.25">
      <c r="A4297" s="208">
        <v>4273</v>
      </c>
      <c r="B4297" s="208">
        <v>5.0068908936019563</v>
      </c>
      <c r="C4297" s="208">
        <v>2.0181091063980441</v>
      </c>
      <c r="D4297" s="208">
        <v>0.22885072766402786</v>
      </c>
    </row>
    <row r="4298" spans="1:4" x14ac:dyDescent="0.25">
      <c r="A4298" s="208">
        <v>4274</v>
      </c>
      <c r="B4298" s="208">
        <v>4.9375737785090106</v>
      </c>
      <c r="C4298" s="208">
        <v>2.4124262214909891</v>
      </c>
      <c r="D4298" s="208">
        <v>0.2735657326324471</v>
      </c>
    </row>
    <row r="4299" spans="1:4" x14ac:dyDescent="0.25">
      <c r="A4299" s="208">
        <v>4275</v>
      </c>
      <c r="B4299" s="208">
        <v>4.945528201552464</v>
      </c>
      <c r="C4299" s="208">
        <v>2.5044717984475362</v>
      </c>
      <c r="D4299" s="208">
        <v>0.28400357129933551</v>
      </c>
    </row>
    <row r="4300" spans="1:4" x14ac:dyDescent="0.25">
      <c r="A4300" s="208">
        <v>4276</v>
      </c>
      <c r="B4300" s="208">
        <v>4.8807564710557765</v>
      </c>
      <c r="C4300" s="208">
        <v>2.7542435289442233</v>
      </c>
      <c r="D4300" s="208">
        <v>0.31232733342540375</v>
      </c>
    </row>
    <row r="4301" spans="1:4" x14ac:dyDescent="0.25">
      <c r="A4301" s="208">
        <v>4277</v>
      </c>
      <c r="B4301" s="208">
        <v>4.9159832016767826</v>
      </c>
      <c r="C4301" s="208">
        <v>2.8590167983232178</v>
      </c>
      <c r="D4301" s="208">
        <v>0.32420847447030859</v>
      </c>
    </row>
    <row r="4302" spans="1:4" x14ac:dyDescent="0.25">
      <c r="A4302" s="208">
        <v>4278</v>
      </c>
      <c r="B4302" s="208">
        <v>4.8659839711179362</v>
      </c>
      <c r="C4302" s="208">
        <v>2.7990160288820638</v>
      </c>
      <c r="D4302" s="208">
        <v>0.31740447180093989</v>
      </c>
    </row>
    <row r="4303" spans="1:4" x14ac:dyDescent="0.25">
      <c r="A4303" s="208">
        <v>4279</v>
      </c>
      <c r="B4303" s="208">
        <v>4.8864382018010994</v>
      </c>
      <c r="C4303" s="208">
        <v>2.3635617981989006</v>
      </c>
      <c r="D4303" s="208">
        <v>0.26802457591707185</v>
      </c>
    </row>
    <row r="4304" spans="1:4" x14ac:dyDescent="0.25">
      <c r="A4304" s="208">
        <v>4280</v>
      </c>
      <c r="B4304" s="208">
        <v>4.9955274321113095</v>
      </c>
      <c r="C4304" s="208">
        <v>2.2844725678886908</v>
      </c>
      <c r="D4304" s="208">
        <v>0.25905596869484693</v>
      </c>
    </row>
    <row r="4305" spans="1:4" x14ac:dyDescent="0.25">
      <c r="A4305" s="208">
        <v>4281</v>
      </c>
      <c r="B4305" s="208">
        <v>4.8000758944721849</v>
      </c>
      <c r="C4305" s="208">
        <v>2.1399241055278155</v>
      </c>
      <c r="D4305" s="208">
        <v>0.24266437683832712</v>
      </c>
    </row>
    <row r="4306" spans="1:4" x14ac:dyDescent="0.25">
      <c r="A4306" s="208">
        <v>4282</v>
      </c>
      <c r="B4306" s="208">
        <v>4.8921199325464233</v>
      </c>
      <c r="C4306" s="208">
        <v>1.5828800674535763</v>
      </c>
      <c r="D4306" s="208">
        <v>0.17949636820586695</v>
      </c>
    </row>
    <row r="4307" spans="1:4" x14ac:dyDescent="0.25">
      <c r="A4307" s="208">
        <v>4283</v>
      </c>
      <c r="B4307" s="208">
        <v>4.8512114711800951</v>
      </c>
      <c r="C4307" s="208">
        <v>2.4437885288199048</v>
      </c>
      <c r="D4307" s="208">
        <v>0.27712217407096545</v>
      </c>
    </row>
    <row r="4308" spans="1:4" x14ac:dyDescent="0.25">
      <c r="A4308" s="208">
        <v>4284</v>
      </c>
      <c r="B4308" s="208">
        <v>4.9057560863351997</v>
      </c>
      <c r="C4308" s="208">
        <v>2.9592439136648006</v>
      </c>
      <c r="D4308" s="208">
        <v>0.335574088056249</v>
      </c>
    </row>
    <row r="4309" spans="1:4" x14ac:dyDescent="0.25">
      <c r="A4309" s="208">
        <v>4285</v>
      </c>
      <c r="B4309" s="208">
        <v>4.8932562786954881</v>
      </c>
      <c r="C4309" s="208">
        <v>3.1417437213045121</v>
      </c>
      <c r="D4309" s="208">
        <v>0.35626930896600267</v>
      </c>
    </row>
    <row r="4310" spans="1:4" x14ac:dyDescent="0.25">
      <c r="A4310" s="208">
        <v>4286</v>
      </c>
      <c r="B4310" s="208">
        <v>4.8534841634782238</v>
      </c>
      <c r="C4310" s="208">
        <v>3.276515836521777</v>
      </c>
      <c r="D4310" s="208">
        <v>0.37155227683850778</v>
      </c>
    </row>
    <row r="4311" spans="1:4" x14ac:dyDescent="0.25">
      <c r="A4311" s="208">
        <v>4287</v>
      </c>
      <c r="B4311" s="208">
        <v>4.8898472402482938</v>
      </c>
      <c r="C4311" s="208">
        <v>3.4201527597517067</v>
      </c>
      <c r="D4311" s="208">
        <v>0.38784050144260812</v>
      </c>
    </row>
    <row r="4312" spans="1:4" x14ac:dyDescent="0.25">
      <c r="A4312" s="208">
        <v>4288</v>
      </c>
      <c r="B4312" s="208">
        <v>4.7921214714287315</v>
      </c>
      <c r="C4312" s="208">
        <v>3.8828785285712692</v>
      </c>
      <c r="D4312" s="208">
        <v>0.4403129513054686</v>
      </c>
    </row>
    <row r="4313" spans="1:4" x14ac:dyDescent="0.25">
      <c r="A4313" s="208">
        <v>4289</v>
      </c>
      <c r="B4313" s="208">
        <v>4.9068924324842644</v>
      </c>
      <c r="C4313" s="208">
        <v>3.7081075675157358</v>
      </c>
      <c r="D4313" s="208">
        <v>0.42049417070272577</v>
      </c>
    </row>
    <row r="4314" spans="1:4" x14ac:dyDescent="0.25">
      <c r="A4314" s="208">
        <v>4290</v>
      </c>
      <c r="B4314" s="208">
        <v>4.9375737785090106</v>
      </c>
      <c r="C4314" s="208">
        <v>3.9424262214909902</v>
      </c>
      <c r="D4314" s="208">
        <v>0.44706557573602523</v>
      </c>
    </row>
    <row r="4315" spans="1:4" x14ac:dyDescent="0.25">
      <c r="A4315" s="208">
        <v>4291</v>
      </c>
      <c r="B4315" s="208">
        <v>4.9762095475772101</v>
      </c>
      <c r="C4315" s="208">
        <v>4.0437904524227894</v>
      </c>
      <c r="D4315" s="208">
        <v>0.45856013662686318</v>
      </c>
    </row>
    <row r="4316" spans="1:4" x14ac:dyDescent="0.25">
      <c r="A4316" s="208">
        <v>4292</v>
      </c>
      <c r="B4316" s="208">
        <v>5.0125726243472801</v>
      </c>
      <c r="C4316" s="208">
        <v>4.0974273756527193</v>
      </c>
      <c r="D4316" s="208">
        <v>0.46464248810722364</v>
      </c>
    </row>
    <row r="4317" spans="1:4" x14ac:dyDescent="0.25">
      <c r="A4317" s="208">
        <v>4293</v>
      </c>
      <c r="B4317" s="208">
        <v>5.0909805086327431</v>
      </c>
      <c r="C4317" s="208">
        <v>3.6440194913672563</v>
      </c>
      <c r="D4317" s="208">
        <v>0.41322667321477063</v>
      </c>
    </row>
    <row r="4318" spans="1:4" x14ac:dyDescent="0.25">
      <c r="A4318" s="208">
        <v>4294</v>
      </c>
      <c r="B4318" s="208">
        <v>5.044390316521091</v>
      </c>
      <c r="C4318" s="208">
        <v>3.5056096834789097</v>
      </c>
      <c r="D4318" s="208">
        <v>0.39753119612155197</v>
      </c>
    </row>
    <row r="4319" spans="1:4" x14ac:dyDescent="0.25">
      <c r="A4319" s="208">
        <v>4295</v>
      </c>
      <c r="B4319" s="208">
        <v>5.0659808933533199</v>
      </c>
      <c r="C4319" s="208">
        <v>3.2440191066466806</v>
      </c>
      <c r="D4319" s="208">
        <v>0.36786719348248909</v>
      </c>
    </row>
    <row r="4320" spans="1:4" x14ac:dyDescent="0.25">
      <c r="A4320" s="208">
        <v>4296</v>
      </c>
      <c r="B4320" s="208">
        <v>5.0137089704963449</v>
      </c>
      <c r="C4320" s="208">
        <v>3.5112910295036555</v>
      </c>
      <c r="D4320" s="208">
        <v>0.39817545275155886</v>
      </c>
    </row>
    <row r="4321" spans="1:4" x14ac:dyDescent="0.25">
      <c r="A4321" s="208">
        <v>4297</v>
      </c>
      <c r="B4321" s="208">
        <v>5.1046166624215186</v>
      </c>
      <c r="C4321" s="208">
        <v>4.0053833375784809</v>
      </c>
      <c r="D4321" s="208">
        <v>0.45420482394741962</v>
      </c>
    </row>
    <row r="4322" spans="1:4" x14ac:dyDescent="0.25">
      <c r="A4322" s="208">
        <v>4298</v>
      </c>
      <c r="B4322" s="208">
        <v>5.3114316615512918</v>
      </c>
      <c r="C4322" s="208">
        <v>3.943568338448709</v>
      </c>
      <c r="D4322" s="208">
        <v>0.44719509018894693</v>
      </c>
    </row>
    <row r="4323" spans="1:4" x14ac:dyDescent="0.25">
      <c r="A4323" s="208">
        <v>4299</v>
      </c>
      <c r="B4323" s="208">
        <v>5.4421114686937297</v>
      </c>
      <c r="C4323" s="208">
        <v>4.0078885313062695</v>
      </c>
      <c r="D4323" s="208">
        <v>0.45448890938448849</v>
      </c>
    </row>
    <row r="4324" spans="1:4" x14ac:dyDescent="0.25">
      <c r="A4324" s="208">
        <v>4300</v>
      </c>
      <c r="B4324" s="208">
        <v>5.4943833915507057</v>
      </c>
      <c r="C4324" s="208">
        <v>4.0356166084492937</v>
      </c>
      <c r="D4324" s="208">
        <v>0.45763323424323266</v>
      </c>
    </row>
    <row r="4325" spans="1:4" x14ac:dyDescent="0.25">
      <c r="A4325" s="208">
        <v>4301</v>
      </c>
      <c r="B4325" s="208">
        <v>5.4921106992525761</v>
      </c>
      <c r="C4325" s="208">
        <v>4.0978893007474237</v>
      </c>
      <c r="D4325" s="208">
        <v>0.46469486976177055</v>
      </c>
    </row>
    <row r="4326" spans="1:4" x14ac:dyDescent="0.25">
      <c r="A4326" s="208">
        <v>4302</v>
      </c>
      <c r="B4326" s="208">
        <v>5.5218829683580699</v>
      </c>
      <c r="C4326" s="208">
        <v>4.1081170316419309</v>
      </c>
      <c r="D4326" s="208">
        <v>0.46585468002680491</v>
      </c>
    </row>
    <row r="4327" spans="1:4" x14ac:dyDescent="0.25">
      <c r="A4327" s="208">
        <v>4303</v>
      </c>
      <c r="B4327" s="208">
        <v>5.5443826221095502</v>
      </c>
      <c r="C4327" s="208">
        <v>3.8906173778904503</v>
      </c>
      <c r="D4327" s="208">
        <v>0.44119052590852753</v>
      </c>
    </row>
    <row r="4328" spans="1:4" x14ac:dyDescent="0.25">
      <c r="A4328" s="208">
        <v>4304</v>
      </c>
      <c r="B4328" s="208">
        <v>5.6296085832894018</v>
      </c>
      <c r="C4328" s="208">
        <v>3.6753914167105979</v>
      </c>
      <c r="D4328" s="208">
        <v>0.41678420532256599</v>
      </c>
    </row>
    <row r="4329" spans="1:4" x14ac:dyDescent="0.25">
      <c r="A4329" s="208">
        <v>4305</v>
      </c>
      <c r="B4329" s="208">
        <v>5.6421083909291143</v>
      </c>
      <c r="C4329" s="208">
        <v>3.5678916090708865</v>
      </c>
      <c r="D4329" s="208">
        <v>0.40459387868259561</v>
      </c>
    </row>
    <row r="4330" spans="1:4" x14ac:dyDescent="0.25">
      <c r="A4330" s="208">
        <v>4306</v>
      </c>
      <c r="B4330" s="208">
        <v>5.6523355062706955</v>
      </c>
      <c r="C4330" s="208">
        <v>3.4276644937293046</v>
      </c>
      <c r="D4330" s="208">
        <v>0.38869232148610422</v>
      </c>
    </row>
    <row r="4331" spans="1:4" x14ac:dyDescent="0.25">
      <c r="A4331" s="208">
        <v>4307</v>
      </c>
      <c r="B4331" s="208">
        <v>5.5648368527927152</v>
      </c>
      <c r="C4331" s="208">
        <v>3.6551631472072854</v>
      </c>
      <c r="D4331" s="208">
        <v>0.41449034807741464</v>
      </c>
    </row>
    <row r="4332" spans="1:4" x14ac:dyDescent="0.25">
      <c r="A4332" s="208">
        <v>4308</v>
      </c>
      <c r="B4332" s="208">
        <v>5.6034726218609148</v>
      </c>
      <c r="C4332" s="208">
        <v>3.6465273781390852</v>
      </c>
      <c r="D4332" s="208">
        <v>0.41351106403923721</v>
      </c>
    </row>
    <row r="4333" spans="1:4" x14ac:dyDescent="0.25">
      <c r="A4333" s="208">
        <v>4309</v>
      </c>
      <c r="B4333" s="208">
        <v>5.6511991601216307</v>
      </c>
      <c r="C4333" s="208">
        <v>3.64880083987837</v>
      </c>
      <c r="D4333" s="208">
        <v>0.41376887139549073</v>
      </c>
    </row>
    <row r="4334" spans="1:4" x14ac:dyDescent="0.25">
      <c r="A4334" s="208">
        <v>4310</v>
      </c>
      <c r="B4334" s="208">
        <v>5.7568793519846473</v>
      </c>
      <c r="C4334" s="208">
        <v>4.1631206480153526</v>
      </c>
      <c r="D4334" s="208">
        <v>0.47209201258296052</v>
      </c>
    </row>
    <row r="4335" spans="1:4" x14ac:dyDescent="0.25">
      <c r="A4335" s="208">
        <v>4311</v>
      </c>
      <c r="B4335" s="208">
        <v>5.6296085832894018</v>
      </c>
      <c r="C4335" s="208">
        <v>4.4203914167105989</v>
      </c>
      <c r="D4335" s="208">
        <v>0.50126615506907957</v>
      </c>
    </row>
    <row r="4336" spans="1:4" x14ac:dyDescent="0.25">
      <c r="A4336" s="208">
        <v>4312</v>
      </c>
      <c r="B4336" s="208">
        <v>5.6080180064571739</v>
      </c>
      <c r="C4336" s="208">
        <v>4.3369819935428264</v>
      </c>
      <c r="D4336" s="208">
        <v>0.49180764406713939</v>
      </c>
    </row>
    <row r="4337" spans="1:4" x14ac:dyDescent="0.25">
      <c r="A4337" s="208">
        <v>4313</v>
      </c>
      <c r="B4337" s="208">
        <v>5.5966545449665261</v>
      </c>
      <c r="C4337" s="208">
        <v>4.4833454550334739</v>
      </c>
      <c r="D4337" s="208">
        <v>0.50840505426630533</v>
      </c>
    </row>
    <row r="4338" spans="1:4" x14ac:dyDescent="0.25">
      <c r="A4338" s="208">
        <v>4314</v>
      </c>
      <c r="B4338" s="208">
        <v>5.523928391426387</v>
      </c>
      <c r="C4338" s="208">
        <v>4.0460716085736133</v>
      </c>
      <c r="D4338" s="208">
        <v>0.45881881651853812</v>
      </c>
    </row>
    <row r="4339" spans="1:4" x14ac:dyDescent="0.25">
      <c r="A4339" s="208">
        <v>4315</v>
      </c>
      <c r="B4339" s="208">
        <v>5.5580187758983275</v>
      </c>
      <c r="C4339" s="208">
        <v>4.3719812241016722</v>
      </c>
      <c r="D4339" s="208">
        <v>0.49577650747282942</v>
      </c>
    </row>
    <row r="4340" spans="1:4" x14ac:dyDescent="0.25">
      <c r="A4340" s="208">
        <v>4316</v>
      </c>
      <c r="B4340" s="208">
        <v>5.6421083909291143</v>
      </c>
      <c r="C4340" s="208">
        <v>4.757891609070886</v>
      </c>
      <c r="D4340" s="208">
        <v>0.53953820109648953</v>
      </c>
    </row>
    <row r="4341" spans="1:4" x14ac:dyDescent="0.25">
      <c r="A4341" s="208">
        <v>4317</v>
      </c>
      <c r="B4341" s="208">
        <v>5.6664261985190967</v>
      </c>
      <c r="C4341" s="208">
        <v>4.3585738014809037</v>
      </c>
      <c r="D4341" s="208">
        <v>0.49425612464856361</v>
      </c>
    </row>
    <row r="4342" spans="1:4" x14ac:dyDescent="0.25">
      <c r="A4342" s="208">
        <v>4318</v>
      </c>
      <c r="B4342" s="208">
        <v>5.6580172370160193</v>
      </c>
      <c r="C4342" s="208">
        <v>4.2169827629839807</v>
      </c>
      <c r="D4342" s="208">
        <v>0.47819990048902844</v>
      </c>
    </row>
    <row r="4343" spans="1:4" x14ac:dyDescent="0.25">
      <c r="A4343" s="208">
        <v>4319</v>
      </c>
      <c r="B4343" s="208">
        <v>5.6766533138606796</v>
      </c>
      <c r="C4343" s="208">
        <v>4.1133466861393195</v>
      </c>
      <c r="D4343" s="208">
        <v>0.46644771547437541</v>
      </c>
    </row>
    <row r="4344" spans="1:4" x14ac:dyDescent="0.25">
      <c r="A4344" s="208">
        <v>4320</v>
      </c>
      <c r="B4344" s="208">
        <v>5.6739260831029252</v>
      </c>
      <c r="C4344" s="208">
        <v>3.8760739168970755</v>
      </c>
      <c r="D4344" s="208">
        <v>0.43954131793432261</v>
      </c>
    </row>
    <row r="4345" spans="1:4" x14ac:dyDescent="0.25">
      <c r="A4345" s="208">
        <v>4321</v>
      </c>
      <c r="B4345" s="208">
        <v>5.7875606980093934</v>
      </c>
      <c r="C4345" s="208">
        <v>3.5124393019906073</v>
      </c>
      <c r="D4345" s="208">
        <v>0.39830566523281791</v>
      </c>
    </row>
    <row r="4346" spans="1:4" x14ac:dyDescent="0.25">
      <c r="A4346" s="208">
        <v>4322</v>
      </c>
      <c r="B4346" s="208">
        <v>5.7886970441584582</v>
      </c>
      <c r="C4346" s="208">
        <v>3.3363029558415418</v>
      </c>
      <c r="D4346" s="208">
        <v>0.37833205188530133</v>
      </c>
    </row>
    <row r="4347" spans="1:4" x14ac:dyDescent="0.25">
      <c r="A4347" s="208">
        <v>4323</v>
      </c>
      <c r="B4347" s="208">
        <v>5.8466506977607562</v>
      </c>
      <c r="C4347" s="208">
        <v>3.1283493022392435</v>
      </c>
      <c r="D4347" s="208">
        <v>0.35475040072659897</v>
      </c>
    </row>
    <row r="4348" spans="1:4" x14ac:dyDescent="0.25">
      <c r="A4348" s="208">
        <v>4324</v>
      </c>
      <c r="B4348" s="208">
        <v>5.7989241595000394</v>
      </c>
      <c r="C4348" s="208">
        <v>3.5760758404999606</v>
      </c>
      <c r="D4348" s="208">
        <v>0.40552195898904508</v>
      </c>
    </row>
    <row r="4349" spans="1:4" x14ac:dyDescent="0.25">
      <c r="A4349" s="208">
        <v>4325</v>
      </c>
      <c r="B4349" s="208">
        <v>5.6296085832894018</v>
      </c>
      <c r="C4349" s="208">
        <v>3.5303914167105983</v>
      </c>
      <c r="D4349" s="208">
        <v>0.40034140973431848</v>
      </c>
    </row>
    <row r="4350" spans="1:4" x14ac:dyDescent="0.25">
      <c r="A4350" s="208">
        <v>4326</v>
      </c>
      <c r="B4350" s="208">
        <v>5.5602914681964561</v>
      </c>
      <c r="C4350" s="208">
        <v>3.5247085318035447</v>
      </c>
      <c r="D4350" s="208">
        <v>0.3996969785972273</v>
      </c>
    </row>
    <row r="4351" spans="1:4" x14ac:dyDescent="0.25">
      <c r="A4351" s="208">
        <v>4327</v>
      </c>
      <c r="B4351" s="208">
        <v>5.5648368527927152</v>
      </c>
      <c r="C4351" s="208">
        <v>3.4501631472072853</v>
      </c>
      <c r="D4351" s="208">
        <v>0.39124363707334042</v>
      </c>
    </row>
    <row r="4352" spans="1:4" x14ac:dyDescent="0.25">
      <c r="A4352" s="208">
        <v>4328</v>
      </c>
      <c r="B4352" s="208">
        <v>5.5966545449665261</v>
      </c>
      <c r="C4352" s="208">
        <v>3.2433454550334737</v>
      </c>
      <c r="D4352" s="208">
        <v>0.36779080233922251</v>
      </c>
    </row>
    <row r="4353" spans="1:4" x14ac:dyDescent="0.25">
      <c r="A4353" s="208">
        <v>4329</v>
      </c>
      <c r="B4353" s="208">
        <v>5.467111083973152</v>
      </c>
      <c r="C4353" s="208">
        <v>3.3778889160268486</v>
      </c>
      <c r="D4353" s="208">
        <v>0.38304784114508061</v>
      </c>
    </row>
    <row r="4354" spans="1:4" x14ac:dyDescent="0.25">
      <c r="A4354" s="208">
        <v>4330</v>
      </c>
      <c r="B4354" s="208">
        <v>5.451202237886247</v>
      </c>
      <c r="C4354" s="208">
        <v>3.4887977621137525</v>
      </c>
      <c r="D4354" s="208">
        <v>0.39562474793911767</v>
      </c>
    </row>
    <row r="4355" spans="1:4" x14ac:dyDescent="0.25">
      <c r="A4355" s="208">
        <v>4331</v>
      </c>
      <c r="B4355" s="208">
        <v>5.4216572380105656</v>
      </c>
      <c r="C4355" s="208">
        <v>3.3783427619894351</v>
      </c>
      <c r="D4355" s="208">
        <v>0.38309930663743486</v>
      </c>
    </row>
    <row r="4356" spans="1:4" x14ac:dyDescent="0.25">
      <c r="A4356" s="208">
        <v>4332</v>
      </c>
      <c r="B4356" s="208">
        <v>5.3409766614269731</v>
      </c>
      <c r="C4356" s="208">
        <v>3.569023338573027</v>
      </c>
      <c r="D4356" s="208">
        <v>0.40472221521269824</v>
      </c>
    </row>
    <row r="4357" spans="1:4" x14ac:dyDescent="0.25">
      <c r="A4357" s="208">
        <v>4333</v>
      </c>
      <c r="B4357" s="208">
        <v>5.3466583921722961</v>
      </c>
      <c r="C4357" s="208">
        <v>3.5333416078277047</v>
      </c>
      <c r="D4357" s="208">
        <v>0.40067595724800703</v>
      </c>
    </row>
    <row r="4358" spans="1:4" x14ac:dyDescent="0.25">
      <c r="A4358" s="208">
        <v>4334</v>
      </c>
      <c r="B4358" s="208">
        <v>5.3239314691910025</v>
      </c>
      <c r="C4358" s="208">
        <v>3.8760685308089968</v>
      </c>
      <c r="D4358" s="208">
        <v>0.43954070715952748</v>
      </c>
    </row>
    <row r="4359" spans="1:4" x14ac:dyDescent="0.25">
      <c r="A4359" s="208">
        <v>4335</v>
      </c>
      <c r="B4359" s="208">
        <v>5.3159770461475491</v>
      </c>
      <c r="C4359" s="208">
        <v>3.7290229538524509</v>
      </c>
      <c r="D4359" s="208">
        <v>0.42286594602813149</v>
      </c>
    </row>
    <row r="4360" spans="1:4" x14ac:dyDescent="0.25">
      <c r="A4360" s="208">
        <v>4336</v>
      </c>
      <c r="B4360" s="208">
        <v>5.4193845457124361</v>
      </c>
      <c r="C4360" s="208">
        <v>3.245615454287563</v>
      </c>
      <c r="D4360" s="208">
        <v>0.36804821705453605</v>
      </c>
    </row>
    <row r="4361" spans="1:4" x14ac:dyDescent="0.25">
      <c r="A4361" s="208">
        <v>4337</v>
      </c>
      <c r="B4361" s="208">
        <v>5.4943833915507057</v>
      </c>
      <c r="C4361" s="208">
        <v>3.3206166084492938</v>
      </c>
      <c r="D4361" s="208">
        <v>0.37655324220463254</v>
      </c>
    </row>
    <row r="4362" spans="1:4" x14ac:dyDescent="0.25">
      <c r="A4362" s="208">
        <v>4338</v>
      </c>
      <c r="B4362" s="208">
        <v>5.4750655070166054</v>
      </c>
      <c r="C4362" s="208">
        <v>3.629934492983395</v>
      </c>
      <c r="D4362" s="208">
        <v>0.41162945425417319</v>
      </c>
    </row>
    <row r="4363" spans="1:4" x14ac:dyDescent="0.25">
      <c r="A4363" s="208">
        <v>4339</v>
      </c>
      <c r="B4363" s="208">
        <v>5.4239299303086952</v>
      </c>
      <c r="C4363" s="208">
        <v>3.741070069691304</v>
      </c>
      <c r="D4363" s="208">
        <v>0.42423207198100182</v>
      </c>
    </row>
    <row r="4364" spans="1:4" x14ac:dyDescent="0.25">
      <c r="A4364" s="208">
        <v>4340</v>
      </c>
      <c r="B4364" s="208">
        <v>5.4477931994390527</v>
      </c>
      <c r="C4364" s="208">
        <v>3.6572068005609477</v>
      </c>
      <c r="D4364" s="208">
        <v>0.41472209548670774</v>
      </c>
    </row>
    <row r="4365" spans="1:4" x14ac:dyDescent="0.25">
      <c r="A4365" s="208">
        <v>4341</v>
      </c>
      <c r="B4365" s="208">
        <v>5.4193845457124361</v>
      </c>
      <c r="C4365" s="208">
        <v>3.7356154542875633</v>
      </c>
      <c r="D4365" s="208">
        <v>0.42361352628378657</v>
      </c>
    </row>
    <row r="4366" spans="1:4" x14ac:dyDescent="0.25">
      <c r="A4366" s="208">
        <v>4342</v>
      </c>
      <c r="B4366" s="208">
        <v>5.3966576227311416</v>
      </c>
      <c r="C4366" s="208">
        <v>3.8183423772688583</v>
      </c>
      <c r="D4366" s="208">
        <v>0.43299464272672544</v>
      </c>
    </row>
    <row r="4367" spans="1:4" x14ac:dyDescent="0.25">
      <c r="A4367" s="208">
        <v>4343</v>
      </c>
      <c r="B4367" s="208">
        <v>5.2977955077625145</v>
      </c>
      <c r="C4367" s="208">
        <v>3.512204492237486</v>
      </c>
      <c r="D4367" s="208">
        <v>0.39827903813783372</v>
      </c>
    </row>
    <row r="4368" spans="1:4" x14ac:dyDescent="0.25">
      <c r="A4368" s="208">
        <v>4344</v>
      </c>
      <c r="B4368" s="208">
        <v>5.3659762767063954</v>
      </c>
      <c r="C4368" s="208">
        <v>3.4090237232936049</v>
      </c>
      <c r="D4368" s="208">
        <v>0.38657848439726517</v>
      </c>
    </row>
    <row r="4369" spans="1:4" x14ac:dyDescent="0.25">
      <c r="A4369" s="208">
        <v>4345</v>
      </c>
      <c r="B4369" s="208">
        <v>5.3034772385078384</v>
      </c>
      <c r="C4369" s="208">
        <v>3.4265227614921621</v>
      </c>
      <c r="D4369" s="208">
        <v>0.38856285065995355</v>
      </c>
    </row>
    <row r="4370" spans="1:4" x14ac:dyDescent="0.25">
      <c r="A4370" s="208">
        <v>4346</v>
      </c>
      <c r="B4370" s="208">
        <v>5.4137028149671123</v>
      </c>
      <c r="C4370" s="208">
        <v>3.4612971850328877</v>
      </c>
      <c r="D4370" s="208">
        <v>0.39250622126670731</v>
      </c>
    </row>
    <row r="4371" spans="1:4" x14ac:dyDescent="0.25">
      <c r="A4371" s="208">
        <v>4347</v>
      </c>
      <c r="B4371" s="208">
        <v>5.4750655070166054</v>
      </c>
      <c r="C4371" s="208">
        <v>3.3099344929833947</v>
      </c>
      <c r="D4371" s="208">
        <v>0.37534190536976469</v>
      </c>
    </row>
    <row r="4372" spans="1:4" x14ac:dyDescent="0.25">
      <c r="A4372" s="208">
        <v>4348</v>
      </c>
      <c r="B4372" s="208">
        <v>5.4114301226689836</v>
      </c>
      <c r="C4372" s="208">
        <v>3.1585698773310167</v>
      </c>
      <c r="D4372" s="208">
        <v>0.35817737133896665</v>
      </c>
    </row>
    <row r="4373" spans="1:4" x14ac:dyDescent="0.25">
      <c r="A4373" s="208">
        <v>4349</v>
      </c>
      <c r="B4373" s="208">
        <v>5.4216572380105656</v>
      </c>
      <c r="C4373" s="208">
        <v>3.2083427619894351</v>
      </c>
      <c r="D4373" s="208">
        <v>0.36382154629259283</v>
      </c>
    </row>
    <row r="4374" spans="1:4" x14ac:dyDescent="0.25">
      <c r="A4374" s="208">
        <v>4350</v>
      </c>
      <c r="B4374" s="208">
        <v>5.414839161116177</v>
      </c>
      <c r="C4374" s="208">
        <v>3.1601608388838223</v>
      </c>
      <c r="D4374" s="208">
        <v>0.35835778413621866</v>
      </c>
    </row>
    <row r="4375" spans="1:4" x14ac:dyDescent="0.25">
      <c r="A4375" s="208">
        <v>4351</v>
      </c>
      <c r="B4375" s="208">
        <v>5.5159739683829336</v>
      </c>
      <c r="C4375" s="208">
        <v>3.3590260316170664</v>
      </c>
      <c r="D4375" s="208">
        <v>0.38090881664470277</v>
      </c>
    </row>
    <row r="4376" spans="1:4" x14ac:dyDescent="0.25">
      <c r="A4376" s="208">
        <v>4352</v>
      </c>
      <c r="B4376" s="208">
        <v>5.3671126228554602</v>
      </c>
      <c r="C4376" s="208">
        <v>3.4428873771445403</v>
      </c>
      <c r="D4376" s="208">
        <v>0.39041857500514177</v>
      </c>
    </row>
    <row r="4377" spans="1:4" x14ac:dyDescent="0.25">
      <c r="A4377" s="208">
        <v>4353</v>
      </c>
      <c r="B4377" s="208">
        <v>5.4273389687558895</v>
      </c>
      <c r="C4377" s="208">
        <v>3.4226610312441101</v>
      </c>
      <c r="D4377" s="208">
        <v>0.38812493589384545</v>
      </c>
    </row>
    <row r="4378" spans="1:4" x14ac:dyDescent="0.25">
      <c r="A4378" s="208">
        <v>4354</v>
      </c>
      <c r="B4378" s="208">
        <v>5.3364312768307141</v>
      </c>
      <c r="C4378" s="208">
        <v>2.8885687231692856</v>
      </c>
      <c r="D4378" s="208">
        <v>0.32755962108743375</v>
      </c>
    </row>
    <row r="4379" spans="1:4" x14ac:dyDescent="0.25">
      <c r="A4379" s="208">
        <v>4355</v>
      </c>
      <c r="B4379" s="208">
        <v>5.1932516620485645</v>
      </c>
      <c r="C4379" s="208">
        <v>2.9067483379514352</v>
      </c>
      <c r="D4379" s="208">
        <v>0.32962116377526807</v>
      </c>
    </row>
    <row r="4380" spans="1:4" x14ac:dyDescent="0.25">
      <c r="A4380" s="208">
        <v>4356</v>
      </c>
      <c r="B4380" s="208">
        <v>5.2159785850298572</v>
      </c>
      <c r="C4380" s="208">
        <v>2.8740214149701426</v>
      </c>
      <c r="D4380" s="208">
        <v>0.32590997684551826</v>
      </c>
    </row>
    <row r="4381" spans="1:4" x14ac:dyDescent="0.25">
      <c r="A4381" s="208">
        <v>4357</v>
      </c>
      <c r="B4381" s="208">
        <v>5.3034772385078384</v>
      </c>
      <c r="C4381" s="208">
        <v>2.7615227614921611</v>
      </c>
      <c r="D4381" s="208">
        <v>0.31315278813454206</v>
      </c>
    </row>
    <row r="4382" spans="1:4" x14ac:dyDescent="0.25">
      <c r="A4382" s="208">
        <v>4358</v>
      </c>
      <c r="B4382" s="208">
        <v>5.2659778155887036</v>
      </c>
      <c r="C4382" s="208">
        <v>2.9690221844112958</v>
      </c>
      <c r="D4382" s="208">
        <v>0.3366829301741191</v>
      </c>
    </row>
    <row r="4383" spans="1:4" x14ac:dyDescent="0.25">
      <c r="A4383" s="208">
        <v>4359</v>
      </c>
      <c r="B4383" s="208">
        <v>5.3284768537872615</v>
      </c>
      <c r="C4383" s="208">
        <v>2.7215231462127392</v>
      </c>
      <c r="D4383" s="208">
        <v>0.30861688815076221</v>
      </c>
    </row>
    <row r="4384" spans="1:4" x14ac:dyDescent="0.25">
      <c r="A4384" s="208">
        <v>4360</v>
      </c>
      <c r="B4384" s="208">
        <v>5.2773412770793513</v>
      </c>
      <c r="C4384" s="208">
        <v>2.4676587229206488</v>
      </c>
      <c r="D4384" s="208">
        <v>0.27982902043131258</v>
      </c>
    </row>
    <row r="4385" spans="1:4" x14ac:dyDescent="0.25">
      <c r="A4385" s="208">
        <v>4361</v>
      </c>
      <c r="B4385" s="208">
        <v>5.3182497384456786</v>
      </c>
      <c r="C4385" s="208">
        <v>2.3017502615543215</v>
      </c>
      <c r="D4385" s="208">
        <v>0.26101523479953881</v>
      </c>
    </row>
    <row r="4386" spans="1:4" x14ac:dyDescent="0.25">
      <c r="A4386" s="208">
        <v>4362</v>
      </c>
      <c r="B4386" s="208">
        <v>5.4205208918615009</v>
      </c>
      <c r="C4386" s="208">
        <v>2.2744791081384994</v>
      </c>
      <c r="D4386" s="208">
        <v>0.2579227244473174</v>
      </c>
    </row>
    <row r="4387" spans="1:4" x14ac:dyDescent="0.25">
      <c r="A4387" s="208">
        <v>4363</v>
      </c>
      <c r="B4387" s="208">
        <v>5.4727928147184759</v>
      </c>
      <c r="C4387" s="208">
        <v>2.2872071852815239</v>
      </c>
      <c r="D4387" s="208">
        <v>0.25936607045210497</v>
      </c>
    </row>
    <row r="4388" spans="1:4" x14ac:dyDescent="0.25">
      <c r="A4388" s="208">
        <v>4364</v>
      </c>
      <c r="B4388" s="208">
        <v>5.7011983906804771</v>
      </c>
      <c r="C4388" s="208">
        <v>2.1888016093195226</v>
      </c>
      <c r="D4388" s="208">
        <v>0.24820701686391908</v>
      </c>
    </row>
    <row r="4389" spans="1:4" x14ac:dyDescent="0.25">
      <c r="A4389" s="208">
        <v>4365</v>
      </c>
      <c r="B4389" s="208">
        <v>5.5193830068301279</v>
      </c>
      <c r="C4389" s="208">
        <v>2.1306169931698724</v>
      </c>
      <c r="D4389" s="208">
        <v>0.24160896341750979</v>
      </c>
    </row>
    <row r="4390" spans="1:4" x14ac:dyDescent="0.25">
      <c r="A4390" s="208">
        <v>4366</v>
      </c>
      <c r="B4390" s="208">
        <v>5.4443841609918593</v>
      </c>
      <c r="C4390" s="208">
        <v>2.2806158390081404</v>
      </c>
      <c r="D4390" s="208">
        <v>0.25861862107676292</v>
      </c>
    </row>
    <row r="4391" spans="1:4" x14ac:dyDescent="0.25">
      <c r="A4391" s="208">
        <v>4367</v>
      </c>
      <c r="B4391" s="208">
        <v>5.3830214689423661</v>
      </c>
      <c r="C4391" s="208">
        <v>2.4319785310576343</v>
      </c>
      <c r="D4391" s="208">
        <v>0.27578293697370565</v>
      </c>
    </row>
    <row r="4392" spans="1:4" x14ac:dyDescent="0.25">
      <c r="A4392" s="208">
        <v>4368</v>
      </c>
      <c r="B4392" s="208">
        <v>5.4830199300600579</v>
      </c>
      <c r="C4392" s="208">
        <v>2.4469800699399418</v>
      </c>
      <c r="D4392" s="208">
        <v>0.27748409033474652</v>
      </c>
    </row>
    <row r="4393" spans="1:4" x14ac:dyDescent="0.25">
      <c r="A4393" s="208">
        <v>4369</v>
      </c>
      <c r="B4393" s="208">
        <v>5.6352903140347257</v>
      </c>
      <c r="C4393" s="208">
        <v>2.0797096859652742</v>
      </c>
      <c r="D4393" s="208">
        <v>0.23583614654638335</v>
      </c>
    </row>
    <row r="4394" spans="1:4" x14ac:dyDescent="0.25">
      <c r="A4394" s="208">
        <v>4370</v>
      </c>
      <c r="B4394" s="208">
        <v>5.6580172370160193</v>
      </c>
      <c r="C4394" s="208">
        <v>1.6669827629839808</v>
      </c>
      <c r="D4394" s="208">
        <v>0.18903349531639843</v>
      </c>
    </row>
    <row r="4395" spans="1:4" x14ac:dyDescent="0.25">
      <c r="A4395" s="208">
        <v>4371</v>
      </c>
      <c r="B4395" s="208">
        <v>5.6193814679478198</v>
      </c>
      <c r="C4395" s="208">
        <v>1.7306185320521799</v>
      </c>
      <c r="D4395" s="208">
        <v>0.19624970181908344</v>
      </c>
    </row>
    <row r="4396" spans="1:4" x14ac:dyDescent="0.25">
      <c r="A4396" s="208">
        <v>4372</v>
      </c>
      <c r="B4396" s="208">
        <v>5.4705201224203464</v>
      </c>
      <c r="C4396" s="208">
        <v>1.6244798775796534</v>
      </c>
      <c r="D4396" s="208">
        <v>0.18421372802940486</v>
      </c>
    </row>
    <row r="4397" spans="1:4" x14ac:dyDescent="0.25">
      <c r="A4397" s="208">
        <v>4373</v>
      </c>
      <c r="B4397" s="208">
        <v>5.3852941612404956</v>
      </c>
      <c r="C4397" s="208">
        <v>1.6047058387595046</v>
      </c>
      <c r="D4397" s="208">
        <v>0.1819713799033788</v>
      </c>
    </row>
    <row r="4398" spans="1:4" x14ac:dyDescent="0.25">
      <c r="A4398" s="208">
        <v>4374</v>
      </c>
      <c r="B4398" s="208">
        <v>5.3955212765820786</v>
      </c>
      <c r="C4398" s="208">
        <v>1.7544787234179218</v>
      </c>
      <c r="D4398" s="208">
        <v>0.1989554138833825</v>
      </c>
    </row>
    <row r="4399" spans="1:4" x14ac:dyDescent="0.25">
      <c r="A4399" s="208">
        <v>4375</v>
      </c>
      <c r="B4399" s="208">
        <v>5.4391569687061603</v>
      </c>
      <c r="C4399" s="208">
        <v>1.7758430312938396</v>
      </c>
      <c r="D4399" s="208">
        <v>0.20137809627847289</v>
      </c>
    </row>
    <row r="4400" spans="1:4" x14ac:dyDescent="0.25">
      <c r="A4400" s="208">
        <v>4376</v>
      </c>
      <c r="B4400" s="208">
        <v>5.46142935322783</v>
      </c>
      <c r="C4400" s="208">
        <v>2.3885706467721697</v>
      </c>
      <c r="D4400" s="208">
        <v>0.2708605440894008</v>
      </c>
    </row>
    <row r="4401" spans="1:4" x14ac:dyDescent="0.25">
      <c r="A4401" s="208">
        <v>4377</v>
      </c>
      <c r="B4401" s="208">
        <v>5.4568839686315709</v>
      </c>
      <c r="C4401" s="208">
        <v>2.2781160313684294</v>
      </c>
      <c r="D4401" s="208">
        <v>0.25833514641448907</v>
      </c>
    </row>
    <row r="4402" spans="1:4" x14ac:dyDescent="0.25">
      <c r="A4402" s="208">
        <v>4378</v>
      </c>
      <c r="B4402" s="208">
        <v>5.368248969004525</v>
      </c>
      <c r="C4402" s="208">
        <v>2.6117510309954755</v>
      </c>
      <c r="D4402" s="208">
        <v>0.29616888503485167</v>
      </c>
    </row>
    <row r="4403" spans="1:4" x14ac:dyDescent="0.25">
      <c r="A4403" s="208">
        <v>4379</v>
      </c>
      <c r="B4403" s="208">
        <v>5.3773397381970431</v>
      </c>
      <c r="C4403" s="208">
        <v>2.3026602618029566</v>
      </c>
      <c r="D4403" s="208">
        <v>0.26111842754487374</v>
      </c>
    </row>
    <row r="4404" spans="1:4" x14ac:dyDescent="0.25">
      <c r="A4404" s="208">
        <v>4380</v>
      </c>
      <c r="B4404" s="208">
        <v>5.1966607004957588</v>
      </c>
      <c r="C4404" s="208">
        <v>2.5783392995042416</v>
      </c>
      <c r="D4404" s="208">
        <v>0.29238004178547394</v>
      </c>
    </row>
    <row r="4405" spans="1:4" x14ac:dyDescent="0.25">
      <c r="A4405" s="208">
        <v>4381</v>
      </c>
      <c r="B4405" s="208">
        <v>5.2364328157130222</v>
      </c>
      <c r="C4405" s="208">
        <v>2.4235671842869779</v>
      </c>
      <c r="D4405" s="208">
        <v>0.27482910210769346</v>
      </c>
    </row>
    <row r="4406" spans="1:4" x14ac:dyDescent="0.25">
      <c r="A4406" s="208">
        <v>4382</v>
      </c>
      <c r="B4406" s="208">
        <v>5.0989349316761965</v>
      </c>
      <c r="C4406" s="208">
        <v>2.6060650683238036</v>
      </c>
      <c r="D4406" s="208">
        <v>0.2955241048835916</v>
      </c>
    </row>
    <row r="4407" spans="1:4" x14ac:dyDescent="0.25">
      <c r="A4407" s="208">
        <v>4383</v>
      </c>
      <c r="B4407" s="208">
        <v>5.1080257008687129</v>
      </c>
      <c r="C4407" s="208">
        <v>2.6369742991312872</v>
      </c>
      <c r="D4407" s="208">
        <v>0.29902916808329794</v>
      </c>
    </row>
    <row r="4408" spans="1:4" x14ac:dyDescent="0.25">
      <c r="A4408" s="208">
        <v>4384</v>
      </c>
      <c r="B4408" s="208">
        <v>5.1875699313032406</v>
      </c>
      <c r="C4408" s="208">
        <v>2.7374300686967592</v>
      </c>
      <c r="D4408" s="208">
        <v>0.31042071073588529</v>
      </c>
    </row>
    <row r="4409" spans="1:4" x14ac:dyDescent="0.25">
      <c r="A4409" s="208">
        <v>4385</v>
      </c>
      <c r="B4409" s="208">
        <v>5.1250708931046836</v>
      </c>
      <c r="C4409" s="208">
        <v>2.6499291068953168</v>
      </c>
      <c r="D4409" s="208">
        <v>0.30049822502087714</v>
      </c>
    </row>
    <row r="4410" spans="1:4" x14ac:dyDescent="0.25">
      <c r="A4410" s="208">
        <v>4386</v>
      </c>
      <c r="B4410" s="208">
        <v>5.175070123663529</v>
      </c>
      <c r="C4410" s="208">
        <v>2.3499298763364713</v>
      </c>
      <c r="D4410" s="208">
        <v>0.26647873519528642</v>
      </c>
    </row>
    <row r="4411" spans="1:4" x14ac:dyDescent="0.25">
      <c r="A4411" s="208">
        <v>4387</v>
      </c>
      <c r="B4411" s="208">
        <v>5.3068862769550327</v>
      </c>
      <c r="C4411" s="208">
        <v>2.2181137230449677</v>
      </c>
      <c r="D4411" s="208">
        <v>0.25153096923803603</v>
      </c>
    </row>
    <row r="4412" spans="1:4" x14ac:dyDescent="0.25">
      <c r="A4412" s="208">
        <v>4388</v>
      </c>
      <c r="B4412" s="208">
        <v>5.4375660840974707</v>
      </c>
      <c r="C4412" s="208">
        <v>1.9624339159025297</v>
      </c>
      <c r="D4412" s="208">
        <v>0.22253723954916932</v>
      </c>
    </row>
    <row r="4413" spans="1:4" x14ac:dyDescent="0.25">
      <c r="A4413" s="208">
        <v>4389</v>
      </c>
      <c r="B4413" s="208">
        <v>5.4648383916750225</v>
      </c>
      <c r="C4413" s="208">
        <v>1.6151616083249776</v>
      </c>
      <c r="D4413" s="208">
        <v>0.18315704943222633</v>
      </c>
    </row>
    <row r="4414" spans="1:4" x14ac:dyDescent="0.25">
      <c r="A4414" s="208">
        <v>4390</v>
      </c>
      <c r="B4414" s="208">
        <v>5.3068862769550327</v>
      </c>
      <c r="C4414" s="208">
        <v>1.6581137230449672</v>
      </c>
      <c r="D4414" s="208">
        <v>0.18802775869032115</v>
      </c>
    </row>
    <row r="4415" spans="1:4" x14ac:dyDescent="0.25">
      <c r="A4415" s="208">
        <v>4391</v>
      </c>
      <c r="B4415" s="208">
        <v>5.2796139693774808</v>
      </c>
      <c r="C4415" s="208">
        <v>1.5353860306225195</v>
      </c>
      <c r="D4415" s="208">
        <v>0.17411061138328923</v>
      </c>
    </row>
    <row r="4416" spans="1:4" x14ac:dyDescent="0.25">
      <c r="A4416" s="208">
        <v>4392</v>
      </c>
      <c r="B4416" s="208">
        <v>5.3489310844704256</v>
      </c>
      <c r="C4416" s="208">
        <v>1.4510689155295742</v>
      </c>
      <c r="D4416" s="208">
        <v>0.16454916939664063</v>
      </c>
    </row>
    <row r="4417" spans="1:4" x14ac:dyDescent="0.25">
      <c r="A4417" s="208">
        <v>4393</v>
      </c>
      <c r="B4417" s="208">
        <v>5.310295315402227</v>
      </c>
      <c r="C4417" s="208">
        <v>1.4347046845977731</v>
      </c>
      <c r="D4417" s="208">
        <v>0.16269348867822353</v>
      </c>
    </row>
    <row r="4418" spans="1:4" x14ac:dyDescent="0.25">
      <c r="A4418" s="208">
        <v>4394</v>
      </c>
      <c r="B4418" s="208">
        <v>5.2773412770793513</v>
      </c>
      <c r="C4418" s="208">
        <v>1.4476587229206483</v>
      </c>
      <c r="D4418" s="208">
        <v>0.16416245836226051</v>
      </c>
    </row>
    <row r="4419" spans="1:4" x14ac:dyDescent="0.25">
      <c r="A4419" s="208">
        <v>4395</v>
      </c>
      <c r="B4419" s="208">
        <v>5.3125680077003565</v>
      </c>
      <c r="C4419" s="208">
        <v>1.5574319922996436</v>
      </c>
      <c r="D4419" s="208">
        <v>0.17661059235848434</v>
      </c>
    </row>
    <row r="4420" spans="1:4" x14ac:dyDescent="0.25">
      <c r="A4420" s="208">
        <v>4396</v>
      </c>
      <c r="B4420" s="208">
        <v>5.3171133922966138</v>
      </c>
      <c r="C4420" s="208">
        <v>1.4528866077033857</v>
      </c>
      <c r="D4420" s="208">
        <v>0.16475529312668438</v>
      </c>
    </row>
    <row r="4421" spans="1:4" x14ac:dyDescent="0.25">
      <c r="A4421" s="208">
        <v>4397</v>
      </c>
      <c r="B4421" s="208">
        <v>5.3466583921722961</v>
      </c>
      <c r="C4421" s="208">
        <v>1.4983416078277036</v>
      </c>
      <c r="D4421" s="208">
        <v>0.16990982606122182</v>
      </c>
    </row>
    <row r="4422" spans="1:4" x14ac:dyDescent="0.25">
      <c r="A4422" s="208">
        <v>4398</v>
      </c>
      <c r="B4422" s="208">
        <v>5.2125695465826638</v>
      </c>
      <c r="C4422" s="208">
        <v>1.587430453417336</v>
      </c>
      <c r="D4422" s="208">
        <v>0.18001237555931338</v>
      </c>
    </row>
    <row r="4423" spans="1:4" x14ac:dyDescent="0.25">
      <c r="A4423" s="208">
        <v>4399</v>
      </c>
      <c r="B4423" s="208">
        <v>5.0114362781982154</v>
      </c>
      <c r="C4423" s="208">
        <v>1.9135637218017845</v>
      </c>
      <c r="D4423" s="208">
        <v>0.21699542843222769</v>
      </c>
    </row>
    <row r="4424" spans="1:4" x14ac:dyDescent="0.25">
      <c r="A4424" s="208">
        <v>4400</v>
      </c>
      <c r="B4424" s="208">
        <v>5.0182543550926031</v>
      </c>
      <c r="C4424" s="208">
        <v>1.6567456449073967</v>
      </c>
      <c r="D4424" s="208">
        <v>0.18787262055814999</v>
      </c>
    </row>
    <row r="4425" spans="1:4" x14ac:dyDescent="0.25">
      <c r="A4425" s="208">
        <v>4401</v>
      </c>
      <c r="B4425" s="208">
        <v>5.044390316521091</v>
      </c>
      <c r="C4425" s="208">
        <v>1.830609683478909</v>
      </c>
      <c r="D4425" s="208">
        <v>0.20758855742972632</v>
      </c>
    </row>
    <row r="4426" spans="1:4" x14ac:dyDescent="0.25">
      <c r="A4426" s="208">
        <v>4402</v>
      </c>
      <c r="B4426" s="208">
        <v>5.1159801239121663</v>
      </c>
      <c r="C4426" s="208">
        <v>1.5090198760878337</v>
      </c>
      <c r="D4426" s="208">
        <v>0.17112072662837899</v>
      </c>
    </row>
    <row r="4427" spans="1:4" x14ac:dyDescent="0.25">
      <c r="A4427" s="208">
        <v>4403</v>
      </c>
      <c r="B4427" s="208">
        <v>5.1534795468313002</v>
      </c>
      <c r="C4427" s="208">
        <v>1.4365204531686997</v>
      </c>
      <c r="D4427" s="208">
        <v>0.16289939427441186</v>
      </c>
    </row>
    <row r="4428" spans="1:4" x14ac:dyDescent="0.25">
      <c r="A4428" s="208">
        <v>4404</v>
      </c>
      <c r="B4428" s="208">
        <v>5.1034803162724538</v>
      </c>
      <c r="C4428" s="208">
        <v>1.5365196837275459</v>
      </c>
      <c r="D4428" s="208">
        <v>0.17423916604724737</v>
      </c>
    </row>
    <row r="4429" spans="1:4" x14ac:dyDescent="0.25">
      <c r="A4429" s="208">
        <v>4405</v>
      </c>
      <c r="B4429" s="208">
        <v>5.0227997396888613</v>
      </c>
      <c r="C4429" s="208">
        <v>1.672200260311139</v>
      </c>
      <c r="D4429" s="208">
        <v>0.18962515215800321</v>
      </c>
    </row>
    <row r="4430" spans="1:4" x14ac:dyDescent="0.25">
      <c r="A4430" s="208">
        <v>4406</v>
      </c>
      <c r="B4430" s="208">
        <v>4.9921183936641151</v>
      </c>
      <c r="C4430" s="208">
        <v>1.5078816063358849</v>
      </c>
      <c r="D4430" s="208">
        <v>0.17099164844316808</v>
      </c>
    </row>
    <row r="4431" spans="1:4" x14ac:dyDescent="0.25">
      <c r="A4431" s="208">
        <v>4407</v>
      </c>
      <c r="B4431" s="208">
        <v>5.0773443548439667</v>
      </c>
      <c r="C4431" s="208">
        <v>1.3976556451560329</v>
      </c>
      <c r="D4431" s="208">
        <v>0.15849217983490313</v>
      </c>
    </row>
    <row r="4432" spans="1:4" x14ac:dyDescent="0.25">
      <c r="A4432" s="208">
        <v>4408</v>
      </c>
      <c r="B4432" s="208">
        <v>5.1025712393532032</v>
      </c>
      <c r="C4432" s="208">
        <v>1.2524287606467972</v>
      </c>
      <c r="D4432" s="208">
        <v>0.14202365586315552</v>
      </c>
    </row>
    <row r="4433" spans="1:4" x14ac:dyDescent="0.25">
      <c r="A4433" s="208">
        <v>4409</v>
      </c>
      <c r="B4433" s="208">
        <v>5.1000712778252595</v>
      </c>
      <c r="C4433" s="208">
        <v>1.1499287221747405</v>
      </c>
      <c r="D4433" s="208">
        <v>0.13040029599844144</v>
      </c>
    </row>
    <row r="4434" spans="1:4" x14ac:dyDescent="0.25">
      <c r="A4434" s="208">
        <v>4410</v>
      </c>
      <c r="B4434" s="208">
        <v>5.0330268550304442</v>
      </c>
      <c r="C4434" s="208">
        <v>1.2519731449695559</v>
      </c>
      <c r="D4434" s="208">
        <v>0.14197198968765429</v>
      </c>
    </row>
    <row r="4435" spans="1:4" x14ac:dyDescent="0.25">
      <c r="A4435" s="208">
        <v>4411</v>
      </c>
      <c r="B4435" s="208">
        <v>5.0830260855892906</v>
      </c>
      <c r="C4435" s="208">
        <v>1.4719739144107091</v>
      </c>
      <c r="D4435" s="208">
        <v>0.16691976679922718</v>
      </c>
    </row>
    <row r="4436" spans="1:4" x14ac:dyDescent="0.25">
      <c r="A4436" s="208">
        <v>4412</v>
      </c>
      <c r="B4436" s="208">
        <v>5.1739337775144643</v>
      </c>
      <c r="C4436" s="208">
        <v>0.93606622248553606</v>
      </c>
      <c r="D4436" s="208">
        <v>0.10614859002339833</v>
      </c>
    </row>
    <row r="4437" spans="1:4" x14ac:dyDescent="0.25">
      <c r="A4437" s="208">
        <v>4413</v>
      </c>
      <c r="B4437" s="208">
        <v>5.0580264703098674</v>
      </c>
      <c r="C4437" s="208">
        <v>1.3219735296901325</v>
      </c>
      <c r="D4437" s="208">
        <v>0.14990993463288968</v>
      </c>
    </row>
    <row r="4438" spans="1:4" x14ac:dyDescent="0.25">
      <c r="A4438" s="208">
        <v>4414</v>
      </c>
      <c r="B4438" s="208">
        <v>4.7409858947208203</v>
      </c>
      <c r="C4438" s="208">
        <v>1.7540141052791798</v>
      </c>
      <c r="D4438" s="208">
        <v>0.1989027268414382</v>
      </c>
    </row>
    <row r="4439" spans="1:4" x14ac:dyDescent="0.25">
      <c r="A4439" s="208">
        <v>4415</v>
      </c>
      <c r="B4439" s="208">
        <v>4.6575780873794734</v>
      </c>
      <c r="C4439" s="208">
        <v>1.8374219126205267</v>
      </c>
      <c r="D4439" s="208">
        <v>0.20836105461093959</v>
      </c>
    </row>
    <row r="4440" spans="1:4" x14ac:dyDescent="0.25">
      <c r="A4440" s="208">
        <v>4416</v>
      </c>
      <c r="B4440" s="208">
        <v>4.6262149336652874</v>
      </c>
      <c r="C4440" s="208">
        <v>1.9237850663347125</v>
      </c>
      <c r="D4440" s="208">
        <v>0.21815451449286208</v>
      </c>
    </row>
    <row r="4441" spans="1:4" x14ac:dyDescent="0.25">
      <c r="A4441" s="208">
        <v>4417</v>
      </c>
      <c r="B4441" s="208">
        <v>4.8055303559876945</v>
      </c>
      <c r="C4441" s="208">
        <v>2.0944696440123058</v>
      </c>
      <c r="D4441" s="208">
        <v>0.23750990498126923</v>
      </c>
    </row>
    <row r="4442" spans="1:4" x14ac:dyDescent="0.25">
      <c r="A4442" s="208">
        <v>4418</v>
      </c>
      <c r="B4442" s="208">
        <v>4.8478024327329008</v>
      </c>
      <c r="C4442" s="208">
        <v>2.1171975672670991</v>
      </c>
      <c r="D4442" s="208">
        <v>0.24008721943798608</v>
      </c>
    </row>
    <row r="4443" spans="1:4" x14ac:dyDescent="0.25">
      <c r="A4443" s="208">
        <v>4419</v>
      </c>
      <c r="B4443" s="208">
        <v>4.8125757021118956</v>
      </c>
      <c r="C4443" s="208">
        <v>2.082424297888104</v>
      </c>
      <c r="D4443" s="208">
        <v>0.23614397971154549</v>
      </c>
    </row>
    <row r="4444" spans="1:4" x14ac:dyDescent="0.25">
      <c r="A4444" s="208">
        <v>4420</v>
      </c>
      <c r="B4444" s="208">
        <v>4.7798489330188323</v>
      </c>
      <c r="C4444" s="208">
        <v>1.8801510669811679</v>
      </c>
      <c r="D4444" s="208">
        <v>0.21320648047859961</v>
      </c>
    </row>
    <row r="4445" spans="1:4" x14ac:dyDescent="0.25">
      <c r="A4445" s="208">
        <v>4421</v>
      </c>
      <c r="B4445" s="208">
        <v>4.8534841634782238</v>
      </c>
      <c r="C4445" s="208">
        <v>1.8215158365217761</v>
      </c>
      <c r="D4445" s="208">
        <v>0.20655732800471291</v>
      </c>
    </row>
    <row r="4446" spans="1:4" x14ac:dyDescent="0.25">
      <c r="A4446" s="208">
        <v>4422</v>
      </c>
      <c r="B4446" s="208">
        <v>4.830757240496931</v>
      </c>
      <c r="C4446" s="208">
        <v>1.4492427595030692</v>
      </c>
      <c r="D4446" s="208">
        <v>0.1643420858776333</v>
      </c>
    </row>
    <row r="4447" spans="1:4" x14ac:dyDescent="0.25">
      <c r="A4447" s="208">
        <v>4423</v>
      </c>
      <c r="B4447" s="208">
        <v>4.7648491638511796</v>
      </c>
      <c r="C4447" s="208">
        <v>1.4051508361488203</v>
      </c>
      <c r="D4447" s="208">
        <v>0.15934212392724298</v>
      </c>
    </row>
    <row r="4448" spans="1:4" x14ac:dyDescent="0.25">
      <c r="A4448" s="208">
        <v>4424</v>
      </c>
      <c r="B4448" s="208">
        <v>4.758031086956791</v>
      </c>
      <c r="C4448" s="208">
        <v>1.1469689130432092</v>
      </c>
      <c r="D4448" s="208">
        <v>0.13006465781547594</v>
      </c>
    </row>
    <row r="4449" spans="1:4" x14ac:dyDescent="0.25">
      <c r="A4449" s="208">
        <v>4425</v>
      </c>
      <c r="B4449" s="208">
        <v>4.8989380094408119</v>
      </c>
      <c r="C4449" s="208">
        <v>0.91106199055918768</v>
      </c>
      <c r="D4449" s="208">
        <v>0.1033131453723219</v>
      </c>
    </row>
    <row r="4450" spans="1:4" x14ac:dyDescent="0.25">
      <c r="A4450" s="208">
        <v>4426</v>
      </c>
      <c r="B4450" s="208">
        <v>4.8223482789938528</v>
      </c>
      <c r="C4450" s="208">
        <v>1.0826517210061475</v>
      </c>
      <c r="D4450" s="208">
        <v>0.12277117890874856</v>
      </c>
    </row>
    <row r="4451" spans="1:4" x14ac:dyDescent="0.25">
      <c r="A4451" s="208">
        <v>4427</v>
      </c>
      <c r="B4451" s="208">
        <v>4.8375753173913179</v>
      </c>
      <c r="C4451" s="208">
        <v>1.0574246826086817</v>
      </c>
      <c r="D4451" s="208">
        <v>0.11991046831794577</v>
      </c>
    </row>
    <row r="4452" spans="1:4" x14ac:dyDescent="0.25">
      <c r="A4452" s="208">
        <v>4428</v>
      </c>
      <c r="B4452" s="208">
        <v>4.981891278322534</v>
      </c>
      <c r="C4452" s="208">
        <v>0.79810872167746627</v>
      </c>
      <c r="D4452" s="208">
        <v>9.0504403915449408E-2</v>
      </c>
    </row>
    <row r="4453" spans="1:4" x14ac:dyDescent="0.25">
      <c r="A4453" s="208">
        <v>4429</v>
      </c>
      <c r="B4453" s="208">
        <v>5.0466630088192206</v>
      </c>
      <c r="C4453" s="208">
        <v>0.90833699118077948</v>
      </c>
      <c r="D4453" s="208">
        <v>0.10300413428434076</v>
      </c>
    </row>
    <row r="4454" spans="1:4" x14ac:dyDescent="0.25">
      <c r="A4454" s="208">
        <v>4430</v>
      </c>
      <c r="B4454" s="208">
        <v>5.080753393291161</v>
      </c>
      <c r="C4454" s="208">
        <v>0.97924660670883856</v>
      </c>
      <c r="D4454" s="208">
        <v>0.11104518472136904</v>
      </c>
    </row>
    <row r="4455" spans="1:4" x14ac:dyDescent="0.25">
      <c r="A4455" s="208">
        <v>4431</v>
      </c>
      <c r="B4455" s="208">
        <v>5.2193876234770515</v>
      </c>
      <c r="C4455" s="208">
        <v>0.66561237652294825</v>
      </c>
      <c r="D4455" s="208">
        <v>7.5479505159824309E-2</v>
      </c>
    </row>
    <row r="4456" spans="1:4" x14ac:dyDescent="0.25">
      <c r="A4456" s="208">
        <v>4432</v>
      </c>
      <c r="B4456" s="208">
        <v>5.0648445472042551</v>
      </c>
      <c r="C4456" s="208">
        <v>0.94515545279574464</v>
      </c>
      <c r="D4456" s="208">
        <v>0.10717929592715876</v>
      </c>
    </row>
    <row r="4457" spans="1:4" x14ac:dyDescent="0.25">
      <c r="A4457" s="208">
        <v>4433</v>
      </c>
      <c r="B4457" s="208">
        <v>5.0659808933533199</v>
      </c>
      <c r="C4457" s="208">
        <v>0.69901910664667977</v>
      </c>
      <c r="D4457" s="208">
        <v>7.9267781261177908E-2</v>
      </c>
    </row>
    <row r="4458" spans="1:4" x14ac:dyDescent="0.25">
      <c r="A4458" s="208">
        <v>4434</v>
      </c>
      <c r="B4458" s="208">
        <v>4.9580280091921747</v>
      </c>
      <c r="C4458" s="208">
        <v>0.68697199080782489</v>
      </c>
      <c r="D4458" s="208">
        <v>7.7901655308307352E-2</v>
      </c>
    </row>
    <row r="4459" spans="1:4" x14ac:dyDescent="0.25">
      <c r="A4459" s="208">
        <v>4435</v>
      </c>
      <c r="B4459" s="208">
        <v>4.8114393559628308</v>
      </c>
      <c r="C4459" s="208">
        <v>0.72856064403716925</v>
      </c>
      <c r="D4459" s="208">
        <v>8.2617749955484057E-2</v>
      </c>
    </row>
    <row r="4460" spans="1:4" x14ac:dyDescent="0.25">
      <c r="A4460" s="208">
        <v>4436</v>
      </c>
      <c r="B4460" s="208">
        <v>4.8284845481988015</v>
      </c>
      <c r="C4460" s="208">
        <v>0.71651545180119847</v>
      </c>
      <c r="D4460" s="208">
        <v>8.1251842136468785E-2</v>
      </c>
    </row>
    <row r="4461" spans="1:4" x14ac:dyDescent="0.25">
      <c r="A4461" s="208">
        <v>4437</v>
      </c>
      <c r="B4461" s="208">
        <v>4.8114393559628308</v>
      </c>
      <c r="C4461" s="208">
        <v>0.7585606440371695</v>
      </c>
      <c r="D4461" s="208">
        <v>8.601970766339738E-2</v>
      </c>
    </row>
    <row r="4462" spans="1:4" x14ac:dyDescent="0.25">
      <c r="A4462" s="208">
        <v>4438</v>
      </c>
      <c r="B4462" s="208">
        <v>4.8812110095154022</v>
      </c>
      <c r="C4462" s="208">
        <v>0.66878899048459761</v>
      </c>
      <c r="D4462" s="208">
        <v>7.5839728704887588E-2</v>
      </c>
    </row>
    <row r="4463" spans="1:4" x14ac:dyDescent="0.25">
      <c r="A4463" s="208">
        <v>4439</v>
      </c>
      <c r="B4463" s="208">
        <v>4.8898472402482938</v>
      </c>
      <c r="C4463" s="208">
        <v>0.18015275975170653</v>
      </c>
      <c r="D4463" s="208">
        <v>2.0429068987972327E-2</v>
      </c>
    </row>
    <row r="4464" spans="1:4" x14ac:dyDescent="0.25">
      <c r="A4464" s="208">
        <v>4440</v>
      </c>
      <c r="B4464" s="208">
        <v>4.8000758944721849</v>
      </c>
      <c r="C4464" s="208">
        <v>0.49992410552781497</v>
      </c>
      <c r="D4464" s="208">
        <v>5.6690688805733636E-2</v>
      </c>
    </row>
    <row r="4465" spans="1:4" x14ac:dyDescent="0.25">
      <c r="A4465" s="208">
        <v>4441</v>
      </c>
      <c r="B4465" s="208">
        <v>4.8228028174534776</v>
      </c>
      <c r="C4465" s="208">
        <v>0.60219718254652221</v>
      </c>
      <c r="D4465" s="208">
        <v>6.8288311561593679E-2</v>
      </c>
    </row>
    <row r="4466" spans="1:4" x14ac:dyDescent="0.25">
      <c r="A4466" s="208">
        <v>4442</v>
      </c>
      <c r="B4466" s="208">
        <v>4.5728066646592485</v>
      </c>
      <c r="C4466" s="208">
        <v>0.80219333534075155</v>
      </c>
      <c r="D4466" s="208">
        <v>9.096759334663812E-2</v>
      </c>
    </row>
    <row r="4467" spans="1:4" x14ac:dyDescent="0.25">
      <c r="A4467" s="208">
        <v>4443</v>
      </c>
      <c r="B4467" s="208">
        <v>4.2557660890702014</v>
      </c>
      <c r="C4467" s="208">
        <v>0.74923391092979852</v>
      </c>
      <c r="D4467" s="208">
        <v>8.4962069277255012E-2</v>
      </c>
    </row>
    <row r="4468" spans="1:4" x14ac:dyDescent="0.25">
      <c r="A4468" s="208">
        <v>4444</v>
      </c>
      <c r="B4468" s="208">
        <v>4.1591766663997038</v>
      </c>
      <c r="C4468" s="208">
        <v>0.84082333360029615</v>
      </c>
      <c r="D4468" s="208">
        <v>9.5348180691162618E-2</v>
      </c>
    </row>
    <row r="4469" spans="1:4" x14ac:dyDescent="0.25">
      <c r="A4469" s="208">
        <v>4445</v>
      </c>
      <c r="B4469" s="208">
        <v>4.2603114736664605</v>
      </c>
      <c r="C4469" s="208">
        <v>0.81968852633353961</v>
      </c>
      <c r="D4469" s="208">
        <v>9.2951523341615799E-2</v>
      </c>
    </row>
    <row r="4470" spans="1:4" x14ac:dyDescent="0.25">
      <c r="A4470" s="208">
        <v>4446</v>
      </c>
      <c r="B4470" s="208">
        <v>4.2471298583373098</v>
      </c>
      <c r="C4470" s="208">
        <v>0.89287014166268985</v>
      </c>
      <c r="D4470" s="208">
        <v>0.10125021535316742</v>
      </c>
    </row>
    <row r="4471" spans="1:4" x14ac:dyDescent="0.25">
      <c r="A4471" s="208">
        <v>4447</v>
      </c>
      <c r="B4471" s="208">
        <v>4.2250847430454552</v>
      </c>
      <c r="C4471" s="208">
        <v>0.78991525695454445</v>
      </c>
      <c r="D4471" s="208">
        <v>8.9575276566494097E-2</v>
      </c>
    </row>
    <row r="4472" spans="1:4" x14ac:dyDescent="0.25">
      <c r="A4472" s="208">
        <v>4448</v>
      </c>
      <c r="B4472" s="208">
        <v>4.3073562042377374</v>
      </c>
      <c r="C4472" s="208">
        <v>0.68764379576226276</v>
      </c>
      <c r="D4472" s="208">
        <v>7.7977837043072817E-2</v>
      </c>
    </row>
    <row r="4473" spans="1:4" x14ac:dyDescent="0.25">
      <c r="A4473" s="208">
        <v>4449</v>
      </c>
      <c r="B4473" s="208">
        <v>4.3934912423368413</v>
      </c>
      <c r="C4473" s="208">
        <v>0.3565087576631587</v>
      </c>
      <c r="D4473" s="208">
        <v>4.0427590535692511E-2</v>
      </c>
    </row>
    <row r="4474" spans="1:4" x14ac:dyDescent="0.25">
      <c r="A4474" s="208">
        <v>4450</v>
      </c>
      <c r="B4474" s="208">
        <v>4.3262195503122127</v>
      </c>
      <c r="C4474" s="208">
        <v>0.63878044968778713</v>
      </c>
      <c r="D4474" s="208">
        <v>7.2436802482656257E-2</v>
      </c>
    </row>
    <row r="4475" spans="1:4" x14ac:dyDescent="0.25">
      <c r="A4475" s="208">
        <v>4451</v>
      </c>
      <c r="B4475" s="208">
        <v>4.4175817806970112</v>
      </c>
      <c r="C4475" s="208">
        <v>0.52241821930298915</v>
      </c>
      <c r="D4475" s="208">
        <v>5.9241489597071387E-2</v>
      </c>
    </row>
    <row r="4476" spans="1:4" x14ac:dyDescent="0.25">
      <c r="A4476" s="208">
        <v>4452</v>
      </c>
      <c r="B4476" s="208">
        <v>4.3103107042253059</v>
      </c>
      <c r="C4476" s="208">
        <v>0.91468929577469371</v>
      </c>
      <c r="D4476" s="208">
        <v>0.10372447667021674</v>
      </c>
    </row>
    <row r="4477" spans="1:4" x14ac:dyDescent="0.25">
      <c r="A4477" s="208">
        <v>4453</v>
      </c>
      <c r="B4477" s="208">
        <v>4.3978093577032862</v>
      </c>
      <c r="C4477" s="208">
        <v>0.7421906422967135</v>
      </c>
      <c r="D4477" s="208">
        <v>8.4163372543414092E-2</v>
      </c>
    </row>
    <row r="4478" spans="1:4" x14ac:dyDescent="0.25">
      <c r="A4478" s="208">
        <v>4454</v>
      </c>
      <c r="B4478" s="208">
        <v>4.2853110889458836</v>
      </c>
      <c r="C4478" s="208">
        <v>1.024688911054116</v>
      </c>
      <c r="D4478" s="208">
        <v>0.11619827797246099</v>
      </c>
    </row>
    <row r="4479" spans="1:4" x14ac:dyDescent="0.25">
      <c r="A4479" s="208">
        <v>4455</v>
      </c>
      <c r="B4479" s="208">
        <v>4.3103107042253059</v>
      </c>
      <c r="C4479" s="208">
        <v>0.95468929577469375</v>
      </c>
      <c r="D4479" s="208">
        <v>0.10826042028076779</v>
      </c>
    </row>
    <row r="4480" spans="1:4" x14ac:dyDescent="0.25">
      <c r="A4480" s="208">
        <v>4456</v>
      </c>
      <c r="B4480" s="208">
        <v>4.5057622418644323</v>
      </c>
      <c r="C4480" s="208">
        <v>0.9892377581355678</v>
      </c>
      <c r="D4480" s="208">
        <v>0.11217816720827206</v>
      </c>
    </row>
    <row r="4481" spans="1:4" x14ac:dyDescent="0.25">
      <c r="A4481" s="208">
        <v>4457</v>
      </c>
      <c r="B4481" s="208">
        <v>4.5057622418644323</v>
      </c>
      <c r="C4481" s="208">
        <v>0.76923775813556805</v>
      </c>
      <c r="D4481" s="208">
        <v>8.7230477350241267E-2</v>
      </c>
    </row>
    <row r="4482" spans="1:4" x14ac:dyDescent="0.25">
      <c r="A4482" s="208">
        <v>4458</v>
      </c>
      <c r="B4482" s="208">
        <v>4.4557630113055859</v>
      </c>
      <c r="C4482" s="208">
        <v>0.91423698869441417</v>
      </c>
      <c r="D4482" s="208">
        <v>0.10367318568494671</v>
      </c>
    </row>
    <row r="4483" spans="1:4" x14ac:dyDescent="0.25">
      <c r="A4483" s="208">
        <v>4459</v>
      </c>
      <c r="B4483" s="208">
        <v>4.4887170496284616</v>
      </c>
      <c r="C4483" s="208">
        <v>1.2462829503715387</v>
      </c>
      <c r="D4483" s="208">
        <v>0.14132672964191256</v>
      </c>
    </row>
    <row r="4484" spans="1:4" x14ac:dyDescent="0.25">
      <c r="A4484" s="208">
        <v>4460</v>
      </c>
      <c r="B4484" s="208">
        <v>4.4375814729205514</v>
      </c>
      <c r="C4484" s="208">
        <v>1.542418527079449</v>
      </c>
      <c r="D4484" s="208">
        <v>0.17490808656754006</v>
      </c>
    </row>
    <row r="4485" spans="1:4" x14ac:dyDescent="0.25">
      <c r="A4485" s="208">
        <v>4461</v>
      </c>
      <c r="B4485" s="208">
        <v>4.4653083189577281</v>
      </c>
      <c r="C4485" s="208">
        <v>1.4446916810422721</v>
      </c>
      <c r="D4485" s="208">
        <v>0.16382599999599906</v>
      </c>
    </row>
    <row r="4486" spans="1:4" x14ac:dyDescent="0.25">
      <c r="A4486" s="208">
        <v>4462</v>
      </c>
      <c r="B4486" s="208">
        <v>4.4943987803737846</v>
      </c>
      <c r="C4486" s="208">
        <v>1.3206012196262158</v>
      </c>
      <c r="D4486" s="208">
        <v>0.14975431660623673</v>
      </c>
    </row>
    <row r="4487" spans="1:4" x14ac:dyDescent="0.25">
      <c r="A4487" s="208">
        <v>4463</v>
      </c>
      <c r="B4487" s="208">
        <v>4.4598538574422193</v>
      </c>
      <c r="C4487" s="208">
        <v>1.195146142557781</v>
      </c>
      <c r="D4487" s="208">
        <v>0.13552788772524277</v>
      </c>
    </row>
    <row r="4488" spans="1:4" x14ac:dyDescent="0.25">
      <c r="A4488" s="208">
        <v>4464</v>
      </c>
      <c r="B4488" s="208">
        <v>4.4716718573924918</v>
      </c>
      <c r="C4488" s="208">
        <v>1.5133281426075085</v>
      </c>
      <c r="D4488" s="208">
        <v>0.17160927797819073</v>
      </c>
    </row>
    <row r="4489" spans="1:4" x14ac:dyDescent="0.25">
      <c r="A4489" s="208">
        <v>4465</v>
      </c>
      <c r="B4489" s="208">
        <v>4.5648522416157951</v>
      </c>
      <c r="C4489" s="208">
        <v>1.475147758384205</v>
      </c>
      <c r="D4489" s="208">
        <v>0.16727967623153878</v>
      </c>
    </row>
    <row r="4490" spans="1:4" x14ac:dyDescent="0.25">
      <c r="A4490" s="208">
        <v>4466</v>
      </c>
      <c r="B4490" s="208">
        <v>4.5875791645970887</v>
      </c>
      <c r="C4490" s="208">
        <v>1.5374208354029113</v>
      </c>
      <c r="D4490" s="208">
        <v>0.17434135537684767</v>
      </c>
    </row>
    <row r="4491" spans="1:4" x14ac:dyDescent="0.25">
      <c r="A4491" s="208">
        <v>4467</v>
      </c>
      <c r="B4491" s="208">
        <v>4.6443964720503228</v>
      </c>
      <c r="C4491" s="208">
        <v>1.3806035279496776</v>
      </c>
      <c r="D4491" s="208">
        <v>0.15655849378268974</v>
      </c>
    </row>
    <row r="4492" spans="1:4" x14ac:dyDescent="0.25">
      <c r="A4492" s="208">
        <v>4468</v>
      </c>
      <c r="B4492" s="208">
        <v>4.606897049131188</v>
      </c>
      <c r="C4492" s="208">
        <v>1.5831029508688124</v>
      </c>
      <c r="D4492" s="208">
        <v>0.17952164287094791</v>
      </c>
    </row>
    <row r="4493" spans="1:4" x14ac:dyDescent="0.25">
      <c r="A4493" s="208">
        <v>4469</v>
      </c>
      <c r="B4493" s="208">
        <v>4.6273512798143521</v>
      </c>
      <c r="C4493" s="208">
        <v>1.4876487201856481</v>
      </c>
      <c r="D4493" s="208">
        <v>0.16869726767676374</v>
      </c>
    </row>
    <row r="4494" spans="1:4" x14ac:dyDescent="0.25">
      <c r="A4494" s="208">
        <v>4470</v>
      </c>
      <c r="B4494" s="208">
        <v>4.6557599335409687</v>
      </c>
      <c r="C4494" s="208">
        <v>1.5442400664590314</v>
      </c>
      <c r="D4494" s="208">
        <v>0.17511464656529466</v>
      </c>
    </row>
    <row r="4495" spans="1:4" x14ac:dyDescent="0.25">
      <c r="A4495" s="208">
        <v>4471</v>
      </c>
      <c r="B4495" s="208">
        <v>4.5648522416157951</v>
      </c>
      <c r="C4495" s="208">
        <v>1.6051477583842049</v>
      </c>
      <c r="D4495" s="208">
        <v>0.1820214929658297</v>
      </c>
    </row>
    <row r="4496" spans="1:4" x14ac:dyDescent="0.25">
      <c r="A4496" s="208">
        <v>4472</v>
      </c>
      <c r="B4496" s="208">
        <v>4.6239422413671578</v>
      </c>
      <c r="C4496" s="208">
        <v>1.636057758632842</v>
      </c>
      <c r="D4496" s="208">
        <v>0.18552664341907815</v>
      </c>
    </row>
    <row r="4497" spans="1:4" x14ac:dyDescent="0.25">
      <c r="A4497" s="208">
        <v>4473</v>
      </c>
      <c r="B4497" s="208">
        <v>4.6125787798765119</v>
      </c>
      <c r="C4497" s="208">
        <v>1.4224212201234883</v>
      </c>
      <c r="D4497" s="208">
        <v>0.16130056112328445</v>
      </c>
    </row>
    <row r="4498" spans="1:4" x14ac:dyDescent="0.25">
      <c r="A4498" s="208">
        <v>4474</v>
      </c>
      <c r="B4498" s="208">
        <v>4.6898503180129092</v>
      </c>
      <c r="C4498" s="208">
        <v>1.3201496819870906</v>
      </c>
      <c r="D4498" s="208">
        <v>0.14970311287450888</v>
      </c>
    </row>
    <row r="4499" spans="1:4" x14ac:dyDescent="0.25">
      <c r="A4499" s="208">
        <v>4475</v>
      </c>
      <c r="B4499" s="208">
        <v>4.6103060875783823</v>
      </c>
      <c r="C4499" s="208">
        <v>1.3196939124216174</v>
      </c>
      <c r="D4499" s="208">
        <v>0.14965142924829911</v>
      </c>
    </row>
    <row r="4500" spans="1:4" x14ac:dyDescent="0.25">
      <c r="A4500" s="208">
        <v>4476</v>
      </c>
      <c r="B4500" s="208">
        <v>4.7466676254661442</v>
      </c>
      <c r="C4500" s="208">
        <v>1.1483323745338554</v>
      </c>
      <c r="D4500" s="208">
        <v>0.13021927242639417</v>
      </c>
    </row>
    <row r="4501" spans="1:4" x14ac:dyDescent="0.25">
      <c r="A4501" s="208">
        <v>4477</v>
      </c>
      <c r="B4501" s="208">
        <v>4.6307603182615464</v>
      </c>
      <c r="C4501" s="208">
        <v>1.0092396817384532</v>
      </c>
      <c r="D4501" s="208">
        <v>0.11444635714740302</v>
      </c>
    </row>
    <row r="4502" spans="1:4" x14ac:dyDescent="0.25">
      <c r="A4502" s="208">
        <v>4478</v>
      </c>
      <c r="B4502" s="208">
        <v>4.6353057028578055</v>
      </c>
      <c r="C4502" s="208">
        <v>0.92969429714219487</v>
      </c>
      <c r="D4502" s="208">
        <v>0.1054260226721974</v>
      </c>
    </row>
    <row r="4503" spans="1:4" x14ac:dyDescent="0.25">
      <c r="A4503" s="208">
        <v>4479</v>
      </c>
      <c r="B4503" s="208">
        <v>4.6853049334166519</v>
      </c>
      <c r="C4503" s="208">
        <v>0.8246950665833479</v>
      </c>
      <c r="D4503" s="208">
        <v>9.3519257948042916E-2</v>
      </c>
    </row>
    <row r="4504" spans="1:4" x14ac:dyDescent="0.25">
      <c r="A4504" s="208">
        <v>4480</v>
      </c>
      <c r="B4504" s="208">
        <v>4.8034849329193792</v>
      </c>
      <c r="C4504" s="208">
        <v>0.6515150670806209</v>
      </c>
      <c r="D4504" s="208">
        <v>7.3880890142552169E-2</v>
      </c>
    </row>
    <row r="4505" spans="1:4" x14ac:dyDescent="0.25">
      <c r="A4505" s="208">
        <v>4481</v>
      </c>
      <c r="B4505" s="208">
        <v>4.7466676254661442</v>
      </c>
      <c r="C4505" s="208">
        <v>0.79833237453385575</v>
      </c>
      <c r="D4505" s="208">
        <v>9.0529765834072448E-2</v>
      </c>
    </row>
    <row r="4506" spans="1:4" x14ac:dyDescent="0.25">
      <c r="A4506" s="208">
        <v>4482</v>
      </c>
      <c r="B4506" s="208">
        <v>4.8807564710557765</v>
      </c>
      <c r="C4506" s="208">
        <v>0.60924352894422373</v>
      </c>
      <c r="D4506" s="208">
        <v>6.9087357309603262E-2</v>
      </c>
    </row>
    <row r="4507" spans="1:4" x14ac:dyDescent="0.25">
      <c r="A4507" s="208">
        <v>4483</v>
      </c>
      <c r="B4507" s="208">
        <v>4.8932562786954881</v>
      </c>
      <c r="C4507" s="208">
        <v>0.59174372130451225</v>
      </c>
      <c r="D4507" s="208">
        <v>6.710290379337272E-2</v>
      </c>
    </row>
    <row r="4508" spans="1:4" x14ac:dyDescent="0.25">
      <c r="A4508" s="208">
        <v>4484</v>
      </c>
      <c r="B4508" s="208">
        <v>4.9693914706828215</v>
      </c>
      <c r="C4508" s="208">
        <v>0.49060852931717847</v>
      </c>
      <c r="D4508" s="208">
        <v>5.5634315595952687E-2</v>
      </c>
    </row>
    <row r="4509" spans="1:4" x14ac:dyDescent="0.25">
      <c r="A4509" s="208">
        <v>4485</v>
      </c>
      <c r="B4509" s="208">
        <v>4.9546189707449804</v>
      </c>
      <c r="C4509" s="208">
        <v>0.54538102925501963</v>
      </c>
      <c r="D4509" s="208">
        <v>6.1845439874126655E-2</v>
      </c>
    </row>
    <row r="4510" spans="1:4" x14ac:dyDescent="0.25">
      <c r="A4510" s="208">
        <v>4486</v>
      </c>
      <c r="B4510" s="208">
        <v>4.9580280091921747</v>
      </c>
      <c r="C4510" s="208">
        <v>0.42197199080782521</v>
      </c>
      <c r="D4510" s="208">
        <v>4.7851028888406623E-2</v>
      </c>
    </row>
    <row r="4511" spans="1:4" x14ac:dyDescent="0.25">
      <c r="A4511" s="208">
        <v>4487</v>
      </c>
      <c r="B4511" s="208">
        <v>4.8818928172048413</v>
      </c>
      <c r="C4511" s="208">
        <v>0.36810718279515875</v>
      </c>
      <c r="D4511" s="208">
        <v>4.1742835594941276E-2</v>
      </c>
    </row>
    <row r="4512" spans="1:4" x14ac:dyDescent="0.25">
      <c r="A4512" s="208">
        <v>4488</v>
      </c>
      <c r="B4512" s="208">
        <v>4.9068924324842644</v>
      </c>
      <c r="C4512" s="208">
        <v>1.1431075675157354</v>
      </c>
      <c r="D4512" s="208">
        <v>0.12962678667613908</v>
      </c>
    </row>
    <row r="4513" spans="1:4" x14ac:dyDescent="0.25">
      <c r="A4513" s="208">
        <v>4489</v>
      </c>
      <c r="B4513" s="208">
        <v>4.9296193554655581</v>
      </c>
      <c r="C4513" s="208">
        <v>0.97538064453444218</v>
      </c>
      <c r="D4513" s="208">
        <v>0.11060679006077941</v>
      </c>
    </row>
    <row r="4514" spans="1:4" x14ac:dyDescent="0.25">
      <c r="A4514" s="208">
        <v>4490</v>
      </c>
      <c r="B4514" s="208">
        <v>4.8000758944721849</v>
      </c>
      <c r="C4514" s="208">
        <v>1.1499241055278153</v>
      </c>
      <c r="D4514" s="208">
        <v>0.13039977247718837</v>
      </c>
    </row>
    <row r="4515" spans="1:4" x14ac:dyDescent="0.25">
      <c r="A4515" s="208">
        <v>4491</v>
      </c>
      <c r="B4515" s="208">
        <v>4.6921230103110387</v>
      </c>
      <c r="C4515" s="208">
        <v>1.3178769896889611</v>
      </c>
      <c r="D4515" s="208">
        <v>0.14944539277179766</v>
      </c>
    </row>
    <row r="4516" spans="1:4" x14ac:dyDescent="0.25">
      <c r="A4516" s="208">
        <v>4492</v>
      </c>
      <c r="B4516" s="208">
        <v>4.6841685872675871</v>
      </c>
      <c r="C4516" s="208">
        <v>1.6408314127324131</v>
      </c>
      <c r="D4516" s="208">
        <v>0.18606796906437639</v>
      </c>
    </row>
    <row r="4517" spans="1:4" x14ac:dyDescent="0.25">
      <c r="A4517" s="208">
        <v>4493</v>
      </c>
      <c r="B4517" s="208">
        <v>4.7053046256401903</v>
      </c>
      <c r="C4517" s="208">
        <v>1.5846953743598098</v>
      </c>
      <c r="D4517" s="208">
        <v>0.17970222144992992</v>
      </c>
    </row>
    <row r="4518" spans="1:4" x14ac:dyDescent="0.25">
      <c r="A4518" s="208">
        <v>4494</v>
      </c>
      <c r="B4518" s="208">
        <v>4.7023501256526217</v>
      </c>
      <c r="C4518" s="208">
        <v>1.4226498743473783</v>
      </c>
      <c r="D4518" s="208">
        <v>0.16132649018993142</v>
      </c>
    </row>
    <row r="4519" spans="1:4" x14ac:dyDescent="0.25">
      <c r="A4519" s="208">
        <v>4495</v>
      </c>
      <c r="B4519" s="208">
        <v>4.7234861640252248</v>
      </c>
      <c r="C4519" s="208">
        <v>1.116513835974775</v>
      </c>
      <c r="D4519" s="208">
        <v>0.12661109500954085</v>
      </c>
    </row>
    <row r="4520" spans="1:4" x14ac:dyDescent="0.25">
      <c r="A4520" s="208">
        <v>4496</v>
      </c>
      <c r="B4520" s="208">
        <v>4.8080303175156365</v>
      </c>
      <c r="C4520" s="208">
        <v>1.1369696824843638</v>
      </c>
      <c r="D4520" s="208">
        <v>0.12893075916638039</v>
      </c>
    </row>
    <row r="4521" spans="1:4" x14ac:dyDescent="0.25">
      <c r="A4521" s="208">
        <v>4497</v>
      </c>
      <c r="B4521" s="208">
        <v>4.8421207019875769</v>
      </c>
      <c r="C4521" s="208">
        <v>1.1028792980124233</v>
      </c>
      <c r="D4521" s="208">
        <v>0.12506495762571221</v>
      </c>
    </row>
    <row r="4522" spans="1:4" x14ac:dyDescent="0.25">
      <c r="A4522" s="208">
        <v>4498</v>
      </c>
      <c r="B4522" s="208">
        <v>4.9330283939127524</v>
      </c>
      <c r="C4522" s="208">
        <v>0.83697160608724719</v>
      </c>
      <c r="D4522" s="208">
        <v>9.4911400221102657E-2</v>
      </c>
    </row>
    <row r="4523" spans="1:4" x14ac:dyDescent="0.25">
      <c r="A4523" s="208">
        <v>4499</v>
      </c>
      <c r="B4523" s="208">
        <v>4.8921199325464233</v>
      </c>
      <c r="C4523" s="208">
        <v>0.46788006745357702</v>
      </c>
      <c r="D4523" s="208">
        <v>5.3056940061756278E-2</v>
      </c>
    </row>
    <row r="4524" spans="1:4" x14ac:dyDescent="0.25">
      <c r="A4524" s="208">
        <v>4500</v>
      </c>
      <c r="B4524" s="208">
        <v>4.8682566634160658</v>
      </c>
      <c r="C4524" s="208">
        <v>0.3317433365839344</v>
      </c>
      <c r="D4524" s="208">
        <v>3.7619226698019662E-2</v>
      </c>
    </row>
    <row r="4525" spans="1:4" x14ac:dyDescent="0.25">
      <c r="A4525" s="208">
        <v>4501</v>
      </c>
      <c r="B4525" s="208">
        <v>4.8853018556520356</v>
      </c>
      <c r="C4525" s="208">
        <v>0.47469814434796476</v>
      </c>
      <c r="D4525" s="208">
        <v>5.3830100369889874E-2</v>
      </c>
    </row>
    <row r="4526" spans="1:4" x14ac:dyDescent="0.25">
      <c r="A4526" s="208">
        <v>4502</v>
      </c>
      <c r="B4526" s="208">
        <v>4.9184831632047246</v>
      </c>
      <c r="C4526" s="208">
        <v>0.44151683679527576</v>
      </c>
      <c r="D4526" s="208">
        <v>5.0067386870306138E-2</v>
      </c>
    </row>
    <row r="4527" spans="1:4" x14ac:dyDescent="0.25">
      <c r="A4527" s="208">
        <v>4503</v>
      </c>
      <c r="B4527" s="208">
        <v>4.9443918554033992</v>
      </c>
      <c r="C4527" s="208">
        <v>0.58060814459660115</v>
      </c>
      <c r="D4527" s="208">
        <v>6.5840145092921451E-2</v>
      </c>
    </row>
    <row r="4528" spans="1:4" x14ac:dyDescent="0.25">
      <c r="A4528" s="208">
        <v>4504</v>
      </c>
      <c r="B4528" s="208">
        <v>4.9148468555277178</v>
      </c>
      <c r="C4528" s="208">
        <v>1.1801531444722819</v>
      </c>
      <c r="D4528" s="208">
        <v>0.13382770287851969</v>
      </c>
    </row>
    <row r="4529" spans="1:4" x14ac:dyDescent="0.25">
      <c r="A4529" s="208">
        <v>4505</v>
      </c>
      <c r="B4529" s="208">
        <v>5.0705262779495781</v>
      </c>
      <c r="C4529" s="208">
        <v>1.3194737220504216</v>
      </c>
      <c r="D4529" s="208">
        <v>0.14962645997061583</v>
      </c>
    </row>
    <row r="4530" spans="1:4" x14ac:dyDescent="0.25">
      <c r="A4530" s="208">
        <v>4506</v>
      </c>
      <c r="B4530" s="208">
        <v>5.0523447395645436</v>
      </c>
      <c r="C4530" s="208">
        <v>1.4126552604354563</v>
      </c>
      <c r="D4530" s="208">
        <v>0.16019311506208875</v>
      </c>
    </row>
    <row r="4531" spans="1:4" x14ac:dyDescent="0.25">
      <c r="A4531" s="208">
        <v>4507</v>
      </c>
      <c r="B4531" s="208">
        <v>5.2807503155265438</v>
      </c>
      <c r="C4531" s="208">
        <v>1.2742496844734559</v>
      </c>
      <c r="D4531" s="208">
        <v>0.14449811786335187</v>
      </c>
    </row>
    <row r="4532" spans="1:4" x14ac:dyDescent="0.25">
      <c r="A4532" s="208">
        <v>4508</v>
      </c>
      <c r="B4532" s="208">
        <v>5.1864335851541759</v>
      </c>
      <c r="C4532" s="208">
        <v>1.6635664148458238</v>
      </c>
      <c r="D4532" s="208">
        <v>0.18864608625368115</v>
      </c>
    </row>
    <row r="4533" spans="1:4" x14ac:dyDescent="0.25">
      <c r="A4533" s="208">
        <v>4509</v>
      </c>
      <c r="B4533" s="208">
        <v>5.1777973544212843</v>
      </c>
      <c r="C4533" s="208">
        <v>2.1522026455787158</v>
      </c>
      <c r="D4533" s="208">
        <v>0.24405674597059651</v>
      </c>
    </row>
    <row r="4534" spans="1:4" x14ac:dyDescent="0.25">
      <c r="A4534" s="208">
        <v>4510</v>
      </c>
      <c r="B4534" s="208">
        <v>5.1807518544088529</v>
      </c>
      <c r="C4534" s="208">
        <v>2.3042481455911474</v>
      </c>
      <c r="D4534" s="208">
        <v>0.26129849132795729</v>
      </c>
    </row>
    <row r="4535" spans="1:4" x14ac:dyDescent="0.25">
      <c r="A4535" s="208">
        <v>4511</v>
      </c>
      <c r="B4535" s="208">
        <v>5.2368873541726479</v>
      </c>
      <c r="C4535" s="208">
        <v>2.2631126458273521</v>
      </c>
      <c r="D4535" s="208">
        <v>0.25663378364494699</v>
      </c>
    </row>
    <row r="4536" spans="1:4" x14ac:dyDescent="0.25">
      <c r="A4536" s="208">
        <v>4512</v>
      </c>
      <c r="B4536" s="208">
        <v>5.2073423542969657</v>
      </c>
      <c r="C4536" s="208">
        <v>2.1326576457030342</v>
      </c>
      <c r="D4536" s="208">
        <v>0.24184037053798854</v>
      </c>
    </row>
    <row r="4537" spans="1:4" x14ac:dyDescent="0.25">
      <c r="A4537" s="208">
        <v>4513</v>
      </c>
      <c r="B4537" s="208">
        <v>5.2193876234770515</v>
      </c>
      <c r="C4537" s="208">
        <v>2.3656123765229484</v>
      </c>
      <c r="D4537" s="208">
        <v>0.26825710860824431</v>
      </c>
    </row>
    <row r="4538" spans="1:4" x14ac:dyDescent="0.25">
      <c r="A4538" s="208">
        <v>4514</v>
      </c>
      <c r="B4538" s="208">
        <v>5.1966607004957588</v>
      </c>
      <c r="C4538" s="208">
        <v>2.4583392995042415</v>
      </c>
      <c r="D4538" s="208">
        <v>0.27877221095382071</v>
      </c>
    </row>
    <row r="4539" spans="1:4" x14ac:dyDescent="0.25">
      <c r="A4539" s="208">
        <v>4515</v>
      </c>
      <c r="B4539" s="208">
        <v>5.2989318539115793</v>
      </c>
      <c r="C4539" s="208">
        <v>2.6760681460884204</v>
      </c>
      <c r="D4539" s="208">
        <v>0.30346235521622467</v>
      </c>
    </row>
    <row r="4540" spans="1:4" x14ac:dyDescent="0.25">
      <c r="A4540" s="208">
        <v>4516</v>
      </c>
      <c r="B4540" s="208">
        <v>5.3068862769550327</v>
      </c>
      <c r="C4540" s="208">
        <v>2.3881137230449676</v>
      </c>
      <c r="D4540" s="208">
        <v>0.27080872958287805</v>
      </c>
    </row>
    <row r="4541" spans="1:4" x14ac:dyDescent="0.25">
      <c r="A4541" s="208">
        <v>4517</v>
      </c>
      <c r="B4541" s="208">
        <v>5.2148422388807925</v>
      </c>
      <c r="C4541" s="208">
        <v>2.9801577611192078</v>
      </c>
      <c r="D4541" s="208">
        <v>0.33794568887457049</v>
      </c>
    </row>
    <row r="4542" spans="1:4" x14ac:dyDescent="0.25">
      <c r="A4542" s="208">
        <v>4518</v>
      </c>
      <c r="B4542" s="208">
        <v>5.2887047385699972</v>
      </c>
      <c r="C4542" s="208">
        <v>2.8562952614300023</v>
      </c>
      <c r="D4542" s="208">
        <v>0.3238998560232671</v>
      </c>
    </row>
    <row r="4543" spans="1:4" x14ac:dyDescent="0.25">
      <c r="A4543" s="208">
        <v>4519</v>
      </c>
      <c r="B4543" s="208">
        <v>5.3591581998120077</v>
      </c>
      <c r="C4543" s="208">
        <v>2.6308418001879925</v>
      </c>
      <c r="D4543" s="208">
        <v>0.29833375134833423</v>
      </c>
    </row>
    <row r="4544" spans="1:4" x14ac:dyDescent="0.25">
      <c r="A4544" s="208">
        <v>4520</v>
      </c>
      <c r="B4544" s="208">
        <v>5.3671126228554602</v>
      </c>
      <c r="C4544" s="208">
        <v>2.4678873771445398</v>
      </c>
      <c r="D4544" s="208">
        <v>0.27985494949795964</v>
      </c>
    </row>
    <row r="4545" spans="1:4" x14ac:dyDescent="0.25">
      <c r="A4545" s="208">
        <v>4521</v>
      </c>
      <c r="B4545" s="208">
        <v>5.430748007203082</v>
      </c>
      <c r="C4545" s="208">
        <v>2.5592519927969182</v>
      </c>
      <c r="D4545" s="208">
        <v>0.29021556811293114</v>
      </c>
    </row>
    <row r="4546" spans="1:4" x14ac:dyDescent="0.25">
      <c r="A4546" s="208">
        <v>4522</v>
      </c>
      <c r="B4546" s="208">
        <v>5.3966576227311416</v>
      </c>
      <c r="C4546" s="208">
        <v>2.6883423772688593</v>
      </c>
      <c r="D4546" s="208">
        <v>0.30485423572865816</v>
      </c>
    </row>
    <row r="4547" spans="1:4" x14ac:dyDescent="0.25">
      <c r="A4547" s="208">
        <v>4523</v>
      </c>
      <c r="B4547" s="208">
        <v>5.4852926223581875</v>
      </c>
      <c r="C4547" s="208">
        <v>2.5447073776418119</v>
      </c>
      <c r="D4547" s="208">
        <v>0.28856622925841291</v>
      </c>
    </row>
    <row r="4548" spans="1:4" x14ac:dyDescent="0.25">
      <c r="A4548" s="208">
        <v>4524</v>
      </c>
      <c r="B4548" s="208">
        <v>5.4068847380727245</v>
      </c>
      <c r="C4548" s="208">
        <v>2.5831152619272757</v>
      </c>
      <c r="D4548" s="208">
        <v>0.29292162919139875</v>
      </c>
    </row>
    <row r="4549" spans="1:4" x14ac:dyDescent="0.25">
      <c r="A4549" s="208">
        <v>4525</v>
      </c>
      <c r="B4549" s="208">
        <v>5.4068847380727245</v>
      </c>
      <c r="C4549" s="208">
        <v>3.0831152619272757</v>
      </c>
      <c r="D4549" s="208">
        <v>0.34962092432328701</v>
      </c>
    </row>
    <row r="4550" spans="1:4" x14ac:dyDescent="0.25">
      <c r="A4550" s="208">
        <v>4526</v>
      </c>
      <c r="B4550" s="208">
        <v>5.4443841609918593</v>
      </c>
      <c r="C4550" s="208">
        <v>2.6556158390081404</v>
      </c>
      <c r="D4550" s="208">
        <v>0.3011430924256791</v>
      </c>
    </row>
    <row r="4551" spans="1:4" x14ac:dyDescent="0.25">
      <c r="A4551" s="208">
        <v>4527</v>
      </c>
      <c r="B4551" s="208">
        <v>5.4477931994390527</v>
      </c>
      <c r="C4551" s="208">
        <v>2.3772068005609475</v>
      </c>
      <c r="D4551" s="208">
        <v>0.26957189994907388</v>
      </c>
    </row>
    <row r="4552" spans="1:4" x14ac:dyDescent="0.25">
      <c r="A4552" s="208">
        <v>4528</v>
      </c>
      <c r="B4552" s="208">
        <v>5.5307464683207748</v>
      </c>
      <c r="C4552" s="208">
        <v>2.1742535316792253</v>
      </c>
      <c r="D4552" s="208">
        <v>0.24655728536846139</v>
      </c>
    </row>
    <row r="4553" spans="1:4" x14ac:dyDescent="0.25">
      <c r="A4553" s="208">
        <v>4529</v>
      </c>
      <c r="B4553" s="208">
        <v>5.5716549296871039</v>
      </c>
      <c r="C4553" s="208">
        <v>1.6783450703128961</v>
      </c>
      <c r="D4553" s="208">
        <v>0.19032196494964121</v>
      </c>
    </row>
    <row r="4554" spans="1:4" x14ac:dyDescent="0.25">
      <c r="A4554" s="208">
        <v>4530</v>
      </c>
      <c r="B4554" s="208">
        <v>5.7493794674008187</v>
      </c>
      <c r="C4554" s="208">
        <v>1.4406205325991817</v>
      </c>
      <c r="D4554" s="208">
        <v>0.16336433750179802</v>
      </c>
    </row>
    <row r="4555" spans="1:4" x14ac:dyDescent="0.25">
      <c r="A4555" s="208">
        <v>4531</v>
      </c>
      <c r="B4555" s="208">
        <v>5.7671064673262284</v>
      </c>
      <c r="C4555" s="208">
        <v>1.4828935326737716</v>
      </c>
      <c r="D4555" s="208">
        <v>0.16815803611647703</v>
      </c>
    </row>
    <row r="4556" spans="1:4" x14ac:dyDescent="0.25">
      <c r="A4556" s="208">
        <v>4532</v>
      </c>
      <c r="B4556" s="208">
        <v>5.6659716600594718</v>
      </c>
      <c r="C4556" s="208">
        <v>1.3990283399405286</v>
      </c>
      <c r="D4556" s="208">
        <v>0.15864784148832736</v>
      </c>
    </row>
    <row r="4557" spans="1:4" x14ac:dyDescent="0.25">
      <c r="A4557" s="208">
        <v>4533</v>
      </c>
      <c r="B4557" s="208">
        <v>5.6875622368917016</v>
      </c>
      <c r="C4557" s="208">
        <v>1.2624377631082986</v>
      </c>
      <c r="D4557" s="208">
        <v>0.14315866263223645</v>
      </c>
    </row>
    <row r="4558" spans="1:4" x14ac:dyDescent="0.25">
      <c r="A4558" s="208">
        <v>4534</v>
      </c>
      <c r="B4558" s="208">
        <v>5.8296055055247864</v>
      </c>
      <c r="C4558" s="208">
        <v>1.1703944944752136</v>
      </c>
      <c r="D4558" s="208">
        <v>0.13272108572597455</v>
      </c>
    </row>
    <row r="4559" spans="1:4" x14ac:dyDescent="0.25">
      <c r="A4559" s="208">
        <v>4535</v>
      </c>
      <c r="B4559" s="208">
        <v>5.8705139668911155</v>
      </c>
      <c r="C4559" s="208">
        <v>1.1294860331088845</v>
      </c>
      <c r="D4559" s="208">
        <v>0.12808212387717266</v>
      </c>
    </row>
    <row r="4560" spans="1:4" x14ac:dyDescent="0.25">
      <c r="A4560" s="208">
        <v>4536</v>
      </c>
      <c r="B4560" s="208">
        <v>5.9966483894372944</v>
      </c>
      <c r="C4560" s="208">
        <v>1.2233516105627054</v>
      </c>
      <c r="D4560" s="208">
        <v>0.13872634803473127</v>
      </c>
    </row>
    <row r="4561" spans="1:4" x14ac:dyDescent="0.25">
      <c r="A4561" s="208">
        <v>4537</v>
      </c>
      <c r="B4561" s="208">
        <v>6.0421022353998817</v>
      </c>
      <c r="C4561" s="208">
        <v>1.0378977646001184</v>
      </c>
      <c r="D4561" s="208">
        <v>0.11769614334357835</v>
      </c>
    </row>
    <row r="4562" spans="1:4" x14ac:dyDescent="0.25">
      <c r="A4562" s="208">
        <v>4538</v>
      </c>
      <c r="B4562" s="208">
        <v>5.9625580049653539</v>
      </c>
      <c r="C4562" s="208">
        <v>1.1624419950346461</v>
      </c>
      <c r="D4562" s="208">
        <v>0.13181928350034069</v>
      </c>
    </row>
    <row r="4563" spans="1:4" x14ac:dyDescent="0.25">
      <c r="A4563" s="208">
        <v>4539</v>
      </c>
      <c r="B4563" s="208">
        <v>6.0500566584433351</v>
      </c>
      <c r="C4563" s="208">
        <v>1.114943341556665</v>
      </c>
      <c r="D4563" s="208">
        <v>0.12643300315651002</v>
      </c>
    </row>
    <row r="4564" spans="1:4" x14ac:dyDescent="0.25">
      <c r="A4564" s="208">
        <v>4540</v>
      </c>
      <c r="B4564" s="208">
        <v>5.8807410822326966</v>
      </c>
      <c r="C4564" s="208">
        <v>1.1192589177673034</v>
      </c>
      <c r="D4564" s="208">
        <v>0.12692238341497231</v>
      </c>
    </row>
    <row r="4565" spans="1:4" x14ac:dyDescent="0.25">
      <c r="A4565" s="208">
        <v>4541</v>
      </c>
      <c r="B4565" s="208">
        <v>5.7489249289411939</v>
      </c>
      <c r="C4565" s="208">
        <v>1.2010750710588063</v>
      </c>
      <c r="D4565" s="208">
        <v>0.13620021985903377</v>
      </c>
    </row>
    <row r="4566" spans="1:4" x14ac:dyDescent="0.25">
      <c r="A4566" s="208">
        <v>4542</v>
      </c>
      <c r="B4566" s="208">
        <v>5.6580172370160193</v>
      </c>
      <c r="C4566" s="208">
        <v>1.286982762983981</v>
      </c>
      <c r="D4566" s="208">
        <v>0.1459420310161634</v>
      </c>
    </row>
    <row r="4567" spans="1:4" x14ac:dyDescent="0.25">
      <c r="A4567" s="208">
        <v>4543</v>
      </c>
      <c r="B4567" s="208">
        <v>5.6171087756496902</v>
      </c>
      <c r="C4567" s="208">
        <v>1.3328912243503099</v>
      </c>
      <c r="D4567" s="208">
        <v>0.15114798581628414</v>
      </c>
    </row>
    <row r="4568" spans="1:4" x14ac:dyDescent="0.25">
      <c r="A4568" s="208">
        <v>4544</v>
      </c>
      <c r="B4568" s="208">
        <v>5.7182435829164477</v>
      </c>
      <c r="C4568" s="208">
        <v>1.3967564170835525</v>
      </c>
      <c r="D4568" s="208">
        <v>0.15839020863915823</v>
      </c>
    </row>
    <row r="4569" spans="1:4" x14ac:dyDescent="0.25">
      <c r="A4569" s="208">
        <v>4545</v>
      </c>
      <c r="B4569" s="208">
        <v>5.6852895445935721</v>
      </c>
      <c r="C4569" s="208">
        <v>1.4047104554064278</v>
      </c>
      <c r="D4569" s="208">
        <v>0.15929218537187634</v>
      </c>
    </row>
    <row r="4570" spans="1:4" x14ac:dyDescent="0.25">
      <c r="A4570" s="208">
        <v>4546</v>
      </c>
      <c r="B4570" s="208">
        <v>5.7580156981337103</v>
      </c>
      <c r="C4570" s="208">
        <v>1.2169843018662894</v>
      </c>
      <c r="D4570" s="208">
        <v>0.13800430420478341</v>
      </c>
    </row>
    <row r="4571" spans="1:4" x14ac:dyDescent="0.25">
      <c r="A4571" s="208">
        <v>4547</v>
      </c>
      <c r="B4571" s="208">
        <v>5.8511960823570153</v>
      </c>
      <c r="C4571" s="208">
        <v>0.99880391764298437</v>
      </c>
      <c r="D4571" s="208">
        <v>0.11326295621065152</v>
      </c>
    </row>
    <row r="4572" spans="1:4" x14ac:dyDescent="0.25">
      <c r="A4572" s="208">
        <v>4548</v>
      </c>
      <c r="B4572" s="208">
        <v>5.9432401204312537</v>
      </c>
      <c r="C4572" s="208">
        <v>0.85675987956874611</v>
      </c>
      <c r="D4572" s="208">
        <v>9.7155362537658704E-2</v>
      </c>
    </row>
    <row r="4573" spans="1:4" x14ac:dyDescent="0.25">
      <c r="A4573" s="208">
        <v>4549</v>
      </c>
      <c r="B4573" s="208">
        <v>5.85233242850608</v>
      </c>
      <c r="C4573" s="208">
        <v>0.70766757149391957</v>
      </c>
      <c r="D4573" s="208">
        <v>8.0248504982800728E-2</v>
      </c>
    </row>
    <row r="4574" spans="1:4" x14ac:dyDescent="0.25">
      <c r="A4574" s="208">
        <v>4550</v>
      </c>
      <c r="B4574" s="208">
        <v>5.7614247365809046</v>
      </c>
      <c r="C4574" s="208">
        <v>1.0335752634190953</v>
      </c>
      <c r="D4574" s="208">
        <v>0.11720597780323683</v>
      </c>
    </row>
    <row r="4575" spans="1:4" x14ac:dyDescent="0.25">
      <c r="A4575" s="208">
        <v>4551</v>
      </c>
      <c r="B4575" s="208">
        <v>5.7102891598729943</v>
      </c>
      <c r="C4575" s="208">
        <v>0.53471084012700576</v>
      </c>
      <c r="D4575" s="208">
        <v>6.0635455469162013E-2</v>
      </c>
    </row>
    <row r="4576" spans="1:4" x14ac:dyDescent="0.25">
      <c r="A4576" s="208">
        <v>4552</v>
      </c>
      <c r="B4576" s="208">
        <v>5.7466522366430643</v>
      </c>
      <c r="C4576" s="208">
        <v>0.6033477633569353</v>
      </c>
      <c r="D4576" s="208">
        <v>6.8418785803479071E-2</v>
      </c>
    </row>
    <row r="4577" spans="1:4" x14ac:dyDescent="0.25">
      <c r="A4577" s="208">
        <v>4553</v>
      </c>
      <c r="B4577" s="208">
        <v>5.6898349291898302</v>
      </c>
      <c r="C4577" s="208">
        <v>0.83516507081017011</v>
      </c>
      <c r="D4577" s="208">
        <v>9.4706541667420333E-2</v>
      </c>
    </row>
    <row r="4578" spans="1:4" x14ac:dyDescent="0.25">
      <c r="A4578" s="208">
        <v>4554</v>
      </c>
      <c r="B4578" s="208">
        <v>5.6989256983823475</v>
      </c>
      <c r="C4578" s="208">
        <v>0.68107430161765237</v>
      </c>
      <c r="D4578" s="208">
        <v>7.7232865668327877E-2</v>
      </c>
    </row>
    <row r="4579" spans="1:4" x14ac:dyDescent="0.25">
      <c r="A4579" s="208">
        <v>4555</v>
      </c>
      <c r="B4579" s="208">
        <v>5.8352872362701094</v>
      </c>
      <c r="C4579" s="208">
        <v>0.66971276372989053</v>
      </c>
      <c r="D4579" s="208">
        <v>7.5944483288627199E-2</v>
      </c>
    </row>
    <row r="4580" spans="1:4" x14ac:dyDescent="0.25">
      <c r="A4580" s="208">
        <v>4556</v>
      </c>
      <c r="B4580" s="208">
        <v>5.7864243518603287</v>
      </c>
      <c r="C4580" s="208">
        <v>0.51857564813967105</v>
      </c>
      <c r="D4580" s="208">
        <v>5.8805747444162872E-2</v>
      </c>
    </row>
    <row r="4581" spans="1:4" x14ac:dyDescent="0.25">
      <c r="A4581" s="208">
        <v>4557</v>
      </c>
      <c r="B4581" s="208">
        <v>5.7216526213636421</v>
      </c>
      <c r="C4581" s="208">
        <v>0.54334737863635763</v>
      </c>
      <c r="D4581" s="208">
        <v>6.1614826760881328E-2</v>
      </c>
    </row>
    <row r="4582" spans="1:4" x14ac:dyDescent="0.25">
      <c r="A4582" s="208">
        <v>4558</v>
      </c>
      <c r="B4582" s="208">
        <v>5.7682428134752932</v>
      </c>
      <c r="C4582" s="208">
        <v>0.56175718652470685</v>
      </c>
      <c r="D4582" s="208">
        <v>6.3702473022447081E-2</v>
      </c>
    </row>
    <row r="4583" spans="1:4" x14ac:dyDescent="0.25">
      <c r="A4583" s="208">
        <v>4559</v>
      </c>
      <c r="B4583" s="208">
        <v>5.7580156981337103</v>
      </c>
      <c r="C4583" s="208">
        <v>0.57198430186628979</v>
      </c>
      <c r="D4583" s="208">
        <v>6.4862213484647629E-2</v>
      </c>
    </row>
    <row r="4584" spans="1:4" x14ac:dyDescent="0.25">
      <c r="A4584" s="208">
        <v>4560</v>
      </c>
      <c r="B4584" s="208">
        <v>5.7716518519224875</v>
      </c>
      <c r="C4584" s="208">
        <v>0.55334814807751265</v>
      </c>
      <c r="D4584" s="208">
        <v>6.2748899917061368E-2</v>
      </c>
    </row>
    <row r="4585" spans="1:4" x14ac:dyDescent="0.25">
      <c r="A4585" s="208">
        <v>4561</v>
      </c>
      <c r="B4585" s="208">
        <v>5.6080180064571739</v>
      </c>
      <c r="C4585" s="208">
        <v>0.76698199354282615</v>
      </c>
      <c r="D4585" s="208">
        <v>8.6974676825457384E-2</v>
      </c>
    </row>
    <row r="4586" spans="1:4" x14ac:dyDescent="0.25">
      <c r="A4586" s="208">
        <v>4562</v>
      </c>
      <c r="B4586" s="208">
        <v>5.7761972365187457</v>
      </c>
      <c r="C4586" s="208">
        <v>0.62880276348125452</v>
      </c>
      <c r="D4586" s="208">
        <v>7.1305346932741126E-2</v>
      </c>
    </row>
    <row r="4587" spans="1:4" x14ac:dyDescent="0.25">
      <c r="A4587" s="208">
        <v>4563</v>
      </c>
      <c r="B4587" s="208">
        <v>5.7443795443449348</v>
      </c>
      <c r="C4587" s="208">
        <v>0.83562045565506526</v>
      </c>
      <c r="D4587" s="208">
        <v>9.475818166685894E-2</v>
      </c>
    </row>
    <row r="4588" spans="1:4" x14ac:dyDescent="0.25">
      <c r="A4588" s="208">
        <v>4564</v>
      </c>
      <c r="B4588" s="208">
        <v>5.6636989677613423</v>
      </c>
      <c r="C4588" s="208">
        <v>1.1763010322386576</v>
      </c>
      <c r="D4588" s="208">
        <v>0.13339087878168884</v>
      </c>
    </row>
    <row r="4589" spans="1:4" x14ac:dyDescent="0.25">
      <c r="A4589" s="208">
        <v>4565</v>
      </c>
      <c r="B4589" s="208">
        <v>5.7136981983201887</v>
      </c>
      <c r="C4589" s="208">
        <v>1.511301801679811</v>
      </c>
      <c r="D4589" s="208">
        <v>0.17137949377359604</v>
      </c>
    </row>
    <row r="4590" spans="1:4" x14ac:dyDescent="0.25">
      <c r="A4590" s="208">
        <v>4566</v>
      </c>
      <c r="B4590" s="208">
        <v>5.789833390307523</v>
      </c>
      <c r="C4590" s="208">
        <v>1.335166609692477</v>
      </c>
      <c r="D4590" s="208">
        <v>0.15140601130639275</v>
      </c>
    </row>
    <row r="4591" spans="1:4" x14ac:dyDescent="0.25">
      <c r="A4591" s="208">
        <v>4567</v>
      </c>
      <c r="B4591" s="208">
        <v>5.805742236394428</v>
      </c>
      <c r="C4591" s="208">
        <v>1.3292577636055718</v>
      </c>
      <c r="D4591" s="208">
        <v>0.15073595649005209</v>
      </c>
    </row>
    <row r="4592" spans="1:4" x14ac:dyDescent="0.25">
      <c r="A4592" s="208">
        <v>4568</v>
      </c>
      <c r="B4592" s="208">
        <v>5.9375583896859316</v>
      </c>
      <c r="C4592" s="208">
        <v>1.3374416103140687</v>
      </c>
      <c r="D4592" s="208">
        <v>0.15166399316973048</v>
      </c>
    </row>
    <row r="4593" spans="1:4" x14ac:dyDescent="0.25">
      <c r="A4593" s="208">
        <v>4569</v>
      </c>
      <c r="B4593" s="208">
        <v>5.8989226206177321</v>
      </c>
      <c r="C4593" s="208">
        <v>1.1210773793822675</v>
      </c>
      <c r="D4593" s="208">
        <v>0.12712859439855803</v>
      </c>
    </row>
    <row r="4594" spans="1:4" x14ac:dyDescent="0.25">
      <c r="A4594" s="208">
        <v>4570</v>
      </c>
      <c r="B4594" s="208">
        <v>5.8671049284439212</v>
      </c>
      <c r="C4594" s="208">
        <v>1.1578950715560792</v>
      </c>
      <c r="D4594" s="208">
        <v>0.13130366878783395</v>
      </c>
    </row>
    <row r="4595" spans="1:4" x14ac:dyDescent="0.25">
      <c r="A4595" s="208">
        <v>4571</v>
      </c>
      <c r="B4595" s="208">
        <v>5.9398310819840594</v>
      </c>
      <c r="C4595" s="208">
        <v>1.0601689180159406</v>
      </c>
      <c r="D4595" s="208">
        <v>0.12022166074448087</v>
      </c>
    </row>
    <row r="4596" spans="1:4" x14ac:dyDescent="0.25">
      <c r="A4596" s="208">
        <v>4572</v>
      </c>
      <c r="B4596" s="208">
        <v>6.0068755047788764</v>
      </c>
      <c r="C4596" s="208">
        <v>1.0381244952211235</v>
      </c>
      <c r="D4596" s="208">
        <v>0.11772185427636996</v>
      </c>
    </row>
    <row r="4597" spans="1:4" x14ac:dyDescent="0.25">
      <c r="A4597" s="208">
        <v>4573</v>
      </c>
      <c r="B4597" s="208">
        <v>6.0261933893129758</v>
      </c>
      <c r="C4597" s="208">
        <v>0.65380661068702395</v>
      </c>
      <c r="D4597" s="208">
        <v>7.4140747957046241E-2</v>
      </c>
    </row>
    <row r="4598" spans="1:4" x14ac:dyDescent="0.25">
      <c r="A4598" s="208">
        <v>4574</v>
      </c>
      <c r="B4598" s="208">
        <v>6.1091466581946978</v>
      </c>
      <c r="C4598" s="208">
        <v>3.5853341805301753E-2</v>
      </c>
      <c r="D4598" s="208">
        <v>4.0657184169665414E-3</v>
      </c>
    </row>
    <row r="4599" spans="1:4" x14ac:dyDescent="0.25">
      <c r="A4599" s="208">
        <v>4575</v>
      </c>
      <c r="B4599" s="208">
        <v>6.1136920427909569</v>
      </c>
      <c r="C4599" s="208">
        <v>-0.10869204279095701</v>
      </c>
      <c r="D4599" s="208">
        <v>-1.2325524425384593E-2</v>
      </c>
    </row>
    <row r="4600" spans="1:4" x14ac:dyDescent="0.25">
      <c r="A4600" s="208">
        <v>4576</v>
      </c>
      <c r="B4600" s="208">
        <v>6.2455081960824597</v>
      </c>
      <c r="C4600" s="208">
        <v>-1.5508196082459236E-2</v>
      </c>
      <c r="D4600" s="208">
        <v>-1.7586075732850981E-3</v>
      </c>
    </row>
    <row r="4601" spans="1:4" x14ac:dyDescent="0.25">
      <c r="A4601" s="208">
        <v>4577</v>
      </c>
      <c r="B4601" s="208">
        <v>6.3045981958338224</v>
      </c>
      <c r="C4601" s="208">
        <v>-0.13459819583382249</v>
      </c>
      <c r="D4601" s="208">
        <v>-1.5263245659603181E-2</v>
      </c>
    </row>
    <row r="4602" spans="1:4" x14ac:dyDescent="0.25">
      <c r="A4602" s="208">
        <v>4578</v>
      </c>
      <c r="B4602" s="208">
        <v>6.2557353114240417</v>
      </c>
      <c r="C4602" s="208">
        <v>2.9264688575958431E-2</v>
      </c>
      <c r="D4602" s="208">
        <v>3.3185744290221302E-3</v>
      </c>
    </row>
    <row r="4603" spans="1:4" x14ac:dyDescent="0.25">
      <c r="A4603" s="208">
        <v>4579</v>
      </c>
      <c r="B4603" s="208">
        <v>6.3670972340323804</v>
      </c>
      <c r="C4603" s="208">
        <v>-2.0972340323801575E-3</v>
      </c>
      <c r="D4603" s="208">
        <v>-2.3782338272512518E-4</v>
      </c>
    </row>
    <row r="4604" spans="1:4" x14ac:dyDescent="0.25">
      <c r="A4604" s="208">
        <v>4580</v>
      </c>
      <c r="B4604" s="208">
        <v>6.4409597337215843</v>
      </c>
      <c r="C4604" s="208">
        <v>4.040266278416027E-3</v>
      </c>
      <c r="D4604" s="208">
        <v>4.5816050026265204E-4</v>
      </c>
    </row>
    <row r="4605" spans="1:4" x14ac:dyDescent="0.25">
      <c r="A4605" s="208">
        <v>4581</v>
      </c>
      <c r="B4605" s="208">
        <v>6.317098003473534</v>
      </c>
      <c r="C4605" s="208">
        <v>8.7901996526466242E-2</v>
      </c>
      <c r="D4605" s="208">
        <v>9.9679624874726477E-3</v>
      </c>
    </row>
    <row r="4606" spans="1:4" x14ac:dyDescent="0.25">
      <c r="A4606" s="208">
        <v>4582</v>
      </c>
      <c r="B4606" s="208">
        <v>6.2875530035978535</v>
      </c>
      <c r="C4606" s="208">
        <v>3.7446996402146659E-2</v>
      </c>
      <c r="D4606" s="208">
        <v>4.2464366016161407E-3</v>
      </c>
    </row>
    <row r="4607" spans="1:4" x14ac:dyDescent="0.25">
      <c r="A4607" s="208">
        <v>4583</v>
      </c>
      <c r="B4607" s="208">
        <v>6.1580095426044794</v>
      </c>
      <c r="C4607" s="208">
        <v>0.25699045739552062</v>
      </c>
      <c r="D4607" s="208">
        <v>2.9142355579895144E-2</v>
      </c>
    </row>
    <row r="4608" spans="1:4" x14ac:dyDescent="0.25">
      <c r="A4608" s="208">
        <v>4584</v>
      </c>
      <c r="B4608" s="208">
        <v>6.1205101196853446</v>
      </c>
      <c r="C4608" s="208">
        <v>0.26948988031465504</v>
      </c>
      <c r="D4608" s="208">
        <v>3.0559772518035728E-2</v>
      </c>
    </row>
    <row r="4609" spans="1:4" x14ac:dyDescent="0.25">
      <c r="A4609" s="208">
        <v>4585</v>
      </c>
      <c r="B4609" s="208">
        <v>6.0216480047167167</v>
      </c>
      <c r="C4609" s="208">
        <v>-0.17164800471671704</v>
      </c>
      <c r="D4609" s="208">
        <v>-1.9464641756465766E-2</v>
      </c>
    </row>
    <row r="4610" spans="1:4" x14ac:dyDescent="0.25">
      <c r="A4610" s="208">
        <v>4586</v>
      </c>
      <c r="B4610" s="208">
        <v>6.0534656968905294</v>
      </c>
      <c r="C4610" s="208">
        <v>-0.33346569689052963</v>
      </c>
      <c r="D4610" s="208">
        <v>-3.781453992871385E-2</v>
      </c>
    </row>
    <row r="4611" spans="1:4" x14ac:dyDescent="0.25">
      <c r="A4611" s="208">
        <v>4587</v>
      </c>
      <c r="B4611" s="208">
        <v>6.0875560813624681</v>
      </c>
      <c r="C4611" s="208">
        <v>-0.47755608136246774</v>
      </c>
      <c r="D4611" s="208">
        <v>-5.4154186398397176E-2</v>
      </c>
    </row>
    <row r="4612" spans="1:4" x14ac:dyDescent="0.25">
      <c r="A4612" s="208">
        <v>4588</v>
      </c>
      <c r="B4612" s="208">
        <v>6.1796001194367083</v>
      </c>
      <c r="C4612" s="208">
        <v>-0.61710011943670828</v>
      </c>
      <c r="D4612" s="208">
        <v>-6.99782835957308E-2</v>
      </c>
    </row>
    <row r="4613" spans="1:4" x14ac:dyDescent="0.25">
      <c r="A4613" s="208">
        <v>4589</v>
      </c>
      <c r="B4613" s="208">
        <v>6.2443718499333958</v>
      </c>
      <c r="C4613" s="208">
        <v>-0.4630718499333959</v>
      </c>
      <c r="D4613" s="208">
        <v>-5.2511694973286144E-2</v>
      </c>
    </row>
    <row r="4614" spans="1:4" x14ac:dyDescent="0.25">
      <c r="A4614" s="208">
        <v>4590</v>
      </c>
      <c r="B4614" s="208">
        <v>6.2784622344053354</v>
      </c>
      <c r="C4614" s="208">
        <v>-0.34096223440533535</v>
      </c>
      <c r="D4614" s="208">
        <v>-3.8664636714752329E-2</v>
      </c>
    </row>
    <row r="4615" spans="1:4" x14ac:dyDescent="0.25">
      <c r="A4615" s="208">
        <v>4591</v>
      </c>
      <c r="B4615" s="208">
        <v>6.1909635809273542</v>
      </c>
      <c r="C4615" s="208">
        <v>-0.25346358092735422</v>
      </c>
      <c r="D4615" s="208">
        <v>-2.8742412760370588E-2</v>
      </c>
    </row>
    <row r="4616" spans="1:4" x14ac:dyDescent="0.25">
      <c r="A4616" s="208">
        <v>4592</v>
      </c>
      <c r="B4616" s="208">
        <v>6.1716456963932558</v>
      </c>
      <c r="C4616" s="208">
        <v>-0.73414569639325578</v>
      </c>
      <c r="D4616" s="208">
        <v>-8.3251087019213646E-2</v>
      </c>
    </row>
    <row r="4617" spans="1:4" x14ac:dyDescent="0.25">
      <c r="A4617" s="208">
        <v>4593</v>
      </c>
      <c r="B4617" s="208">
        <v>6.1830091578839035</v>
      </c>
      <c r="C4617" s="208">
        <v>-1.6517091578839036</v>
      </c>
      <c r="D4617" s="208">
        <v>-0.18730149002980406</v>
      </c>
    </row>
    <row r="4618" spans="1:4" x14ac:dyDescent="0.25">
      <c r="A4618" s="208">
        <v>4594</v>
      </c>
      <c r="B4618" s="208">
        <v>6.2557353114240417</v>
      </c>
      <c r="C4618" s="208">
        <v>-1.7557353114240417</v>
      </c>
      <c r="D4618" s="208">
        <v>-0.19909790919181888</v>
      </c>
    </row>
    <row r="4619" spans="1:4" x14ac:dyDescent="0.25">
      <c r="A4619" s="208">
        <v>4595</v>
      </c>
      <c r="B4619" s="208">
        <v>6.2307356961446185</v>
      </c>
      <c r="C4619" s="208">
        <v>-1.7619356961446186</v>
      </c>
      <c r="D4619" s="208">
        <v>-0.19980102407822536</v>
      </c>
    </row>
    <row r="4620" spans="1:4" x14ac:dyDescent="0.25">
      <c r="A4620" s="208">
        <v>4596</v>
      </c>
      <c r="B4620" s="208">
        <v>6.2443718499333958</v>
      </c>
      <c r="C4620" s="208">
        <v>-1.8380718499333959</v>
      </c>
      <c r="D4620" s="208">
        <v>-0.20843475658597879</v>
      </c>
    </row>
    <row r="4621" spans="1:4" x14ac:dyDescent="0.25">
      <c r="A4621" s="208">
        <v>4597</v>
      </c>
      <c r="B4621" s="208">
        <v>6.3261887726660522</v>
      </c>
      <c r="C4621" s="208">
        <v>-2.0136887726660522</v>
      </c>
      <c r="D4621" s="208">
        <v>-0.22834946805032458</v>
      </c>
    </row>
    <row r="4622" spans="1:4" x14ac:dyDescent="0.25">
      <c r="A4622" s="208">
        <v>4598</v>
      </c>
      <c r="B4622" s="208">
        <v>6.3705062724795738</v>
      </c>
      <c r="C4622" s="208">
        <v>-2.0267062724795739</v>
      </c>
      <c r="D4622" s="208">
        <v>-0.22982563417793692</v>
      </c>
    </row>
    <row r="4623" spans="1:4" x14ac:dyDescent="0.25">
      <c r="A4623" s="208">
        <v>4599</v>
      </c>
      <c r="B4623" s="208">
        <v>6.3080072342810176</v>
      </c>
      <c r="C4623" s="208">
        <v>-2.1517072342810177</v>
      </c>
      <c r="D4623" s="208">
        <v>-0.24400056702783682</v>
      </c>
    </row>
    <row r="4624" spans="1:4" x14ac:dyDescent="0.25">
      <c r="A4624" s="208">
        <v>4600</v>
      </c>
      <c r="B4624" s="208">
        <v>6.2648260806165599</v>
      </c>
      <c r="C4624" s="208">
        <v>-2.10852608061656</v>
      </c>
      <c r="D4624" s="208">
        <v>-0.2391038850763238</v>
      </c>
    </row>
    <row r="4625" spans="1:4" x14ac:dyDescent="0.25">
      <c r="A4625" s="208">
        <v>4601</v>
      </c>
      <c r="B4625" s="208">
        <v>6.3307341572623113</v>
      </c>
      <c r="C4625" s="208">
        <v>-2.1744341572623114</v>
      </c>
      <c r="D4625" s="208">
        <v>-0.24657776805494894</v>
      </c>
    </row>
    <row r="4626" spans="1:4" x14ac:dyDescent="0.25">
      <c r="A4626" s="208">
        <v>4602</v>
      </c>
      <c r="B4626" s="208">
        <v>6.3477793494982819</v>
      </c>
      <c r="C4626" s="208">
        <v>-2.066479349498282</v>
      </c>
      <c r="D4626" s="208">
        <v>-0.234335845042311</v>
      </c>
    </row>
    <row r="4627" spans="1:4" x14ac:dyDescent="0.25">
      <c r="A4627" s="208">
        <v>4603</v>
      </c>
      <c r="B4627" s="208">
        <v>6.4761864643425913</v>
      </c>
      <c r="C4627" s="208">
        <v>-1.9136864643425913</v>
      </c>
      <c r="D4627" s="208">
        <v>-0.21700934726332058</v>
      </c>
    </row>
    <row r="4628" spans="1:4" x14ac:dyDescent="0.25">
      <c r="A4628" s="208">
        <v>4604</v>
      </c>
      <c r="B4628" s="208">
        <v>6.5068678103673374</v>
      </c>
      <c r="C4628" s="208">
        <v>-2.1318678103673374</v>
      </c>
      <c r="D4628" s="208">
        <v>-0.24175080432438001</v>
      </c>
    </row>
    <row r="4629" spans="1:4" x14ac:dyDescent="0.25">
      <c r="A4629" s="208">
        <v>4605</v>
      </c>
      <c r="B4629" s="208">
        <v>6.5080041565164013</v>
      </c>
      <c r="C4629" s="208">
        <v>-2.0705041565164013</v>
      </c>
      <c r="D4629" s="208">
        <v>-0.23479225248424948</v>
      </c>
    </row>
    <row r="4630" spans="1:4" x14ac:dyDescent="0.25">
      <c r="A4630" s="208">
        <v>4606</v>
      </c>
      <c r="B4630" s="208">
        <v>6.2398264653371367</v>
      </c>
      <c r="C4630" s="208">
        <v>-1.8335264653371368</v>
      </c>
      <c r="D4630" s="208">
        <v>-0.20791931638055633</v>
      </c>
    </row>
    <row r="4631" spans="1:4" x14ac:dyDescent="0.25">
      <c r="A4631" s="208">
        <v>4607</v>
      </c>
      <c r="B4631" s="208">
        <v>6.139828004219444</v>
      </c>
      <c r="C4631" s="208">
        <v>-1.9835280042194441</v>
      </c>
      <c r="D4631" s="208">
        <v>-0.22492927942720703</v>
      </c>
    </row>
    <row r="4632" spans="1:4" x14ac:dyDescent="0.25">
      <c r="A4632" s="208">
        <v>4608</v>
      </c>
      <c r="B4632" s="208">
        <v>6.3523247340945392</v>
      </c>
      <c r="C4632" s="208">
        <v>-2.2898247340945392</v>
      </c>
      <c r="D4632" s="208">
        <v>-0.25966289679744753</v>
      </c>
    </row>
    <row r="4633" spans="1:4" x14ac:dyDescent="0.25">
      <c r="A4633" s="208">
        <v>4609</v>
      </c>
      <c r="B4633" s="208">
        <v>6.3261887726660522</v>
      </c>
      <c r="C4633" s="208">
        <v>-2.3261887726660522</v>
      </c>
      <c r="D4633" s="208">
        <v>-0.26378652750775472</v>
      </c>
    </row>
    <row r="4634" spans="1:4" x14ac:dyDescent="0.25">
      <c r="A4634" s="208">
        <v>4610</v>
      </c>
      <c r="B4634" s="208">
        <v>6.2568716575731056</v>
      </c>
      <c r="C4634" s="208">
        <v>-2.1943716575731056</v>
      </c>
      <c r="D4634" s="208">
        <v>-0.24883865248357659</v>
      </c>
    </row>
    <row r="4635" spans="1:4" x14ac:dyDescent="0.25">
      <c r="A4635" s="208">
        <v>4611</v>
      </c>
      <c r="B4635" s="208">
        <v>6.2727805036600124</v>
      </c>
      <c r="C4635" s="208">
        <v>-2.3352805036600124</v>
      </c>
      <c r="D4635" s="208">
        <v>-0.2648175169855273</v>
      </c>
    </row>
    <row r="4636" spans="1:4" x14ac:dyDescent="0.25">
      <c r="A4636" s="208">
        <v>4612</v>
      </c>
      <c r="B4636" s="208">
        <v>6.2352810807408776</v>
      </c>
      <c r="C4636" s="208">
        <v>-2.1102810807408776</v>
      </c>
      <c r="D4636" s="208">
        <v>-0.23930289961633416</v>
      </c>
    </row>
    <row r="4637" spans="1:4" x14ac:dyDescent="0.25">
      <c r="A4637" s="208">
        <v>4613</v>
      </c>
      <c r="B4637" s="208">
        <v>6.123919158132539</v>
      </c>
      <c r="C4637" s="208">
        <v>-1.7176191581325391</v>
      </c>
      <c r="D4637" s="208">
        <v>-0.19477559114228449</v>
      </c>
    </row>
    <row r="4638" spans="1:4" x14ac:dyDescent="0.25">
      <c r="A4638" s="208">
        <v>4614</v>
      </c>
      <c r="B4638" s="208">
        <v>5.9705124280088073</v>
      </c>
      <c r="C4638" s="208">
        <v>-1.5330124280088073</v>
      </c>
      <c r="D4638" s="208">
        <v>-0.17384144819304787</v>
      </c>
    </row>
    <row r="4639" spans="1:4" x14ac:dyDescent="0.25">
      <c r="A4639" s="208">
        <v>4615</v>
      </c>
      <c r="B4639" s="208">
        <v>6.1046012735984387</v>
      </c>
      <c r="C4639" s="208">
        <v>-1.6983012735984389</v>
      </c>
      <c r="D4639" s="208">
        <v>-0.1925849702692391</v>
      </c>
    </row>
    <row r="4640" spans="1:4" x14ac:dyDescent="0.25">
      <c r="A4640" s="208">
        <v>4616</v>
      </c>
      <c r="B4640" s="208">
        <v>6.3625518494361231</v>
      </c>
      <c r="C4640" s="208">
        <v>-1.8625518494361231</v>
      </c>
      <c r="D4640" s="208">
        <v>-0.21121075401924599</v>
      </c>
    </row>
    <row r="4641" spans="1:4" x14ac:dyDescent="0.25">
      <c r="A4641" s="208">
        <v>4617</v>
      </c>
      <c r="B4641" s="208">
        <v>6.4182328107402906</v>
      </c>
      <c r="C4641" s="208">
        <v>-2.2307328107402906</v>
      </c>
      <c r="D4641" s="208">
        <v>-0.25296195599310062</v>
      </c>
    </row>
    <row r="4642" spans="1:4" x14ac:dyDescent="0.25">
      <c r="A4642" s="208">
        <v>4618</v>
      </c>
      <c r="B4642" s="208">
        <v>6.4705047335972665</v>
      </c>
      <c r="C4642" s="208">
        <v>-2.5642047335972666</v>
      </c>
      <c r="D4642" s="208">
        <v>-0.29077720193763251</v>
      </c>
    </row>
    <row r="4643" spans="1:4" x14ac:dyDescent="0.25">
      <c r="A4643" s="208">
        <v>4619</v>
      </c>
      <c r="B4643" s="208">
        <v>6.4545958875103615</v>
      </c>
      <c r="C4643" s="208">
        <v>-2.5795958875103615</v>
      </c>
      <c r="D4643" s="208">
        <v>-0.2925225370939103</v>
      </c>
    </row>
    <row r="4644" spans="1:4" x14ac:dyDescent="0.25">
      <c r="A4644" s="208">
        <v>4620</v>
      </c>
      <c r="B4644" s="208">
        <v>6.5000497334729488</v>
      </c>
      <c r="C4644" s="208">
        <v>-2.6875497334729488</v>
      </c>
      <c r="D4644" s="208">
        <v>-0.30476435103962057</v>
      </c>
    </row>
    <row r="4645" spans="1:4" x14ac:dyDescent="0.25">
      <c r="A4645" s="208">
        <v>4621</v>
      </c>
      <c r="B4645" s="208">
        <v>6.5977755022925102</v>
      </c>
      <c r="C4645" s="208">
        <v>-2.9102755022925102</v>
      </c>
      <c r="D4645" s="208">
        <v>-0.33002113923917459</v>
      </c>
    </row>
    <row r="4646" spans="1:4" x14ac:dyDescent="0.25">
      <c r="A4646" s="208">
        <v>4622</v>
      </c>
      <c r="B4646" s="208">
        <v>6.7398187709255968</v>
      </c>
      <c r="C4646" s="208">
        <v>-3.2085187709255969</v>
      </c>
      <c r="D4646" s="208">
        <v>-0.36384150545782745</v>
      </c>
    </row>
    <row r="4647" spans="1:4" x14ac:dyDescent="0.25">
      <c r="A4647" s="208">
        <v>4623</v>
      </c>
      <c r="B4647" s="208">
        <v>6.7511822324162427</v>
      </c>
      <c r="C4647" s="208">
        <v>-3.2198822324162428</v>
      </c>
      <c r="D4647" s="208">
        <v>-0.3651301059713834</v>
      </c>
    </row>
    <row r="4648" spans="1:4" x14ac:dyDescent="0.25">
      <c r="A4648" s="208">
        <v>4624</v>
      </c>
      <c r="B4648" s="208">
        <v>6.7193645402424327</v>
      </c>
      <c r="C4648" s="208">
        <v>-3.3443645402424327</v>
      </c>
      <c r="D4648" s="208">
        <v>-0.37924622419165477</v>
      </c>
    </row>
    <row r="4649" spans="1:4" x14ac:dyDescent="0.25">
      <c r="A4649" s="208">
        <v>4625</v>
      </c>
      <c r="B4649" s="208">
        <v>6.853453385832065</v>
      </c>
      <c r="C4649" s="208">
        <v>-3.3846533858320651</v>
      </c>
      <c r="D4649" s="208">
        <v>-0.38381492248487409</v>
      </c>
    </row>
    <row r="4650" spans="1:4" x14ac:dyDescent="0.25">
      <c r="A4650" s="208">
        <v>4626</v>
      </c>
      <c r="B4650" s="208">
        <v>6.8045905014222843</v>
      </c>
      <c r="C4650" s="208">
        <v>-3.2732905014222844</v>
      </c>
      <c r="D4650" s="208">
        <v>-0.37118652838509703</v>
      </c>
    </row>
    <row r="4651" spans="1:4" x14ac:dyDescent="0.25">
      <c r="A4651" s="208">
        <v>4627</v>
      </c>
      <c r="B4651" s="208">
        <v>6.6784560788761045</v>
      </c>
      <c r="C4651" s="208">
        <v>-3.1159560788761045</v>
      </c>
      <c r="D4651" s="208">
        <v>-0.3533450266683949</v>
      </c>
    </row>
    <row r="4652" spans="1:4" x14ac:dyDescent="0.25">
      <c r="A4652" s="208">
        <v>4628</v>
      </c>
      <c r="B4652" s="208">
        <v>6.5898210792490577</v>
      </c>
      <c r="C4652" s="208">
        <v>-2.9335210792490578</v>
      </c>
      <c r="D4652" s="208">
        <v>-0.33265715489591524</v>
      </c>
    </row>
    <row r="4653" spans="1:4" x14ac:dyDescent="0.25">
      <c r="A4653" s="208">
        <v>4629</v>
      </c>
      <c r="B4653" s="208">
        <v>6.5114131949635965</v>
      </c>
      <c r="C4653" s="208">
        <v>-2.7614131949635965</v>
      </c>
      <c r="D4653" s="208">
        <v>-0.31314036344466278</v>
      </c>
    </row>
    <row r="4654" spans="1:4" x14ac:dyDescent="0.25">
      <c r="A4654" s="208">
        <v>4630</v>
      </c>
      <c r="B4654" s="208">
        <v>6.4705047335972665</v>
      </c>
      <c r="C4654" s="208">
        <v>-2.7517047335972666</v>
      </c>
      <c r="D4654" s="208">
        <v>-0.31203943761209063</v>
      </c>
    </row>
    <row r="4655" spans="1:4" x14ac:dyDescent="0.25">
      <c r="A4655" s="208">
        <v>4631</v>
      </c>
      <c r="B4655" s="208">
        <v>6.4341416568271974</v>
      </c>
      <c r="C4655" s="208">
        <v>-2.7153416568271975</v>
      </c>
      <c r="D4655" s="208">
        <v>-0.30791591596871132</v>
      </c>
    </row>
    <row r="4656" spans="1:4" x14ac:dyDescent="0.25">
      <c r="A4656" s="208">
        <v>4632</v>
      </c>
      <c r="B4656" s="208">
        <v>6.4784591566407208</v>
      </c>
      <c r="C4656" s="208">
        <v>-2.7284591566407208</v>
      </c>
      <c r="D4656" s="208">
        <v>-0.3094034219553502</v>
      </c>
    </row>
    <row r="4657" spans="1:4" x14ac:dyDescent="0.25">
      <c r="A4657" s="208">
        <v>4633</v>
      </c>
      <c r="B4657" s="208">
        <v>6.4091420415477742</v>
      </c>
      <c r="C4657" s="208">
        <v>-2.5966420415477742</v>
      </c>
      <c r="D4657" s="208">
        <v>-0.2944555469311721</v>
      </c>
    </row>
    <row r="4658" spans="1:4" x14ac:dyDescent="0.25">
      <c r="A4658" s="208">
        <v>4634</v>
      </c>
      <c r="B4658" s="208">
        <v>6.2909620420450469</v>
      </c>
      <c r="C4658" s="208">
        <v>-2.3221620420450471</v>
      </c>
      <c r="D4658" s="208">
        <v>-0.26332990193196076</v>
      </c>
    </row>
    <row r="4659" spans="1:4" x14ac:dyDescent="0.25">
      <c r="A4659" s="208">
        <v>4635</v>
      </c>
      <c r="B4659" s="208">
        <v>6.1943726193745494</v>
      </c>
      <c r="C4659" s="208">
        <v>-2.1630726193745495</v>
      </c>
      <c r="D4659" s="208">
        <v>-0.24528938567524824</v>
      </c>
    </row>
    <row r="4660" spans="1:4" x14ac:dyDescent="0.25">
      <c r="A4660" s="208">
        <v>4636</v>
      </c>
      <c r="B4660" s="208">
        <v>6.2580080037221713</v>
      </c>
      <c r="C4660" s="208">
        <v>-2.3830080037221713</v>
      </c>
      <c r="D4660" s="208">
        <v>-0.27022974820939039</v>
      </c>
    </row>
    <row r="4661" spans="1:4" x14ac:dyDescent="0.25">
      <c r="A4661" s="208">
        <v>4637</v>
      </c>
      <c r="B4661" s="208">
        <v>6.2159631962067792</v>
      </c>
      <c r="C4661" s="208">
        <v>-2.3409631962067792</v>
      </c>
      <c r="D4661" s="208">
        <v>-0.2654619263092331</v>
      </c>
    </row>
    <row r="4662" spans="1:4" x14ac:dyDescent="0.25">
      <c r="A4662" s="208">
        <v>4638</v>
      </c>
      <c r="B4662" s="208">
        <v>6.2568716575731056</v>
      </c>
      <c r="C4662" s="208">
        <v>-2.3505716575731057</v>
      </c>
      <c r="D4662" s="208">
        <v>-0.26655151228277851</v>
      </c>
    </row>
    <row r="4663" spans="1:4" x14ac:dyDescent="0.25">
      <c r="A4663" s="208">
        <v>4639</v>
      </c>
      <c r="B4663" s="208">
        <v>6.2261903115483594</v>
      </c>
      <c r="C4663" s="208">
        <v>-2.3198903115483596</v>
      </c>
      <c r="D4663" s="208">
        <v>-0.26307229089617717</v>
      </c>
    </row>
    <row r="4664" spans="1:4" x14ac:dyDescent="0.25">
      <c r="A4664" s="208">
        <v>4640</v>
      </c>
      <c r="B4664" s="208">
        <v>6.2830076190015944</v>
      </c>
      <c r="C4664" s="208">
        <v>-2.2830076190015944</v>
      </c>
      <c r="D4664" s="208">
        <v>-0.25888984555624173</v>
      </c>
    </row>
    <row r="4665" spans="1:4" x14ac:dyDescent="0.25">
      <c r="A4665" s="208">
        <v>4641</v>
      </c>
      <c r="B4665" s="208">
        <v>6.2057360808651953</v>
      </c>
      <c r="C4665" s="208">
        <v>-2.1744360808651955</v>
      </c>
      <c r="D4665" s="208">
        <v>-0.24657798618880422</v>
      </c>
    </row>
    <row r="4666" spans="1:4" x14ac:dyDescent="0.25">
      <c r="A4666" s="208">
        <v>4642</v>
      </c>
      <c r="B4666" s="208">
        <v>6.3330068495604408</v>
      </c>
      <c r="C4666" s="208">
        <v>-2.3642068495604409</v>
      </c>
      <c r="D4666" s="208">
        <v>-0.26809772383211827</v>
      </c>
    </row>
    <row r="4667" spans="1:4" x14ac:dyDescent="0.25">
      <c r="A4667" s="208">
        <v>4643</v>
      </c>
      <c r="B4667" s="208">
        <v>6.4352780029762613</v>
      </c>
      <c r="C4667" s="208">
        <v>-2.4039780029762614</v>
      </c>
      <c r="D4667" s="208">
        <v>-0.27260771656263666</v>
      </c>
    </row>
    <row r="4668" spans="1:4" x14ac:dyDescent="0.25">
      <c r="A4668" s="208">
        <v>4644</v>
      </c>
      <c r="B4668" s="208">
        <v>6.3034618496847585</v>
      </c>
      <c r="C4668" s="208">
        <v>-2.0534618496847585</v>
      </c>
      <c r="D4668" s="208">
        <v>-0.23285967891469847</v>
      </c>
    </row>
    <row r="4669" spans="1:4" x14ac:dyDescent="0.25">
      <c r="A4669" s="208">
        <v>4645</v>
      </c>
      <c r="B4669" s="208">
        <v>6.3591428109889279</v>
      </c>
      <c r="C4669" s="208">
        <v>-2.015342810988928</v>
      </c>
      <c r="D4669" s="208">
        <v>-0.22853703366438094</v>
      </c>
    </row>
    <row r="4670" spans="1:4" x14ac:dyDescent="0.25">
      <c r="A4670" s="208">
        <v>4646</v>
      </c>
      <c r="B4670" s="208">
        <v>6.4330053106781317</v>
      </c>
      <c r="C4670" s="208">
        <v>-2.1517053106781319</v>
      </c>
      <c r="D4670" s="208">
        <v>-0.24400034889398131</v>
      </c>
    </row>
    <row r="4671" spans="1:4" x14ac:dyDescent="0.25">
      <c r="A4671" s="208">
        <v>4647</v>
      </c>
      <c r="B4671" s="208">
        <v>6.4102783876968381</v>
      </c>
      <c r="C4671" s="208">
        <v>-2.0039783876968382</v>
      </c>
      <c r="D4671" s="208">
        <v>-0.22724832408389714</v>
      </c>
    </row>
    <row r="4672" spans="1:4" x14ac:dyDescent="0.25">
      <c r="A4672" s="208">
        <v>4648</v>
      </c>
      <c r="B4672" s="208">
        <v>6.5307310794976949</v>
      </c>
      <c r="C4672" s="208">
        <v>-2.2807310794976949</v>
      </c>
      <c r="D4672" s="208">
        <v>-0.25863168918581969</v>
      </c>
    </row>
    <row r="4673" spans="1:4" x14ac:dyDescent="0.25">
      <c r="A4673" s="208">
        <v>4649</v>
      </c>
      <c r="B4673" s="208">
        <v>6.4284599260818744</v>
      </c>
      <c r="C4673" s="208">
        <v>-2.0534599260818744</v>
      </c>
      <c r="D4673" s="208">
        <v>-0.23285946078084319</v>
      </c>
    </row>
    <row r="4674" spans="1:4" x14ac:dyDescent="0.25">
      <c r="A4674" s="208">
        <v>4650</v>
      </c>
      <c r="B4674" s="208">
        <v>6.462550310553814</v>
      </c>
      <c r="C4674" s="208">
        <v>-1.9937503105538141</v>
      </c>
      <c r="D4674" s="208">
        <v>-0.22608847455476905</v>
      </c>
    </row>
    <row r="4675" spans="1:4" x14ac:dyDescent="0.25">
      <c r="A4675" s="208">
        <v>4651</v>
      </c>
      <c r="B4675" s="208">
        <v>6.3648245417342526</v>
      </c>
      <c r="C4675" s="208">
        <v>-1.8960245417342527</v>
      </c>
      <c r="D4675" s="208">
        <v>-0.21500651013818706</v>
      </c>
    </row>
    <row r="4676" spans="1:4" x14ac:dyDescent="0.25">
      <c r="A4676" s="208">
        <v>4652</v>
      </c>
      <c r="B4676" s="208">
        <v>6.6807287711742323</v>
      </c>
      <c r="C4676" s="208">
        <v>-2.2744287711742324</v>
      </c>
      <c r="D4676" s="208">
        <v>-0.25791701630653135</v>
      </c>
    </row>
    <row r="4677" spans="1:4" x14ac:dyDescent="0.25">
      <c r="A4677" s="208">
        <v>4653</v>
      </c>
      <c r="B4677" s="208">
        <v>6.6409566559569697</v>
      </c>
      <c r="C4677" s="208">
        <v>-2.2659566559569697</v>
      </c>
      <c r="D4677" s="208">
        <v>-0.25695629038434148</v>
      </c>
    </row>
    <row r="4678" spans="1:4" x14ac:dyDescent="0.25">
      <c r="A4678" s="208">
        <v>4654</v>
      </c>
      <c r="B4678" s="208">
        <v>6.6420930021060336</v>
      </c>
      <c r="C4678" s="208">
        <v>-2.2982930021060337</v>
      </c>
      <c r="D4678" s="208">
        <v>-0.26062318645192684</v>
      </c>
    </row>
    <row r="4679" spans="1:4" x14ac:dyDescent="0.25">
      <c r="A4679" s="208">
        <v>4655</v>
      </c>
      <c r="B4679" s="208">
        <v>6.7273189632858852</v>
      </c>
      <c r="C4679" s="208">
        <v>-2.2585189632858853</v>
      </c>
      <c r="D4679" s="208">
        <v>-0.25611286652062532</v>
      </c>
    </row>
    <row r="4680" spans="1:4" x14ac:dyDescent="0.25">
      <c r="A4680" s="208">
        <v>4656</v>
      </c>
      <c r="B4680" s="208">
        <v>6.7886816553353775</v>
      </c>
      <c r="C4680" s="208">
        <v>-2.2886816553353775</v>
      </c>
      <c r="D4680" s="208">
        <v>-0.25953327327759812</v>
      </c>
    </row>
    <row r="4681" spans="1:4" x14ac:dyDescent="0.25">
      <c r="A4681" s="208">
        <v>4657</v>
      </c>
      <c r="B4681" s="208">
        <v>6.8943618471983932</v>
      </c>
      <c r="C4681" s="208">
        <v>-2.4255618471983933</v>
      </c>
      <c r="D4681" s="208">
        <v>-0.27505529406989937</v>
      </c>
    </row>
    <row r="4682" spans="1:4" x14ac:dyDescent="0.25">
      <c r="A4682" s="208">
        <v>4658</v>
      </c>
      <c r="B4682" s="208">
        <v>6.9261795393722032</v>
      </c>
      <c r="C4682" s="208">
        <v>-2.3636795393722032</v>
      </c>
      <c r="D4682" s="208">
        <v>-0.26803792760014039</v>
      </c>
    </row>
    <row r="4683" spans="1:4" x14ac:dyDescent="0.25">
      <c r="A4683" s="208">
        <v>4659</v>
      </c>
      <c r="B4683" s="208">
        <v>6.8682258857699061</v>
      </c>
      <c r="C4683" s="208">
        <v>-2.1182258857699061</v>
      </c>
      <c r="D4683" s="208">
        <v>-0.24020382930654655</v>
      </c>
    </row>
    <row r="4684" spans="1:4" x14ac:dyDescent="0.25">
      <c r="A4684" s="208">
        <v>4660</v>
      </c>
      <c r="B4684" s="208">
        <v>7.0341324235333484</v>
      </c>
      <c r="C4684" s="208">
        <v>-2.0653324235333486</v>
      </c>
      <c r="D4684" s="208">
        <v>-0.23420578525475064</v>
      </c>
    </row>
    <row r="4685" spans="1:4" x14ac:dyDescent="0.25">
      <c r="A4685" s="208">
        <v>4661</v>
      </c>
      <c r="B4685" s="208">
        <v>6.9273158855212689</v>
      </c>
      <c r="C4685" s="208">
        <v>-1.9273158855212689</v>
      </c>
      <c r="D4685" s="208">
        <v>-0.21855490441109388</v>
      </c>
    </row>
    <row r="4686" spans="1:4" x14ac:dyDescent="0.25">
      <c r="A4686" s="208">
        <v>4662</v>
      </c>
      <c r="B4686" s="208">
        <v>7.0214053466638244</v>
      </c>
      <c r="C4686" s="208">
        <v>-1.9276053466638245</v>
      </c>
      <c r="D4686" s="208">
        <v>-0.21858772889659583</v>
      </c>
    </row>
    <row r="4687" spans="1:4" x14ac:dyDescent="0.25">
      <c r="A4687" s="208">
        <v>4663</v>
      </c>
      <c r="B4687" s="208">
        <v>7.0829953079431309</v>
      </c>
      <c r="C4687" s="208">
        <v>-2.0829953079431309</v>
      </c>
      <c r="D4687" s="208">
        <v>-0.23620873144681198</v>
      </c>
    </row>
    <row r="4688" spans="1:4" x14ac:dyDescent="0.25">
      <c r="A4688" s="208">
        <v>4664</v>
      </c>
      <c r="B4688" s="208">
        <v>6.9614062699932084</v>
      </c>
      <c r="C4688" s="208">
        <v>-2.0239062699932084</v>
      </c>
      <c r="D4688" s="208">
        <v>-0.22950811784324798</v>
      </c>
    </row>
    <row r="4689" spans="1:4" x14ac:dyDescent="0.25">
      <c r="A4689" s="208">
        <v>4665</v>
      </c>
      <c r="B4689" s="208">
        <v>7.0125418467011205</v>
      </c>
      <c r="C4689" s="208">
        <v>-2.2000418467011205</v>
      </c>
      <c r="D4689" s="208">
        <v>-0.24948164393722247</v>
      </c>
    </row>
    <row r="4690" spans="1:4" x14ac:dyDescent="0.25">
      <c r="A4690" s="208">
        <v>4666</v>
      </c>
      <c r="B4690" s="208">
        <v>7.1534487691851414</v>
      </c>
      <c r="C4690" s="208">
        <v>-2.2784487691851414</v>
      </c>
      <c r="D4690" s="208">
        <v>-0.25837287841383166</v>
      </c>
    </row>
    <row r="4691" spans="1:4" x14ac:dyDescent="0.25">
      <c r="A4691" s="208">
        <v>4667</v>
      </c>
      <c r="B4691" s="208">
        <v>7.0989041540300359</v>
      </c>
      <c r="C4691" s="208">
        <v>-2.2551041540300361</v>
      </c>
      <c r="D4691" s="208">
        <v>-0.25572563196499232</v>
      </c>
    </row>
    <row r="4692" spans="1:4" x14ac:dyDescent="0.25">
      <c r="A4692" s="208">
        <v>4668</v>
      </c>
      <c r="B4692" s="208">
        <v>7.1204947308622657</v>
      </c>
      <c r="C4692" s="208">
        <v>-2.2044947308622653</v>
      </c>
      <c r="D4692" s="208">
        <v>-0.24998659472370421</v>
      </c>
    </row>
    <row r="4693" spans="1:4" x14ac:dyDescent="0.25">
      <c r="A4693" s="208">
        <v>4669</v>
      </c>
      <c r="B4693" s="208">
        <v>7.2307203073215387</v>
      </c>
      <c r="C4693" s="208">
        <v>-2.7932203073215387</v>
      </c>
      <c r="D4693" s="208">
        <v>-0.31674724514641495</v>
      </c>
    </row>
    <row r="4694" spans="1:4" x14ac:dyDescent="0.25">
      <c r="A4694" s="208">
        <v>4670</v>
      </c>
      <c r="B4694" s="208">
        <v>7.1943572305514696</v>
      </c>
      <c r="C4694" s="208">
        <v>-2.6630572305514697</v>
      </c>
      <c r="D4694" s="208">
        <v>-0.30198693573629343</v>
      </c>
    </row>
    <row r="4695" spans="1:4" x14ac:dyDescent="0.25">
      <c r="A4695" s="208">
        <v>4671</v>
      </c>
      <c r="B4695" s="208">
        <v>7.0239053081917682</v>
      </c>
      <c r="C4695" s="208">
        <v>-2.3364053081917682</v>
      </c>
      <c r="D4695" s="208">
        <v>-0.26494506823375069</v>
      </c>
    </row>
    <row r="4696" spans="1:4" x14ac:dyDescent="0.25">
      <c r="A4696" s="208">
        <v>4672</v>
      </c>
      <c r="B4696" s="208">
        <v>7.1216310770113296</v>
      </c>
      <c r="C4696" s="208">
        <v>-2.4341310770113296</v>
      </c>
      <c r="D4696" s="208">
        <v>-0.27602703265033268</v>
      </c>
    </row>
    <row r="4697" spans="1:4" ht="15.75" thickBot="1" x14ac:dyDescent="0.3">
      <c r="A4697" s="355">
        <v>4673</v>
      </c>
      <c r="B4697" s="355">
        <v>7.1227674231603935</v>
      </c>
      <c r="C4697" s="355">
        <v>-2.6852674231603935</v>
      </c>
      <c r="D4697" s="355">
        <v>-0.30450554026763232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D958-B339-49C0-A331-9ACF92D99E11}">
  <sheetPr>
    <tabColor rgb="FF046785"/>
  </sheetPr>
  <dimension ref="A1:N26"/>
  <sheetViews>
    <sheetView showGridLines="0" tabSelected="1" workbookViewId="0">
      <selection activeCell="H18" sqref="H18"/>
    </sheetView>
  </sheetViews>
  <sheetFormatPr defaultRowHeight="15" x14ac:dyDescent="0.25"/>
  <cols>
    <col min="1" max="6" width="8.7109375" customWidth="1"/>
    <col min="7" max="8" width="25.7109375" customWidth="1"/>
    <col min="9" max="14" width="8.7109375" customWidth="1"/>
  </cols>
  <sheetData>
    <row r="1" spans="1:14" x14ac:dyDescent="0.25">
      <c r="A1" s="72"/>
      <c r="B1" s="72"/>
      <c r="C1" s="72"/>
      <c r="D1" s="72"/>
      <c r="E1" s="72"/>
      <c r="F1" s="72"/>
      <c r="G1" s="72"/>
      <c r="H1" s="72"/>
      <c r="I1" s="72"/>
      <c r="J1" s="72"/>
      <c r="K1" s="72"/>
      <c r="L1" s="72"/>
      <c r="M1" s="72"/>
      <c r="N1" s="72"/>
    </row>
    <row r="2" spans="1:14" x14ac:dyDescent="0.25">
      <c r="A2" s="72"/>
      <c r="B2" s="72"/>
      <c r="C2" s="72"/>
      <c r="D2" s="72"/>
      <c r="E2" s="72"/>
      <c r="F2" s="72"/>
      <c r="G2" s="72"/>
      <c r="H2" s="72"/>
      <c r="I2" s="72"/>
      <c r="J2" s="72"/>
      <c r="K2" s="72"/>
      <c r="L2" s="72"/>
      <c r="M2" s="72"/>
      <c r="N2" s="72"/>
    </row>
    <row r="3" spans="1:14" x14ac:dyDescent="0.25">
      <c r="A3" s="72"/>
      <c r="B3" s="72"/>
      <c r="C3" s="72"/>
      <c r="D3" s="72"/>
      <c r="E3" s="72"/>
      <c r="F3" s="72"/>
      <c r="G3" s="72"/>
      <c r="H3" s="72"/>
      <c r="I3" s="72"/>
      <c r="J3" s="72"/>
      <c r="K3" s="72"/>
      <c r="L3" s="72"/>
      <c r="M3" s="72"/>
      <c r="N3" s="72"/>
    </row>
    <row r="4" spans="1:14" x14ac:dyDescent="0.25">
      <c r="A4" s="72"/>
      <c r="B4" s="72"/>
      <c r="C4" s="72"/>
      <c r="D4" s="72"/>
      <c r="E4" s="72"/>
      <c r="F4" s="72"/>
      <c r="G4" s="72"/>
      <c r="H4" s="72"/>
      <c r="I4" s="72"/>
      <c r="J4" s="72"/>
      <c r="K4" s="72"/>
      <c r="L4" s="72"/>
      <c r="M4" s="72"/>
      <c r="N4" s="72"/>
    </row>
    <row r="5" spans="1:14" x14ac:dyDescent="0.25">
      <c r="A5" s="72"/>
      <c r="B5" s="72"/>
      <c r="C5" s="72"/>
      <c r="D5" s="72"/>
      <c r="E5" s="72"/>
      <c r="F5" s="72"/>
      <c r="G5" s="72"/>
      <c r="H5" s="72"/>
      <c r="I5" s="72"/>
      <c r="J5" s="72"/>
      <c r="K5" s="72"/>
      <c r="L5" s="72"/>
      <c r="M5" s="72"/>
      <c r="N5" s="72"/>
    </row>
    <row r="6" spans="1:14" x14ac:dyDescent="0.25">
      <c r="A6" s="175"/>
      <c r="B6" s="175"/>
      <c r="C6" s="175"/>
      <c r="D6" s="175"/>
      <c r="E6" s="175"/>
      <c r="F6" s="175"/>
      <c r="G6" s="175"/>
      <c r="H6" s="175"/>
      <c r="I6" s="175"/>
      <c r="J6" s="175"/>
      <c r="K6" s="175"/>
      <c r="L6" s="175"/>
      <c r="M6" s="175"/>
      <c r="N6" s="175"/>
    </row>
    <row r="7" spans="1:14" x14ac:dyDescent="0.25">
      <c r="A7" s="175"/>
      <c r="B7" s="175"/>
      <c r="C7" s="175"/>
      <c r="D7" s="175"/>
      <c r="E7" s="175"/>
      <c r="F7" s="175"/>
      <c r="G7" s="175"/>
      <c r="H7" s="175"/>
      <c r="I7" s="175"/>
      <c r="J7" s="175"/>
      <c r="K7" s="175"/>
      <c r="L7" s="175"/>
      <c r="M7" s="175"/>
      <c r="N7" s="175"/>
    </row>
    <row r="8" spans="1:14" x14ac:dyDescent="0.25">
      <c r="A8" s="175"/>
      <c r="B8" s="175"/>
      <c r="C8" s="175"/>
      <c r="D8" s="175"/>
      <c r="E8" s="175"/>
      <c r="F8" s="175"/>
      <c r="G8" s="175"/>
      <c r="H8" s="175"/>
      <c r="I8" s="175"/>
      <c r="J8" s="175"/>
      <c r="K8" s="175"/>
      <c r="L8" s="175"/>
      <c r="M8" s="175"/>
      <c r="N8" s="175"/>
    </row>
    <row r="9" spans="1:14" x14ac:dyDescent="0.25">
      <c r="A9" s="175"/>
      <c r="B9" s="175"/>
      <c r="C9" s="175"/>
      <c r="D9" s="175"/>
      <c r="E9" s="175"/>
      <c r="F9" s="175"/>
      <c r="G9" s="175"/>
      <c r="H9" s="175"/>
      <c r="I9" s="175"/>
      <c r="J9" s="175"/>
      <c r="K9" s="175"/>
      <c r="L9" s="175"/>
      <c r="M9" s="175"/>
      <c r="N9" s="175"/>
    </row>
    <row r="10" spans="1:14" x14ac:dyDescent="0.25">
      <c r="A10" s="175"/>
      <c r="B10" s="175"/>
      <c r="C10" s="175"/>
      <c r="D10" s="175"/>
      <c r="E10" s="175"/>
      <c r="F10" s="175"/>
      <c r="G10" s="175"/>
      <c r="H10" s="175"/>
      <c r="I10" s="175"/>
      <c r="J10" s="175"/>
      <c r="K10" s="175"/>
      <c r="L10" s="175"/>
      <c r="M10" s="175"/>
      <c r="N10" s="175"/>
    </row>
    <row r="11" spans="1:14" x14ac:dyDescent="0.25">
      <c r="A11" s="175"/>
      <c r="B11" s="175"/>
      <c r="C11" s="175"/>
      <c r="D11" s="175"/>
      <c r="E11" s="175"/>
      <c r="F11" s="175"/>
      <c r="G11" s="175"/>
      <c r="H11" s="175"/>
      <c r="I11" s="175"/>
      <c r="J11" s="175"/>
      <c r="K11" s="175"/>
      <c r="L11" s="175"/>
      <c r="M11" s="175"/>
      <c r="N11" s="175"/>
    </row>
    <row r="12" spans="1:14" x14ac:dyDescent="0.25">
      <c r="A12" s="175"/>
      <c r="B12" s="175"/>
      <c r="C12" s="175"/>
      <c r="D12" s="175"/>
      <c r="E12" s="175"/>
      <c r="F12" s="175"/>
      <c r="G12" s="175"/>
      <c r="H12" s="175"/>
      <c r="I12" s="175"/>
      <c r="J12" s="175"/>
      <c r="K12" s="175"/>
      <c r="L12" s="175"/>
      <c r="M12" s="175"/>
      <c r="N12" s="175"/>
    </row>
    <row r="13" spans="1:14" x14ac:dyDescent="0.25">
      <c r="A13" s="175"/>
      <c r="B13" s="175"/>
      <c r="C13" s="175"/>
      <c r="D13" s="175"/>
      <c r="E13" s="175"/>
      <c r="F13" s="175"/>
      <c r="G13" s="175"/>
      <c r="H13" s="175"/>
      <c r="I13" s="175"/>
      <c r="J13" s="175"/>
      <c r="K13" s="175"/>
      <c r="L13" s="175"/>
      <c r="M13" s="175"/>
      <c r="N13" s="175"/>
    </row>
    <row r="14" spans="1:14" x14ac:dyDescent="0.25">
      <c r="A14" s="175"/>
      <c r="B14" s="175"/>
      <c r="C14" s="175"/>
      <c r="D14" s="175"/>
      <c r="E14" s="175"/>
      <c r="F14" s="175"/>
      <c r="G14" s="175"/>
      <c r="H14" s="175"/>
      <c r="I14" s="175"/>
      <c r="J14" s="175"/>
      <c r="K14" s="175"/>
      <c r="L14" s="175"/>
      <c r="M14" s="175"/>
      <c r="N14" s="175"/>
    </row>
    <row r="15" spans="1:14" x14ac:dyDescent="0.25">
      <c r="A15" s="175"/>
      <c r="B15" s="175"/>
      <c r="C15" s="175"/>
      <c r="D15" s="175"/>
      <c r="E15" s="175"/>
      <c r="F15" s="175"/>
      <c r="G15" s="175" t="s">
        <v>226</v>
      </c>
      <c r="H15" s="268">
        <v>44824</v>
      </c>
      <c r="I15" s="175"/>
      <c r="J15" s="175"/>
      <c r="K15" s="175"/>
      <c r="L15" s="175"/>
      <c r="M15" s="175"/>
      <c r="N15" s="175"/>
    </row>
    <row r="16" spans="1:14" x14ac:dyDescent="0.25">
      <c r="A16" s="175"/>
      <c r="B16" s="175"/>
      <c r="C16" s="175"/>
      <c r="D16" s="175"/>
      <c r="E16" s="175"/>
      <c r="F16" s="175"/>
      <c r="G16" s="175" t="s">
        <v>259</v>
      </c>
      <c r="H16" s="244" t="s">
        <v>367</v>
      </c>
      <c r="I16" s="175"/>
      <c r="J16" s="175"/>
      <c r="K16" s="175"/>
      <c r="L16" s="175"/>
      <c r="M16" s="175"/>
      <c r="N16" s="175"/>
    </row>
    <row r="17" spans="1:14" x14ac:dyDescent="0.25">
      <c r="A17" s="175"/>
      <c r="B17" s="175"/>
      <c r="C17" s="175"/>
      <c r="D17" s="175"/>
      <c r="E17" s="175"/>
      <c r="F17" s="175"/>
      <c r="G17" s="175" t="s">
        <v>260</v>
      </c>
      <c r="H17" s="266" t="s">
        <v>287</v>
      </c>
      <c r="I17" s="175"/>
      <c r="J17" s="175"/>
      <c r="K17" s="175"/>
      <c r="L17" s="175"/>
      <c r="M17" s="175"/>
      <c r="N17" s="175"/>
    </row>
    <row r="18" spans="1:14" x14ac:dyDescent="0.25">
      <c r="A18" s="175"/>
      <c r="B18" s="175"/>
      <c r="C18" s="175"/>
      <c r="D18" s="175"/>
      <c r="E18" s="175"/>
      <c r="F18" s="175"/>
      <c r="G18" s="175" t="s">
        <v>261</v>
      </c>
      <c r="H18" s="267">
        <f>'DCF (Base)'!D62</f>
        <v>41.788239657254024</v>
      </c>
      <c r="I18" s="175"/>
      <c r="J18" s="175"/>
      <c r="K18" s="175"/>
      <c r="L18" s="175"/>
      <c r="M18" s="175"/>
      <c r="N18" s="175"/>
    </row>
    <row r="19" spans="1:14" x14ac:dyDescent="0.25">
      <c r="A19" s="175"/>
      <c r="B19" s="175"/>
      <c r="C19" s="175"/>
      <c r="D19" s="175"/>
      <c r="E19" s="175"/>
      <c r="F19" s="175"/>
      <c r="G19" s="175" t="s">
        <v>173</v>
      </c>
      <c r="H19" s="366">
        <v>29.32</v>
      </c>
      <c r="I19" s="175"/>
      <c r="J19" s="175"/>
      <c r="K19" s="175"/>
      <c r="L19" s="175"/>
      <c r="M19" s="175"/>
      <c r="N19" s="175"/>
    </row>
    <row r="20" spans="1:14" s="208" customFormat="1" x14ac:dyDescent="0.25">
      <c r="A20" s="175"/>
      <c r="B20" s="175"/>
      <c r="C20" s="175"/>
      <c r="D20" s="175"/>
      <c r="E20" s="175"/>
      <c r="F20" s="175"/>
      <c r="G20" s="175" t="s">
        <v>286</v>
      </c>
      <c r="H20" s="372">
        <f>H18/H19-1</f>
        <v>0.42524691873308407</v>
      </c>
      <c r="I20" s="175"/>
      <c r="J20" s="175"/>
      <c r="K20" s="175"/>
      <c r="L20" s="175"/>
      <c r="M20" s="175"/>
      <c r="N20" s="175"/>
    </row>
    <row r="21" spans="1:14" s="208" customFormat="1" x14ac:dyDescent="0.25">
      <c r="A21" s="175"/>
      <c r="B21" s="175"/>
      <c r="C21" s="175"/>
      <c r="D21" s="175"/>
      <c r="E21" s="175"/>
      <c r="F21" s="175"/>
      <c r="G21" s="175"/>
      <c r="H21" s="175"/>
      <c r="I21" s="175"/>
      <c r="J21" s="175"/>
      <c r="K21" s="175"/>
      <c r="L21" s="175"/>
      <c r="M21" s="175"/>
      <c r="N21" s="175"/>
    </row>
    <row r="22" spans="1:14" x14ac:dyDescent="0.25">
      <c r="A22" s="176"/>
      <c r="B22" s="176"/>
      <c r="C22" s="176"/>
      <c r="D22" s="176"/>
      <c r="E22" s="176"/>
      <c r="F22" s="176"/>
      <c r="G22" s="176"/>
      <c r="H22" s="176"/>
      <c r="I22" s="176"/>
      <c r="J22" s="176"/>
      <c r="K22" s="176"/>
      <c r="L22" s="176"/>
      <c r="M22" s="176"/>
      <c r="N22" s="176"/>
    </row>
    <row r="23" spans="1:14" x14ac:dyDescent="0.25">
      <c r="A23" s="176"/>
      <c r="B23" s="176"/>
      <c r="C23" s="176"/>
      <c r="D23" s="176"/>
      <c r="E23" s="176"/>
      <c r="F23" s="176"/>
      <c r="G23" s="176"/>
      <c r="H23" s="176"/>
      <c r="I23" s="176"/>
      <c r="J23" s="176"/>
      <c r="K23" s="176"/>
      <c r="L23" s="176"/>
      <c r="M23" s="176"/>
      <c r="N23" s="176"/>
    </row>
    <row r="24" spans="1:14" x14ac:dyDescent="0.25">
      <c r="A24" s="176"/>
      <c r="B24" s="176"/>
      <c r="C24" s="176"/>
      <c r="D24" s="176"/>
      <c r="E24" s="176"/>
      <c r="F24" s="176"/>
      <c r="G24" s="176"/>
      <c r="H24" s="176"/>
      <c r="I24" s="176"/>
      <c r="J24" s="176"/>
      <c r="K24" s="176"/>
      <c r="L24" s="176"/>
      <c r="M24" s="176"/>
      <c r="N24" s="176"/>
    </row>
    <row r="25" spans="1:14" x14ac:dyDescent="0.25">
      <c r="A25" s="176"/>
      <c r="B25" s="176"/>
      <c r="C25" s="176"/>
      <c r="D25" s="176"/>
      <c r="E25" s="176"/>
      <c r="F25" s="176"/>
      <c r="G25" s="176"/>
      <c r="H25" s="176"/>
      <c r="I25" s="176"/>
      <c r="J25" s="176"/>
      <c r="K25" s="176"/>
      <c r="L25" s="176"/>
      <c r="M25" s="176"/>
      <c r="N25" s="176"/>
    </row>
    <row r="26" spans="1:14" x14ac:dyDescent="0.25">
      <c r="A26" s="176"/>
      <c r="B26" s="176"/>
      <c r="C26" s="176"/>
      <c r="D26" s="176"/>
      <c r="E26" s="176"/>
      <c r="F26" s="176"/>
      <c r="G26" s="176"/>
      <c r="H26" s="176"/>
      <c r="I26" s="176"/>
      <c r="J26" s="176"/>
      <c r="K26" s="176"/>
      <c r="L26" s="176"/>
      <c r="M26" s="176"/>
      <c r="N26" s="17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14708-38CB-41D7-B46F-E94C587FD4EE}">
  <sheetPr>
    <tabColor rgb="FF04B4EA"/>
  </sheetPr>
  <dimension ref="A2:S204"/>
  <sheetViews>
    <sheetView showGridLines="0" topLeftCell="A73" workbookViewId="0">
      <selection activeCell="H96" sqref="H96:N96"/>
    </sheetView>
  </sheetViews>
  <sheetFormatPr defaultRowHeight="15" x14ac:dyDescent="0.25"/>
  <cols>
    <col min="1" max="2" width="3.5703125" customWidth="1"/>
    <col min="3" max="3" width="13.140625" customWidth="1"/>
    <col min="6" max="6" width="11.85546875" customWidth="1"/>
    <col min="7" max="7" width="13.28515625" bestFit="1" customWidth="1"/>
    <col min="8" max="8" width="12.5703125" bestFit="1" customWidth="1"/>
    <col min="9" max="9" width="12.7109375" bestFit="1" customWidth="1"/>
    <col min="10" max="10" width="13.7109375" bestFit="1" customWidth="1"/>
    <col min="11" max="14" width="12.7109375" bestFit="1" customWidth="1"/>
    <col min="16" max="16" width="120.7109375" customWidth="1"/>
  </cols>
  <sheetData>
    <row r="2" spans="1:19" x14ac:dyDescent="0.25">
      <c r="A2" s="12"/>
      <c r="B2" s="12"/>
      <c r="C2" s="67" t="s">
        <v>317</v>
      </c>
      <c r="D2" s="67"/>
      <c r="E2" s="67"/>
      <c r="F2" s="67"/>
      <c r="G2" s="67"/>
      <c r="H2" s="78" t="s">
        <v>56</v>
      </c>
      <c r="I2" s="78" t="s">
        <v>57</v>
      </c>
      <c r="J2" s="78" t="s">
        <v>58</v>
      </c>
      <c r="K2" s="78" t="s">
        <v>59</v>
      </c>
      <c r="L2" s="78" t="s">
        <v>60</v>
      </c>
      <c r="M2" s="78" t="s">
        <v>61</v>
      </c>
      <c r="N2" s="78" t="s">
        <v>62</v>
      </c>
      <c r="O2" s="14"/>
      <c r="P2" s="14"/>
      <c r="Q2" s="14"/>
      <c r="R2" s="14"/>
      <c r="S2" s="3"/>
    </row>
    <row r="3" spans="1:19" x14ac:dyDescent="0.25">
      <c r="A3" s="12"/>
      <c r="B3" s="12"/>
      <c r="C3" t="s">
        <v>49</v>
      </c>
      <c r="H3" s="170">
        <v>4.33</v>
      </c>
      <c r="I3" s="33">
        <v>3.55</v>
      </c>
      <c r="J3" s="33">
        <v>3.53</v>
      </c>
      <c r="K3" s="33">
        <v>3.52</v>
      </c>
      <c r="L3" s="33">
        <v>3.64</v>
      </c>
      <c r="M3" s="33">
        <v>3.7</v>
      </c>
      <c r="N3" s="33">
        <v>3.69</v>
      </c>
      <c r="O3" s="14"/>
      <c r="P3" s="14"/>
      <c r="Q3" s="14"/>
      <c r="R3" s="14"/>
      <c r="S3" s="3"/>
    </row>
    <row r="4" spans="1:19" x14ac:dyDescent="0.25">
      <c r="A4" s="12"/>
      <c r="B4" s="12"/>
      <c r="C4" s="55" t="s">
        <v>96</v>
      </c>
      <c r="D4" s="16"/>
      <c r="E4" s="16"/>
      <c r="F4" s="16"/>
      <c r="G4" s="16"/>
      <c r="H4" s="16"/>
      <c r="I4" s="165">
        <f>I3/H3-1</f>
        <v>-0.18013856812933027</v>
      </c>
      <c r="J4" s="51">
        <f>J3/I3-1</f>
        <v>-5.6338028169014009E-3</v>
      </c>
      <c r="K4" s="51">
        <f t="shared" ref="K4:N4" si="0">K3/J3-1</f>
        <v>-2.8328611898016387E-3</v>
      </c>
      <c r="L4" s="51">
        <f t="shared" si="0"/>
        <v>3.4090909090909172E-2</v>
      </c>
      <c r="M4" s="51">
        <f t="shared" si="0"/>
        <v>1.6483516483516425E-2</v>
      </c>
      <c r="N4" s="51">
        <f t="shared" si="0"/>
        <v>-2.7027027027027861E-3</v>
      </c>
      <c r="O4" s="14"/>
      <c r="P4" s="14"/>
      <c r="Q4" s="14"/>
      <c r="R4" s="14"/>
      <c r="S4" s="3"/>
    </row>
    <row r="5" spans="1:19" x14ac:dyDescent="0.25">
      <c r="C5" t="s">
        <v>48</v>
      </c>
      <c r="H5" s="170">
        <v>1796</v>
      </c>
      <c r="I5" s="33">
        <v>1727</v>
      </c>
      <c r="J5" s="33">
        <v>1800</v>
      </c>
      <c r="K5" s="33">
        <v>1853</v>
      </c>
      <c r="L5" s="33">
        <v>1895</v>
      </c>
      <c r="M5" s="33">
        <v>1925</v>
      </c>
      <c r="N5" s="33">
        <v>1963</v>
      </c>
    </row>
    <row r="6" spans="1:19" x14ac:dyDescent="0.25">
      <c r="C6" s="55" t="s">
        <v>96</v>
      </c>
      <c r="D6" s="16"/>
      <c r="E6" s="16"/>
      <c r="F6" s="16"/>
      <c r="G6" s="16"/>
      <c r="H6" s="16"/>
      <c r="I6" s="165">
        <f>I5/H5-1</f>
        <v>-3.8418708240534505E-2</v>
      </c>
      <c r="J6" s="51">
        <f>J5/I5-1</f>
        <v>4.2269832078749348E-2</v>
      </c>
      <c r="K6" s="51">
        <f t="shared" ref="K6:N6" si="1">K5/J5-1</f>
        <v>2.9444444444444384E-2</v>
      </c>
      <c r="L6" s="51">
        <f t="shared" si="1"/>
        <v>2.266594711279013E-2</v>
      </c>
      <c r="M6" s="51">
        <f t="shared" si="1"/>
        <v>1.5831134564643801E-2</v>
      </c>
      <c r="N6" s="51">
        <f t="shared" si="1"/>
        <v>1.9740259740259836E-2</v>
      </c>
    </row>
    <row r="7" spans="1:19" x14ac:dyDescent="0.25">
      <c r="C7" t="s">
        <v>55</v>
      </c>
      <c r="H7" s="170">
        <v>15.56</v>
      </c>
      <c r="I7" s="33">
        <v>16</v>
      </c>
      <c r="J7" s="33">
        <v>16</v>
      </c>
      <c r="K7" s="33">
        <v>16</v>
      </c>
      <c r="L7" s="33">
        <v>16</v>
      </c>
      <c r="M7" s="33">
        <v>16</v>
      </c>
      <c r="N7" s="33">
        <v>16</v>
      </c>
    </row>
    <row r="8" spans="1:19" x14ac:dyDescent="0.25">
      <c r="C8" s="55" t="s">
        <v>96</v>
      </c>
      <c r="D8" s="16"/>
      <c r="E8" s="16"/>
      <c r="F8" s="16"/>
      <c r="G8" s="16"/>
      <c r="H8" s="16"/>
      <c r="I8" s="165">
        <f>I7/H7-1</f>
        <v>2.8277634961439535E-2</v>
      </c>
      <c r="J8" s="51">
        <f>J7/I7-1</f>
        <v>0</v>
      </c>
      <c r="K8" s="51">
        <f t="shared" ref="K8" si="2">K7/J7-1</f>
        <v>0</v>
      </c>
      <c r="L8" s="51">
        <f t="shared" ref="L8" si="3">L7/K7-1</f>
        <v>0</v>
      </c>
      <c r="M8" s="51">
        <f t="shared" ref="M8" si="4">M7/L7-1</f>
        <v>0</v>
      </c>
      <c r="N8" s="51">
        <f t="shared" ref="N8" si="5">N7/M7-1</f>
        <v>0</v>
      </c>
    </row>
    <row r="9" spans="1:19" s="208" customFormat="1" x14ac:dyDescent="0.25">
      <c r="C9" s="55"/>
      <c r="D9" s="16"/>
      <c r="E9" s="16"/>
      <c r="F9" s="16"/>
      <c r="G9" s="16"/>
      <c r="H9" s="16"/>
      <c r="I9" s="165"/>
      <c r="J9" s="51"/>
      <c r="K9" s="51"/>
      <c r="L9" s="51"/>
      <c r="M9" s="51"/>
      <c r="N9" s="51"/>
    </row>
    <row r="10" spans="1:19" s="208" customFormat="1" x14ac:dyDescent="0.25">
      <c r="C10" s="55"/>
      <c r="D10" s="16"/>
      <c r="E10" s="16"/>
      <c r="F10" s="16"/>
      <c r="G10" s="16"/>
      <c r="H10" s="16"/>
      <c r="I10" s="165"/>
      <c r="J10" s="51"/>
      <c r="K10" s="51"/>
      <c r="L10" s="51"/>
      <c r="M10" s="51"/>
      <c r="N10" s="51"/>
    </row>
    <row r="11" spans="1:19" s="208" customFormat="1" x14ac:dyDescent="0.25">
      <c r="C11" s="67" t="s">
        <v>318</v>
      </c>
      <c r="D11" s="67"/>
      <c r="E11" s="67"/>
      <c r="F11" s="67"/>
      <c r="G11" s="67"/>
      <c r="H11" s="78" t="s">
        <v>56</v>
      </c>
      <c r="I11" s="78" t="s">
        <v>57</v>
      </c>
      <c r="J11" s="78" t="s">
        <v>58</v>
      </c>
      <c r="K11" s="78" t="s">
        <v>59</v>
      </c>
      <c r="L11" s="78" t="s">
        <v>60</v>
      </c>
      <c r="M11" s="78" t="s">
        <v>61</v>
      </c>
      <c r="N11" s="78" t="s">
        <v>62</v>
      </c>
    </row>
    <row r="12" spans="1:19" s="208" customFormat="1" x14ac:dyDescent="0.25">
      <c r="C12" s="208" t="s">
        <v>49</v>
      </c>
      <c r="H12" s="170">
        <v>4.33</v>
      </c>
      <c r="I12" s="33">
        <f>+'Price Forecasts'!B27</f>
        <v>4.2242839510489505</v>
      </c>
      <c r="J12" s="33">
        <f>+'Price Forecasts'!C27</f>
        <v>4.0285795454545461</v>
      </c>
      <c r="K12" s="33">
        <f>+'Price Forecasts'!D27</f>
        <v>4.3535681818181811</v>
      </c>
      <c r="L12" s="33">
        <f>+'Price Forecasts'!E27</f>
        <v>4.248030303030303</v>
      </c>
      <c r="M12" s="33">
        <f>+'Price Forecasts'!F27</f>
        <v>4.6095454545454544</v>
      </c>
      <c r="N12" s="33">
        <f>AVERAGE(I12:M12)</f>
        <v>4.2928014871794868</v>
      </c>
    </row>
    <row r="13" spans="1:19" s="208" customFormat="1" x14ac:dyDescent="0.25">
      <c r="C13" s="55" t="s">
        <v>96</v>
      </c>
      <c r="D13" s="16"/>
      <c r="E13" s="16"/>
      <c r="F13" s="16"/>
      <c r="G13" s="16"/>
      <c r="H13" s="16"/>
      <c r="I13" s="165">
        <f>I12/H12-1</f>
        <v>-2.4414791905554178E-2</v>
      </c>
      <c r="J13" s="51">
        <f>J12/I12-1</f>
        <v>-4.6328421067861281E-2</v>
      </c>
      <c r="K13" s="51">
        <f t="shared" ref="K13" si="6">K12/J12-1</f>
        <v>8.0670775566618724E-2</v>
      </c>
      <c r="L13" s="51">
        <f t="shared" ref="L13" si="7">L12/K12-1</f>
        <v>-2.4241696553332082E-2</v>
      </c>
      <c r="M13" s="51">
        <f t="shared" ref="M13" si="8">M12/L12-1</f>
        <v>8.5101829725006128E-2</v>
      </c>
      <c r="N13" s="51">
        <f t="shared" ref="N13" si="9">N12/M12-1</f>
        <v>-6.87147942219829E-2</v>
      </c>
    </row>
    <row r="14" spans="1:19" s="208" customFormat="1" x14ac:dyDescent="0.25">
      <c r="C14" s="208" t="s">
        <v>48</v>
      </c>
      <c r="H14" s="170">
        <v>1796</v>
      </c>
      <c r="I14" s="33">
        <v>1727</v>
      </c>
      <c r="J14" s="33">
        <v>1800</v>
      </c>
      <c r="K14" s="33">
        <v>1853</v>
      </c>
      <c r="L14" s="33">
        <v>1895</v>
      </c>
      <c r="M14" s="33">
        <v>1925</v>
      </c>
      <c r="N14" s="33">
        <v>1963</v>
      </c>
    </row>
    <row r="15" spans="1:19" s="208" customFormat="1" x14ac:dyDescent="0.25">
      <c r="C15" s="55" t="s">
        <v>96</v>
      </c>
      <c r="D15" s="16"/>
      <c r="E15" s="16"/>
      <c r="F15" s="16"/>
      <c r="G15" s="16"/>
      <c r="H15" s="16"/>
      <c r="I15" s="165">
        <f>I14/H14-1</f>
        <v>-3.8418708240534505E-2</v>
      </c>
      <c r="J15" s="51">
        <f>J14/I14-1</f>
        <v>4.2269832078749348E-2</v>
      </c>
      <c r="K15" s="51">
        <f t="shared" ref="K15" si="10">K14/J14-1</f>
        <v>2.9444444444444384E-2</v>
      </c>
      <c r="L15" s="51">
        <f t="shared" ref="L15" si="11">L14/K14-1</f>
        <v>2.266594711279013E-2</v>
      </c>
      <c r="M15" s="51">
        <f t="shared" ref="M15" si="12">M14/L14-1</f>
        <v>1.5831134564643801E-2</v>
      </c>
      <c r="N15" s="51">
        <f t="shared" ref="N15" si="13">N14/M14-1</f>
        <v>1.9740259740259836E-2</v>
      </c>
    </row>
    <row r="16" spans="1:19" s="208" customFormat="1" x14ac:dyDescent="0.25">
      <c r="C16" s="208" t="s">
        <v>55</v>
      </c>
      <c r="H16" s="170">
        <v>15.56</v>
      </c>
      <c r="I16" s="33">
        <v>16</v>
      </c>
      <c r="J16" s="33">
        <v>16</v>
      </c>
      <c r="K16" s="33">
        <v>16</v>
      </c>
      <c r="L16" s="33">
        <v>16</v>
      </c>
      <c r="M16" s="33">
        <v>16</v>
      </c>
      <c r="N16" s="33">
        <v>16</v>
      </c>
    </row>
    <row r="17" spans="1:14" s="208" customFormat="1" x14ac:dyDescent="0.25">
      <c r="C17" s="55" t="s">
        <v>96</v>
      </c>
      <c r="D17" s="16"/>
      <c r="E17" s="16"/>
      <c r="F17" s="16"/>
      <c r="G17" s="16"/>
      <c r="H17" s="16"/>
      <c r="I17" s="165">
        <f>I16/H16-1</f>
        <v>2.8277634961439535E-2</v>
      </c>
      <c r="J17" s="51">
        <f>J16/I16-1</f>
        <v>0</v>
      </c>
      <c r="K17" s="51">
        <f t="shared" ref="K17" si="14">K16/J16-1</f>
        <v>0</v>
      </c>
      <c r="L17" s="51">
        <f t="shared" ref="L17" si="15">L16/K16-1</f>
        <v>0</v>
      </c>
      <c r="M17" s="51">
        <f t="shared" ref="M17" si="16">M16/L16-1</f>
        <v>0</v>
      </c>
      <c r="N17" s="51">
        <f t="shared" ref="N17" si="17">N16/M16-1</f>
        <v>0</v>
      </c>
    </row>
    <row r="18" spans="1:14" s="208" customFormat="1" x14ac:dyDescent="0.25">
      <c r="C18" s="55"/>
      <c r="D18" s="16"/>
      <c r="E18" s="16"/>
      <c r="F18" s="16"/>
      <c r="G18" s="16"/>
      <c r="H18" s="16"/>
      <c r="I18" s="165"/>
      <c r="J18" s="51"/>
      <c r="K18" s="51"/>
      <c r="L18" s="51"/>
      <c r="M18" s="51"/>
      <c r="N18" s="51"/>
    </row>
    <row r="20" spans="1:14" x14ac:dyDescent="0.25">
      <c r="A20" s="3"/>
      <c r="B20" s="3"/>
      <c r="C20" s="67" t="s">
        <v>92</v>
      </c>
      <c r="D20" s="67"/>
      <c r="E20" s="67"/>
      <c r="F20" s="67"/>
      <c r="G20" s="67"/>
      <c r="H20" s="67"/>
      <c r="I20" s="67"/>
      <c r="J20" s="67"/>
      <c r="K20" s="67"/>
      <c r="L20" s="67"/>
      <c r="M20" s="67"/>
      <c r="N20" s="67"/>
    </row>
    <row r="21" spans="1:14" x14ac:dyDescent="0.25">
      <c r="A21" s="3"/>
      <c r="B21" s="3"/>
      <c r="C21" s="12"/>
      <c r="D21" s="3"/>
      <c r="E21" s="3"/>
      <c r="F21" s="3"/>
      <c r="G21" s="3"/>
      <c r="H21" s="3"/>
      <c r="I21" s="3"/>
      <c r="J21" s="3"/>
      <c r="K21" s="3"/>
      <c r="L21" s="3"/>
      <c r="M21" s="3"/>
      <c r="N21" s="3"/>
    </row>
    <row r="22" spans="1:14" x14ac:dyDescent="0.25">
      <c r="C22" s="79" t="s">
        <v>46</v>
      </c>
      <c r="D22" s="79"/>
      <c r="E22" s="79"/>
      <c r="F22" s="80" t="s">
        <v>93</v>
      </c>
      <c r="G22" s="80" t="s">
        <v>95</v>
      </c>
      <c r="H22" s="404" t="s">
        <v>281</v>
      </c>
      <c r="I22" s="404"/>
    </row>
    <row r="23" spans="1:14" x14ac:dyDescent="0.25">
      <c r="C23" s="7" t="s">
        <v>88</v>
      </c>
      <c r="F23" s="17"/>
      <c r="G23" s="3"/>
      <c r="H23" s="256"/>
      <c r="I23" s="3"/>
    </row>
    <row r="24" spans="1:14" x14ac:dyDescent="0.25">
      <c r="C24" s="20" t="s">
        <v>64</v>
      </c>
      <c r="F24" s="42">
        <v>0</v>
      </c>
      <c r="G24" s="42">
        <f>F24*1000</f>
        <v>0</v>
      </c>
      <c r="H24" s="256"/>
      <c r="I24" s="3"/>
    </row>
    <row r="25" spans="1:14" x14ac:dyDescent="0.25">
      <c r="C25" s="20" t="s">
        <v>65</v>
      </c>
      <c r="F25" s="42">
        <v>0.2</v>
      </c>
      <c r="G25" s="42">
        <f t="shared" ref="G25:G36" si="18">F25*1000</f>
        <v>200</v>
      </c>
      <c r="H25" s="256"/>
      <c r="I25" s="3"/>
    </row>
    <row r="26" spans="1:14" x14ac:dyDescent="0.25">
      <c r="C26" s="20" t="s">
        <v>66</v>
      </c>
      <c r="F26" s="42">
        <v>0.3</v>
      </c>
      <c r="G26" s="42">
        <f t="shared" si="18"/>
        <v>300</v>
      </c>
      <c r="H26" s="256"/>
      <c r="I26" s="3"/>
    </row>
    <row r="27" spans="1:14" x14ac:dyDescent="0.25">
      <c r="C27" s="20" t="s">
        <v>67</v>
      </c>
      <c r="F27" s="42">
        <v>0</v>
      </c>
      <c r="G27" s="42">
        <f t="shared" si="18"/>
        <v>0</v>
      </c>
      <c r="H27" s="256"/>
      <c r="I27" s="3"/>
    </row>
    <row r="28" spans="1:14" x14ac:dyDescent="0.25">
      <c r="C28" s="20" t="s">
        <v>68</v>
      </c>
      <c r="F28" s="42">
        <v>0</v>
      </c>
      <c r="G28" s="42">
        <f t="shared" si="18"/>
        <v>0</v>
      </c>
      <c r="H28" s="256"/>
      <c r="I28" s="3"/>
    </row>
    <row r="29" spans="1:14" x14ac:dyDescent="0.25">
      <c r="C29" s="20" t="s">
        <v>69</v>
      </c>
      <c r="F29" s="42">
        <v>0.1</v>
      </c>
      <c r="G29" s="42">
        <f t="shared" si="18"/>
        <v>100</v>
      </c>
      <c r="H29" s="256"/>
      <c r="I29" s="3"/>
    </row>
    <row r="30" spans="1:14" x14ac:dyDescent="0.25">
      <c r="C30" s="20" t="s">
        <v>70</v>
      </c>
      <c r="F30" s="42">
        <v>0.2</v>
      </c>
      <c r="G30" s="42">
        <f t="shared" si="18"/>
        <v>200</v>
      </c>
      <c r="H30" s="256"/>
      <c r="I30" s="3"/>
    </row>
    <row r="31" spans="1:14" x14ac:dyDescent="0.25">
      <c r="C31" s="20" t="s">
        <v>71</v>
      </c>
      <c r="F31" s="42">
        <v>0</v>
      </c>
      <c r="G31" s="42">
        <f t="shared" si="18"/>
        <v>0</v>
      </c>
      <c r="H31" s="256"/>
      <c r="I31" s="3"/>
    </row>
    <row r="32" spans="1:14" x14ac:dyDescent="0.25">
      <c r="C32" s="20" t="s">
        <v>72</v>
      </c>
      <c r="F32" s="42">
        <v>0</v>
      </c>
      <c r="G32" s="42">
        <f t="shared" si="18"/>
        <v>0</v>
      </c>
      <c r="H32" s="256"/>
      <c r="I32" s="3"/>
    </row>
    <row r="33" spans="3:11" x14ac:dyDescent="0.25">
      <c r="C33" s="20" t="s">
        <v>90</v>
      </c>
      <c r="F33" s="42">
        <v>0</v>
      </c>
      <c r="G33" s="42">
        <f t="shared" si="18"/>
        <v>0</v>
      </c>
      <c r="H33" s="256"/>
      <c r="I33" s="3"/>
    </row>
    <row r="34" spans="3:11" x14ac:dyDescent="0.25">
      <c r="C34" s="20" t="s">
        <v>76</v>
      </c>
      <c r="F34" s="42">
        <v>0</v>
      </c>
      <c r="G34" s="42">
        <f t="shared" si="18"/>
        <v>0</v>
      </c>
      <c r="H34" s="256"/>
      <c r="I34" s="3"/>
    </row>
    <row r="35" spans="3:11" x14ac:dyDescent="0.25">
      <c r="C35" s="41" t="s">
        <v>89</v>
      </c>
      <c r="D35" s="4"/>
      <c r="E35" s="4"/>
      <c r="F35" s="43">
        <v>26.6</v>
      </c>
      <c r="G35" s="216">
        <f t="shared" si="18"/>
        <v>26600</v>
      </c>
      <c r="H35" s="408">
        <f>SUM(I202:N202)/G35</f>
        <v>0.34460158666992169</v>
      </c>
      <c r="I35" s="408"/>
    </row>
    <row r="36" spans="3:11" x14ac:dyDescent="0.25">
      <c r="C36" s="7" t="s">
        <v>51</v>
      </c>
      <c r="F36" s="2">
        <f>SUM(F24:F35)</f>
        <v>27.400000000000002</v>
      </c>
      <c r="G36" s="42">
        <f t="shared" si="18"/>
        <v>27400.000000000004</v>
      </c>
      <c r="H36" s="256"/>
      <c r="I36" s="3"/>
    </row>
    <row r="37" spans="3:11" x14ac:dyDescent="0.25">
      <c r="G37" s="3"/>
      <c r="H37" s="256"/>
      <c r="I37" s="3"/>
      <c r="K37" s="17"/>
    </row>
    <row r="38" spans="3:11" x14ac:dyDescent="0.25">
      <c r="C38" s="79" t="s">
        <v>47</v>
      </c>
      <c r="D38" s="79"/>
      <c r="E38" s="79"/>
      <c r="F38" s="80" t="s">
        <v>91</v>
      </c>
      <c r="G38" s="80" t="s">
        <v>94</v>
      </c>
      <c r="H38" s="404" t="s">
        <v>281</v>
      </c>
      <c r="I38" s="404"/>
    </row>
    <row r="39" spans="3:11" x14ac:dyDescent="0.25">
      <c r="C39" s="7" t="s">
        <v>88</v>
      </c>
      <c r="F39" s="10"/>
      <c r="G39" s="10"/>
      <c r="H39" s="256"/>
      <c r="I39" s="3"/>
    </row>
    <row r="40" spans="3:11" x14ac:dyDescent="0.25">
      <c r="C40" s="20" t="s">
        <v>64</v>
      </c>
      <c r="F40" s="10">
        <f>5.9+3.9+2.8</f>
        <v>12.600000000000001</v>
      </c>
      <c r="G40" s="42">
        <f>F40*1000</f>
        <v>12600.000000000002</v>
      </c>
      <c r="H40" s="407">
        <f>SUM(I112:N112)/G40</f>
        <v>0.38137362637362632</v>
      </c>
      <c r="I40" s="407"/>
    </row>
    <row r="41" spans="3:11" x14ac:dyDescent="0.25">
      <c r="C41" s="20" t="s">
        <v>65</v>
      </c>
      <c r="F41" s="10">
        <v>15.4</v>
      </c>
      <c r="G41" s="42">
        <f t="shared" ref="G41:G52" si="19">F41*1000</f>
        <v>15400</v>
      </c>
      <c r="H41" s="407">
        <f>SUM(I122:N122)/G41</f>
        <v>0.11948051948051948</v>
      </c>
      <c r="I41" s="407"/>
    </row>
    <row r="42" spans="3:11" x14ac:dyDescent="0.25">
      <c r="C42" s="20" t="s">
        <v>66</v>
      </c>
      <c r="F42" s="10">
        <f>2+0.2</f>
        <v>2.2000000000000002</v>
      </c>
      <c r="G42" s="42">
        <f t="shared" si="19"/>
        <v>2200</v>
      </c>
      <c r="H42" s="407">
        <f>SUM(I132:N132)/G42</f>
        <v>0.53540909090909095</v>
      </c>
      <c r="I42" s="407"/>
    </row>
    <row r="43" spans="3:11" x14ac:dyDescent="0.25">
      <c r="C43" s="20" t="s">
        <v>67</v>
      </c>
      <c r="F43" s="10">
        <v>0</v>
      </c>
      <c r="G43" s="42">
        <f t="shared" si="19"/>
        <v>0</v>
      </c>
      <c r="H43" s="407"/>
      <c r="I43" s="407"/>
    </row>
    <row r="44" spans="3:11" x14ac:dyDescent="0.25">
      <c r="C44" s="20" t="s">
        <v>68</v>
      </c>
      <c r="F44" s="10">
        <v>5</v>
      </c>
      <c r="G44" s="42">
        <f t="shared" si="19"/>
        <v>5000</v>
      </c>
      <c r="H44" s="407">
        <f>SUM(I144:N144)/G44</f>
        <v>0.33800000000000002</v>
      </c>
      <c r="I44" s="407"/>
    </row>
    <row r="45" spans="3:11" x14ac:dyDescent="0.25">
      <c r="C45" s="20" t="s">
        <v>69</v>
      </c>
      <c r="F45" s="10">
        <v>10.1</v>
      </c>
      <c r="G45" s="42">
        <f t="shared" si="19"/>
        <v>10100</v>
      </c>
      <c r="H45" s="407">
        <f>SUM(I150:N150)/G45</f>
        <v>0.13364748491491341</v>
      </c>
      <c r="I45" s="407"/>
    </row>
    <row r="46" spans="3:11" x14ac:dyDescent="0.25">
      <c r="C46" s="20" t="s">
        <v>70</v>
      </c>
      <c r="F46" s="10">
        <v>5</v>
      </c>
      <c r="G46" s="42">
        <f t="shared" si="19"/>
        <v>5000</v>
      </c>
      <c r="H46" s="407">
        <f>SUM(I160:N160)/G46</f>
        <v>8.1000000000000003E-2</v>
      </c>
      <c r="I46" s="407"/>
    </row>
    <row r="47" spans="3:11" x14ac:dyDescent="0.25">
      <c r="C47" s="20" t="s">
        <v>71</v>
      </c>
      <c r="F47" s="10">
        <v>0</v>
      </c>
      <c r="G47" s="42">
        <f t="shared" si="19"/>
        <v>0</v>
      </c>
      <c r="H47" s="407"/>
      <c r="I47" s="407"/>
    </row>
    <row r="48" spans="3:11" x14ac:dyDescent="0.25">
      <c r="C48" s="20" t="s">
        <v>72</v>
      </c>
      <c r="F48" s="10">
        <v>0</v>
      </c>
      <c r="G48" s="42">
        <f t="shared" si="19"/>
        <v>0</v>
      </c>
      <c r="H48" s="407"/>
      <c r="I48" s="407"/>
    </row>
    <row r="49" spans="3:9" x14ac:dyDescent="0.25">
      <c r="C49" s="20" t="s">
        <v>90</v>
      </c>
      <c r="F49" s="10">
        <f>26.8+0.2+0.3</f>
        <v>27.3</v>
      </c>
      <c r="G49" s="42">
        <f t="shared" si="19"/>
        <v>27300</v>
      </c>
      <c r="H49" s="407">
        <f>SUM(I180:N180)/G49</f>
        <v>0.23545082812500001</v>
      </c>
      <c r="I49" s="407"/>
    </row>
    <row r="50" spans="3:9" x14ac:dyDescent="0.25">
      <c r="C50" s="20" t="s">
        <v>76</v>
      </c>
      <c r="F50" s="10">
        <v>3.7</v>
      </c>
      <c r="G50" s="42">
        <f t="shared" si="19"/>
        <v>3700</v>
      </c>
      <c r="H50" s="407">
        <f>SUM(I190:N190)/G50</f>
        <v>0.37390874594594603</v>
      </c>
      <c r="I50" s="407"/>
    </row>
    <row r="51" spans="3:9" x14ac:dyDescent="0.25">
      <c r="C51" s="41" t="s">
        <v>89</v>
      </c>
      <c r="D51" s="4"/>
      <c r="E51" s="4"/>
      <c r="F51" s="44">
        <v>32.200000000000003</v>
      </c>
      <c r="G51" s="216">
        <f t="shared" si="19"/>
        <v>32200.000000000004</v>
      </c>
      <c r="H51" s="408">
        <f>SUM(I198:N198)/G51</f>
        <v>0.26898139239371732</v>
      </c>
      <c r="I51" s="408"/>
    </row>
    <row r="52" spans="3:9" x14ac:dyDescent="0.25">
      <c r="C52" s="15" t="s">
        <v>51</v>
      </c>
      <c r="F52" s="42">
        <f>SUM(F40:F51)</f>
        <v>113.50000000000001</v>
      </c>
      <c r="G52" s="42">
        <f t="shared" si="19"/>
        <v>113500.00000000001</v>
      </c>
      <c r="H52" s="257"/>
      <c r="I52" s="3"/>
    </row>
    <row r="53" spans="3:9" x14ac:dyDescent="0.25">
      <c r="H53" s="256"/>
      <c r="I53" s="3"/>
    </row>
    <row r="54" spans="3:9" x14ac:dyDescent="0.25">
      <c r="C54" s="79" t="s">
        <v>54</v>
      </c>
      <c r="D54" s="79"/>
      <c r="E54" s="79"/>
      <c r="F54" s="80" t="s">
        <v>91</v>
      </c>
      <c r="G54" s="80" t="s">
        <v>94</v>
      </c>
      <c r="H54" s="404" t="s">
        <v>281</v>
      </c>
      <c r="I54" s="404"/>
    </row>
    <row r="55" spans="3:9" x14ac:dyDescent="0.25">
      <c r="C55" s="7" t="s">
        <v>88</v>
      </c>
      <c r="F55" s="17"/>
      <c r="G55" s="17"/>
      <c r="H55" s="3"/>
      <c r="I55" s="3"/>
    </row>
    <row r="56" spans="3:9" x14ac:dyDescent="0.25">
      <c r="C56" s="20" t="s">
        <v>64</v>
      </c>
      <c r="F56" s="40">
        <v>0.15</v>
      </c>
      <c r="G56" s="42">
        <f>F56*1000</f>
        <v>150</v>
      </c>
      <c r="H56" s="407">
        <f>SUM(I116:N116)/G56</f>
        <v>0.2071178403567</v>
      </c>
      <c r="I56" s="407"/>
    </row>
    <row r="57" spans="3:9" x14ac:dyDescent="0.25">
      <c r="C57" s="20" t="s">
        <v>65</v>
      </c>
      <c r="F57" s="40">
        <v>0.92</v>
      </c>
      <c r="G57" s="42">
        <f t="shared" ref="G57:G68" si="20">F57*1000</f>
        <v>920</v>
      </c>
      <c r="H57" s="407">
        <f>SUM(I126:N126)/G57</f>
        <v>5.6675203134466293E-2</v>
      </c>
      <c r="I57" s="407"/>
    </row>
    <row r="58" spans="3:9" x14ac:dyDescent="0.25">
      <c r="C58" s="20" t="s">
        <v>66</v>
      </c>
      <c r="F58" s="40">
        <v>0</v>
      </c>
      <c r="G58" s="42">
        <f t="shared" si="20"/>
        <v>0</v>
      </c>
      <c r="H58" s="407"/>
      <c r="I58" s="407"/>
    </row>
    <row r="59" spans="3:9" x14ac:dyDescent="0.25">
      <c r="C59" s="20" t="s">
        <v>67</v>
      </c>
      <c r="F59" s="40">
        <v>0</v>
      </c>
      <c r="G59" s="42">
        <f t="shared" si="20"/>
        <v>0</v>
      </c>
      <c r="H59" s="407"/>
      <c r="I59" s="407"/>
    </row>
    <row r="60" spans="3:9" x14ac:dyDescent="0.25">
      <c r="C60" s="20" t="s">
        <v>68</v>
      </c>
      <c r="F60" s="40">
        <v>0</v>
      </c>
      <c r="G60" s="42">
        <f t="shared" si="20"/>
        <v>0</v>
      </c>
      <c r="H60" s="407"/>
      <c r="I60" s="407"/>
    </row>
    <row r="61" spans="3:9" x14ac:dyDescent="0.25">
      <c r="C61" s="20" t="s">
        <v>69</v>
      </c>
      <c r="F61" s="40">
        <v>1.02</v>
      </c>
      <c r="G61" s="42">
        <f t="shared" si="20"/>
        <v>1020</v>
      </c>
      <c r="H61" s="407">
        <f>SUM(I154:N154)/G61</f>
        <v>0.13247054022720003</v>
      </c>
      <c r="I61" s="407"/>
    </row>
    <row r="62" spans="3:9" x14ac:dyDescent="0.25">
      <c r="C62" s="20" t="s">
        <v>70</v>
      </c>
      <c r="F62" s="40">
        <v>0</v>
      </c>
      <c r="G62" s="42">
        <f t="shared" si="20"/>
        <v>0</v>
      </c>
      <c r="H62" s="407"/>
      <c r="I62" s="407"/>
    </row>
    <row r="63" spans="3:9" x14ac:dyDescent="0.25">
      <c r="C63" s="20" t="s">
        <v>71</v>
      </c>
      <c r="F63" s="40">
        <v>0.17</v>
      </c>
      <c r="G63" s="42">
        <f t="shared" si="20"/>
        <v>170</v>
      </c>
      <c r="H63" s="407">
        <f>SUM(I166:N166)/G63</f>
        <v>0.45418470935040001</v>
      </c>
      <c r="I63" s="407"/>
    </row>
    <row r="64" spans="3:9" x14ac:dyDescent="0.25">
      <c r="C64" s="20" t="s">
        <v>72</v>
      </c>
      <c r="F64" s="40">
        <v>0.44</v>
      </c>
      <c r="G64" s="42">
        <f t="shared" si="20"/>
        <v>440</v>
      </c>
      <c r="H64" s="407">
        <f>SUM(I172:N172)/G64</f>
        <v>0.26322068382807273</v>
      </c>
      <c r="I64" s="407"/>
    </row>
    <row r="65" spans="3:11" x14ac:dyDescent="0.25">
      <c r="C65" s="20" t="s">
        <v>90</v>
      </c>
      <c r="F65" s="40">
        <v>0.69</v>
      </c>
      <c r="G65" s="42">
        <f t="shared" si="20"/>
        <v>690</v>
      </c>
      <c r="H65" s="407">
        <f>SUM(I184:N184)/G65</f>
        <v>0.19582601598803481</v>
      </c>
      <c r="I65" s="407"/>
    </row>
    <row r="66" spans="3:11" x14ac:dyDescent="0.25">
      <c r="C66" s="20" t="s">
        <v>76</v>
      </c>
      <c r="F66" s="40">
        <v>0</v>
      </c>
      <c r="G66" s="42">
        <f t="shared" si="20"/>
        <v>0</v>
      </c>
      <c r="H66" s="407"/>
      <c r="I66" s="407"/>
    </row>
    <row r="67" spans="3:11" x14ac:dyDescent="0.25">
      <c r="C67" s="41" t="s">
        <v>89</v>
      </c>
      <c r="D67" s="4"/>
      <c r="E67" s="4"/>
      <c r="F67" s="45">
        <v>0</v>
      </c>
      <c r="G67" s="216">
        <f t="shared" si="20"/>
        <v>0</v>
      </c>
      <c r="H67" s="408"/>
      <c r="I67" s="408"/>
    </row>
    <row r="68" spans="3:11" x14ac:dyDescent="0.25">
      <c r="C68" s="15" t="s">
        <v>51</v>
      </c>
      <c r="F68" s="9">
        <f>SUM(F56:F67)</f>
        <v>3.3899999999999997</v>
      </c>
      <c r="G68" s="42">
        <f t="shared" si="20"/>
        <v>3389.9999999999995</v>
      </c>
      <c r="H68" s="3"/>
      <c r="I68" s="3"/>
    </row>
    <row r="71" spans="3:11" x14ac:dyDescent="0.25">
      <c r="C71" s="25" t="s">
        <v>85</v>
      </c>
      <c r="D71" s="4"/>
      <c r="E71" s="4">
        <v>15</v>
      </c>
      <c r="F71" s="4"/>
      <c r="G71" s="4"/>
    </row>
    <row r="72" spans="3:11" x14ac:dyDescent="0.25">
      <c r="C72" s="21" t="s">
        <v>82</v>
      </c>
    </row>
    <row r="73" spans="3:11" x14ac:dyDescent="0.25">
      <c r="C73" s="19" t="s">
        <v>47</v>
      </c>
      <c r="E73">
        <v>10</v>
      </c>
    </row>
    <row r="74" spans="3:11" x14ac:dyDescent="0.25">
      <c r="C74" s="19" t="s">
        <v>46</v>
      </c>
      <c r="E74" s="18">
        <v>6</v>
      </c>
    </row>
    <row r="75" spans="3:11" x14ac:dyDescent="0.25">
      <c r="C75" s="20" t="s">
        <v>54</v>
      </c>
      <c r="E75">
        <v>7</v>
      </c>
    </row>
    <row r="76" spans="3:11" x14ac:dyDescent="0.25">
      <c r="C76" s="7"/>
    </row>
    <row r="77" spans="3:11" ht="31.5" customHeight="1" x14ac:dyDescent="0.25">
      <c r="C77" s="67" t="s">
        <v>288</v>
      </c>
      <c r="D77" s="67"/>
      <c r="E77" s="67" t="s">
        <v>63</v>
      </c>
      <c r="F77" s="67"/>
      <c r="G77" s="78" t="s">
        <v>78</v>
      </c>
      <c r="H77" s="405" t="s">
        <v>282</v>
      </c>
      <c r="I77" s="405"/>
      <c r="J77" s="406" t="s">
        <v>283</v>
      </c>
      <c r="K77" s="406"/>
    </row>
    <row r="78" spans="3:11" x14ac:dyDescent="0.25">
      <c r="C78" s="23" t="s">
        <v>73</v>
      </c>
      <c r="D78" s="208"/>
      <c r="E78" s="208"/>
      <c r="F78" s="208"/>
      <c r="G78" s="62"/>
      <c r="H78" s="208"/>
      <c r="I78" s="208"/>
      <c r="J78" s="208"/>
      <c r="K78" s="208"/>
    </row>
    <row r="79" spans="3:11" x14ac:dyDescent="0.25">
      <c r="C79" s="20" t="s">
        <v>64</v>
      </c>
      <c r="D79" s="208"/>
      <c r="E79" s="208">
        <v>2044</v>
      </c>
      <c r="F79" s="208"/>
      <c r="G79" s="63">
        <f t="shared" ref="G79:G87" si="21">E79-2022</f>
        <v>22</v>
      </c>
      <c r="H79" s="409">
        <f>100%/G79</f>
        <v>4.5454545454545456E-2</v>
      </c>
      <c r="I79" s="409"/>
      <c r="J79" s="409">
        <f>H79*5</f>
        <v>0.22727272727272729</v>
      </c>
      <c r="K79" s="409"/>
    </row>
    <row r="80" spans="3:11" x14ac:dyDescent="0.25">
      <c r="C80" s="20" t="s">
        <v>65</v>
      </c>
      <c r="D80" s="208"/>
      <c r="E80" s="208">
        <v>2101</v>
      </c>
      <c r="F80" s="208"/>
      <c r="G80" s="63">
        <f t="shared" si="21"/>
        <v>79</v>
      </c>
      <c r="H80" s="409">
        <f t="shared" ref="H80:H91" si="22">100%/G80</f>
        <v>1.2658227848101266E-2</v>
      </c>
      <c r="I80" s="409"/>
      <c r="J80" s="409">
        <f t="shared" ref="J80:J91" si="23">H80*5</f>
        <v>6.3291139240506333E-2</v>
      </c>
      <c r="K80" s="409"/>
    </row>
    <row r="81" spans="1:19" x14ac:dyDescent="0.25">
      <c r="A81" s="3"/>
      <c r="B81" s="3"/>
      <c r="C81" s="20" t="s">
        <v>66</v>
      </c>
      <c r="D81" s="208"/>
      <c r="E81" s="208">
        <v>2043</v>
      </c>
      <c r="F81" s="208"/>
      <c r="G81" s="63">
        <f t="shared" si="21"/>
        <v>21</v>
      </c>
      <c r="H81" s="409">
        <f t="shared" si="22"/>
        <v>4.7619047619047616E-2</v>
      </c>
      <c r="I81" s="409"/>
      <c r="J81" s="409">
        <f t="shared" si="23"/>
        <v>0.23809523809523808</v>
      </c>
      <c r="K81" s="409"/>
    </row>
    <row r="82" spans="1:19" x14ac:dyDescent="0.25">
      <c r="C82" s="20" t="s">
        <v>67</v>
      </c>
      <c r="D82" s="208"/>
      <c r="E82" s="208">
        <v>2025</v>
      </c>
      <c r="F82" s="208"/>
      <c r="G82" s="63">
        <f t="shared" si="21"/>
        <v>3</v>
      </c>
      <c r="H82" s="409">
        <f t="shared" si="22"/>
        <v>0.33333333333333331</v>
      </c>
      <c r="I82" s="409"/>
      <c r="J82" s="409"/>
      <c r="K82" s="409"/>
    </row>
    <row r="83" spans="1:19" x14ac:dyDescent="0.25">
      <c r="C83" s="20" t="s">
        <v>68</v>
      </c>
      <c r="D83" s="208"/>
      <c r="E83" s="208">
        <v>2048</v>
      </c>
      <c r="F83" s="208"/>
      <c r="G83" s="63">
        <f t="shared" si="21"/>
        <v>26</v>
      </c>
      <c r="H83" s="409">
        <f t="shared" si="22"/>
        <v>3.8461538461538464E-2</v>
      </c>
      <c r="I83" s="409"/>
      <c r="J83" s="409">
        <f t="shared" si="23"/>
        <v>0.19230769230769232</v>
      </c>
      <c r="K83" s="409"/>
    </row>
    <row r="84" spans="1:19" x14ac:dyDescent="0.25">
      <c r="C84" s="20" t="s">
        <v>69</v>
      </c>
      <c r="D84" s="208"/>
      <c r="E84" s="208">
        <v>2085</v>
      </c>
      <c r="F84" s="208"/>
      <c r="G84" s="63">
        <f t="shared" si="21"/>
        <v>63</v>
      </c>
      <c r="H84" s="409">
        <f t="shared" si="22"/>
        <v>1.5873015873015872E-2</v>
      </c>
      <c r="I84" s="409"/>
      <c r="J84" s="409">
        <f t="shared" si="23"/>
        <v>7.9365079365079361E-2</v>
      </c>
      <c r="K84" s="409"/>
    </row>
    <row r="85" spans="1:19" x14ac:dyDescent="0.25">
      <c r="C85" s="20" t="s">
        <v>70</v>
      </c>
      <c r="D85" s="208"/>
      <c r="E85" s="208">
        <v>2027</v>
      </c>
      <c r="F85" s="208"/>
      <c r="G85" s="63">
        <f t="shared" si="21"/>
        <v>5</v>
      </c>
      <c r="H85" s="409">
        <f t="shared" si="22"/>
        <v>0.2</v>
      </c>
      <c r="I85" s="409"/>
      <c r="J85" s="409">
        <f t="shared" si="23"/>
        <v>1</v>
      </c>
      <c r="K85" s="409"/>
    </row>
    <row r="86" spans="1:19" x14ac:dyDescent="0.25">
      <c r="C86" s="20" t="s">
        <v>71</v>
      </c>
      <c r="D86" s="208"/>
      <c r="E86" s="208">
        <v>2038</v>
      </c>
      <c r="F86" s="208"/>
      <c r="G86" s="63">
        <f t="shared" si="21"/>
        <v>16</v>
      </c>
      <c r="H86" s="409">
        <f t="shared" si="22"/>
        <v>6.25E-2</v>
      </c>
      <c r="I86" s="409"/>
      <c r="J86" s="409">
        <f t="shared" si="23"/>
        <v>0.3125</v>
      </c>
      <c r="K86" s="409"/>
    </row>
    <row r="87" spans="1:19" x14ac:dyDescent="0.25">
      <c r="C87" s="20" t="s">
        <v>72</v>
      </c>
      <c r="D87" s="208"/>
      <c r="E87" s="208">
        <v>2043</v>
      </c>
      <c r="F87" s="208"/>
      <c r="G87" s="63">
        <f t="shared" si="21"/>
        <v>21</v>
      </c>
      <c r="H87" s="409">
        <f t="shared" si="22"/>
        <v>4.7619047619047616E-2</v>
      </c>
      <c r="I87" s="409"/>
      <c r="J87" s="409">
        <f t="shared" si="23"/>
        <v>0.23809523809523808</v>
      </c>
      <c r="K87" s="409"/>
    </row>
    <row r="88" spans="1:19" x14ac:dyDescent="0.25">
      <c r="C88" s="23" t="s">
        <v>74</v>
      </c>
      <c r="D88" s="208"/>
      <c r="E88" s="208"/>
      <c r="F88" s="208"/>
      <c r="G88" s="63"/>
      <c r="H88" s="409"/>
      <c r="I88" s="409"/>
      <c r="J88" s="409"/>
      <c r="K88" s="409"/>
    </row>
    <row r="89" spans="1:19" x14ac:dyDescent="0.25">
      <c r="C89" s="20" t="s">
        <v>75</v>
      </c>
      <c r="D89" s="208"/>
      <c r="E89" s="208">
        <v>2052</v>
      </c>
      <c r="F89" s="208"/>
      <c r="G89" s="63">
        <f>E89-2022</f>
        <v>30</v>
      </c>
      <c r="H89" s="409">
        <f t="shared" si="22"/>
        <v>3.3333333333333333E-2</v>
      </c>
      <c r="I89" s="409"/>
      <c r="J89" s="409">
        <f t="shared" si="23"/>
        <v>0.16666666666666666</v>
      </c>
      <c r="K89" s="409"/>
    </row>
    <row r="90" spans="1:19" x14ac:dyDescent="0.25">
      <c r="C90" s="20" t="s">
        <v>76</v>
      </c>
      <c r="D90" s="208"/>
      <c r="E90" s="208">
        <v>2040</v>
      </c>
      <c r="F90" s="208"/>
      <c r="G90" s="63">
        <f>E90-2022</f>
        <v>18</v>
      </c>
      <c r="H90" s="409">
        <f t="shared" si="22"/>
        <v>5.5555555555555552E-2</v>
      </c>
      <c r="I90" s="409"/>
      <c r="J90" s="409">
        <f t="shared" si="23"/>
        <v>0.27777777777777779</v>
      </c>
      <c r="K90" s="409"/>
    </row>
    <row r="91" spans="1:19" x14ac:dyDescent="0.25">
      <c r="C91" s="23" t="s">
        <v>77</v>
      </c>
      <c r="D91" s="208"/>
      <c r="E91" s="208">
        <v>2040</v>
      </c>
      <c r="F91" s="208"/>
      <c r="G91" s="63">
        <f>E91-2022</f>
        <v>18</v>
      </c>
      <c r="H91" s="409">
        <f t="shared" si="22"/>
        <v>5.5555555555555552E-2</v>
      </c>
      <c r="I91" s="409"/>
      <c r="J91" s="409">
        <f t="shared" si="23"/>
        <v>0.27777777777777779</v>
      </c>
      <c r="K91" s="409"/>
    </row>
    <row r="93" spans="1:19" x14ac:dyDescent="0.25">
      <c r="C93" s="67" t="s">
        <v>50</v>
      </c>
      <c r="D93" s="68"/>
      <c r="E93" s="68"/>
      <c r="F93" s="68"/>
      <c r="G93" s="68"/>
      <c r="H93" s="69" t="s">
        <v>56</v>
      </c>
      <c r="I93" s="69" t="s">
        <v>57</v>
      </c>
      <c r="J93" s="69" t="s">
        <v>58</v>
      </c>
      <c r="K93" s="69" t="s">
        <v>59</v>
      </c>
      <c r="L93" s="69" t="s">
        <v>60</v>
      </c>
      <c r="M93" s="69" t="s">
        <v>61</v>
      </c>
      <c r="N93" s="69" t="s">
        <v>62</v>
      </c>
      <c r="P93" s="49" t="s">
        <v>98</v>
      </c>
      <c r="Q93" s="4"/>
      <c r="R93" s="4"/>
      <c r="S93" s="4"/>
    </row>
    <row r="94" spans="1:19" x14ac:dyDescent="0.25">
      <c r="C94" s="14"/>
      <c r="D94" s="3"/>
      <c r="E94" s="3"/>
      <c r="F94" s="3"/>
      <c r="G94" s="3"/>
      <c r="H94" s="36"/>
      <c r="I94" s="36"/>
      <c r="J94" s="36"/>
      <c r="K94" s="36"/>
      <c r="L94" s="36"/>
      <c r="M94" s="36"/>
      <c r="N94" s="36"/>
      <c r="P94" s="47"/>
      <c r="Q94" s="457">
        <f>25/13</f>
        <v>1.9230769230769231</v>
      </c>
    </row>
    <row r="95" spans="1:19" x14ac:dyDescent="0.25">
      <c r="C95" s="70" t="s">
        <v>86</v>
      </c>
      <c r="D95" s="71"/>
      <c r="E95" s="71"/>
      <c r="F95" s="71"/>
      <c r="G95" s="71"/>
      <c r="H95" s="37"/>
      <c r="I95" s="54">
        <f>H96*1000000*0.00045</f>
        <v>1729350</v>
      </c>
      <c r="N95" s="38"/>
      <c r="P95" s="47"/>
    </row>
    <row r="96" spans="1:19" x14ac:dyDescent="0.25">
      <c r="C96" s="39" t="s">
        <v>53</v>
      </c>
      <c r="D96" s="3"/>
      <c r="E96" s="3"/>
      <c r="F96" s="3"/>
      <c r="G96" s="3"/>
      <c r="H96" s="52">
        <v>3843</v>
      </c>
      <c r="I96" s="42">
        <f>SUM(I112+I122+I132+I138+I144+I150+I160+I180+I190+I198)</f>
        <v>4059.4484615384617</v>
      </c>
      <c r="J96" s="42">
        <f t="shared" ref="J96:N96" si="24">SUM(J112+J122+J132+J138+J144+J150+J160+J180+J190+J198)</f>
        <v>4289.9894230769232</v>
      </c>
      <c r="K96" s="42">
        <f t="shared" si="24"/>
        <v>4515.9541096153853</v>
      </c>
      <c r="L96" s="42">
        <f t="shared" si="24"/>
        <v>4741.6896054038461</v>
      </c>
      <c r="M96" s="42">
        <f t="shared" si="24"/>
        <v>4972.4096258448089</v>
      </c>
      <c r="N96" s="42">
        <f t="shared" si="24"/>
        <v>5192.0268673590945</v>
      </c>
      <c r="P96" s="47"/>
    </row>
    <row r="97" spans="3:19" x14ac:dyDescent="0.25">
      <c r="C97" s="50" t="s">
        <v>110</v>
      </c>
      <c r="D97" s="3"/>
      <c r="E97" s="3"/>
      <c r="F97" s="3"/>
      <c r="G97" s="3"/>
      <c r="H97" s="53">
        <v>0.19</v>
      </c>
      <c r="I97" s="51">
        <f>I96/H96-1</f>
        <v>5.632278468344043E-2</v>
      </c>
      <c r="J97" s="51">
        <f t="shared" ref="J97:N97" si="25">J96/I96-1</f>
        <v>5.6791202973196508E-2</v>
      </c>
      <c r="K97" s="51">
        <f t="shared" si="25"/>
        <v>5.2672550967827858E-2</v>
      </c>
      <c r="L97" s="51">
        <f t="shared" si="25"/>
        <v>4.9986224463137052E-2</v>
      </c>
      <c r="M97" s="51">
        <f t="shared" si="25"/>
        <v>4.865776540455613E-2</v>
      </c>
      <c r="N97" s="51">
        <f t="shared" si="25"/>
        <v>4.4167166030085969E-2</v>
      </c>
      <c r="P97" s="47"/>
    </row>
    <row r="98" spans="3:19" ht="30" x14ac:dyDescent="0.25">
      <c r="C98" s="59" t="s">
        <v>84</v>
      </c>
      <c r="D98" s="57" t="s">
        <v>81</v>
      </c>
      <c r="E98" s="57"/>
      <c r="F98" s="57"/>
      <c r="G98" s="57"/>
      <c r="H98" s="58">
        <v>3807</v>
      </c>
      <c r="I98" s="58">
        <f>0.99*I96</f>
        <v>4018.853976923077</v>
      </c>
      <c r="J98" s="58">
        <f t="shared" ref="J98:N98" si="26">0.99*J96</f>
        <v>4247.0895288461543</v>
      </c>
      <c r="K98" s="58">
        <f t="shared" si="26"/>
        <v>4470.7945685192317</v>
      </c>
      <c r="L98" s="58">
        <f t="shared" si="26"/>
        <v>4694.2727093498079</v>
      </c>
      <c r="M98" s="58">
        <f t="shared" si="26"/>
        <v>4922.6855295863606</v>
      </c>
      <c r="N98" s="58">
        <f t="shared" si="26"/>
        <v>5140.1065986855037</v>
      </c>
      <c r="P98" s="56" t="s">
        <v>123</v>
      </c>
    </row>
    <row r="99" spans="3:19" x14ac:dyDescent="0.25">
      <c r="C99" s="70" t="s">
        <v>247</v>
      </c>
      <c r="D99" s="71"/>
      <c r="E99" s="71"/>
      <c r="F99" s="71"/>
      <c r="G99" s="71"/>
      <c r="H99" s="37"/>
      <c r="I99" s="38"/>
      <c r="J99" s="38"/>
      <c r="K99" s="38"/>
      <c r="L99" s="38"/>
      <c r="M99" s="38"/>
      <c r="N99" s="38"/>
      <c r="P99" s="47"/>
    </row>
    <row r="100" spans="3:19" x14ac:dyDescent="0.25">
      <c r="C100" s="39" t="s">
        <v>53</v>
      </c>
      <c r="D100" s="3"/>
      <c r="E100" s="3"/>
      <c r="F100" s="3"/>
      <c r="G100" s="3"/>
      <c r="H100" s="52">
        <v>1381</v>
      </c>
      <c r="I100" s="52">
        <f>I202</f>
        <v>1434.9999999999998</v>
      </c>
      <c r="J100" s="52">
        <f t="shared" ref="J100:N100" si="27">J202</f>
        <v>1470.8749999999995</v>
      </c>
      <c r="K100" s="52">
        <f t="shared" si="27"/>
        <v>1507.6468749999995</v>
      </c>
      <c r="L100" s="52">
        <f t="shared" si="27"/>
        <v>1545.3380468749992</v>
      </c>
      <c r="M100" s="52">
        <f t="shared" si="27"/>
        <v>1583.9714980468741</v>
      </c>
      <c r="N100" s="52">
        <f t="shared" si="27"/>
        <v>1623.5707854980458</v>
      </c>
      <c r="P100" s="47"/>
    </row>
    <row r="101" spans="3:19" x14ac:dyDescent="0.25">
      <c r="C101" s="50" t="s">
        <v>110</v>
      </c>
      <c r="D101" s="3"/>
      <c r="E101" s="3"/>
      <c r="F101" s="3"/>
      <c r="G101" s="3"/>
      <c r="H101" s="13">
        <v>0.59</v>
      </c>
      <c r="I101" s="13">
        <f>I100/H100-1</f>
        <v>3.9102099927588618E-2</v>
      </c>
      <c r="J101" s="13">
        <f t="shared" ref="J101:N101" si="28">J100/I100-1</f>
        <v>2.4999999999999911E-2</v>
      </c>
      <c r="K101" s="13">
        <f t="shared" si="28"/>
        <v>2.4999999999999911E-2</v>
      </c>
      <c r="L101" s="13">
        <f t="shared" si="28"/>
        <v>2.4999999999999911E-2</v>
      </c>
      <c r="M101" s="13">
        <f t="shared" si="28"/>
        <v>2.4999999999999911E-2</v>
      </c>
      <c r="N101" s="13">
        <f t="shared" si="28"/>
        <v>2.4999999999999911E-2</v>
      </c>
      <c r="P101" s="47"/>
    </row>
    <row r="102" spans="3:19" s="60" customFormat="1" ht="30" customHeight="1" x14ac:dyDescent="0.25">
      <c r="C102" s="59" t="s">
        <v>84</v>
      </c>
      <c r="D102" s="57"/>
      <c r="E102" s="57"/>
      <c r="F102" s="57"/>
      <c r="G102" s="57"/>
      <c r="H102" s="58">
        <v>1360</v>
      </c>
      <c r="I102" s="58">
        <f>0.98*I100</f>
        <v>1406.2999999999997</v>
      </c>
      <c r="J102" s="58">
        <f t="shared" ref="J102:N102" si="29">0.98*J100</f>
        <v>1441.4574999999995</v>
      </c>
      <c r="K102" s="58">
        <f t="shared" si="29"/>
        <v>1477.4939374999994</v>
      </c>
      <c r="L102" s="58">
        <f t="shared" si="29"/>
        <v>1514.4312859374993</v>
      </c>
      <c r="M102" s="58">
        <f t="shared" si="29"/>
        <v>1552.2920680859365</v>
      </c>
      <c r="N102" s="58">
        <f t="shared" si="29"/>
        <v>1591.0993697880849</v>
      </c>
      <c r="P102" s="61" t="s">
        <v>289</v>
      </c>
    </row>
    <row r="103" spans="3:19" x14ac:dyDescent="0.25">
      <c r="C103" s="70" t="s">
        <v>87</v>
      </c>
      <c r="D103" s="71"/>
      <c r="E103" s="71"/>
      <c r="F103" s="71"/>
      <c r="G103" s="71"/>
      <c r="H103" s="37"/>
      <c r="I103" s="38"/>
      <c r="J103" s="38"/>
      <c r="K103" s="38"/>
      <c r="L103" s="38"/>
      <c r="M103" s="38"/>
      <c r="N103" s="38"/>
      <c r="P103" s="47"/>
    </row>
    <row r="104" spans="3:19" x14ac:dyDescent="0.25">
      <c r="C104" s="39" t="s">
        <v>53</v>
      </c>
      <c r="D104" s="3"/>
      <c r="E104" s="3"/>
      <c r="F104" s="3"/>
      <c r="G104" s="3"/>
      <c r="H104" s="52">
        <v>85</v>
      </c>
      <c r="I104" s="52">
        <f t="shared" ref="I104:N104" si="30">SUM(I116+I126+I154+I166+I172+I184)</f>
        <v>87.4</v>
      </c>
      <c r="J104" s="52">
        <f t="shared" si="30"/>
        <v>88.830200000000005</v>
      </c>
      <c r="K104" s="52">
        <f t="shared" si="30"/>
        <v>90.291172000000003</v>
      </c>
      <c r="L104" s="52">
        <f t="shared" si="30"/>
        <v>91.783499660000004</v>
      </c>
      <c r="M104" s="52">
        <f t="shared" si="30"/>
        <v>93.307778530000007</v>
      </c>
      <c r="N104" s="52">
        <f t="shared" si="30"/>
        <v>94.864616284622002</v>
      </c>
      <c r="P104" s="47"/>
    </row>
    <row r="105" spans="3:19" x14ac:dyDescent="0.25">
      <c r="C105" s="50" t="s">
        <v>110</v>
      </c>
      <c r="D105" s="3"/>
      <c r="E105" s="3"/>
      <c r="F105" s="3"/>
      <c r="G105" s="3"/>
      <c r="H105" s="13">
        <v>0.12</v>
      </c>
      <c r="I105" s="51">
        <f>I104/H104-1</f>
        <v>2.8235294117647136E-2</v>
      </c>
      <c r="J105" s="51">
        <f t="shared" ref="J105:N105" si="31">J104/I104-1</f>
        <v>1.636384439359273E-2</v>
      </c>
      <c r="K105" s="51">
        <f t="shared" si="31"/>
        <v>1.6446793995735565E-2</v>
      </c>
      <c r="L105" s="51">
        <f t="shared" si="31"/>
        <v>1.652794649736089E-2</v>
      </c>
      <c r="M105" s="51">
        <f t="shared" si="31"/>
        <v>1.6607330028234779E-2</v>
      </c>
      <c r="N105" s="51">
        <f t="shared" si="31"/>
        <v>1.668497288381432E-2</v>
      </c>
      <c r="P105" s="47"/>
    </row>
    <row r="106" spans="3:19" x14ac:dyDescent="0.25">
      <c r="C106" s="39" t="s">
        <v>84</v>
      </c>
      <c r="D106" s="3"/>
      <c r="E106" s="3"/>
      <c r="F106" s="3"/>
      <c r="G106" s="3"/>
      <c r="H106" s="52">
        <v>82</v>
      </c>
      <c r="I106" s="66">
        <f>0.97*I104</f>
        <v>84.778000000000006</v>
      </c>
      <c r="J106" s="66">
        <f t="shared" ref="J106:N106" si="32">0.97*J104</f>
        <v>86.165294000000003</v>
      </c>
      <c r="K106" s="66">
        <f t="shared" si="32"/>
        <v>87.58243684</v>
      </c>
      <c r="L106" s="66">
        <f t="shared" si="32"/>
        <v>89.029994670199997</v>
      </c>
      <c r="M106" s="66">
        <f t="shared" si="32"/>
        <v>90.508545174100007</v>
      </c>
      <c r="N106" s="66">
        <f t="shared" si="32"/>
        <v>92.018677796083338</v>
      </c>
      <c r="P106" s="47" t="s">
        <v>290</v>
      </c>
    </row>
    <row r="107" spans="3:19" x14ac:dyDescent="0.25">
      <c r="P107" s="47"/>
    </row>
    <row r="108" spans="3:19" x14ac:dyDescent="0.25">
      <c r="C108" s="73" t="s">
        <v>73</v>
      </c>
      <c r="D108" s="72"/>
      <c r="E108" s="72"/>
      <c r="F108" s="72"/>
      <c r="G108" s="72"/>
      <c r="H108" s="8"/>
      <c r="I108" s="8"/>
      <c r="J108" s="8"/>
      <c r="K108" s="8"/>
      <c r="L108" s="8"/>
      <c r="M108" s="8"/>
      <c r="N108" s="8"/>
      <c r="P108" s="47"/>
    </row>
    <row r="109" spans="3:19" x14ac:dyDescent="0.25">
      <c r="C109" s="5"/>
      <c r="P109" s="47"/>
    </row>
    <row r="110" spans="3:19" x14ac:dyDescent="0.25">
      <c r="C110" s="74" t="s">
        <v>64</v>
      </c>
      <c r="D110" s="75"/>
      <c r="E110" s="75"/>
      <c r="F110" s="75"/>
      <c r="G110" s="75"/>
      <c r="H110" s="75"/>
      <c r="I110" s="75"/>
      <c r="J110" s="75"/>
      <c r="K110" s="75"/>
      <c r="L110" s="75"/>
      <c r="M110" s="75"/>
      <c r="N110" s="75"/>
      <c r="P110" s="47"/>
    </row>
    <row r="111" spans="3:19" x14ac:dyDescent="0.25">
      <c r="C111" s="30" t="s">
        <v>47</v>
      </c>
      <c r="I111" s="34"/>
      <c r="J111" s="34"/>
      <c r="K111" s="34"/>
      <c r="L111" s="34"/>
      <c r="M111" s="34"/>
      <c r="N111" s="34"/>
      <c r="P111" s="47"/>
    </row>
    <row r="112" spans="3:19" x14ac:dyDescent="0.25">
      <c r="C112" s="26" t="s">
        <v>80</v>
      </c>
      <c r="H112" s="10">
        <v>631</v>
      </c>
      <c r="I112" s="10">
        <f t="shared" ref="I112:N112" si="33">H112+($H$114*$S$112)</f>
        <v>679.53846153846155</v>
      </c>
      <c r="J112" s="10">
        <f t="shared" si="33"/>
        <v>728.07692307692309</v>
      </c>
      <c r="K112" s="10">
        <f t="shared" si="33"/>
        <v>776.61538461538464</v>
      </c>
      <c r="L112" s="10">
        <f t="shared" si="33"/>
        <v>825.15384615384619</v>
      </c>
      <c r="M112" s="10">
        <f t="shared" si="33"/>
        <v>873.69230769230774</v>
      </c>
      <c r="N112" s="10">
        <f t="shared" si="33"/>
        <v>922.23076923076928</v>
      </c>
      <c r="P112" s="453">
        <v>25000000</v>
      </c>
      <c r="Q112" s="454">
        <f>I95/P112</f>
        <v>6.9173999999999999E-2</v>
      </c>
      <c r="R112" s="455">
        <f>Q112*Q94</f>
        <v>0.13302692307692307</v>
      </c>
      <c r="S112" s="456">
        <f>R112/0.00045</f>
        <v>295.61538461538458</v>
      </c>
    </row>
    <row r="113" spans="3:18" x14ac:dyDescent="0.25">
      <c r="C113" s="27" t="s">
        <v>79</v>
      </c>
      <c r="H113" s="46"/>
      <c r="I113" s="46">
        <f>I112/H112-1</f>
        <v>7.6923076923076872E-2</v>
      </c>
      <c r="J113" s="46">
        <f t="shared" ref="J113:N113" si="34">J112/I112-1</f>
        <v>7.1428571428571397E-2</v>
      </c>
      <c r="K113" s="46">
        <f t="shared" si="34"/>
        <v>6.6666666666666652E-2</v>
      </c>
      <c r="L113" s="46">
        <f t="shared" si="34"/>
        <v>6.25E-2</v>
      </c>
      <c r="M113" s="46">
        <f t="shared" si="34"/>
        <v>5.8823529411764719E-2</v>
      </c>
      <c r="N113" s="46">
        <f t="shared" si="34"/>
        <v>5.555555555555558E-2</v>
      </c>
      <c r="P113" s="47"/>
    </row>
    <row r="114" spans="3:18" x14ac:dyDescent="0.25">
      <c r="C114" s="27" t="s">
        <v>83</v>
      </c>
      <c r="D114" s="16"/>
      <c r="E114" s="16"/>
      <c r="F114" s="16"/>
      <c r="G114" s="16"/>
      <c r="H114" s="51">
        <f t="shared" ref="H114:N114" si="35">$H$112/$H$96</f>
        <v>0.16419463960447567</v>
      </c>
      <c r="I114" s="51">
        <f t="shared" si="35"/>
        <v>0.16419463960447567</v>
      </c>
      <c r="J114" s="51">
        <f t="shared" si="35"/>
        <v>0.16419463960447567</v>
      </c>
      <c r="K114" s="51">
        <f t="shared" si="35"/>
        <v>0.16419463960447567</v>
      </c>
      <c r="L114" s="51">
        <f t="shared" si="35"/>
        <v>0.16419463960447567</v>
      </c>
      <c r="M114" s="51">
        <f t="shared" si="35"/>
        <v>0.16419463960447567</v>
      </c>
      <c r="N114" s="51">
        <f t="shared" si="35"/>
        <v>0.16419463960447567</v>
      </c>
      <c r="P114" s="47"/>
    </row>
    <row r="115" spans="3:18" x14ac:dyDescent="0.25">
      <c r="C115" s="30" t="s">
        <v>54</v>
      </c>
      <c r="P115" s="47"/>
    </row>
    <row r="116" spans="3:18" x14ac:dyDescent="0.25">
      <c r="C116" s="26" t="s">
        <v>80</v>
      </c>
      <c r="H116" s="10">
        <v>5</v>
      </c>
      <c r="I116" s="10">
        <f>H116*(1+I117)</f>
        <v>5.05</v>
      </c>
      <c r="J116" s="10">
        <f t="shared" ref="J116:N116" si="36">I116*(1+J117)</f>
        <v>5.1005000000000003</v>
      </c>
      <c r="K116" s="10">
        <f t="shared" si="36"/>
        <v>5.1515050000000002</v>
      </c>
      <c r="L116" s="10">
        <f t="shared" si="36"/>
        <v>5.2030200500000001</v>
      </c>
      <c r="M116" s="10">
        <f t="shared" si="36"/>
        <v>5.2550502505000001</v>
      </c>
      <c r="N116" s="10">
        <f t="shared" si="36"/>
        <v>5.3076007530050004</v>
      </c>
      <c r="P116" s="403" t="s">
        <v>124</v>
      </c>
    </row>
    <row r="117" spans="3:18" x14ac:dyDescent="0.25">
      <c r="C117" s="27" t="s">
        <v>79</v>
      </c>
      <c r="I117" s="258">
        <v>0.01</v>
      </c>
      <c r="J117" s="258">
        <v>0.01</v>
      </c>
      <c r="K117" s="258">
        <v>0.01</v>
      </c>
      <c r="L117" s="258">
        <v>0.01</v>
      </c>
      <c r="M117" s="258">
        <v>0.01</v>
      </c>
      <c r="N117" s="258">
        <v>0.01</v>
      </c>
      <c r="O117" s="3"/>
      <c r="P117" s="403"/>
      <c r="Q117" s="3"/>
      <c r="R117" s="3"/>
    </row>
    <row r="118" spans="3:18" x14ac:dyDescent="0.25">
      <c r="C118" s="27" t="s">
        <v>83</v>
      </c>
      <c r="I118" s="51">
        <f t="shared" ref="I118:N118" si="37">I116/I104</f>
        <v>5.7780320366132717E-2</v>
      </c>
      <c r="J118" s="51">
        <f t="shared" si="37"/>
        <v>5.7418535588122058E-2</v>
      </c>
      <c r="K118" s="51">
        <f t="shared" si="37"/>
        <v>5.7054359644373651E-2</v>
      </c>
      <c r="L118" s="51">
        <f t="shared" si="37"/>
        <v>5.6687967546170157E-2</v>
      </c>
      <c r="M118" s="51">
        <f t="shared" si="37"/>
        <v>5.6319530196621427E-2</v>
      </c>
      <c r="N118" s="51">
        <f t="shared" si="37"/>
        <v>5.5949214373888605E-2</v>
      </c>
      <c r="O118" s="3"/>
      <c r="P118" s="47"/>
      <c r="Q118" s="3"/>
      <c r="R118" s="3"/>
    </row>
    <row r="119" spans="3:18" x14ac:dyDescent="0.25">
      <c r="P119" s="47"/>
    </row>
    <row r="120" spans="3:18" x14ac:dyDescent="0.25">
      <c r="C120" s="74" t="s">
        <v>65</v>
      </c>
      <c r="D120" s="75"/>
      <c r="E120" s="75"/>
      <c r="F120" s="75"/>
      <c r="G120" s="75"/>
      <c r="H120" s="75"/>
      <c r="I120" s="75"/>
      <c r="J120" s="75"/>
      <c r="K120" s="75"/>
      <c r="L120" s="75"/>
      <c r="M120" s="75"/>
      <c r="N120" s="75"/>
      <c r="P120" s="47"/>
    </row>
    <row r="121" spans="3:18" x14ac:dyDescent="0.25">
      <c r="C121" s="30" t="s">
        <v>47</v>
      </c>
      <c r="P121" s="47"/>
    </row>
    <row r="122" spans="3:18" x14ac:dyDescent="0.25">
      <c r="C122" s="31" t="s">
        <v>80</v>
      </c>
      <c r="H122" s="10">
        <v>184</v>
      </c>
      <c r="I122" s="10">
        <f>H122+36.8</f>
        <v>220.8</v>
      </c>
      <c r="J122" s="10">
        <f t="shared" ref="J122:M122" si="38">I122+36.8</f>
        <v>257.60000000000002</v>
      </c>
      <c r="K122" s="10">
        <f t="shared" si="38"/>
        <v>294.40000000000003</v>
      </c>
      <c r="L122" s="10">
        <f t="shared" si="38"/>
        <v>331.20000000000005</v>
      </c>
      <c r="M122" s="10">
        <f t="shared" si="38"/>
        <v>368.00000000000006</v>
      </c>
      <c r="N122" s="10">
        <f>H122*2</f>
        <v>368</v>
      </c>
      <c r="P122" s="47" t="s">
        <v>97</v>
      </c>
    </row>
    <row r="123" spans="3:18" x14ac:dyDescent="0.25">
      <c r="C123" s="27" t="s">
        <v>79</v>
      </c>
      <c r="D123" s="16"/>
      <c r="E123" s="16"/>
      <c r="F123" s="16"/>
      <c r="G123" s="16"/>
      <c r="H123" s="16"/>
      <c r="I123" s="51">
        <f>I122/H122-1</f>
        <v>0.19999999999999996</v>
      </c>
      <c r="J123" s="51">
        <f t="shared" ref="J123:N123" si="39">J122/I122-1</f>
        <v>0.16666666666666674</v>
      </c>
      <c r="K123" s="51">
        <f t="shared" si="39"/>
        <v>0.14285714285714279</v>
      </c>
      <c r="L123" s="51">
        <f t="shared" si="39"/>
        <v>0.125</v>
      </c>
      <c r="M123" s="51">
        <f t="shared" si="39"/>
        <v>0.11111111111111116</v>
      </c>
      <c r="N123" s="51">
        <f t="shared" si="39"/>
        <v>0</v>
      </c>
      <c r="P123" s="47"/>
    </row>
    <row r="124" spans="3:18" x14ac:dyDescent="0.25">
      <c r="C124" s="27" t="s">
        <v>83</v>
      </c>
      <c r="D124" s="16"/>
      <c r="E124" s="16"/>
      <c r="F124" s="16"/>
      <c r="G124" s="16"/>
      <c r="H124" s="16"/>
      <c r="I124" s="51">
        <f t="shared" ref="I124:N124" si="40">I122/I96</f>
        <v>5.4391625387533699E-2</v>
      </c>
      <c r="J124" s="51">
        <f t="shared" si="40"/>
        <v>6.0046768090920077E-2</v>
      </c>
      <c r="K124" s="51">
        <f t="shared" si="40"/>
        <v>6.5191096466893347E-2</v>
      </c>
      <c r="L124" s="51">
        <f t="shared" si="40"/>
        <v>6.9848519739155721E-2</v>
      </c>
      <c r="M124" s="51">
        <f t="shared" si="40"/>
        <v>7.4008383799932229E-2</v>
      </c>
      <c r="N124" s="51">
        <f t="shared" si="40"/>
        <v>7.087790749187356E-2</v>
      </c>
      <c r="P124" s="47"/>
    </row>
    <row r="125" spans="3:18" x14ac:dyDescent="0.25">
      <c r="C125" s="30" t="s">
        <v>54</v>
      </c>
      <c r="P125" s="47"/>
    </row>
    <row r="126" spans="3:18" x14ac:dyDescent="0.25">
      <c r="C126" s="31" t="s">
        <v>80</v>
      </c>
      <c r="H126" s="10">
        <v>9</v>
      </c>
      <c r="I126" s="10">
        <f>H126*(1+I127)</f>
        <v>8.91</v>
      </c>
      <c r="J126" s="10">
        <f t="shared" ref="J126:N126" si="41">I126*(1+J127)</f>
        <v>8.8209</v>
      </c>
      <c r="K126" s="10">
        <f t="shared" si="41"/>
        <v>8.7326909999999991</v>
      </c>
      <c r="L126" s="10">
        <f t="shared" si="41"/>
        <v>8.6453640899999993</v>
      </c>
      <c r="M126" s="10">
        <f t="shared" si="41"/>
        <v>8.558910449099999</v>
      </c>
      <c r="N126" s="10">
        <f t="shared" si="41"/>
        <v>8.4733213446089994</v>
      </c>
      <c r="P126" s="47"/>
    </row>
    <row r="127" spans="3:18" x14ac:dyDescent="0.25">
      <c r="C127" s="27" t="s">
        <v>79</v>
      </c>
      <c r="D127" s="16"/>
      <c r="E127" s="16"/>
      <c r="F127" s="16"/>
      <c r="G127" s="16"/>
      <c r="H127" s="16"/>
      <c r="I127" s="51">
        <v>-0.01</v>
      </c>
      <c r="J127" s="51">
        <v>-0.01</v>
      </c>
      <c r="K127" s="51">
        <v>-0.01</v>
      </c>
      <c r="L127" s="51">
        <v>-0.01</v>
      </c>
      <c r="M127" s="51">
        <v>-0.01</v>
      </c>
      <c r="N127" s="51">
        <v>-0.01</v>
      </c>
      <c r="O127" s="64"/>
      <c r="P127" t="s">
        <v>125</v>
      </c>
    </row>
    <row r="128" spans="3:18" x14ac:dyDescent="0.25">
      <c r="C128" s="27" t="s">
        <v>83</v>
      </c>
      <c r="D128" s="16"/>
      <c r="E128" s="16"/>
      <c r="F128" s="16"/>
      <c r="G128" s="16"/>
      <c r="H128" s="16"/>
      <c r="I128" s="51">
        <f t="shared" ref="I128:N128" si="42">I126/I104</f>
        <v>0.10194508009153318</v>
      </c>
      <c r="J128" s="51">
        <f t="shared" si="42"/>
        <v>9.9300688279436486E-2</v>
      </c>
      <c r="K128" s="51">
        <f t="shared" si="42"/>
        <v>9.6716996873182678E-2</v>
      </c>
      <c r="L128" s="51">
        <f t="shared" si="42"/>
        <v>9.4193009876782016E-2</v>
      </c>
      <c r="M128" s="51">
        <f t="shared" si="42"/>
        <v>9.1727727140649543E-2</v>
      </c>
      <c r="N128" s="51">
        <f t="shared" si="42"/>
        <v>8.9320145660912398E-2</v>
      </c>
      <c r="O128" s="64"/>
    </row>
    <row r="129" spans="3:16" x14ac:dyDescent="0.25">
      <c r="C129" s="31"/>
      <c r="P129" s="47"/>
    </row>
    <row r="130" spans="3:16" x14ac:dyDescent="0.25">
      <c r="C130" s="74" t="s">
        <v>66</v>
      </c>
      <c r="D130" s="75"/>
      <c r="E130" s="75"/>
      <c r="F130" s="75"/>
      <c r="G130" s="75"/>
      <c r="H130" s="75"/>
      <c r="I130" s="75"/>
      <c r="J130" s="75"/>
      <c r="K130" s="75"/>
      <c r="L130" s="75"/>
      <c r="M130" s="75"/>
      <c r="N130" s="75"/>
      <c r="P130" s="47"/>
    </row>
    <row r="131" spans="3:16" x14ac:dyDescent="0.25">
      <c r="C131" s="30" t="s">
        <v>47</v>
      </c>
      <c r="P131" s="47"/>
    </row>
    <row r="132" spans="3:16" x14ac:dyDescent="0.25">
      <c r="C132" s="31" t="s">
        <v>80</v>
      </c>
      <c r="H132" s="10">
        <v>124</v>
      </c>
      <c r="I132" s="10">
        <f>H132+20.66</f>
        <v>144.66</v>
      </c>
      <c r="J132" s="10">
        <f t="shared" ref="J132:M132" si="43">I132+20.66</f>
        <v>165.32</v>
      </c>
      <c r="K132" s="10">
        <f t="shared" si="43"/>
        <v>185.98</v>
      </c>
      <c r="L132" s="10">
        <f t="shared" si="43"/>
        <v>206.64</v>
      </c>
      <c r="M132" s="10">
        <f t="shared" si="43"/>
        <v>227.29999999999998</v>
      </c>
      <c r="N132" s="10">
        <f>H132*2</f>
        <v>248</v>
      </c>
      <c r="P132" s="47" t="s">
        <v>99</v>
      </c>
    </row>
    <row r="133" spans="3:16" x14ac:dyDescent="0.25">
      <c r="C133" s="27" t="s">
        <v>79</v>
      </c>
      <c r="D133" s="16"/>
      <c r="E133" s="16"/>
      <c r="F133" s="16"/>
      <c r="G133" s="16"/>
      <c r="H133" s="16"/>
      <c r="I133" s="51">
        <f>+I132/H132-1</f>
        <v>0.16661290322580635</v>
      </c>
      <c r="J133" s="51">
        <f t="shared" ref="J133:N133" si="44">+J132/I132-1</f>
        <v>0.14281764136596165</v>
      </c>
      <c r="K133" s="51">
        <f t="shared" si="44"/>
        <v>0.12496975562545365</v>
      </c>
      <c r="L133" s="51">
        <f t="shared" si="44"/>
        <v>0.1110872136788903</v>
      </c>
      <c r="M133" s="51">
        <f t="shared" si="44"/>
        <v>9.998064266356943E-2</v>
      </c>
      <c r="N133" s="51">
        <f t="shared" si="44"/>
        <v>9.1069071711394667E-2</v>
      </c>
      <c r="P133" s="47"/>
    </row>
    <row r="134" spans="3:16" x14ac:dyDescent="0.25">
      <c r="C134" s="27" t="s">
        <v>83</v>
      </c>
      <c r="D134" s="16"/>
      <c r="E134" s="16"/>
      <c r="F134" s="16"/>
      <c r="G134" s="16"/>
      <c r="H134" s="16"/>
      <c r="I134" s="51">
        <f t="shared" ref="I134:N134" si="45">I132/I96</f>
        <v>3.5635382828626015E-2</v>
      </c>
      <c r="J134" s="51">
        <f t="shared" si="45"/>
        <v>3.853622554654855E-2</v>
      </c>
      <c r="K134" s="51">
        <f t="shared" si="45"/>
        <v>4.1182880845491925E-2</v>
      </c>
      <c r="L134" s="51">
        <f t="shared" si="45"/>
        <v>4.357940253290802E-2</v>
      </c>
      <c r="M134" s="51">
        <f t="shared" si="45"/>
        <v>4.5712243580773353E-2</v>
      </c>
      <c r="N134" s="51">
        <f t="shared" si="45"/>
        <v>4.776554635321914E-2</v>
      </c>
      <c r="P134" s="47"/>
    </row>
    <row r="135" spans="3:16" x14ac:dyDescent="0.25">
      <c r="C135" s="31"/>
      <c r="P135" s="47"/>
    </row>
    <row r="136" spans="3:16" x14ac:dyDescent="0.25">
      <c r="C136" s="74" t="s">
        <v>67</v>
      </c>
      <c r="D136" s="75"/>
      <c r="E136" s="75"/>
      <c r="F136" s="75"/>
      <c r="G136" s="75"/>
      <c r="H136" s="75"/>
      <c r="I136" s="75"/>
      <c r="J136" s="75"/>
      <c r="K136" s="75"/>
      <c r="L136" s="75"/>
      <c r="M136" s="75"/>
      <c r="N136" s="75"/>
      <c r="P136" s="47"/>
    </row>
    <row r="137" spans="3:16" x14ac:dyDescent="0.25">
      <c r="C137" s="30" t="s">
        <v>47</v>
      </c>
      <c r="P137" s="47"/>
    </row>
    <row r="138" spans="3:16" x14ac:dyDescent="0.25">
      <c r="C138" s="31" t="s">
        <v>80</v>
      </c>
      <c r="H138" s="10">
        <v>12</v>
      </c>
      <c r="I138" s="10">
        <v>10</v>
      </c>
      <c r="J138" s="10">
        <v>8</v>
      </c>
      <c r="K138" s="10">
        <v>6</v>
      </c>
      <c r="L138" s="10">
        <v>4</v>
      </c>
      <c r="M138" s="10">
        <v>2</v>
      </c>
      <c r="N138" s="10">
        <v>1</v>
      </c>
      <c r="P138" s="403" t="s">
        <v>100</v>
      </c>
    </row>
    <row r="139" spans="3:16" x14ac:dyDescent="0.25">
      <c r="C139" s="27" t="s">
        <v>79</v>
      </c>
      <c r="I139" s="51">
        <f>+I138/H138-1</f>
        <v>-0.16666666666666663</v>
      </c>
      <c r="J139" s="51">
        <f t="shared" ref="J139:N139" si="46">+J138/I138-1</f>
        <v>-0.19999999999999996</v>
      </c>
      <c r="K139" s="51">
        <f t="shared" si="46"/>
        <v>-0.25</v>
      </c>
      <c r="L139" s="51">
        <f t="shared" si="46"/>
        <v>-0.33333333333333337</v>
      </c>
      <c r="M139" s="51">
        <f t="shared" si="46"/>
        <v>-0.5</v>
      </c>
      <c r="N139" s="51">
        <f t="shared" si="46"/>
        <v>-0.5</v>
      </c>
      <c r="P139" s="403"/>
    </row>
    <row r="140" spans="3:16" x14ac:dyDescent="0.25">
      <c r="C140" s="27" t="s">
        <v>83</v>
      </c>
      <c r="I140" s="51">
        <f t="shared" ref="I140:N140" si="47">I138/I96</f>
        <v>2.463388830957142E-3</v>
      </c>
      <c r="J140" s="51">
        <f t="shared" si="47"/>
        <v>1.864806462450934E-3</v>
      </c>
      <c r="K140" s="51">
        <f t="shared" si="47"/>
        <v>1.3286228899502719E-3</v>
      </c>
      <c r="L140" s="51">
        <f t="shared" si="47"/>
        <v>8.4358115626999655E-4</v>
      </c>
      <c r="M140" s="51">
        <f t="shared" si="47"/>
        <v>4.022194771735447E-4</v>
      </c>
      <c r="N140" s="51">
        <f t="shared" si="47"/>
        <v>1.9260300948878686E-4</v>
      </c>
      <c r="P140" s="403"/>
    </row>
    <row r="141" spans="3:16" x14ac:dyDescent="0.25">
      <c r="C141" s="31"/>
      <c r="P141" s="47"/>
    </row>
    <row r="142" spans="3:16" x14ac:dyDescent="0.25">
      <c r="C142" s="74" t="s">
        <v>68</v>
      </c>
      <c r="D142" s="75"/>
      <c r="E142" s="75"/>
      <c r="F142" s="75"/>
      <c r="G142" s="75"/>
      <c r="H142" s="75"/>
      <c r="I142" s="75"/>
      <c r="J142" s="75"/>
      <c r="K142" s="75"/>
      <c r="L142" s="75"/>
      <c r="M142" s="75"/>
      <c r="N142" s="75"/>
      <c r="P142" s="47"/>
    </row>
    <row r="143" spans="3:16" x14ac:dyDescent="0.25">
      <c r="C143" s="30" t="s">
        <v>47</v>
      </c>
      <c r="P143" s="47"/>
    </row>
    <row r="144" spans="3:16" x14ac:dyDescent="0.25">
      <c r="C144" s="31" t="s">
        <v>80</v>
      </c>
      <c r="H144" s="10">
        <v>265</v>
      </c>
      <c r="I144" s="10">
        <v>270</v>
      </c>
      <c r="J144" s="10">
        <v>275</v>
      </c>
      <c r="K144" s="10">
        <v>280</v>
      </c>
      <c r="L144" s="10">
        <v>285</v>
      </c>
      <c r="M144" s="10">
        <v>290</v>
      </c>
      <c r="N144" s="10">
        <v>290</v>
      </c>
      <c r="P144" s="403" t="s">
        <v>101</v>
      </c>
    </row>
    <row r="145" spans="3:16" x14ac:dyDescent="0.25">
      <c r="C145" s="27" t="s">
        <v>79</v>
      </c>
      <c r="I145" s="51">
        <f>+I144/H144-1</f>
        <v>1.8867924528301883E-2</v>
      </c>
      <c r="J145" s="51">
        <f t="shared" ref="J145:N145" si="48">+J144/I144-1</f>
        <v>1.8518518518518601E-2</v>
      </c>
      <c r="K145" s="51">
        <f t="shared" si="48"/>
        <v>1.8181818181818077E-2</v>
      </c>
      <c r="L145" s="51">
        <f t="shared" si="48"/>
        <v>1.7857142857142794E-2</v>
      </c>
      <c r="M145" s="51">
        <f t="shared" si="48"/>
        <v>1.7543859649122862E-2</v>
      </c>
      <c r="N145" s="51">
        <f t="shared" si="48"/>
        <v>0</v>
      </c>
      <c r="P145" s="403"/>
    </row>
    <row r="146" spans="3:16" x14ac:dyDescent="0.25">
      <c r="C146" s="27" t="s">
        <v>83</v>
      </c>
      <c r="I146" s="51">
        <f t="shared" ref="I146:N146" si="49">I144/I96</f>
        <v>6.6511498435842836E-2</v>
      </c>
      <c r="J146" s="51">
        <f t="shared" si="49"/>
        <v>6.4102722146750848E-2</v>
      </c>
      <c r="K146" s="51">
        <f t="shared" si="49"/>
        <v>6.2002401531012684E-2</v>
      </c>
      <c r="L146" s="51">
        <f t="shared" si="49"/>
        <v>6.0105157384237252E-2</v>
      </c>
      <c r="M146" s="51">
        <f t="shared" si="49"/>
        <v>5.8321824190163976E-2</v>
      </c>
      <c r="N146" s="51">
        <f t="shared" si="49"/>
        <v>5.5854872751748191E-2</v>
      </c>
      <c r="P146" s="403"/>
    </row>
    <row r="147" spans="3:16" x14ac:dyDescent="0.25">
      <c r="C147" s="32"/>
      <c r="P147" s="47"/>
    </row>
    <row r="148" spans="3:16" x14ac:dyDescent="0.25">
      <c r="C148" s="74" t="s">
        <v>69</v>
      </c>
      <c r="D148" s="75"/>
      <c r="E148" s="75"/>
      <c r="F148" s="75"/>
      <c r="G148" s="75"/>
      <c r="H148" s="75"/>
      <c r="I148" s="75"/>
      <c r="J148" s="75"/>
      <c r="K148" s="75"/>
      <c r="L148" s="75"/>
      <c r="M148" s="75"/>
      <c r="N148" s="75"/>
      <c r="P148" s="47"/>
    </row>
    <row r="149" spans="3:16" x14ac:dyDescent="0.25">
      <c r="C149" s="30" t="s">
        <v>47</v>
      </c>
      <c r="P149" s="48"/>
    </row>
    <row r="150" spans="3:16" x14ac:dyDescent="0.25">
      <c r="C150" s="31" t="s">
        <v>80</v>
      </c>
      <c r="H150" s="10">
        <v>189</v>
      </c>
      <c r="I150" s="10">
        <f>H150*(1+I151)</f>
        <v>198.45000000000002</v>
      </c>
      <c r="J150" s="10">
        <f t="shared" ref="J150:N150" si="50">I150*(1+J151)</f>
        <v>208.37250000000003</v>
      </c>
      <c r="K150" s="10">
        <f t="shared" si="50"/>
        <v>218.79112500000005</v>
      </c>
      <c r="L150" s="10">
        <f t="shared" si="50"/>
        <v>229.73068125000006</v>
      </c>
      <c r="M150" s="10">
        <f t="shared" si="50"/>
        <v>241.21721531250009</v>
      </c>
      <c r="N150" s="10">
        <f t="shared" si="50"/>
        <v>253.27807607812511</v>
      </c>
      <c r="P150" s="47" t="s">
        <v>102</v>
      </c>
    </row>
    <row r="151" spans="3:16" x14ac:dyDescent="0.25">
      <c r="C151" s="27" t="s">
        <v>79</v>
      </c>
      <c r="I151" s="51">
        <v>0.05</v>
      </c>
      <c r="J151" s="51">
        <v>0.05</v>
      </c>
      <c r="K151" s="51">
        <v>0.05</v>
      </c>
      <c r="L151" s="51">
        <v>0.05</v>
      </c>
      <c r="M151" s="51">
        <v>0.05</v>
      </c>
      <c r="N151" s="51">
        <v>0.05</v>
      </c>
      <c r="P151" s="47"/>
    </row>
    <row r="152" spans="3:16" x14ac:dyDescent="0.25">
      <c r="C152" s="27" t="s">
        <v>83</v>
      </c>
      <c r="I152" s="51">
        <f t="shared" ref="I152:N152" si="51">I150/I96</f>
        <v>4.8885951350344486E-2</v>
      </c>
      <c r="J152" s="51">
        <f t="shared" si="51"/>
        <v>4.8571798074632161E-2</v>
      </c>
      <c r="K152" s="51">
        <f t="shared" si="51"/>
        <v>4.8448482798828539E-2</v>
      </c>
      <c r="L152" s="51">
        <f t="shared" si="51"/>
        <v>4.8449118429892267E-2</v>
      </c>
      <c r="M152" s="51">
        <f t="shared" si="51"/>
        <v>4.8511131114126069E-2</v>
      </c>
      <c r="N152" s="51">
        <f t="shared" si="51"/>
        <v>4.878211969017681E-2</v>
      </c>
      <c r="P152" s="47"/>
    </row>
    <row r="153" spans="3:16" x14ac:dyDescent="0.25">
      <c r="C153" s="30" t="s">
        <v>54</v>
      </c>
      <c r="P153" s="47"/>
    </row>
    <row r="154" spans="3:16" x14ac:dyDescent="0.25">
      <c r="C154" s="31" t="s">
        <v>80</v>
      </c>
      <c r="H154" s="10">
        <v>21</v>
      </c>
      <c r="I154" s="10">
        <f>H154*(1+I155)</f>
        <v>21.42</v>
      </c>
      <c r="J154" s="10">
        <f t="shared" ref="J154:N154" si="52">I154*(1+J155)</f>
        <v>21.848400000000002</v>
      </c>
      <c r="K154" s="10">
        <f t="shared" si="52"/>
        <v>22.285368000000002</v>
      </c>
      <c r="L154" s="10">
        <f t="shared" si="52"/>
        <v>22.731075360000002</v>
      </c>
      <c r="M154" s="10">
        <f t="shared" si="52"/>
        <v>23.185696867200001</v>
      </c>
      <c r="N154" s="10">
        <f t="shared" si="52"/>
        <v>23.649410804544001</v>
      </c>
      <c r="P154" s="47"/>
    </row>
    <row r="155" spans="3:16" x14ac:dyDescent="0.25">
      <c r="C155" s="27" t="s">
        <v>79</v>
      </c>
      <c r="I155" s="51">
        <v>0.02</v>
      </c>
      <c r="J155" s="51">
        <v>0.02</v>
      </c>
      <c r="K155" s="51">
        <v>0.02</v>
      </c>
      <c r="L155" s="51">
        <v>0.02</v>
      </c>
      <c r="M155" s="51">
        <v>0.02</v>
      </c>
      <c r="N155" s="51">
        <v>0.02</v>
      </c>
      <c r="P155" s="403" t="s">
        <v>126</v>
      </c>
    </row>
    <row r="156" spans="3:16" x14ac:dyDescent="0.25">
      <c r="C156" s="27" t="s">
        <v>83</v>
      </c>
      <c r="I156" s="51">
        <f t="shared" ref="I156:N156" si="53">I154/I104</f>
        <v>0.24508009153318078</v>
      </c>
      <c r="J156" s="51">
        <f t="shared" si="53"/>
        <v>0.24595689303862875</v>
      </c>
      <c r="K156" s="51">
        <f t="shared" si="53"/>
        <v>0.24681668768237941</v>
      </c>
      <c r="L156" s="51">
        <f t="shared" si="53"/>
        <v>0.24765971491830563</v>
      </c>
      <c r="M156" s="51">
        <f t="shared" si="53"/>
        <v>0.24848621660996262</v>
      </c>
      <c r="N156" s="51">
        <f t="shared" si="53"/>
        <v>0.24929643665651638</v>
      </c>
      <c r="P156" s="403"/>
    </row>
    <row r="157" spans="3:16" x14ac:dyDescent="0.25">
      <c r="C157" s="32"/>
      <c r="P157" s="47"/>
    </row>
    <row r="158" spans="3:16" x14ac:dyDescent="0.25">
      <c r="C158" s="74" t="s">
        <v>70</v>
      </c>
      <c r="D158" s="75"/>
      <c r="E158" s="75"/>
      <c r="F158" s="75"/>
      <c r="G158" s="75"/>
      <c r="H158" s="75"/>
      <c r="I158" s="75"/>
      <c r="J158" s="75"/>
      <c r="K158" s="75"/>
      <c r="L158" s="75"/>
      <c r="M158" s="75"/>
      <c r="N158" s="75"/>
      <c r="P158" s="47"/>
    </row>
    <row r="159" spans="3:16" x14ac:dyDescent="0.25">
      <c r="C159" s="30" t="s">
        <v>47</v>
      </c>
      <c r="P159" s="47"/>
    </row>
    <row r="160" spans="3:16" x14ac:dyDescent="0.25">
      <c r="C160" s="31" t="s">
        <v>80</v>
      </c>
      <c r="H160" s="10">
        <v>55</v>
      </c>
      <c r="I160" s="10">
        <v>60</v>
      </c>
      <c r="J160" s="10">
        <v>65</v>
      </c>
      <c r="K160" s="10">
        <v>70</v>
      </c>
      <c r="L160" s="10">
        <v>70</v>
      </c>
      <c r="M160" s="10">
        <v>70</v>
      </c>
      <c r="N160" s="10">
        <v>70</v>
      </c>
      <c r="P160" s="403" t="s">
        <v>326</v>
      </c>
    </row>
    <row r="161" spans="3:19" x14ac:dyDescent="0.25">
      <c r="C161" s="27" t="s">
        <v>79</v>
      </c>
      <c r="I161" s="51">
        <f>I160/H160-1</f>
        <v>9.0909090909090828E-2</v>
      </c>
      <c r="J161" s="51">
        <f t="shared" ref="J161:N161" si="54">J160/I160-1</f>
        <v>8.3333333333333259E-2</v>
      </c>
      <c r="K161" s="51">
        <f t="shared" si="54"/>
        <v>7.6923076923076872E-2</v>
      </c>
      <c r="L161" s="51">
        <f t="shared" si="54"/>
        <v>0</v>
      </c>
      <c r="M161" s="51">
        <f t="shared" si="54"/>
        <v>0</v>
      </c>
      <c r="N161" s="51">
        <f t="shared" si="54"/>
        <v>0</v>
      </c>
      <c r="P161" s="403"/>
    </row>
    <row r="162" spans="3:19" x14ac:dyDescent="0.25">
      <c r="C162" s="27" t="s">
        <v>83</v>
      </c>
      <c r="I162" s="51">
        <f t="shared" ref="I162:N162" si="55">I160/I96</f>
        <v>1.4780332985742852E-2</v>
      </c>
      <c r="J162" s="51">
        <f t="shared" si="55"/>
        <v>1.5151552507413837E-2</v>
      </c>
      <c r="K162" s="51">
        <f t="shared" si="55"/>
        <v>1.5500600382753171E-2</v>
      </c>
      <c r="L162" s="51">
        <f t="shared" si="55"/>
        <v>1.4762670234724939E-2</v>
      </c>
      <c r="M162" s="51">
        <f t="shared" si="55"/>
        <v>1.4077681701074063E-2</v>
      </c>
      <c r="N162" s="51">
        <f t="shared" si="55"/>
        <v>1.348221066421508E-2</v>
      </c>
      <c r="P162" s="403"/>
      <c r="R162" s="35"/>
      <c r="S162" s="35"/>
    </row>
    <row r="163" spans="3:19" x14ac:dyDescent="0.25">
      <c r="C163" s="32"/>
      <c r="P163" s="47"/>
    </row>
    <row r="164" spans="3:19" x14ac:dyDescent="0.25">
      <c r="C164" s="74" t="s">
        <v>71</v>
      </c>
      <c r="D164" s="75"/>
      <c r="E164" s="75"/>
      <c r="F164" s="75"/>
      <c r="G164" s="75"/>
      <c r="H164" s="75"/>
      <c r="I164" s="75"/>
      <c r="J164" s="75"/>
      <c r="K164" s="75"/>
      <c r="L164" s="75"/>
      <c r="M164" s="75"/>
      <c r="N164" s="75"/>
      <c r="P164" s="47"/>
    </row>
    <row r="165" spans="3:19" x14ac:dyDescent="0.25">
      <c r="C165" s="30" t="s">
        <v>54</v>
      </c>
      <c r="P165" s="47"/>
    </row>
    <row r="166" spans="3:19" x14ac:dyDescent="0.25">
      <c r="C166" s="31" t="s">
        <v>80</v>
      </c>
      <c r="H166" s="10">
        <v>12</v>
      </c>
      <c r="I166" s="10">
        <f>H166*(1+I167)</f>
        <v>12.24</v>
      </c>
      <c r="J166" s="10">
        <f t="shared" ref="J166:N166" si="56">I166*(1+J167)</f>
        <v>12.4848</v>
      </c>
      <c r="K166" s="10">
        <f t="shared" si="56"/>
        <v>12.734496</v>
      </c>
      <c r="L166" s="10">
        <f t="shared" si="56"/>
        <v>12.989185920000001</v>
      </c>
      <c r="M166" s="10">
        <f t="shared" si="56"/>
        <v>13.2489696384</v>
      </c>
      <c r="N166" s="10">
        <f t="shared" si="56"/>
        <v>13.513949031168</v>
      </c>
      <c r="P166" s="402" t="s">
        <v>103</v>
      </c>
    </row>
    <row r="167" spans="3:19" x14ac:dyDescent="0.25">
      <c r="C167" s="27" t="s">
        <v>79</v>
      </c>
      <c r="D167" s="29"/>
      <c r="E167" s="29"/>
      <c r="F167" s="29"/>
      <c r="G167" s="29"/>
      <c r="H167" s="29"/>
      <c r="I167" s="51">
        <v>0.02</v>
      </c>
      <c r="J167" s="51">
        <v>0.02</v>
      </c>
      <c r="K167" s="51">
        <v>0.02</v>
      </c>
      <c r="L167" s="51">
        <v>0.02</v>
      </c>
      <c r="M167" s="51">
        <v>0.02</v>
      </c>
      <c r="N167" s="51">
        <v>0.02</v>
      </c>
      <c r="P167" s="402"/>
    </row>
    <row r="168" spans="3:19" x14ac:dyDescent="0.25">
      <c r="C168" s="27" t="s">
        <v>83</v>
      </c>
      <c r="D168" s="29"/>
      <c r="E168" s="29"/>
      <c r="F168" s="29"/>
      <c r="G168" s="29"/>
      <c r="H168" s="29"/>
      <c r="I168" s="51">
        <f t="shared" ref="I168:N168" si="57">I166/I104</f>
        <v>0.140045766590389</v>
      </c>
      <c r="J168" s="51">
        <f t="shared" si="57"/>
        <v>0.14054679602207357</v>
      </c>
      <c r="K168" s="51">
        <f t="shared" si="57"/>
        <v>0.14103810724707394</v>
      </c>
      <c r="L168" s="51">
        <f t="shared" si="57"/>
        <v>0.14151983709617463</v>
      </c>
      <c r="M168" s="51">
        <f t="shared" si="57"/>
        <v>0.1419921237771215</v>
      </c>
      <c r="N168" s="51">
        <f t="shared" si="57"/>
        <v>0.1424551066608665</v>
      </c>
      <c r="P168" s="402"/>
    </row>
    <row r="169" spans="3:19" s="3" customFormat="1" x14ac:dyDescent="0.25">
      <c r="C169" s="32" t="s">
        <v>81</v>
      </c>
      <c r="P169" s="47"/>
    </row>
    <row r="170" spans="3:19" x14ac:dyDescent="0.25">
      <c r="C170" s="74" t="s">
        <v>72</v>
      </c>
      <c r="D170" s="75"/>
      <c r="E170" s="75"/>
      <c r="F170" s="75"/>
      <c r="G170" s="75"/>
      <c r="H170" s="75"/>
      <c r="I170" s="75"/>
      <c r="J170" s="75"/>
      <c r="K170" s="75"/>
      <c r="L170" s="75"/>
      <c r="M170" s="75"/>
      <c r="N170" s="75"/>
      <c r="P170" s="47"/>
    </row>
    <row r="171" spans="3:19" x14ac:dyDescent="0.25">
      <c r="C171" s="30" t="s">
        <v>54</v>
      </c>
      <c r="P171" s="47"/>
    </row>
    <row r="172" spans="3:19" x14ac:dyDescent="0.25">
      <c r="C172" s="31" t="s">
        <v>80</v>
      </c>
      <c r="H172" s="10">
        <v>18</v>
      </c>
      <c r="I172" s="10">
        <f>H172*(1+I173)</f>
        <v>18.36</v>
      </c>
      <c r="J172" s="10">
        <f t="shared" ref="J172:N172" si="58">I172*(1+J173)</f>
        <v>18.7272</v>
      </c>
      <c r="K172" s="10">
        <f t="shared" si="58"/>
        <v>19.101744</v>
      </c>
      <c r="L172" s="10">
        <f t="shared" si="58"/>
        <v>19.483778879999999</v>
      </c>
      <c r="M172" s="10">
        <f t="shared" si="58"/>
        <v>19.873454457600001</v>
      </c>
      <c r="N172" s="10">
        <f t="shared" si="58"/>
        <v>20.270923546752002</v>
      </c>
      <c r="P172" s="402" t="s">
        <v>104</v>
      </c>
    </row>
    <row r="173" spans="3:19" x14ac:dyDescent="0.25">
      <c r="C173" s="27" t="s">
        <v>79</v>
      </c>
      <c r="I173" s="51">
        <v>0.02</v>
      </c>
      <c r="J173" s="51">
        <v>0.02</v>
      </c>
      <c r="K173" s="51">
        <v>0.02</v>
      </c>
      <c r="L173" s="51">
        <v>0.02</v>
      </c>
      <c r="M173" s="51">
        <v>0.02</v>
      </c>
      <c r="N173" s="51">
        <v>0.02</v>
      </c>
      <c r="P173" s="402"/>
    </row>
    <row r="174" spans="3:19" x14ac:dyDescent="0.25">
      <c r="C174" s="27" t="s">
        <v>83</v>
      </c>
      <c r="I174" s="51">
        <f t="shared" ref="I174:N174" si="59">I172/I104</f>
        <v>0.21006864988558349</v>
      </c>
      <c r="J174" s="51">
        <f t="shared" si="59"/>
        <v>0.21082019403311034</v>
      </c>
      <c r="K174" s="51">
        <f t="shared" si="59"/>
        <v>0.21155716087061091</v>
      </c>
      <c r="L174" s="51">
        <f t="shared" si="59"/>
        <v>0.21227975564426194</v>
      </c>
      <c r="M174" s="51">
        <f t="shared" si="59"/>
        <v>0.21298818566568226</v>
      </c>
      <c r="N174" s="51">
        <f t="shared" si="59"/>
        <v>0.21368265999129976</v>
      </c>
      <c r="P174" s="402"/>
    </row>
    <row r="175" spans="3:19" x14ac:dyDescent="0.25">
      <c r="C175" s="22"/>
      <c r="P175" s="47"/>
    </row>
    <row r="176" spans="3:19" x14ac:dyDescent="0.25">
      <c r="C176" s="77" t="s">
        <v>74</v>
      </c>
      <c r="D176" s="76"/>
      <c r="E176" s="76"/>
      <c r="F176" s="76"/>
      <c r="G176" s="76"/>
      <c r="P176" s="47"/>
    </row>
    <row r="177" spans="3:16" x14ac:dyDescent="0.25">
      <c r="C177" s="28"/>
      <c r="P177" s="47"/>
    </row>
    <row r="178" spans="3:16" x14ac:dyDescent="0.25">
      <c r="C178" s="74" t="s">
        <v>75</v>
      </c>
      <c r="D178" s="75"/>
      <c r="E178" s="75"/>
      <c r="F178" s="75"/>
      <c r="G178" s="75"/>
      <c r="H178" s="75"/>
      <c r="I178" s="75"/>
      <c r="J178" s="75"/>
      <c r="K178" s="75"/>
      <c r="L178" s="75"/>
      <c r="M178" s="75"/>
      <c r="N178" s="75"/>
      <c r="P178" s="47"/>
    </row>
    <row r="179" spans="3:16" x14ac:dyDescent="0.25">
      <c r="C179" s="30" t="s">
        <v>47</v>
      </c>
      <c r="P179" s="47"/>
    </row>
    <row r="180" spans="3:16" x14ac:dyDescent="0.25">
      <c r="C180" s="31" t="s">
        <v>80</v>
      </c>
      <c r="H180" s="10">
        <v>900</v>
      </c>
      <c r="I180" s="10">
        <f>H180*(1+I181)</f>
        <v>945</v>
      </c>
      <c r="J180" s="10">
        <f t="shared" ref="J180:N180" si="60">I180*(1+J181)</f>
        <v>992.25</v>
      </c>
      <c r="K180" s="10">
        <f t="shared" si="60"/>
        <v>1041.8625</v>
      </c>
      <c r="L180" s="10">
        <f t="shared" si="60"/>
        <v>1093.9556250000001</v>
      </c>
      <c r="M180" s="10">
        <f t="shared" si="60"/>
        <v>1148.6534062500002</v>
      </c>
      <c r="N180" s="10">
        <f t="shared" si="60"/>
        <v>1206.0860765625002</v>
      </c>
      <c r="P180" s="402" t="s">
        <v>105</v>
      </c>
    </row>
    <row r="181" spans="3:16" x14ac:dyDescent="0.25">
      <c r="C181" s="27" t="s">
        <v>79</v>
      </c>
      <c r="I181" s="51">
        <v>0.05</v>
      </c>
      <c r="J181" s="51">
        <v>0.05</v>
      </c>
      <c r="K181" s="51">
        <v>0.05</v>
      </c>
      <c r="L181" s="51">
        <v>0.05</v>
      </c>
      <c r="M181" s="51">
        <v>0.05</v>
      </c>
      <c r="N181" s="51">
        <v>0.05</v>
      </c>
      <c r="P181" s="402"/>
    </row>
    <row r="182" spans="3:16" x14ac:dyDescent="0.25">
      <c r="C182" s="27" t="s">
        <v>83</v>
      </c>
      <c r="I182" s="51">
        <f t="shared" ref="I182:N182" si="61">I180/I96</f>
        <v>0.23279024452544991</v>
      </c>
      <c r="J182" s="51">
        <f t="shared" si="61"/>
        <v>0.2312942765458674</v>
      </c>
      <c r="K182" s="51">
        <f t="shared" si="61"/>
        <v>0.23070706094680252</v>
      </c>
      <c r="L182" s="51">
        <f t="shared" si="61"/>
        <v>0.23071008776139168</v>
      </c>
      <c r="M182" s="51">
        <f t="shared" si="61"/>
        <v>0.23100538625774317</v>
      </c>
      <c r="N182" s="51">
        <f t="shared" si="61"/>
        <v>0.23229580804846095</v>
      </c>
      <c r="P182" s="402"/>
    </row>
    <row r="183" spans="3:16" x14ac:dyDescent="0.25">
      <c r="C183" s="30" t="s">
        <v>54</v>
      </c>
      <c r="P183" s="47"/>
    </row>
    <row r="184" spans="3:16" x14ac:dyDescent="0.25">
      <c r="C184" s="31" t="s">
        <v>80</v>
      </c>
      <c r="H184" s="10">
        <v>21</v>
      </c>
      <c r="I184" s="10">
        <f>H184*(1+I185)</f>
        <v>21.42</v>
      </c>
      <c r="J184" s="10">
        <f t="shared" ref="J184:N184" si="62">I184*(1+J185)</f>
        <v>21.848400000000002</v>
      </c>
      <c r="K184" s="10">
        <f t="shared" si="62"/>
        <v>22.285368000000002</v>
      </c>
      <c r="L184" s="10">
        <f t="shared" si="62"/>
        <v>22.731075360000002</v>
      </c>
      <c r="M184" s="10">
        <f t="shared" si="62"/>
        <v>23.185696867200001</v>
      </c>
      <c r="N184" s="10">
        <f t="shared" si="62"/>
        <v>23.649410804544001</v>
      </c>
      <c r="P184" s="402" t="s">
        <v>106</v>
      </c>
    </row>
    <row r="185" spans="3:16" x14ac:dyDescent="0.25">
      <c r="C185" s="27" t="s">
        <v>79</v>
      </c>
      <c r="I185" s="51">
        <v>0.02</v>
      </c>
      <c r="J185" s="51">
        <v>0.02</v>
      </c>
      <c r="K185" s="51">
        <v>0.02</v>
      </c>
      <c r="L185" s="51">
        <v>0.02</v>
      </c>
      <c r="M185" s="51">
        <v>0.02</v>
      </c>
      <c r="N185" s="51">
        <v>0.02</v>
      </c>
      <c r="P185" s="402"/>
    </row>
    <row r="186" spans="3:16" x14ac:dyDescent="0.25">
      <c r="C186" s="27" t="s">
        <v>83</v>
      </c>
      <c r="I186" s="51">
        <f t="shared" ref="I186:N186" si="63">I184/I104</f>
        <v>0.24508009153318078</v>
      </c>
      <c r="J186" s="51">
        <f t="shared" si="63"/>
        <v>0.24595689303862875</v>
      </c>
      <c r="K186" s="51">
        <f t="shared" si="63"/>
        <v>0.24681668768237941</v>
      </c>
      <c r="L186" s="51">
        <f t="shared" si="63"/>
        <v>0.24765971491830563</v>
      </c>
      <c r="M186" s="51">
        <f t="shared" si="63"/>
        <v>0.24848621660996262</v>
      </c>
      <c r="N186" s="51">
        <f t="shared" si="63"/>
        <v>0.24929643665651638</v>
      </c>
      <c r="P186" s="47"/>
    </row>
    <row r="187" spans="3:16" x14ac:dyDescent="0.25">
      <c r="C187" s="31"/>
      <c r="P187" s="47"/>
    </row>
    <row r="188" spans="3:16" x14ac:dyDescent="0.25">
      <c r="C188" s="74" t="s">
        <v>76</v>
      </c>
      <c r="D188" s="75"/>
      <c r="E188" s="75"/>
      <c r="F188" s="75"/>
      <c r="G188" s="75"/>
      <c r="H188" s="75"/>
      <c r="I188" s="75"/>
      <c r="J188" s="75"/>
      <c r="K188" s="75"/>
      <c r="L188" s="75"/>
      <c r="M188" s="75"/>
      <c r="N188" s="75"/>
      <c r="P188" s="47"/>
    </row>
    <row r="189" spans="3:16" x14ac:dyDescent="0.25">
      <c r="C189" s="30" t="s">
        <v>47</v>
      </c>
      <c r="P189" s="47"/>
    </row>
    <row r="190" spans="3:16" x14ac:dyDescent="0.25">
      <c r="C190" s="31" t="s">
        <v>80</v>
      </c>
      <c r="H190" s="10">
        <v>160</v>
      </c>
      <c r="I190" s="10">
        <f>H190*(1+I191)</f>
        <v>192</v>
      </c>
      <c r="J190" s="10">
        <f t="shared" ref="J190:N190" si="64">I190*(1+J191)</f>
        <v>211.20000000000002</v>
      </c>
      <c r="K190" s="10">
        <f t="shared" si="64"/>
        <v>221.76000000000002</v>
      </c>
      <c r="L190" s="10">
        <f t="shared" si="64"/>
        <v>232.84800000000004</v>
      </c>
      <c r="M190" s="10">
        <f t="shared" si="64"/>
        <v>244.49040000000005</v>
      </c>
      <c r="N190" s="10">
        <f t="shared" si="64"/>
        <v>281.16396000000003</v>
      </c>
      <c r="P190" s="402" t="s">
        <v>107</v>
      </c>
    </row>
    <row r="191" spans="3:16" x14ac:dyDescent="0.25">
      <c r="C191" s="27" t="s">
        <v>79</v>
      </c>
      <c r="I191" s="51">
        <v>0.2</v>
      </c>
      <c r="J191" s="51">
        <v>0.1</v>
      </c>
      <c r="K191" s="51">
        <v>0.05</v>
      </c>
      <c r="L191" s="51">
        <v>0.05</v>
      </c>
      <c r="M191" s="51">
        <v>0.05</v>
      </c>
      <c r="N191" s="51">
        <v>0.15</v>
      </c>
      <c r="P191" s="402"/>
    </row>
    <row r="192" spans="3:16" x14ac:dyDescent="0.25">
      <c r="C192" s="27" t="s">
        <v>83</v>
      </c>
      <c r="I192" s="51">
        <f t="shared" ref="I192:N192" si="65">I190/I96</f>
        <v>4.7297065554377127E-2</v>
      </c>
      <c r="J192" s="51">
        <f t="shared" si="65"/>
        <v>4.9230890608704655E-2</v>
      </c>
      <c r="K192" s="51">
        <f t="shared" si="65"/>
        <v>4.9105902012562055E-2</v>
      </c>
      <c r="L192" s="51">
        <f t="shared" si="65"/>
        <v>4.9106546268789047E-2</v>
      </c>
      <c r="M192" s="51">
        <f t="shared" si="65"/>
        <v>4.9169400430975417E-2</v>
      </c>
      <c r="N192" s="51">
        <f t="shared" si="65"/>
        <v>5.4153024855784895E-2</v>
      </c>
      <c r="P192" s="402"/>
    </row>
    <row r="193" spans="3:16" x14ac:dyDescent="0.25">
      <c r="C193" s="22"/>
      <c r="P193" s="47"/>
    </row>
    <row r="194" spans="3:16" x14ac:dyDescent="0.25">
      <c r="C194" s="77" t="s">
        <v>77</v>
      </c>
      <c r="D194" s="76"/>
      <c r="E194" s="76"/>
      <c r="F194" s="76"/>
      <c r="G194" s="76"/>
      <c r="P194" s="47"/>
    </row>
    <row r="195" spans="3:16" x14ac:dyDescent="0.25">
      <c r="C195" s="24"/>
      <c r="P195" s="47"/>
    </row>
    <row r="196" spans="3:16" x14ac:dyDescent="0.25">
      <c r="C196" s="74" t="s">
        <v>127</v>
      </c>
      <c r="D196" s="75"/>
      <c r="E196" s="75"/>
      <c r="F196" s="75"/>
      <c r="G196" s="75"/>
      <c r="H196" s="75"/>
      <c r="I196" s="75"/>
      <c r="J196" s="75"/>
      <c r="K196" s="75"/>
      <c r="L196" s="75"/>
      <c r="M196" s="75"/>
      <c r="N196" s="75"/>
      <c r="P196" s="47"/>
    </row>
    <row r="197" spans="3:16" x14ac:dyDescent="0.25">
      <c r="C197" s="30" t="s">
        <v>47</v>
      </c>
      <c r="P197" s="47"/>
    </row>
    <row r="198" spans="3:16" x14ac:dyDescent="0.25">
      <c r="C198" s="31" t="s">
        <v>80</v>
      </c>
      <c r="H198" s="10">
        <v>1300</v>
      </c>
      <c r="I198" s="10">
        <f>H198*(1+I199)</f>
        <v>1339</v>
      </c>
      <c r="J198" s="10">
        <f t="shared" ref="J198:N198" si="66">I198*(1+J199)</f>
        <v>1379.17</v>
      </c>
      <c r="K198" s="10">
        <f t="shared" si="66"/>
        <v>1420.5451</v>
      </c>
      <c r="L198" s="10">
        <f t="shared" si="66"/>
        <v>1463.1614530000002</v>
      </c>
      <c r="M198" s="10">
        <f t="shared" si="66"/>
        <v>1507.0562965900001</v>
      </c>
      <c r="N198" s="10">
        <f t="shared" si="66"/>
        <v>1552.2679854877001</v>
      </c>
      <c r="P198" s="402" t="s">
        <v>108</v>
      </c>
    </row>
    <row r="199" spans="3:16" x14ac:dyDescent="0.25">
      <c r="C199" s="27" t="s">
        <v>79</v>
      </c>
      <c r="I199" s="51">
        <v>0.03</v>
      </c>
      <c r="J199" s="51">
        <v>0.03</v>
      </c>
      <c r="K199" s="51">
        <v>0.03</v>
      </c>
      <c r="L199" s="51">
        <v>0.03</v>
      </c>
      <c r="M199" s="51">
        <v>0.03</v>
      </c>
      <c r="N199" s="51">
        <v>0.03</v>
      </c>
      <c r="P199" s="402"/>
    </row>
    <row r="200" spans="3:16" x14ac:dyDescent="0.25">
      <c r="C200" s="27" t="s">
        <v>83</v>
      </c>
      <c r="I200" s="51">
        <f t="shared" ref="I200:N200" si="67">I198/I96</f>
        <v>0.32984776446516134</v>
      </c>
      <c r="J200" s="51">
        <f t="shared" si="67"/>
        <v>0.32148564110230682</v>
      </c>
      <c r="K200" s="51">
        <f t="shared" si="67"/>
        <v>0.31456145601111635</v>
      </c>
      <c r="L200" s="51">
        <f t="shared" si="67"/>
        <v>0.30857385758285705</v>
      </c>
      <c r="M200" s="51">
        <f t="shared" si="67"/>
        <v>0.30308369784276418</v>
      </c>
      <c r="N200" s="51">
        <f t="shared" si="67"/>
        <v>0.29897148553802755</v>
      </c>
      <c r="P200" s="402"/>
    </row>
    <row r="201" spans="3:16" x14ac:dyDescent="0.25">
      <c r="C201" s="30" t="s">
        <v>46</v>
      </c>
      <c r="P201" s="47"/>
    </row>
    <row r="202" spans="3:16" x14ac:dyDescent="0.25">
      <c r="C202" s="31" t="s">
        <v>80</v>
      </c>
      <c r="H202" s="10">
        <v>1400</v>
      </c>
      <c r="I202" s="10">
        <f>H202*(1+I203)</f>
        <v>1434.9999999999998</v>
      </c>
      <c r="J202" s="10">
        <f t="shared" ref="J202:N202" si="68">I202*(1+J203)</f>
        <v>1470.8749999999995</v>
      </c>
      <c r="K202" s="10">
        <f t="shared" si="68"/>
        <v>1507.6468749999995</v>
      </c>
      <c r="L202" s="10">
        <f t="shared" si="68"/>
        <v>1545.3380468749992</v>
      </c>
      <c r="M202" s="10">
        <f t="shared" si="68"/>
        <v>1583.9714980468741</v>
      </c>
      <c r="N202" s="10">
        <f t="shared" si="68"/>
        <v>1623.5707854980458</v>
      </c>
      <c r="P202" s="47" t="s">
        <v>109</v>
      </c>
    </row>
    <row r="203" spans="3:16" x14ac:dyDescent="0.25">
      <c r="C203" s="27" t="s">
        <v>79</v>
      </c>
      <c r="I203" s="51">
        <v>2.5000000000000001E-2</v>
      </c>
      <c r="J203" s="51">
        <v>2.5000000000000001E-2</v>
      </c>
      <c r="K203" s="51">
        <v>2.5000000000000001E-2</v>
      </c>
      <c r="L203" s="51">
        <v>2.5000000000000001E-2</v>
      </c>
      <c r="M203" s="51">
        <v>2.5000000000000001E-2</v>
      </c>
      <c r="N203" s="51">
        <v>2.5000000000000001E-2</v>
      </c>
      <c r="P203" s="47"/>
    </row>
    <row r="204" spans="3:16" x14ac:dyDescent="0.25">
      <c r="C204" s="27" t="s">
        <v>83</v>
      </c>
      <c r="I204" s="51">
        <f t="shared" ref="I204:N204" si="69">I202/I100</f>
        <v>1</v>
      </c>
      <c r="J204" s="51">
        <f t="shared" si="69"/>
        <v>1</v>
      </c>
      <c r="K204" s="51">
        <f t="shared" si="69"/>
        <v>1</v>
      </c>
      <c r="L204" s="51">
        <f t="shared" si="69"/>
        <v>1</v>
      </c>
      <c r="M204" s="51">
        <f t="shared" si="69"/>
        <v>1</v>
      </c>
      <c r="N204" s="51">
        <f t="shared" si="69"/>
        <v>1</v>
      </c>
      <c r="P204" s="47"/>
    </row>
  </sheetData>
  <sortState xmlns:xlrd2="http://schemas.microsoft.com/office/spreadsheetml/2017/richdata2" ref="I146:N146">
    <sortCondition ref="I145:I146"/>
  </sortState>
  <mergeCells count="67">
    <mergeCell ref="H35:I35"/>
    <mergeCell ref="H40:I40"/>
    <mergeCell ref="H41:I41"/>
    <mergeCell ref="H42:I42"/>
    <mergeCell ref="H43:I43"/>
    <mergeCell ref="H38:I38"/>
    <mergeCell ref="H51:I51"/>
    <mergeCell ref="H56:I56"/>
    <mergeCell ref="H57:I57"/>
    <mergeCell ref="H44:I44"/>
    <mergeCell ref="H45:I45"/>
    <mergeCell ref="H46:I46"/>
    <mergeCell ref="H47:I47"/>
    <mergeCell ref="H48:I48"/>
    <mergeCell ref="J79:K79"/>
    <mergeCell ref="J80:K80"/>
    <mergeCell ref="J81:K81"/>
    <mergeCell ref="J82:K82"/>
    <mergeCell ref="J83:K83"/>
    <mergeCell ref="J91:K91"/>
    <mergeCell ref="H84:I84"/>
    <mergeCell ref="H85:I85"/>
    <mergeCell ref="H86:I86"/>
    <mergeCell ref="H87:I87"/>
    <mergeCell ref="H88:I88"/>
    <mergeCell ref="H89:I89"/>
    <mergeCell ref="H90:I90"/>
    <mergeCell ref="H91:I91"/>
    <mergeCell ref="J84:K84"/>
    <mergeCell ref="J85:K85"/>
    <mergeCell ref="J86:K86"/>
    <mergeCell ref="J87:K87"/>
    <mergeCell ref="J88:K88"/>
    <mergeCell ref="J89:K89"/>
    <mergeCell ref="J90:K90"/>
    <mergeCell ref="H79:I79"/>
    <mergeCell ref="H80:I80"/>
    <mergeCell ref="H81:I81"/>
    <mergeCell ref="H82:I82"/>
    <mergeCell ref="H83:I83"/>
    <mergeCell ref="H22:I22"/>
    <mergeCell ref="H54:I54"/>
    <mergeCell ref="H77:I77"/>
    <mergeCell ref="J77:K77"/>
    <mergeCell ref="H59:I59"/>
    <mergeCell ref="H60:I60"/>
    <mergeCell ref="H61:I61"/>
    <mergeCell ref="H62:I62"/>
    <mergeCell ref="H63:I63"/>
    <mergeCell ref="H64:I64"/>
    <mergeCell ref="H65:I65"/>
    <mergeCell ref="H66:I66"/>
    <mergeCell ref="H67:I67"/>
    <mergeCell ref="H58:I58"/>
    <mergeCell ref="H49:I49"/>
    <mergeCell ref="H50:I50"/>
    <mergeCell ref="P116:P117"/>
    <mergeCell ref="P144:P146"/>
    <mergeCell ref="P138:P140"/>
    <mergeCell ref="P155:P156"/>
    <mergeCell ref="P160:P162"/>
    <mergeCell ref="P198:P200"/>
    <mergeCell ref="P166:P168"/>
    <mergeCell ref="P172:P174"/>
    <mergeCell ref="P180:P182"/>
    <mergeCell ref="P184:P185"/>
    <mergeCell ref="P190:P192"/>
  </mergeCells>
  <pageMargins left="0.7" right="0.7" top="0.75" bottom="0.75" header="0.3" footer="0.3"/>
  <pageSetup orientation="portrait" verticalDpi="0" r:id="rId1"/>
  <ignoredErrors>
    <ignoredError sqref="H44:I46"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28BB-2B49-4618-899E-09982BE0A276}">
  <sheetPr>
    <tabColor rgb="FF04B4EA"/>
  </sheetPr>
  <dimension ref="B1:Z81"/>
  <sheetViews>
    <sheetView showGridLines="0" topLeftCell="A38" zoomScale="80" zoomScaleNormal="80" workbookViewId="0">
      <selection activeCell="B42" sqref="B42:L79"/>
    </sheetView>
  </sheetViews>
  <sheetFormatPr defaultColWidth="11.42578125" defaultRowHeight="15" outlineLevelCol="1" x14ac:dyDescent="0.25"/>
  <cols>
    <col min="1" max="1" width="4.140625" customWidth="1"/>
    <col min="2" max="2" width="41.28515625" bestFit="1" customWidth="1"/>
    <col min="3" max="5" width="9.85546875" style="208" hidden="1" customWidth="1" outlineLevel="1"/>
    <col min="6" max="6" width="9.85546875" hidden="1" customWidth="1" outlineLevel="1"/>
    <col min="7" max="7" width="13.7109375" customWidth="1" collapsed="1"/>
    <col min="8" max="12" width="13.7109375" bestFit="1" customWidth="1"/>
    <col min="15" max="15" width="40" bestFit="1" customWidth="1"/>
    <col min="16" max="16" width="8.85546875" style="208" hidden="1" customWidth="1" outlineLevel="1"/>
    <col min="17" max="17" width="8.7109375" style="208" hidden="1" customWidth="1" outlineLevel="1"/>
    <col min="18" max="18" width="9.140625" style="208" hidden="1" customWidth="1" outlineLevel="1"/>
    <col min="19" max="19" width="8.85546875" hidden="1" customWidth="1" outlineLevel="1"/>
    <col min="20" max="20" width="11.42578125" collapsed="1"/>
    <col min="26" max="26" width="87" customWidth="1"/>
  </cols>
  <sheetData>
    <row r="1" spans="2:26" s="208" customFormat="1" x14ac:dyDescent="0.25">
      <c r="B1" s="209" t="s">
        <v>22</v>
      </c>
    </row>
    <row r="2" spans="2:26" x14ac:dyDescent="0.25">
      <c r="B2" s="160" t="s">
        <v>24</v>
      </c>
      <c r="C2" s="214" t="s">
        <v>27</v>
      </c>
      <c r="D2" s="214"/>
      <c r="E2" s="214"/>
      <c r="F2" s="220"/>
      <c r="G2" s="434" t="s">
        <v>27</v>
      </c>
      <c r="H2" s="140"/>
      <c r="I2" s="140"/>
      <c r="J2" s="140"/>
      <c r="K2" s="140"/>
      <c r="L2" s="140"/>
      <c r="M2" s="208"/>
      <c r="N2" s="208"/>
      <c r="O2" s="160" t="s">
        <v>24</v>
      </c>
      <c r="P2" s="410" t="s">
        <v>27</v>
      </c>
      <c r="Q2" s="410"/>
      <c r="R2" s="410"/>
      <c r="S2" s="410"/>
      <c r="T2" s="416" t="s">
        <v>27</v>
      </c>
      <c r="U2" s="410"/>
      <c r="V2" s="410"/>
      <c r="W2" s="410"/>
      <c r="X2" s="410"/>
      <c r="Y2" s="415"/>
      <c r="Z2" s="140"/>
    </row>
    <row r="3" spans="2:26" x14ac:dyDescent="0.25">
      <c r="B3" s="219"/>
      <c r="C3" s="211" t="s">
        <v>280</v>
      </c>
      <c r="D3" s="211" t="s">
        <v>279</v>
      </c>
      <c r="E3" s="211" t="s">
        <v>278</v>
      </c>
      <c r="F3" s="222" t="s">
        <v>56</v>
      </c>
      <c r="G3" s="245" t="s">
        <v>57</v>
      </c>
      <c r="H3" s="211" t="s">
        <v>58</v>
      </c>
      <c r="I3" s="211" t="s">
        <v>59</v>
      </c>
      <c r="J3" s="211" t="s">
        <v>60</v>
      </c>
      <c r="K3" s="211" t="s">
        <v>61</v>
      </c>
      <c r="L3" s="211" t="s">
        <v>62</v>
      </c>
      <c r="M3" s="208"/>
      <c r="N3" s="208"/>
      <c r="O3" s="219"/>
      <c r="P3" s="172" t="s">
        <v>280</v>
      </c>
      <c r="Q3" s="172" t="s">
        <v>279</v>
      </c>
      <c r="R3" s="172" t="s">
        <v>278</v>
      </c>
      <c r="S3" s="172" t="s">
        <v>56</v>
      </c>
      <c r="T3" s="245" t="s">
        <v>57</v>
      </c>
      <c r="U3" s="172" t="s">
        <v>58</v>
      </c>
      <c r="V3" s="172" t="s">
        <v>59</v>
      </c>
      <c r="W3" s="172" t="s">
        <v>60</v>
      </c>
      <c r="X3" s="172" t="s">
        <v>61</v>
      </c>
      <c r="Y3" s="222" t="s">
        <v>62</v>
      </c>
      <c r="Z3" s="211" t="s">
        <v>98</v>
      </c>
    </row>
    <row r="4" spans="2:26" x14ac:dyDescent="0.25">
      <c r="B4" s="161" t="s">
        <v>246</v>
      </c>
      <c r="C4" s="161"/>
      <c r="D4" s="161"/>
      <c r="E4" s="161"/>
      <c r="F4" s="229"/>
      <c r="G4" s="435">
        <f>Assumptions!I98*Assumptions!I12</f>
        <v>16976.780356325402</v>
      </c>
      <c r="H4" s="377">
        <f>Assumptions!J12*Assumptions!J98</f>
        <v>17109.738003623803</v>
      </c>
      <c r="I4" s="377">
        <f>Assumptions!K12*Assumptions!K98</f>
        <v>19463.90898095087</v>
      </c>
      <c r="J4" s="377">
        <f>Assumptions!L12*Assumptions!L98</f>
        <v>19941.412720006145</v>
      </c>
      <c r="K4" s="377">
        <f>Assumptions!M12*Assumptions!M98</f>
        <v>22691.342707061493</v>
      </c>
      <c r="L4" s="377">
        <f>Assumptions!N12*Assumptions!N98</f>
        <v>22065.457251098225</v>
      </c>
      <c r="M4" s="208"/>
      <c r="N4" s="208"/>
      <c r="O4" s="161" t="s">
        <v>246</v>
      </c>
      <c r="P4" s="325"/>
      <c r="Q4" s="325"/>
      <c r="R4" s="325"/>
      <c r="S4" s="430"/>
      <c r="T4" s="246"/>
      <c r="U4" s="227"/>
      <c r="V4" s="227"/>
      <c r="W4" s="227"/>
      <c r="X4" s="227"/>
      <c r="Y4" s="221"/>
      <c r="Z4" s="208"/>
    </row>
    <row r="5" spans="2:26" x14ac:dyDescent="0.25">
      <c r="B5" s="210" t="s">
        <v>52</v>
      </c>
      <c r="C5" s="210"/>
      <c r="D5" s="210"/>
      <c r="E5" s="210"/>
      <c r="F5" s="230"/>
      <c r="G5" s="436">
        <f>(Assumptions!I14*Assumptions!H102)/1000</f>
        <v>2348.7199999999998</v>
      </c>
      <c r="H5" s="162">
        <f>(Assumptions!J14*Assumptions!I102)/1000</f>
        <v>2531.3399999999997</v>
      </c>
      <c r="I5" s="162">
        <f>(Assumptions!K14*Assumptions!J102)/1000</f>
        <v>2671.0207474999993</v>
      </c>
      <c r="J5" s="162">
        <f>(Assumptions!L14*Assumptions!K102)/1000</f>
        <v>2799.8510115624986</v>
      </c>
      <c r="K5" s="162">
        <f>(Assumptions!M14*Assumptions!L102)/1000</f>
        <v>2915.2802254296862</v>
      </c>
      <c r="L5" s="162">
        <f>(Assumptions!N14*Assumptions!M102)/1000</f>
        <v>3047.1493296526937</v>
      </c>
      <c r="M5" s="208"/>
      <c r="N5" s="208"/>
      <c r="O5" s="210" t="s">
        <v>52</v>
      </c>
      <c r="P5" s="326"/>
      <c r="Q5" s="326"/>
      <c r="R5" s="326"/>
      <c r="S5" s="430"/>
      <c r="T5" s="246"/>
      <c r="U5" s="227"/>
      <c r="V5" s="227"/>
      <c r="W5" s="227"/>
      <c r="X5" s="227"/>
      <c r="Y5" s="221"/>
      <c r="Z5" s="208"/>
    </row>
    <row r="6" spans="2:26" x14ac:dyDescent="0.25">
      <c r="B6" s="210" t="s">
        <v>54</v>
      </c>
      <c r="C6" s="210"/>
      <c r="D6" s="210"/>
      <c r="E6" s="210"/>
      <c r="F6" s="230"/>
      <c r="G6" s="437">
        <f>Assumptions!I7*Assumptions!I106</f>
        <v>1356.4480000000001</v>
      </c>
      <c r="H6" s="163">
        <f>Assumptions!J7*Assumptions!J106</f>
        <v>1378.644704</v>
      </c>
      <c r="I6" s="163">
        <f>Assumptions!K7*Assumptions!K106</f>
        <v>1401.31898944</v>
      </c>
      <c r="J6" s="163">
        <f>Assumptions!L7*Assumptions!L106</f>
        <v>1424.4799147232</v>
      </c>
      <c r="K6" s="163">
        <f>Assumptions!M7*Assumptions!M106</f>
        <v>1448.1367227856001</v>
      </c>
      <c r="L6" s="163">
        <f>Assumptions!N7*Assumptions!N106</f>
        <v>1472.2988447373334</v>
      </c>
      <c r="M6" s="208"/>
      <c r="N6" s="208"/>
      <c r="O6" s="210" t="s">
        <v>54</v>
      </c>
      <c r="P6" s="256"/>
      <c r="Q6" s="256"/>
      <c r="R6" s="256"/>
      <c r="S6" s="431"/>
      <c r="T6" s="432"/>
      <c r="U6" s="256"/>
      <c r="V6" s="256"/>
      <c r="W6" s="256"/>
      <c r="X6" s="256"/>
      <c r="Y6" s="428"/>
      <c r="Z6" s="208"/>
    </row>
    <row r="7" spans="2:26" x14ac:dyDescent="0.25">
      <c r="B7" s="209" t="s">
        <v>14</v>
      </c>
      <c r="C7" s="239">
        <v>18628</v>
      </c>
      <c r="D7" s="239">
        <v>14402</v>
      </c>
      <c r="E7" s="239">
        <v>14198</v>
      </c>
      <c r="F7" s="240">
        <v>22845</v>
      </c>
      <c r="G7" s="458">
        <f t="shared" ref="G7:L7" si="0">SUM(G4:G6)</f>
        <v>20681.948356325403</v>
      </c>
      <c r="H7" s="459">
        <f t="shared" si="0"/>
        <v>21019.722707623801</v>
      </c>
      <c r="I7" s="459">
        <f t="shared" si="0"/>
        <v>23536.248717890867</v>
      </c>
      <c r="J7" s="459">
        <f t="shared" si="0"/>
        <v>24165.743646291845</v>
      </c>
      <c r="K7" s="459">
        <f t="shared" si="0"/>
        <v>27054.759655276779</v>
      </c>
      <c r="L7" s="459">
        <f t="shared" si="0"/>
        <v>26584.90542548825</v>
      </c>
      <c r="M7" s="208"/>
      <c r="N7" s="208"/>
      <c r="O7" s="11" t="s">
        <v>14</v>
      </c>
      <c r="P7" s="374">
        <v>1</v>
      </c>
      <c r="Q7" s="374">
        <v>1</v>
      </c>
      <c r="R7" s="374">
        <v>1</v>
      </c>
      <c r="S7" s="374">
        <v>1</v>
      </c>
      <c r="T7" s="373">
        <v>1</v>
      </c>
      <c r="U7" s="322">
        <v>1</v>
      </c>
      <c r="V7" s="322">
        <v>1</v>
      </c>
      <c r="W7" s="322">
        <v>1</v>
      </c>
      <c r="X7" s="322">
        <v>1</v>
      </c>
      <c r="Y7" s="243">
        <v>1</v>
      </c>
      <c r="Z7" s="208"/>
    </row>
    <row r="8" spans="2:26" x14ac:dyDescent="0.25">
      <c r="B8" s="218"/>
      <c r="C8" s="2"/>
      <c r="D8" s="2"/>
      <c r="E8" s="2"/>
      <c r="F8" s="231"/>
      <c r="G8" s="246"/>
      <c r="H8" s="208"/>
      <c r="I8" s="208"/>
      <c r="J8" s="208"/>
      <c r="K8" s="208"/>
      <c r="L8" s="208"/>
      <c r="M8" s="208"/>
      <c r="N8" s="208"/>
      <c r="O8" s="218"/>
      <c r="P8" s="327"/>
      <c r="Q8" s="327"/>
      <c r="R8" s="327"/>
      <c r="S8" s="430"/>
      <c r="T8" s="247"/>
      <c r="U8" s="248"/>
      <c r="V8" s="248"/>
      <c r="W8" s="248"/>
      <c r="X8" s="248"/>
      <c r="Y8" s="171"/>
      <c r="Z8" s="208"/>
    </row>
    <row r="9" spans="2:26" x14ac:dyDescent="0.25">
      <c r="B9" s="208" t="s">
        <v>13</v>
      </c>
      <c r="C9" s="2">
        <v>11698</v>
      </c>
      <c r="D9" s="2">
        <v>11713</v>
      </c>
      <c r="E9" s="2">
        <v>10127</v>
      </c>
      <c r="F9" s="231">
        <v>12032</v>
      </c>
      <c r="G9" s="439">
        <f t="shared" ref="G9:L9" si="1">+G7*T9</f>
        <v>12409.169013795241</v>
      </c>
      <c r="H9" s="329">
        <f t="shared" si="1"/>
        <v>12611.833624574281</v>
      </c>
      <c r="I9" s="329">
        <f t="shared" si="1"/>
        <v>14121.74923073452</v>
      </c>
      <c r="J9" s="329">
        <f t="shared" si="1"/>
        <v>14499.446187775107</v>
      </c>
      <c r="K9" s="329">
        <f t="shared" si="1"/>
        <v>14880.117810402229</v>
      </c>
      <c r="L9" s="329">
        <f t="shared" si="1"/>
        <v>14621.69798401854</v>
      </c>
      <c r="M9" s="208"/>
      <c r="N9" s="208"/>
      <c r="O9" s="208" t="s">
        <v>245</v>
      </c>
      <c r="P9" s="217">
        <f>C9/C7</f>
        <v>0.62797938587073221</v>
      </c>
      <c r="Q9" s="217">
        <f>D9/D7</f>
        <v>0.81328982085821411</v>
      </c>
      <c r="R9" s="217">
        <f>E9/E7</f>
        <v>0.71326947457388368</v>
      </c>
      <c r="S9" s="374">
        <f>F9/F7</f>
        <v>0.52667979864302916</v>
      </c>
      <c r="T9" s="283">
        <v>0.6</v>
      </c>
      <c r="U9" s="284">
        <v>0.6</v>
      </c>
      <c r="V9" s="284">
        <v>0.6</v>
      </c>
      <c r="W9" s="284">
        <v>0.6</v>
      </c>
      <c r="X9" s="284">
        <v>0.55000000000000004</v>
      </c>
      <c r="Y9" s="285">
        <v>0.55000000000000004</v>
      </c>
      <c r="Z9" s="427" t="s">
        <v>324</v>
      </c>
    </row>
    <row r="10" spans="2:26" x14ac:dyDescent="0.25">
      <c r="B10" s="209" t="s">
        <v>23</v>
      </c>
      <c r="C10" s="239">
        <f t="shared" ref="C10:L10" si="2">C9</f>
        <v>11698</v>
      </c>
      <c r="D10" s="239">
        <f t="shared" si="2"/>
        <v>11713</v>
      </c>
      <c r="E10" s="239">
        <f t="shared" si="2"/>
        <v>10127</v>
      </c>
      <c r="F10" s="240">
        <f t="shared" si="2"/>
        <v>12032</v>
      </c>
      <c r="G10" s="438">
        <f t="shared" si="2"/>
        <v>12409.169013795241</v>
      </c>
      <c r="H10" s="241">
        <f t="shared" si="2"/>
        <v>12611.833624574281</v>
      </c>
      <c r="I10" s="241">
        <f t="shared" si="2"/>
        <v>14121.74923073452</v>
      </c>
      <c r="J10" s="241">
        <f t="shared" si="2"/>
        <v>14499.446187775107</v>
      </c>
      <c r="K10" s="241">
        <f t="shared" si="2"/>
        <v>14880.117810402229</v>
      </c>
      <c r="L10" s="241">
        <f t="shared" si="2"/>
        <v>14621.69798401854</v>
      </c>
      <c r="M10" s="208"/>
      <c r="N10" s="208"/>
      <c r="O10" s="209" t="s">
        <v>244</v>
      </c>
      <c r="P10" s="250">
        <f>+P9</f>
        <v>0.62797938587073221</v>
      </c>
      <c r="Q10" s="250">
        <f>+Q9</f>
        <v>0.81328982085821411</v>
      </c>
      <c r="R10" s="250">
        <f>+R9</f>
        <v>0.71326947457388368</v>
      </c>
      <c r="S10" s="250">
        <f>+S9</f>
        <v>0.52667979864302916</v>
      </c>
      <c r="T10" s="249">
        <f t="shared" ref="T10:Y10" si="3">T9</f>
        <v>0.6</v>
      </c>
      <c r="U10" s="250">
        <f t="shared" si="3"/>
        <v>0.6</v>
      </c>
      <c r="V10" s="250">
        <f t="shared" si="3"/>
        <v>0.6</v>
      </c>
      <c r="W10" s="250">
        <f t="shared" si="3"/>
        <v>0.6</v>
      </c>
      <c r="X10" s="250">
        <f t="shared" si="3"/>
        <v>0.55000000000000004</v>
      </c>
      <c r="Y10" s="173">
        <f t="shared" si="3"/>
        <v>0.55000000000000004</v>
      </c>
      <c r="Z10" s="427"/>
    </row>
    <row r="11" spans="2:26" x14ac:dyDescent="0.25">
      <c r="B11" s="208"/>
      <c r="C11" s="2"/>
      <c r="D11" s="2"/>
      <c r="E11" s="2"/>
      <c r="F11" s="231"/>
      <c r="G11" s="246"/>
      <c r="H11" s="208"/>
      <c r="I11" s="208"/>
      <c r="J11" s="208"/>
      <c r="K11" s="208"/>
      <c r="L11" s="208"/>
      <c r="M11" s="208"/>
      <c r="N11" s="208"/>
      <c r="O11" s="208"/>
      <c r="P11" s="227"/>
      <c r="Q11" s="227"/>
      <c r="R11" s="227"/>
      <c r="S11" s="430"/>
      <c r="T11" s="246"/>
      <c r="U11" s="227"/>
      <c r="V11" s="227"/>
      <c r="W11" s="227"/>
      <c r="X11" s="227"/>
      <c r="Y11" s="221"/>
      <c r="Z11" s="208"/>
    </row>
    <row r="12" spans="2:26" x14ac:dyDescent="0.25">
      <c r="B12" s="209" t="s">
        <v>12</v>
      </c>
      <c r="C12" s="239">
        <f t="shared" ref="C12:L12" si="4">C7-C10</f>
        <v>6930</v>
      </c>
      <c r="D12" s="239">
        <f t="shared" si="4"/>
        <v>2689</v>
      </c>
      <c r="E12" s="239">
        <f t="shared" si="4"/>
        <v>4071</v>
      </c>
      <c r="F12" s="240">
        <f t="shared" si="4"/>
        <v>10813</v>
      </c>
      <c r="G12" s="438">
        <f t="shared" si="4"/>
        <v>8272.7793425301625</v>
      </c>
      <c r="H12" s="241">
        <f t="shared" si="4"/>
        <v>8407.8890830495202</v>
      </c>
      <c r="I12" s="241">
        <f t="shared" si="4"/>
        <v>9414.4994871563467</v>
      </c>
      <c r="J12" s="241">
        <f t="shared" si="4"/>
        <v>9666.2974585167376</v>
      </c>
      <c r="K12" s="241">
        <f t="shared" si="4"/>
        <v>12174.64184487455</v>
      </c>
      <c r="L12" s="241">
        <f t="shared" si="4"/>
        <v>11963.207441469711</v>
      </c>
      <c r="M12" s="208"/>
      <c r="N12" s="208"/>
      <c r="O12" s="209" t="s">
        <v>11</v>
      </c>
      <c r="P12" s="252">
        <f>+C12/C7</f>
        <v>0.37202061412926779</v>
      </c>
      <c r="Q12" s="252">
        <f>+D12/D7</f>
        <v>0.18671017914178586</v>
      </c>
      <c r="R12" s="252">
        <f>+E12/E7</f>
        <v>0.28673052542611638</v>
      </c>
      <c r="S12" s="252">
        <f>+F12/F7</f>
        <v>0.47332020135697089</v>
      </c>
      <c r="T12" s="251">
        <f t="shared" ref="T12:Y12" si="5">G12/G7</f>
        <v>0.40000000000000008</v>
      </c>
      <c r="U12" s="252">
        <f t="shared" si="5"/>
        <v>0.39999999999999997</v>
      </c>
      <c r="V12" s="252">
        <f t="shared" si="5"/>
        <v>0.4</v>
      </c>
      <c r="W12" s="252">
        <f t="shared" si="5"/>
        <v>0.39999999999999997</v>
      </c>
      <c r="X12" s="252">
        <f t="shared" si="5"/>
        <v>0.44999999999999996</v>
      </c>
      <c r="Y12" s="225">
        <f t="shared" si="5"/>
        <v>0.44999999999999996</v>
      </c>
      <c r="Z12" s="208" t="s">
        <v>373</v>
      </c>
    </row>
    <row r="13" spans="2:26" x14ac:dyDescent="0.25">
      <c r="B13" s="209"/>
      <c r="C13" s="228"/>
      <c r="D13" s="228"/>
      <c r="E13" s="228"/>
      <c r="F13" s="232"/>
      <c r="G13" s="246"/>
      <c r="H13" s="208"/>
      <c r="I13" s="208"/>
      <c r="J13" s="208"/>
      <c r="K13" s="208"/>
      <c r="L13" s="208"/>
      <c r="M13" s="208"/>
      <c r="N13" s="208"/>
      <c r="O13" s="208"/>
      <c r="P13" s="227"/>
      <c r="Q13" s="227"/>
      <c r="R13" s="227"/>
      <c r="S13" s="430"/>
      <c r="T13" s="246"/>
      <c r="U13" s="227"/>
      <c r="V13" s="227"/>
      <c r="W13" s="227"/>
      <c r="X13" s="227"/>
      <c r="Y13" s="221"/>
      <c r="Z13" s="174"/>
    </row>
    <row r="14" spans="2:26" x14ac:dyDescent="0.25">
      <c r="B14" s="208" t="s">
        <v>25</v>
      </c>
      <c r="C14" s="2">
        <v>454</v>
      </c>
      <c r="D14" s="2">
        <v>447</v>
      </c>
      <c r="E14" s="2">
        <v>391</v>
      </c>
      <c r="F14" s="231">
        <v>376</v>
      </c>
      <c r="G14" s="440">
        <f t="shared" ref="G14:L14" si="6">+F14*(1+T14)</f>
        <v>372.24</v>
      </c>
      <c r="H14" s="212">
        <f t="shared" si="6"/>
        <v>368.51760000000002</v>
      </c>
      <c r="I14" s="212">
        <f t="shared" si="6"/>
        <v>366.67501200000004</v>
      </c>
      <c r="J14" s="212">
        <f t="shared" si="6"/>
        <v>364.84163694000006</v>
      </c>
      <c r="K14" s="212">
        <f t="shared" si="6"/>
        <v>364.84163694000006</v>
      </c>
      <c r="L14" s="212">
        <f t="shared" si="6"/>
        <v>364.84163694000006</v>
      </c>
      <c r="M14" s="208"/>
      <c r="N14" s="208"/>
      <c r="O14" s="208" t="s">
        <v>295</v>
      </c>
      <c r="P14" s="217"/>
      <c r="Q14" s="430">
        <f>+D14/C14-1</f>
        <v>-1.5418502202643181E-2</v>
      </c>
      <c r="R14" s="430">
        <f>+E14/D14-1</f>
        <v>-0.12527964205816555</v>
      </c>
      <c r="S14" s="226">
        <f>+F14/E14-1</f>
        <v>-3.8363171355498715E-2</v>
      </c>
      <c r="T14" s="464">
        <v>-0.01</v>
      </c>
      <c r="U14" s="465">
        <v>-0.01</v>
      </c>
      <c r="V14" s="465">
        <v>-5.0000000000000001E-3</v>
      </c>
      <c r="W14" s="465">
        <v>-5.0000000000000001E-3</v>
      </c>
      <c r="X14" s="284">
        <v>0</v>
      </c>
      <c r="Y14" s="285">
        <v>0</v>
      </c>
      <c r="Z14" s="208" t="s">
        <v>374</v>
      </c>
    </row>
    <row r="15" spans="2:26" x14ac:dyDescent="0.25">
      <c r="B15" s="208" t="s">
        <v>243</v>
      </c>
      <c r="C15" s="2">
        <v>105</v>
      </c>
      <c r="D15" s="2">
        <v>104</v>
      </c>
      <c r="E15" s="2">
        <v>50</v>
      </c>
      <c r="F15" s="231">
        <v>55</v>
      </c>
      <c r="G15" s="440">
        <f t="shared" ref="G15:L15" si="7">T15*G7</f>
        <v>41.363896712650806</v>
      </c>
      <c r="H15" s="212">
        <f t="shared" si="7"/>
        <v>42.039445415247606</v>
      </c>
      <c r="I15" s="212">
        <f t="shared" si="7"/>
        <v>47.072497435781735</v>
      </c>
      <c r="J15" s="212">
        <f t="shared" si="7"/>
        <v>48.331487292583688</v>
      </c>
      <c r="K15" s="212">
        <f t="shared" si="7"/>
        <v>54.109519310553559</v>
      </c>
      <c r="L15" s="212">
        <f t="shared" si="7"/>
        <v>53.169810850976504</v>
      </c>
      <c r="M15" s="208"/>
      <c r="N15" s="208"/>
      <c r="O15" s="208" t="s">
        <v>242</v>
      </c>
      <c r="P15" s="217">
        <f>C15/C7</f>
        <v>5.6366759716555727E-3</v>
      </c>
      <c r="Q15" s="217">
        <f>D15/D7</f>
        <v>7.2212192751006802E-3</v>
      </c>
      <c r="R15" s="217">
        <f>E15/E7</f>
        <v>3.5216227637695449E-3</v>
      </c>
      <c r="S15" s="217">
        <f>F15/F7</f>
        <v>2.4075289997811337E-3</v>
      </c>
      <c r="T15" s="283">
        <v>2E-3</v>
      </c>
      <c r="U15" s="284">
        <v>2E-3</v>
      </c>
      <c r="V15" s="284">
        <v>2E-3</v>
      </c>
      <c r="W15" s="284">
        <v>2E-3</v>
      </c>
      <c r="X15" s="284">
        <v>2E-3</v>
      </c>
      <c r="Y15" s="285">
        <v>2E-3</v>
      </c>
      <c r="Z15" s="208"/>
    </row>
    <row r="16" spans="2:26" s="208" customFormat="1" x14ac:dyDescent="0.25">
      <c r="B16" s="208" t="s">
        <v>8</v>
      </c>
      <c r="C16" s="2">
        <v>1754</v>
      </c>
      <c r="D16" s="2">
        <v>1412</v>
      </c>
      <c r="E16" s="2">
        <v>1528</v>
      </c>
      <c r="F16" s="231">
        <v>1998</v>
      </c>
      <c r="G16" s="440">
        <v>1626.7423179176112</v>
      </c>
      <c r="H16" s="212">
        <v>1818.6410214016557</v>
      </c>
      <c r="I16" s="212">
        <v>2221.4973832124847</v>
      </c>
      <c r="J16" s="212">
        <v>2280.9130255669647</v>
      </c>
      <c r="K16" s="212">
        <v>2340.7966136205546</v>
      </c>
      <c r="L16" s="212">
        <v>2091.0404536549649</v>
      </c>
      <c r="O16" s="208" t="s">
        <v>294</v>
      </c>
      <c r="P16" s="217">
        <f>C16/C26</f>
        <v>0.88990360223236931</v>
      </c>
      <c r="Q16" s="217">
        <f t="shared" ref="Q16:S16" si="8">D16/D26</f>
        <v>0.53242835595776772</v>
      </c>
      <c r="R16" s="217">
        <f t="shared" si="8"/>
        <v>0.77919428862825091</v>
      </c>
      <c r="S16" s="217">
        <f t="shared" si="8"/>
        <v>0.94468085106382982</v>
      </c>
      <c r="T16" s="283"/>
      <c r="U16" s="284"/>
      <c r="V16" s="284"/>
      <c r="W16" s="284"/>
      <c r="X16" s="284"/>
      <c r="Y16" s="285"/>
    </row>
    <row r="17" spans="2:26" x14ac:dyDescent="0.25">
      <c r="B17" s="209" t="s">
        <v>10</v>
      </c>
      <c r="C17" s="239">
        <f>C12-SUM(C14:C16)</f>
        <v>4617</v>
      </c>
      <c r="D17" s="239">
        <f t="shared" ref="D17:F17" si="9">D12-SUM(D14:D16)</f>
        <v>726</v>
      </c>
      <c r="E17" s="239">
        <f t="shared" si="9"/>
        <v>2102</v>
      </c>
      <c r="F17" s="239">
        <f t="shared" si="9"/>
        <v>8384</v>
      </c>
      <c r="G17" s="438">
        <f t="shared" ref="C17:L17" si="10">SUM(G14:G15)</f>
        <v>413.60389671265079</v>
      </c>
      <c r="H17" s="241">
        <f t="shared" si="10"/>
        <v>410.55704541524761</v>
      </c>
      <c r="I17" s="241">
        <f t="shared" si="10"/>
        <v>413.74750943578175</v>
      </c>
      <c r="J17" s="241">
        <f t="shared" si="10"/>
        <v>413.17312423258375</v>
      </c>
      <c r="K17" s="241">
        <f t="shared" si="10"/>
        <v>418.95115625055359</v>
      </c>
      <c r="L17" s="241">
        <f t="shared" si="10"/>
        <v>418.01144779097655</v>
      </c>
      <c r="M17" s="208"/>
      <c r="N17" s="208"/>
      <c r="O17" s="209" t="s">
        <v>241</v>
      </c>
      <c r="P17" s="252">
        <f>+C17/C7</f>
        <v>0.24785269486794073</v>
      </c>
      <c r="Q17" s="252">
        <f>+D17/D7</f>
        <v>5.0409665324260521E-2</v>
      </c>
      <c r="R17" s="252">
        <f>+E17/E7</f>
        <v>0.14804902098887168</v>
      </c>
      <c r="S17" s="252">
        <f>+F17/F7</f>
        <v>0.36699496607572774</v>
      </c>
      <c r="T17" s="433">
        <f t="shared" ref="T17:Y17" si="11">G17/G7</f>
        <v>1.9998304298354631E-2</v>
      </c>
      <c r="U17" s="337">
        <f t="shared" si="11"/>
        <v>1.953199150749689E-2</v>
      </c>
      <c r="V17" s="337">
        <f t="shared" si="11"/>
        <v>1.7579161165189223E-2</v>
      </c>
      <c r="W17" s="337">
        <f t="shared" si="11"/>
        <v>1.709747195369193E-2</v>
      </c>
      <c r="X17" s="337">
        <f t="shared" si="11"/>
        <v>1.5485303199462763E-2</v>
      </c>
      <c r="Y17" s="429">
        <f t="shared" si="11"/>
        <v>1.5723638700260657E-2</v>
      </c>
      <c r="Z17" s="208"/>
    </row>
    <row r="18" spans="2:26" x14ac:dyDescent="0.25">
      <c r="B18" s="208"/>
      <c r="C18" s="235"/>
      <c r="D18" s="235"/>
      <c r="E18" s="235"/>
      <c r="F18" s="236"/>
      <c r="G18" s="441"/>
      <c r="H18" s="237"/>
      <c r="I18" s="237"/>
      <c r="J18" s="237"/>
      <c r="K18" s="237"/>
      <c r="L18" s="237"/>
      <c r="M18" s="208"/>
      <c r="N18" s="208"/>
      <c r="O18" s="208"/>
      <c r="P18" s="227"/>
      <c r="Q18" s="227"/>
      <c r="R18" s="227"/>
      <c r="S18" s="430"/>
      <c r="T18" s="246"/>
      <c r="U18" s="227"/>
      <c r="V18" s="227"/>
      <c r="W18" s="227"/>
      <c r="X18" s="227"/>
      <c r="Y18" s="221"/>
      <c r="Z18" s="208"/>
    </row>
    <row r="19" spans="2:26" x14ac:dyDescent="0.25">
      <c r="B19" s="209" t="s">
        <v>19</v>
      </c>
      <c r="C19" s="239">
        <f t="shared" ref="C19:L19" si="12">C12-C17</f>
        <v>2313</v>
      </c>
      <c r="D19" s="239">
        <f t="shared" si="12"/>
        <v>1963</v>
      </c>
      <c r="E19" s="239">
        <f t="shared" si="12"/>
        <v>1969</v>
      </c>
      <c r="F19" s="240">
        <f t="shared" si="12"/>
        <v>2429</v>
      </c>
      <c r="G19" s="438">
        <f t="shared" si="12"/>
        <v>7859.1754458175119</v>
      </c>
      <c r="H19" s="241">
        <f t="shared" si="12"/>
        <v>7997.3320376342726</v>
      </c>
      <c r="I19" s="241">
        <f t="shared" si="12"/>
        <v>9000.7519777205653</v>
      </c>
      <c r="J19" s="241">
        <f t="shared" si="12"/>
        <v>9253.1243342841535</v>
      </c>
      <c r="K19" s="241">
        <f t="shared" si="12"/>
        <v>11755.690688623996</v>
      </c>
      <c r="L19" s="241">
        <f t="shared" si="12"/>
        <v>11545.195993678733</v>
      </c>
      <c r="M19" s="208"/>
      <c r="N19" s="208"/>
      <c r="O19" s="209" t="s">
        <v>26</v>
      </c>
      <c r="P19" s="252">
        <f>+C19/C7</f>
        <v>0.12416791926132703</v>
      </c>
      <c r="Q19" s="252">
        <f>+D19/D7</f>
        <v>0.13630051381752534</v>
      </c>
      <c r="R19" s="252">
        <f>+E19/E7</f>
        <v>0.1386815044372447</v>
      </c>
      <c r="S19" s="252">
        <f>+F19/F7</f>
        <v>0.10632523528124316</v>
      </c>
      <c r="T19" s="251">
        <f t="shared" ref="T19:Y19" si="13">G19/G7</f>
        <v>0.38000169570164544</v>
      </c>
      <c r="U19" s="252">
        <f t="shared" si="13"/>
        <v>0.38046800849250312</v>
      </c>
      <c r="V19" s="252">
        <f t="shared" si="13"/>
        <v>0.38242083883481082</v>
      </c>
      <c r="W19" s="252">
        <f t="shared" si="13"/>
        <v>0.38290252804630803</v>
      </c>
      <c r="X19" s="252">
        <f t="shared" si="13"/>
        <v>0.43451469680053717</v>
      </c>
      <c r="Y19" s="225">
        <f t="shared" si="13"/>
        <v>0.43427636129973923</v>
      </c>
      <c r="Z19" s="208"/>
    </row>
    <row r="20" spans="2:26" x14ac:dyDescent="0.25">
      <c r="B20" s="208"/>
      <c r="C20" s="2"/>
      <c r="D20" s="2"/>
      <c r="E20" s="2"/>
      <c r="F20" s="231"/>
      <c r="G20" s="246"/>
      <c r="H20" s="208"/>
      <c r="I20" s="208"/>
      <c r="J20" s="208"/>
      <c r="K20" s="208"/>
      <c r="L20" s="208"/>
      <c r="M20" s="208"/>
      <c r="N20" s="208"/>
      <c r="O20" s="208"/>
      <c r="P20" s="227"/>
      <c r="Q20" s="227"/>
      <c r="R20" s="227"/>
      <c r="S20" s="430"/>
      <c r="T20" s="246"/>
      <c r="U20" s="227"/>
      <c r="V20" s="227"/>
      <c r="W20" s="227"/>
      <c r="X20" s="227"/>
      <c r="Y20" s="221"/>
      <c r="Z20" s="208"/>
    </row>
    <row r="21" spans="2:26" x14ac:dyDescent="0.25">
      <c r="B21" s="208" t="s">
        <v>21</v>
      </c>
      <c r="C21" s="2">
        <v>991</v>
      </c>
      <c r="D21" s="2">
        <v>510</v>
      </c>
      <c r="E21" s="2">
        <v>944</v>
      </c>
      <c r="F21" s="231">
        <v>2299</v>
      </c>
      <c r="G21" s="440">
        <f t="shared" ref="G21:L21" si="14">T21*G19</f>
        <v>1964.793861454378</v>
      </c>
      <c r="H21" s="212">
        <f t="shared" si="14"/>
        <v>1999.3330094085682</v>
      </c>
      <c r="I21" s="212">
        <f t="shared" si="14"/>
        <v>2250.1879944301413</v>
      </c>
      <c r="J21" s="212">
        <f t="shared" si="14"/>
        <v>2313.2810835710384</v>
      </c>
      <c r="K21" s="212">
        <f t="shared" si="14"/>
        <v>2938.922672155999</v>
      </c>
      <c r="L21" s="212">
        <f t="shared" si="14"/>
        <v>2886.2989984196834</v>
      </c>
      <c r="M21" s="208"/>
      <c r="N21" s="208"/>
      <c r="O21" s="208" t="s">
        <v>240</v>
      </c>
      <c r="P21" s="322">
        <f>C21/C19</f>
        <v>0.42844790315607434</v>
      </c>
      <c r="Q21" s="322">
        <f>D21/D19</f>
        <v>0.25980641874681609</v>
      </c>
      <c r="R21" s="322">
        <f>E21/E19</f>
        <v>0.47943118334179785</v>
      </c>
      <c r="S21" s="322">
        <f>F21/F19</f>
        <v>0.94648003293536431</v>
      </c>
      <c r="T21" s="283">
        <v>0.25</v>
      </c>
      <c r="U21" s="284">
        <v>0.25</v>
      </c>
      <c r="V21" s="284">
        <v>0.25</v>
      </c>
      <c r="W21" s="284">
        <v>0.25</v>
      </c>
      <c r="X21" s="284">
        <v>0.25</v>
      </c>
      <c r="Y21" s="285">
        <v>0.25</v>
      </c>
      <c r="Z21" s="208"/>
    </row>
    <row r="22" spans="2:26" x14ac:dyDescent="0.25">
      <c r="B22" s="209" t="s">
        <v>239</v>
      </c>
      <c r="C22" s="239">
        <f t="shared" ref="C22:L22" si="15">C19-C21</f>
        <v>1322</v>
      </c>
      <c r="D22" s="239">
        <f t="shared" si="15"/>
        <v>1453</v>
      </c>
      <c r="E22" s="239">
        <f t="shared" si="15"/>
        <v>1025</v>
      </c>
      <c r="F22" s="240">
        <f t="shared" si="15"/>
        <v>130</v>
      </c>
      <c r="G22" s="438">
        <f t="shared" si="15"/>
        <v>5894.3815843631337</v>
      </c>
      <c r="H22" s="241">
        <f t="shared" si="15"/>
        <v>5997.999028225704</v>
      </c>
      <c r="I22" s="241">
        <f t="shared" si="15"/>
        <v>6750.5639832904235</v>
      </c>
      <c r="J22" s="241">
        <f t="shared" si="15"/>
        <v>6939.8432507131147</v>
      </c>
      <c r="K22" s="241">
        <f t="shared" si="15"/>
        <v>8816.7680164679969</v>
      </c>
      <c r="L22" s="241">
        <f t="shared" si="15"/>
        <v>8658.8969952590505</v>
      </c>
      <c r="M22" s="208"/>
      <c r="N22" s="208"/>
      <c r="O22" s="209"/>
      <c r="P22" s="323"/>
      <c r="Q22" s="323"/>
      <c r="R22" s="323"/>
      <c r="S22" s="323"/>
      <c r="T22" s="247"/>
      <c r="U22" s="248"/>
      <c r="V22" s="248"/>
      <c r="W22" s="248"/>
      <c r="X22" s="248"/>
      <c r="Y22" s="171"/>
      <c r="Z22" s="208"/>
    </row>
    <row r="23" spans="2:26" x14ac:dyDescent="0.25">
      <c r="B23" s="208"/>
      <c r="C23" s="2"/>
      <c r="D23" s="2"/>
      <c r="E23" s="2"/>
      <c r="F23" s="231"/>
      <c r="G23" s="246"/>
      <c r="H23" s="208"/>
      <c r="I23" s="208"/>
      <c r="J23" s="208"/>
      <c r="K23" s="208"/>
      <c r="L23" s="208"/>
      <c r="M23" s="208"/>
      <c r="N23" s="208"/>
      <c r="O23" s="208"/>
      <c r="P23" s="322"/>
      <c r="Q23" s="322"/>
      <c r="R23" s="322"/>
      <c r="S23" s="322"/>
      <c r="T23" s="247"/>
      <c r="U23" s="248"/>
      <c r="V23" s="248"/>
      <c r="W23" s="248"/>
      <c r="X23" s="248"/>
      <c r="Y23" s="171"/>
      <c r="Z23" s="208"/>
    </row>
    <row r="24" spans="2:26" x14ac:dyDescent="0.25">
      <c r="B24" s="208" t="s">
        <v>8</v>
      </c>
      <c r="C24" s="2">
        <v>1754</v>
      </c>
      <c r="D24" s="2">
        <v>1412</v>
      </c>
      <c r="E24" s="2">
        <v>1528</v>
      </c>
      <c r="F24" s="231">
        <v>1998</v>
      </c>
      <c r="G24" s="440">
        <f t="shared" ref="G24:L24" si="16">T24*G26</f>
        <v>1626.7423179176112</v>
      </c>
      <c r="H24" s="212">
        <f t="shared" si="16"/>
        <v>1818.6410214016557</v>
      </c>
      <c r="I24" s="212">
        <f t="shared" si="16"/>
        <v>2221.4973832124847</v>
      </c>
      <c r="J24" s="212">
        <f t="shared" si="16"/>
        <v>2280.9130255669647</v>
      </c>
      <c r="K24" s="212">
        <f t="shared" si="16"/>
        <v>2340.7966136205546</v>
      </c>
      <c r="L24" s="212">
        <f t="shared" si="16"/>
        <v>2091.0404536549649</v>
      </c>
      <c r="M24" s="208"/>
      <c r="N24" s="208"/>
      <c r="O24" s="208" t="s">
        <v>294</v>
      </c>
      <c r="P24" s="322">
        <f>+C24/C26</f>
        <v>0.88990360223236931</v>
      </c>
      <c r="Q24" s="322">
        <f>+D24/D26</f>
        <v>0.53242835595776772</v>
      </c>
      <c r="R24" s="322">
        <f>+E24/E26</f>
        <v>0.77919428862825091</v>
      </c>
      <c r="S24" s="322">
        <f>+F24/F26</f>
        <v>0.94468085106382982</v>
      </c>
      <c r="T24" s="433">
        <f t="shared" ref="T24:Y24" si="17">+AVERAGE($P$24:$S$24)</f>
        <v>0.78655177447055435</v>
      </c>
      <c r="U24" s="337">
        <f t="shared" si="17"/>
        <v>0.78655177447055435</v>
      </c>
      <c r="V24" s="337">
        <f t="shared" si="17"/>
        <v>0.78655177447055435</v>
      </c>
      <c r="W24" s="337">
        <f t="shared" si="17"/>
        <v>0.78655177447055435</v>
      </c>
      <c r="X24" s="337">
        <f t="shared" si="17"/>
        <v>0.78655177447055435</v>
      </c>
      <c r="Y24" s="429">
        <f t="shared" si="17"/>
        <v>0.78655177447055435</v>
      </c>
      <c r="Z24" s="208" t="s">
        <v>322</v>
      </c>
    </row>
    <row r="25" spans="2:26" x14ac:dyDescent="0.25">
      <c r="B25" s="208"/>
      <c r="C25" s="235"/>
      <c r="D25" s="235"/>
      <c r="E25" s="235"/>
      <c r="F25" s="236"/>
      <c r="G25" s="441"/>
      <c r="H25" s="237"/>
      <c r="I25" s="237"/>
      <c r="J25" s="237"/>
      <c r="K25" s="237"/>
      <c r="L25" s="237"/>
      <c r="M25" s="208"/>
      <c r="N25" s="208"/>
      <c r="O25" s="208"/>
      <c r="P25" s="322"/>
      <c r="Q25" s="322"/>
      <c r="R25" s="322"/>
      <c r="S25" s="322"/>
      <c r="T25" s="247"/>
      <c r="U25" s="248"/>
      <c r="V25" s="248"/>
      <c r="W25" s="248"/>
      <c r="X25" s="248"/>
      <c r="Y25" s="171"/>
      <c r="Z25" s="208"/>
    </row>
    <row r="26" spans="2:26" x14ac:dyDescent="0.25">
      <c r="B26" s="208" t="s">
        <v>238</v>
      </c>
      <c r="C26" s="2">
        <v>1971</v>
      </c>
      <c r="D26" s="2">
        <v>2652</v>
      </c>
      <c r="E26" s="2">
        <v>1961</v>
      </c>
      <c r="F26" s="231">
        <v>2115</v>
      </c>
      <c r="G26" s="440">
        <f t="shared" ref="G26:L26" si="18">T26*G7</f>
        <v>2068.1948356325406</v>
      </c>
      <c r="H26" s="212">
        <f t="shared" si="18"/>
        <v>2312.1694978386181</v>
      </c>
      <c r="I26" s="212">
        <f t="shared" si="18"/>
        <v>2824.3498461469039</v>
      </c>
      <c r="J26" s="212">
        <f t="shared" si="18"/>
        <v>2899.8892375550213</v>
      </c>
      <c r="K26" s="212">
        <f t="shared" si="18"/>
        <v>2976.0235620804456</v>
      </c>
      <c r="L26" s="212">
        <f t="shared" si="18"/>
        <v>2658.490542548825</v>
      </c>
      <c r="M26" s="208"/>
      <c r="N26" s="208"/>
      <c r="O26" s="208" t="s">
        <v>237</v>
      </c>
      <c r="P26" s="322">
        <f>C26/C7</f>
        <v>0.10580846038222032</v>
      </c>
      <c r="Q26" s="322">
        <f>D26/D7</f>
        <v>0.18414109151506736</v>
      </c>
      <c r="R26" s="322">
        <f>E26/E7</f>
        <v>0.13811804479504156</v>
      </c>
      <c r="S26" s="322">
        <f>F26/F7</f>
        <v>9.2580433355219954E-2</v>
      </c>
      <c r="T26" s="283">
        <v>0.1</v>
      </c>
      <c r="U26" s="284">
        <v>0.11</v>
      </c>
      <c r="V26" s="284">
        <v>0.12</v>
      </c>
      <c r="W26" s="284">
        <v>0.12</v>
      </c>
      <c r="X26" s="284">
        <v>0.11</v>
      </c>
      <c r="Y26" s="285">
        <v>0.1</v>
      </c>
      <c r="Z26" s="227" t="s">
        <v>375</v>
      </c>
    </row>
    <row r="27" spans="2:26" x14ac:dyDescent="0.25">
      <c r="B27" s="208"/>
      <c r="C27" s="2"/>
      <c r="D27" s="2"/>
      <c r="E27" s="2"/>
      <c r="F27" s="231"/>
      <c r="G27" s="246"/>
      <c r="H27" s="208"/>
      <c r="I27" s="208"/>
      <c r="J27" s="208"/>
      <c r="K27" s="208"/>
      <c r="L27" s="208"/>
      <c r="M27" s="208"/>
      <c r="N27" s="208"/>
      <c r="O27" s="208"/>
      <c r="P27" s="322"/>
      <c r="Q27" s="322"/>
      <c r="R27" s="322"/>
      <c r="S27" s="322"/>
      <c r="T27" s="246"/>
      <c r="U27" s="227"/>
      <c r="V27" s="227"/>
      <c r="W27" s="227"/>
      <c r="X27" s="227"/>
      <c r="Y27" s="221"/>
      <c r="Z27" s="208"/>
    </row>
    <row r="28" spans="2:26" x14ac:dyDescent="0.25">
      <c r="B28" s="218" t="s">
        <v>28</v>
      </c>
      <c r="C28" s="2">
        <v>829</v>
      </c>
      <c r="D28" s="2">
        <v>741</v>
      </c>
      <c r="E28" s="2">
        <v>892</v>
      </c>
      <c r="F28" s="231">
        <v>1168</v>
      </c>
      <c r="G28" s="440">
        <f t="shared" ref="G28:L28" si="19">T28*G7</f>
        <v>1085.321421035404</v>
      </c>
      <c r="H28" s="212">
        <f t="shared" si="19"/>
        <v>1103.046721022838</v>
      </c>
      <c r="I28" s="212">
        <f t="shared" si="19"/>
        <v>1235.1058258266794</v>
      </c>
      <c r="J28" s="212">
        <f t="shared" si="19"/>
        <v>1268.1396734340676</v>
      </c>
      <c r="K28" s="212">
        <f t="shared" si="19"/>
        <v>1419.745842555295</v>
      </c>
      <c r="L28" s="212">
        <f t="shared" si="19"/>
        <v>1395.0894198833171</v>
      </c>
      <c r="M28" s="208"/>
      <c r="N28" s="208"/>
      <c r="O28" s="218" t="s">
        <v>236</v>
      </c>
      <c r="P28" s="324">
        <f>C28/C7</f>
        <v>4.4502898861928278E-2</v>
      </c>
      <c r="Q28" s="324">
        <f>D28/D7</f>
        <v>5.1451187335092345E-2</v>
      </c>
      <c r="R28" s="324">
        <f>E28/E7</f>
        <v>6.2825750105648684E-2</v>
      </c>
      <c r="S28" s="324">
        <f>F28/F7</f>
        <v>5.1127161304442982E-2</v>
      </c>
      <c r="T28" s="253">
        <f t="shared" ref="T28:Y30" si="20">+AVERAGE($P28:$S28)</f>
        <v>5.2476749401778065E-2</v>
      </c>
      <c r="U28" s="217">
        <f t="shared" si="20"/>
        <v>5.2476749401778065E-2</v>
      </c>
      <c r="V28" s="217">
        <f t="shared" si="20"/>
        <v>5.2476749401778065E-2</v>
      </c>
      <c r="W28" s="217">
        <f t="shared" si="20"/>
        <v>5.2476749401778065E-2</v>
      </c>
      <c r="X28" s="217">
        <f t="shared" si="20"/>
        <v>5.2476749401778065E-2</v>
      </c>
      <c r="Y28" s="224">
        <f t="shared" si="20"/>
        <v>5.2476749401778065E-2</v>
      </c>
      <c r="Z28" s="412" t="s">
        <v>256</v>
      </c>
    </row>
    <row r="29" spans="2:26" x14ac:dyDescent="0.25">
      <c r="B29" s="218" t="s">
        <v>29</v>
      </c>
      <c r="C29" s="2">
        <v>4503</v>
      </c>
      <c r="D29" s="2">
        <v>4073</v>
      </c>
      <c r="E29" s="2">
        <v>3893</v>
      </c>
      <c r="F29" s="231">
        <v>4497</v>
      </c>
      <c r="G29" s="440">
        <f t="shared" ref="G29:L29" si="21">T29*G9</f>
        <v>4625.0279016686491</v>
      </c>
      <c r="H29" s="212">
        <f t="shared" si="21"/>
        <v>4700.5631352118344</v>
      </c>
      <c r="I29" s="212">
        <f t="shared" si="21"/>
        <v>5263.3245739425502</v>
      </c>
      <c r="J29" s="212">
        <f t="shared" si="21"/>
        <v>5404.0962052053756</v>
      </c>
      <c r="K29" s="212">
        <f t="shared" si="21"/>
        <v>5545.9765256415503</v>
      </c>
      <c r="L29" s="212">
        <f t="shared" si="21"/>
        <v>5449.6607364021393</v>
      </c>
      <c r="M29" s="208"/>
      <c r="N29" s="208"/>
      <c r="O29" s="218" t="s">
        <v>235</v>
      </c>
      <c r="P29" s="324">
        <f>+C29/C10</f>
        <v>0.3849375961702855</v>
      </c>
      <c r="Q29" s="324">
        <f>+D29/D10</f>
        <v>0.3477332877998805</v>
      </c>
      <c r="R29" s="324">
        <f>+E29/E10</f>
        <v>0.38441789276192356</v>
      </c>
      <c r="S29" s="324">
        <f>+F29/F10</f>
        <v>0.37375332446808512</v>
      </c>
      <c r="T29" s="253">
        <f t="shared" si="20"/>
        <v>0.37271052530004367</v>
      </c>
      <c r="U29" s="217">
        <f t="shared" si="20"/>
        <v>0.37271052530004367</v>
      </c>
      <c r="V29" s="217">
        <f t="shared" si="20"/>
        <v>0.37271052530004367</v>
      </c>
      <c r="W29" s="217">
        <f t="shared" si="20"/>
        <v>0.37271052530004367</v>
      </c>
      <c r="X29" s="217">
        <f t="shared" si="20"/>
        <v>0.37271052530004367</v>
      </c>
      <c r="Y29" s="224">
        <f t="shared" si="20"/>
        <v>0.37271052530004367</v>
      </c>
      <c r="Z29" s="412"/>
    </row>
    <row r="30" spans="2:26" x14ac:dyDescent="0.25">
      <c r="B30" s="218" t="s">
        <v>35</v>
      </c>
      <c r="C30" s="2">
        <v>312</v>
      </c>
      <c r="D30" s="2">
        <v>555</v>
      </c>
      <c r="E30" s="2">
        <v>244</v>
      </c>
      <c r="F30" s="231">
        <v>409</v>
      </c>
      <c r="G30" s="440">
        <f t="shared" ref="G30:L30" si="22">T30*G7</f>
        <v>467.27798603881541</v>
      </c>
      <c r="H30" s="212">
        <f t="shared" si="22"/>
        <v>474.90949714652066</v>
      </c>
      <c r="I30" s="212">
        <f t="shared" si="22"/>
        <v>531.76667450874174</v>
      </c>
      <c r="J30" s="212">
        <f t="shared" si="22"/>
        <v>545.98917991766245</v>
      </c>
      <c r="K30" s="212">
        <f t="shared" si="22"/>
        <v>611.26221701522866</v>
      </c>
      <c r="L30" s="212">
        <f t="shared" si="22"/>
        <v>600.64655670872492</v>
      </c>
      <c r="M30" s="208"/>
      <c r="N30" s="208"/>
      <c r="O30" s="218" t="s">
        <v>234</v>
      </c>
      <c r="P30" s="324">
        <f>+C30/C7</f>
        <v>1.6748980030062272E-2</v>
      </c>
      <c r="Q30" s="324">
        <f>+D30/D7</f>
        <v>3.853631440077767E-2</v>
      </c>
      <c r="R30" s="324">
        <f>+E30/E7</f>
        <v>1.7185519087195379E-2</v>
      </c>
      <c r="S30" s="324">
        <f>+F30/F7</f>
        <v>1.790326110746334E-2</v>
      </c>
      <c r="T30" s="253">
        <f t="shared" si="20"/>
        <v>2.259351865637467E-2</v>
      </c>
      <c r="U30" s="217">
        <f t="shared" si="20"/>
        <v>2.259351865637467E-2</v>
      </c>
      <c r="V30" s="217">
        <f t="shared" si="20"/>
        <v>2.259351865637467E-2</v>
      </c>
      <c r="W30" s="217">
        <f t="shared" si="20"/>
        <v>2.259351865637467E-2</v>
      </c>
      <c r="X30" s="217">
        <f t="shared" si="20"/>
        <v>2.259351865637467E-2</v>
      </c>
      <c r="Y30" s="224">
        <f t="shared" si="20"/>
        <v>2.259351865637467E-2</v>
      </c>
      <c r="Z30" s="412"/>
    </row>
    <row r="31" spans="2:26" x14ac:dyDescent="0.25">
      <c r="B31" s="209" t="s">
        <v>233</v>
      </c>
      <c r="C31" s="239">
        <f t="shared" ref="C31:L31" si="23">SUM(C28:C30)</f>
        <v>5644</v>
      </c>
      <c r="D31" s="239">
        <f t="shared" si="23"/>
        <v>5369</v>
      </c>
      <c r="E31" s="239">
        <f t="shared" si="23"/>
        <v>5029</v>
      </c>
      <c r="F31" s="240">
        <f t="shared" si="23"/>
        <v>6074</v>
      </c>
      <c r="G31" s="438">
        <f t="shared" si="23"/>
        <v>6177.6273087428681</v>
      </c>
      <c r="H31" s="241">
        <f t="shared" si="23"/>
        <v>6278.5193533811935</v>
      </c>
      <c r="I31" s="241">
        <f t="shared" si="23"/>
        <v>7030.1970742779713</v>
      </c>
      <c r="J31" s="241">
        <f t="shared" si="23"/>
        <v>7218.2250585571055</v>
      </c>
      <c r="K31" s="241">
        <f t="shared" si="23"/>
        <v>7576.9845852120743</v>
      </c>
      <c r="L31" s="241">
        <f t="shared" si="23"/>
        <v>7445.3967129941811</v>
      </c>
      <c r="M31" s="208"/>
      <c r="N31" s="208"/>
      <c r="O31" s="209"/>
      <c r="P31" s="323"/>
      <c r="Q31" s="323"/>
      <c r="R31" s="323"/>
      <c r="S31" s="322"/>
      <c r="T31" s="246"/>
      <c r="U31" s="227"/>
      <c r="V31" s="227"/>
      <c r="W31" s="227"/>
      <c r="X31" s="227"/>
      <c r="Y31" s="221"/>
      <c r="Z31" s="208"/>
    </row>
    <row r="32" spans="2:26" x14ac:dyDescent="0.25">
      <c r="B32" s="208"/>
      <c r="C32" s="2"/>
      <c r="D32" s="2"/>
      <c r="E32" s="2"/>
      <c r="F32" s="231"/>
      <c r="G32" s="246"/>
      <c r="H32" s="208"/>
      <c r="I32" s="208"/>
      <c r="J32" s="208"/>
      <c r="K32" s="208"/>
      <c r="L32" s="208"/>
      <c r="M32" s="208"/>
      <c r="N32" s="208"/>
      <c r="O32" s="208"/>
      <c r="P32" s="322"/>
      <c r="Q32" s="322"/>
      <c r="R32" s="322"/>
      <c r="S32" s="322"/>
      <c r="T32" s="246"/>
      <c r="U32" s="227"/>
      <c r="V32" s="227"/>
      <c r="W32" s="227"/>
      <c r="X32" s="227"/>
      <c r="Y32" s="221"/>
      <c r="Z32" s="208"/>
    </row>
    <row r="33" spans="2:26" x14ac:dyDescent="0.25">
      <c r="B33" s="218" t="s">
        <v>30</v>
      </c>
      <c r="C33" s="2">
        <v>1661</v>
      </c>
      <c r="D33" s="2">
        <v>1654</v>
      </c>
      <c r="E33" s="2">
        <v>1473</v>
      </c>
      <c r="F33" s="231">
        <v>2035</v>
      </c>
      <c r="G33" s="440">
        <f t="shared" ref="G33:L33" si="24">T33*G7</f>
        <v>3090.8435973250489</v>
      </c>
      <c r="H33" s="212">
        <f t="shared" si="24"/>
        <v>3141.322772355576</v>
      </c>
      <c r="I33" s="212">
        <f t="shared" si="24"/>
        <v>3517.4086310148746</v>
      </c>
      <c r="J33" s="212">
        <f t="shared" si="24"/>
        <v>3611.4844083775856</v>
      </c>
      <c r="K33" s="212">
        <f t="shared" si="24"/>
        <v>4043.237572059074</v>
      </c>
      <c r="L33" s="212">
        <f t="shared" si="24"/>
        <v>3973.0195291166251</v>
      </c>
      <c r="M33" s="208"/>
      <c r="N33" s="208"/>
      <c r="O33" s="218" t="s">
        <v>232</v>
      </c>
      <c r="P33" s="324">
        <f>+C33/C10</f>
        <v>0.14199008377500427</v>
      </c>
      <c r="Q33" s="324">
        <f>+D33/D10</f>
        <v>0.14121062067787929</v>
      </c>
      <c r="R33" s="324">
        <f>+E33/E10</f>
        <v>0.14545275007405944</v>
      </c>
      <c r="S33" s="324">
        <f>+F33/F10</f>
        <v>0.16913231382978725</v>
      </c>
      <c r="T33" s="253">
        <f t="shared" ref="T33:Y35" si="25">+AVERAGE($P33:$S33)</f>
        <v>0.14944644208918256</v>
      </c>
      <c r="U33" s="217">
        <f t="shared" si="25"/>
        <v>0.14944644208918256</v>
      </c>
      <c r="V33" s="217">
        <f t="shared" si="25"/>
        <v>0.14944644208918256</v>
      </c>
      <c r="W33" s="217">
        <f t="shared" si="25"/>
        <v>0.14944644208918256</v>
      </c>
      <c r="X33" s="217">
        <f t="shared" si="25"/>
        <v>0.14944644208918256</v>
      </c>
      <c r="Y33" s="224">
        <f t="shared" si="25"/>
        <v>0.14944644208918256</v>
      </c>
      <c r="Z33" s="413" t="s">
        <v>256</v>
      </c>
    </row>
    <row r="34" spans="2:26" x14ac:dyDescent="0.25">
      <c r="B34" s="218" t="s">
        <v>31</v>
      </c>
      <c r="C34" s="2">
        <v>1092</v>
      </c>
      <c r="D34" s="2">
        <v>1011</v>
      </c>
      <c r="E34" s="2">
        <v>1073</v>
      </c>
      <c r="F34" s="231">
        <v>1055</v>
      </c>
      <c r="G34" s="440">
        <f t="shared" ref="G34:L34" si="26">T34*G7</f>
        <v>1930.1473140903861</v>
      </c>
      <c r="H34" s="212">
        <f t="shared" si="26"/>
        <v>1961.6701786529904</v>
      </c>
      <c r="I34" s="212">
        <f t="shared" si="26"/>
        <v>2196.5255141306084</v>
      </c>
      <c r="J34" s="212">
        <f t="shared" si="26"/>
        <v>2255.2732647947796</v>
      </c>
      <c r="K34" s="212">
        <f t="shared" si="26"/>
        <v>2524.8913101565918</v>
      </c>
      <c r="L34" s="212">
        <f t="shared" si="26"/>
        <v>2481.0420622996812</v>
      </c>
      <c r="M34" s="208"/>
      <c r="N34" s="208"/>
      <c r="O34" s="218" t="s">
        <v>231</v>
      </c>
      <c r="P34" s="324">
        <f>+C34/C10</f>
        <v>9.3349290477004618E-2</v>
      </c>
      <c r="Q34" s="324">
        <f>+D34/D10</f>
        <v>8.6314351575172879E-2</v>
      </c>
      <c r="R34" s="324">
        <f>+E34/E10</f>
        <v>0.1059543793818505</v>
      </c>
      <c r="S34" s="324">
        <f>+F34/F10</f>
        <v>8.7682845744680854E-2</v>
      </c>
      <c r="T34" s="253">
        <f t="shared" si="25"/>
        <v>9.3325216794677202E-2</v>
      </c>
      <c r="U34" s="217">
        <f t="shared" si="25"/>
        <v>9.3325216794677202E-2</v>
      </c>
      <c r="V34" s="217">
        <f t="shared" si="25"/>
        <v>9.3325216794677202E-2</v>
      </c>
      <c r="W34" s="217">
        <f t="shared" si="25"/>
        <v>9.3325216794677202E-2</v>
      </c>
      <c r="X34" s="217">
        <f t="shared" si="25"/>
        <v>9.3325216794677202E-2</v>
      </c>
      <c r="Y34" s="224">
        <f t="shared" si="25"/>
        <v>9.3325216794677202E-2</v>
      </c>
      <c r="Z34" s="413"/>
    </row>
    <row r="35" spans="2:26" x14ac:dyDescent="0.25">
      <c r="B35" s="218" t="s">
        <v>32</v>
      </c>
      <c r="C35" s="2">
        <v>394</v>
      </c>
      <c r="D35" s="2">
        <v>364</v>
      </c>
      <c r="E35" s="2">
        <v>410</v>
      </c>
      <c r="F35" s="231">
        <v>660</v>
      </c>
      <c r="G35" s="440">
        <f t="shared" ref="G35:L35" si="27">T35*G7</f>
        <v>827.78001980996601</v>
      </c>
      <c r="H35" s="212">
        <f t="shared" si="27"/>
        <v>841.29919384482287</v>
      </c>
      <c r="I35" s="212">
        <f t="shared" si="27"/>
        <v>942.02132672811376</v>
      </c>
      <c r="J35" s="212">
        <f t="shared" si="27"/>
        <v>967.21640580501639</v>
      </c>
      <c r="K35" s="212">
        <f t="shared" si="27"/>
        <v>1082.8471813947565</v>
      </c>
      <c r="L35" s="212">
        <f t="shared" si="27"/>
        <v>1064.0416057816062</v>
      </c>
      <c r="M35" s="208"/>
      <c r="N35" s="208"/>
      <c r="O35" s="218" t="s">
        <v>230</v>
      </c>
      <c r="P35" s="324">
        <f>+C35/C10</f>
        <v>3.3680971106171992E-2</v>
      </c>
      <c r="Q35" s="324">
        <f>+D35/D10</f>
        <v>3.1076581576026639E-2</v>
      </c>
      <c r="R35" s="324">
        <f>+E35/E10</f>
        <v>4.048582995951417E-2</v>
      </c>
      <c r="S35" s="324">
        <f>+F35/F10</f>
        <v>5.4853723404255317E-2</v>
      </c>
      <c r="T35" s="253">
        <f t="shared" si="25"/>
        <v>4.0024276511492027E-2</v>
      </c>
      <c r="U35" s="217">
        <f t="shared" si="25"/>
        <v>4.0024276511492027E-2</v>
      </c>
      <c r="V35" s="217">
        <f t="shared" si="25"/>
        <v>4.0024276511492027E-2</v>
      </c>
      <c r="W35" s="217">
        <f t="shared" si="25"/>
        <v>4.0024276511492027E-2</v>
      </c>
      <c r="X35" s="217">
        <f t="shared" si="25"/>
        <v>4.0024276511492027E-2</v>
      </c>
      <c r="Y35" s="224">
        <f t="shared" si="25"/>
        <v>4.0024276511492027E-2</v>
      </c>
      <c r="Z35" s="413"/>
    </row>
    <row r="36" spans="2:26" x14ac:dyDescent="0.25">
      <c r="B36" s="209" t="s">
        <v>229</v>
      </c>
      <c r="C36" s="239">
        <f t="shared" ref="C36:L36" si="28">SUM(C33:C35)</f>
        <v>3147</v>
      </c>
      <c r="D36" s="239">
        <f t="shared" si="28"/>
        <v>3029</v>
      </c>
      <c r="E36" s="239">
        <f t="shared" si="28"/>
        <v>2956</v>
      </c>
      <c r="F36" s="240">
        <f t="shared" si="28"/>
        <v>3750</v>
      </c>
      <c r="G36" s="438">
        <f t="shared" si="28"/>
        <v>5848.770931225401</v>
      </c>
      <c r="H36" s="241">
        <f t="shared" si="28"/>
        <v>5944.2921448533898</v>
      </c>
      <c r="I36" s="241">
        <f t="shared" si="28"/>
        <v>6655.9554718735963</v>
      </c>
      <c r="J36" s="241">
        <f t="shared" si="28"/>
        <v>6833.9740789773823</v>
      </c>
      <c r="K36" s="241">
        <f t="shared" si="28"/>
        <v>7650.976063610422</v>
      </c>
      <c r="L36" s="241">
        <f t="shared" si="28"/>
        <v>7518.1031971979128</v>
      </c>
      <c r="M36" s="208"/>
      <c r="N36" s="208"/>
      <c r="O36" s="209"/>
      <c r="P36" s="323"/>
      <c r="Q36" s="323"/>
      <c r="R36" s="323"/>
      <c r="S36" s="322"/>
      <c r="T36" s="246"/>
      <c r="U36" s="227"/>
      <c r="V36" s="227"/>
      <c r="W36" s="227"/>
      <c r="X36" s="227"/>
      <c r="Y36" s="221"/>
      <c r="Z36" s="208"/>
    </row>
    <row r="37" spans="2:26" x14ac:dyDescent="0.25">
      <c r="B37" s="208"/>
      <c r="C37" s="2"/>
      <c r="D37" s="2"/>
      <c r="E37" s="2"/>
      <c r="F37" s="231"/>
      <c r="G37" s="246"/>
      <c r="H37" s="208"/>
      <c r="I37" s="208"/>
      <c r="J37" s="208"/>
      <c r="K37" s="208"/>
      <c r="L37" s="208"/>
      <c r="M37" s="208"/>
      <c r="N37" s="208"/>
      <c r="O37" s="208"/>
      <c r="P37" s="322"/>
      <c r="Q37" s="322"/>
      <c r="R37" s="322"/>
      <c r="S37" s="322"/>
      <c r="T37" s="246"/>
      <c r="U37" s="227"/>
      <c r="V37" s="227"/>
      <c r="W37" s="227"/>
      <c r="X37" s="227"/>
      <c r="Y37" s="221"/>
      <c r="Z37" s="208"/>
    </row>
    <row r="38" spans="2:26" x14ac:dyDescent="0.25">
      <c r="B38" s="210" t="s">
        <v>33</v>
      </c>
      <c r="C38" s="2">
        <v>2935</v>
      </c>
      <c r="D38" s="2">
        <v>2735</v>
      </c>
      <c r="E38" s="2">
        <v>2301</v>
      </c>
      <c r="F38" s="231">
        <v>1280</v>
      </c>
      <c r="G38" s="460">
        <f t="shared" ref="G38:L38" si="29">G31-G36</f>
        <v>328.85637751746708</v>
      </c>
      <c r="H38" s="461">
        <f t="shared" si="29"/>
        <v>334.22720852780367</v>
      </c>
      <c r="I38" s="461">
        <f t="shared" si="29"/>
        <v>374.24160240437504</v>
      </c>
      <c r="J38" s="461">
        <f t="shared" si="29"/>
        <v>384.25097957972321</v>
      </c>
      <c r="K38" s="461">
        <f t="shared" si="29"/>
        <v>-73.991478398347681</v>
      </c>
      <c r="L38" s="461">
        <f t="shared" si="29"/>
        <v>-72.706484203731634</v>
      </c>
      <c r="M38" s="208"/>
      <c r="N38" s="208"/>
      <c r="O38" s="210" t="s">
        <v>228</v>
      </c>
      <c r="P38" s="431">
        <f>+C38/C7</f>
        <v>0.15755851406484861</v>
      </c>
      <c r="Q38" s="431">
        <f>+D38/D7</f>
        <v>0.18990417997500347</v>
      </c>
      <c r="R38" s="431">
        <f>+E38/E7</f>
        <v>0.16206507958867447</v>
      </c>
      <c r="S38" s="431">
        <f>+F38/F7</f>
        <v>5.6029765813088203E-2</v>
      </c>
      <c r="T38" s="462">
        <f t="shared" ref="T38:Y38" si="30">G38/G7</f>
        <v>1.5900647842827104E-2</v>
      </c>
      <c r="U38" s="430">
        <f t="shared" si="30"/>
        <v>1.590064784282717E-2</v>
      </c>
      <c r="V38" s="430">
        <f t="shared" si="30"/>
        <v>1.5900647842827166E-2</v>
      </c>
      <c r="W38" s="430">
        <f t="shared" si="30"/>
        <v>1.5900647842827104E-2</v>
      </c>
      <c r="X38" s="430">
        <f t="shared" si="30"/>
        <v>-2.7348784221750176E-3</v>
      </c>
      <c r="Y38" s="226">
        <f t="shared" si="30"/>
        <v>-2.7348784221750276E-3</v>
      </c>
      <c r="Z38" s="208"/>
    </row>
    <row r="39" spans="2:26" x14ac:dyDescent="0.25">
      <c r="B39" s="11" t="s">
        <v>34</v>
      </c>
      <c r="C39" s="233">
        <v>387</v>
      </c>
      <c r="D39" s="233">
        <f>+D38-C38</f>
        <v>-200</v>
      </c>
      <c r="E39" s="233">
        <f>+E38-D38</f>
        <v>-434</v>
      </c>
      <c r="F39" s="238">
        <v>-1021</v>
      </c>
      <c r="G39" s="442">
        <f t="shared" ref="G39:L39" si="31">+G38-F38</f>
        <v>-951.14362248253292</v>
      </c>
      <c r="H39" s="234">
        <f t="shared" si="31"/>
        <v>5.3708310103365875</v>
      </c>
      <c r="I39" s="234">
        <f t="shared" si="31"/>
        <v>40.014393876571376</v>
      </c>
      <c r="J39" s="234">
        <f t="shared" si="31"/>
        <v>10.009377175348163</v>
      </c>
      <c r="K39" s="234">
        <f t="shared" si="31"/>
        <v>-458.24245797807089</v>
      </c>
      <c r="L39" s="234">
        <f t="shared" si="31"/>
        <v>1.284994194616047</v>
      </c>
      <c r="M39" s="208"/>
      <c r="N39" s="208"/>
      <c r="O39" s="11" t="s">
        <v>227</v>
      </c>
      <c r="P39" s="463">
        <f>+C39/C7</f>
        <v>2.0775177152673394E-2</v>
      </c>
      <c r="Q39" s="463">
        <f>+D39/D7</f>
        <v>-1.3886960144424386E-2</v>
      </c>
      <c r="R39" s="463">
        <f>+E39/E7</f>
        <v>-3.0567685589519649E-2</v>
      </c>
      <c r="S39" s="463">
        <f>+F39/F7</f>
        <v>-4.4692492886846139E-2</v>
      </c>
      <c r="T39" s="462">
        <f t="shared" ref="T39:Y39" si="32">G39/G7</f>
        <v>-4.5989072503975839E-2</v>
      </c>
      <c r="U39" s="430">
        <f t="shared" si="32"/>
        <v>2.5551388498520016E-4</v>
      </c>
      <c r="V39" s="430">
        <f t="shared" si="32"/>
        <v>1.7001177356761529E-3</v>
      </c>
      <c r="W39" s="430">
        <f t="shared" si="32"/>
        <v>4.1419694431311531E-4</v>
      </c>
      <c r="X39" s="430">
        <f t="shared" si="32"/>
        <v>-1.6937591160182234E-2</v>
      </c>
      <c r="Y39" s="226">
        <f t="shared" si="32"/>
        <v>4.8335481132991362E-5</v>
      </c>
      <c r="Z39" s="208"/>
    </row>
    <row r="40" spans="2:26" x14ac:dyDescent="0.25">
      <c r="B40" s="208"/>
      <c r="F40" s="208"/>
      <c r="G40" s="208"/>
      <c r="H40" s="208"/>
      <c r="I40" s="208"/>
      <c r="J40" s="208"/>
      <c r="K40" s="208"/>
      <c r="L40" s="208"/>
      <c r="M40" s="208"/>
      <c r="N40" s="208"/>
      <c r="O40" s="208"/>
      <c r="S40" s="208"/>
      <c r="T40" s="208"/>
      <c r="U40" s="208"/>
      <c r="V40" s="208"/>
      <c r="W40" s="208"/>
      <c r="X40" s="208"/>
      <c r="Y40" s="208"/>
      <c r="Z40" s="208"/>
    </row>
    <row r="41" spans="2:26" x14ac:dyDescent="0.25">
      <c r="B41" s="209" t="s">
        <v>316</v>
      </c>
      <c r="F41" s="208"/>
      <c r="G41" s="208"/>
      <c r="H41" s="208"/>
      <c r="I41" s="208"/>
      <c r="J41" s="208"/>
      <c r="K41" s="208"/>
      <c r="L41" s="208"/>
      <c r="M41" s="208"/>
      <c r="N41" s="208"/>
      <c r="O41" s="208"/>
      <c r="S41" s="208"/>
      <c r="T41" s="208"/>
      <c r="U41" s="208"/>
      <c r="V41" s="208"/>
      <c r="W41" s="208"/>
      <c r="X41" s="208"/>
      <c r="Y41" s="208"/>
      <c r="Z41" s="208"/>
    </row>
    <row r="42" spans="2:26" x14ac:dyDescent="0.25">
      <c r="B42" s="160" t="s">
        <v>24</v>
      </c>
      <c r="C42" s="214" t="s">
        <v>27</v>
      </c>
      <c r="D42" s="214"/>
      <c r="E42" s="214"/>
      <c r="F42" s="220"/>
      <c r="G42" s="434" t="s">
        <v>27</v>
      </c>
      <c r="H42" s="140"/>
      <c r="I42" s="140"/>
      <c r="J42" s="140"/>
      <c r="K42" s="140"/>
      <c r="L42" s="140"/>
      <c r="M42" s="208"/>
      <c r="N42" s="208"/>
      <c r="O42" s="492" t="s">
        <v>24</v>
      </c>
      <c r="P42" s="410" t="s">
        <v>27</v>
      </c>
      <c r="Q42" s="410"/>
      <c r="R42" s="410"/>
      <c r="S42" s="415"/>
      <c r="T42" s="410" t="s">
        <v>27</v>
      </c>
      <c r="U42" s="410"/>
      <c r="V42" s="410"/>
      <c r="W42" s="410"/>
      <c r="X42" s="410"/>
      <c r="Y42" s="415"/>
      <c r="Z42" s="211"/>
    </row>
    <row r="43" spans="2:26" x14ac:dyDescent="0.25">
      <c r="B43" s="219"/>
      <c r="C43" s="211" t="s">
        <v>280</v>
      </c>
      <c r="D43" s="211" t="s">
        <v>279</v>
      </c>
      <c r="E43" s="211" t="s">
        <v>278</v>
      </c>
      <c r="F43" s="222" t="s">
        <v>56</v>
      </c>
      <c r="G43" s="245" t="s">
        <v>57</v>
      </c>
      <c r="H43" s="211" t="s">
        <v>58</v>
      </c>
      <c r="I43" s="211" t="s">
        <v>59</v>
      </c>
      <c r="J43" s="211" t="s">
        <v>60</v>
      </c>
      <c r="K43" s="211" t="s">
        <v>61</v>
      </c>
      <c r="L43" s="211" t="s">
        <v>62</v>
      </c>
      <c r="M43" s="208"/>
      <c r="N43" s="208"/>
      <c r="O43" s="493"/>
      <c r="P43" s="172" t="s">
        <v>280</v>
      </c>
      <c r="Q43" s="172" t="s">
        <v>279</v>
      </c>
      <c r="R43" s="172" t="s">
        <v>278</v>
      </c>
      <c r="S43" s="222" t="s">
        <v>56</v>
      </c>
      <c r="T43" s="172" t="s">
        <v>57</v>
      </c>
      <c r="U43" s="172" t="s">
        <v>58</v>
      </c>
      <c r="V43" s="172" t="s">
        <v>59</v>
      </c>
      <c r="W43" s="172" t="s">
        <v>60</v>
      </c>
      <c r="X43" s="172" t="s">
        <v>61</v>
      </c>
      <c r="Y43" s="222" t="s">
        <v>62</v>
      </c>
      <c r="Z43" s="211" t="s">
        <v>98</v>
      </c>
    </row>
    <row r="44" spans="2:26" x14ac:dyDescent="0.25">
      <c r="B44" s="161" t="s">
        <v>246</v>
      </c>
      <c r="C44" s="161"/>
      <c r="D44" s="161"/>
      <c r="E44" s="161"/>
      <c r="F44" s="229"/>
      <c r="G44" s="435">
        <f>Assumptions!H98*Assumptions!I3</f>
        <v>13514.849999999999</v>
      </c>
      <c r="H44" s="377">
        <f>Assumptions!I98*Assumptions!J3</f>
        <v>14186.554538538461</v>
      </c>
      <c r="I44" s="377">
        <f>Assumptions!J98*Assumptions!K3</f>
        <v>14949.755141538462</v>
      </c>
      <c r="J44" s="377">
        <f>Assumptions!K98*Assumptions!L3</f>
        <v>16273.692229410004</v>
      </c>
      <c r="K44" s="377">
        <f>Assumptions!L98*Assumptions!M3</f>
        <v>17368.809024594291</v>
      </c>
      <c r="L44" s="377">
        <f>Assumptions!M98*Assumptions!N3</f>
        <v>18164.70960417367</v>
      </c>
      <c r="M44" s="208"/>
      <c r="N44" s="208"/>
      <c r="O44" s="325" t="s">
        <v>246</v>
      </c>
      <c r="P44" s="325"/>
      <c r="Q44" s="325"/>
      <c r="R44" s="325"/>
      <c r="S44" s="226"/>
      <c r="T44" s="227"/>
      <c r="U44" s="227"/>
      <c r="V44" s="227"/>
      <c r="W44" s="227"/>
      <c r="X44" s="227"/>
      <c r="Y44" s="221"/>
      <c r="Z44" s="208"/>
    </row>
    <row r="45" spans="2:26" x14ac:dyDescent="0.25">
      <c r="B45" s="210" t="s">
        <v>52</v>
      </c>
      <c r="C45" s="210"/>
      <c r="D45" s="210"/>
      <c r="E45" s="210"/>
      <c r="F45" s="230"/>
      <c r="G45" s="436">
        <f>(Assumptions!H102*Assumptions!I5)/1000</f>
        <v>2348.7199999999998</v>
      </c>
      <c r="H45" s="162">
        <f>(Assumptions!I102*Assumptions!J5)/1000</f>
        <v>2531.3399999999997</v>
      </c>
      <c r="I45" s="162">
        <f>(Assumptions!J102*Assumptions!K5)/1000</f>
        <v>2671.0207474999993</v>
      </c>
      <c r="J45" s="162">
        <f>(Assumptions!K102*Assumptions!L5)/1000</f>
        <v>2799.8510115624986</v>
      </c>
      <c r="K45" s="162">
        <f>(Assumptions!L102*Assumptions!M5)/1000</f>
        <v>2915.2802254296862</v>
      </c>
      <c r="L45" s="162">
        <f>(Assumptions!M102*Assumptions!N5)/1000</f>
        <v>3047.1493296526937</v>
      </c>
      <c r="M45" s="208"/>
      <c r="N45" s="208"/>
      <c r="O45" s="326" t="s">
        <v>52</v>
      </c>
      <c r="P45" s="326"/>
      <c r="Q45" s="326"/>
      <c r="R45" s="326"/>
      <c r="S45" s="226"/>
      <c r="T45" s="227"/>
      <c r="U45" s="227"/>
      <c r="V45" s="227"/>
      <c r="W45" s="227"/>
      <c r="X45" s="227"/>
      <c r="Y45" s="221"/>
      <c r="Z45" s="208"/>
    </row>
    <row r="46" spans="2:26" x14ac:dyDescent="0.25">
      <c r="B46" s="210" t="s">
        <v>54</v>
      </c>
      <c r="C46" s="210"/>
      <c r="D46" s="210"/>
      <c r="E46" s="210"/>
      <c r="F46" s="230"/>
      <c r="G46" s="437">
        <f>Assumptions!H106*Assumptions!I7</f>
        <v>1312</v>
      </c>
      <c r="H46" s="163">
        <f>Assumptions!I106*Assumptions!J7</f>
        <v>1356.4480000000001</v>
      </c>
      <c r="I46" s="163">
        <f>Assumptions!J106*Assumptions!K7</f>
        <v>1378.644704</v>
      </c>
      <c r="J46" s="163">
        <f>Assumptions!K106*Assumptions!L7</f>
        <v>1401.31898944</v>
      </c>
      <c r="K46" s="163">
        <f>Assumptions!L106*Assumptions!M7</f>
        <v>1424.4799147232</v>
      </c>
      <c r="L46" s="163">
        <f>Assumptions!M106*Assumptions!N7</f>
        <v>1448.1367227856001</v>
      </c>
      <c r="M46" s="208"/>
      <c r="N46" s="208"/>
      <c r="O46" s="326" t="s">
        <v>54</v>
      </c>
      <c r="P46" s="326"/>
      <c r="Q46" s="326"/>
      <c r="R46" s="326"/>
      <c r="S46" s="226"/>
      <c r="T46" s="227"/>
      <c r="U46" s="227"/>
      <c r="V46" s="227"/>
      <c r="W46" s="227"/>
      <c r="X46" s="227"/>
      <c r="Y46" s="221"/>
      <c r="Z46" s="208"/>
    </row>
    <row r="47" spans="2:26" x14ac:dyDescent="0.25">
      <c r="B47" s="209" t="s">
        <v>14</v>
      </c>
      <c r="C47" s="239">
        <v>18628</v>
      </c>
      <c r="D47" s="239">
        <v>14402</v>
      </c>
      <c r="E47" s="239">
        <v>14198</v>
      </c>
      <c r="F47" s="240">
        <v>22845</v>
      </c>
      <c r="G47" s="458">
        <f>SUM(G44:G46)</f>
        <v>17175.57</v>
      </c>
      <c r="H47" s="459">
        <f t="shared" ref="H47:L47" si="33">SUM(H44:H46)</f>
        <v>18074.342538538462</v>
      </c>
      <c r="I47" s="459">
        <f t="shared" si="33"/>
        <v>18999.42059303846</v>
      </c>
      <c r="J47" s="459">
        <f t="shared" si="33"/>
        <v>20474.862230412502</v>
      </c>
      <c r="K47" s="459">
        <f t="shared" si="33"/>
        <v>21708.569164747179</v>
      </c>
      <c r="L47" s="459">
        <f t="shared" si="33"/>
        <v>22659.995656611962</v>
      </c>
      <c r="M47" s="208"/>
      <c r="N47" s="208"/>
      <c r="O47" s="494" t="s">
        <v>14</v>
      </c>
      <c r="P47" s="495">
        <v>1</v>
      </c>
      <c r="Q47" s="495">
        <v>1</v>
      </c>
      <c r="R47" s="495">
        <v>1</v>
      </c>
      <c r="S47" s="474">
        <v>1</v>
      </c>
      <c r="T47" s="322">
        <v>1</v>
      </c>
      <c r="U47" s="322">
        <v>1</v>
      </c>
      <c r="V47" s="322">
        <v>1</v>
      </c>
      <c r="W47" s="322">
        <v>1</v>
      </c>
      <c r="X47" s="322">
        <v>1</v>
      </c>
      <c r="Y47" s="243">
        <v>1</v>
      </c>
      <c r="Z47" s="208"/>
    </row>
    <row r="48" spans="2:26" x14ac:dyDescent="0.25">
      <c r="B48" s="218"/>
      <c r="C48" s="2"/>
      <c r="D48" s="2"/>
      <c r="E48" s="2"/>
      <c r="F48" s="231"/>
      <c r="G48" s="432"/>
      <c r="H48" s="473"/>
      <c r="I48" s="473"/>
      <c r="J48" s="473"/>
      <c r="K48" s="473"/>
      <c r="L48" s="473"/>
      <c r="M48" s="208"/>
      <c r="N48" s="208"/>
      <c r="O48" s="327"/>
      <c r="P48" s="325"/>
      <c r="Q48" s="325"/>
      <c r="R48" s="325"/>
      <c r="S48" s="477"/>
      <c r="T48" s="467"/>
      <c r="U48" s="467"/>
      <c r="V48" s="467"/>
      <c r="W48" s="467"/>
      <c r="X48" s="467"/>
      <c r="Y48" s="468"/>
      <c r="Z48" s="208"/>
    </row>
    <row r="49" spans="2:26" x14ac:dyDescent="0.25">
      <c r="B49" s="208" t="s">
        <v>13</v>
      </c>
      <c r="C49" s="2">
        <v>11698</v>
      </c>
      <c r="D49" s="2">
        <v>11713</v>
      </c>
      <c r="E49" s="2">
        <v>10127</v>
      </c>
      <c r="F49" s="231">
        <v>12032</v>
      </c>
      <c r="G49" s="484">
        <f>+G47*T49</f>
        <v>10820.6091</v>
      </c>
      <c r="H49" s="485">
        <f t="shared" ref="H49:K49" si="34">+H47*U49</f>
        <v>11386.835799279232</v>
      </c>
      <c r="I49" s="485">
        <f t="shared" si="34"/>
        <v>11969.634973614229</v>
      </c>
      <c r="J49" s="485">
        <f t="shared" si="34"/>
        <v>12899.163205159877</v>
      </c>
      <c r="K49" s="485">
        <f t="shared" si="34"/>
        <v>13676.398573790722</v>
      </c>
      <c r="L49" s="485">
        <f>+L47*Y49</f>
        <v>14275.797263665536</v>
      </c>
      <c r="M49" s="208"/>
      <c r="N49" s="208"/>
      <c r="O49" s="326" t="s">
        <v>245</v>
      </c>
      <c r="P49" s="475">
        <f>C49/C47</f>
        <v>0.62797938587073221</v>
      </c>
      <c r="Q49" s="475">
        <f t="shared" ref="Q49:S49" si="35">D49/D47</f>
        <v>0.81328982085821411</v>
      </c>
      <c r="R49" s="475">
        <f t="shared" si="35"/>
        <v>0.71326947457388368</v>
      </c>
      <c r="S49" s="474">
        <f t="shared" si="35"/>
        <v>0.52667979864302916</v>
      </c>
      <c r="T49" s="469">
        <v>0.63</v>
      </c>
      <c r="U49" s="469">
        <v>0.63</v>
      </c>
      <c r="V49" s="469">
        <v>0.63</v>
      </c>
      <c r="W49" s="469">
        <v>0.63</v>
      </c>
      <c r="X49" s="469">
        <v>0.63</v>
      </c>
      <c r="Y49" s="470">
        <v>0.63</v>
      </c>
      <c r="Z49" s="411" t="s">
        <v>361</v>
      </c>
    </row>
    <row r="50" spans="2:26" x14ac:dyDescent="0.25">
      <c r="B50" s="209" t="s">
        <v>23</v>
      </c>
      <c r="C50" s="239">
        <f>C49</f>
        <v>11698</v>
      </c>
      <c r="D50" s="239">
        <f t="shared" ref="D50:E50" si="36">D49</f>
        <v>11713</v>
      </c>
      <c r="E50" s="239">
        <f t="shared" si="36"/>
        <v>10127</v>
      </c>
      <c r="F50" s="240">
        <f>F49</f>
        <v>12032</v>
      </c>
      <c r="G50" s="458">
        <f>G49</f>
        <v>10820.6091</v>
      </c>
      <c r="H50" s="459">
        <f t="shared" ref="H50:L50" si="37">H49</f>
        <v>11386.835799279232</v>
      </c>
      <c r="I50" s="459">
        <f t="shared" si="37"/>
        <v>11969.634973614229</v>
      </c>
      <c r="J50" s="459">
        <f t="shared" si="37"/>
        <v>12899.163205159877</v>
      </c>
      <c r="K50" s="459">
        <f t="shared" si="37"/>
        <v>13676.398573790722</v>
      </c>
      <c r="L50" s="459">
        <f t="shared" si="37"/>
        <v>14275.797263665536</v>
      </c>
      <c r="M50" s="208"/>
      <c r="N50" s="208"/>
      <c r="O50" s="12" t="s">
        <v>244</v>
      </c>
      <c r="P50" s="479">
        <f>+P49</f>
        <v>0.62797938587073221</v>
      </c>
      <c r="Q50" s="479">
        <f t="shared" ref="Q50:S50" si="38">+Q49</f>
        <v>0.81328982085821411</v>
      </c>
      <c r="R50" s="479">
        <f t="shared" si="38"/>
        <v>0.71326947457388368</v>
      </c>
      <c r="S50" s="478">
        <f t="shared" si="38"/>
        <v>0.52667979864302916</v>
      </c>
      <c r="T50" s="472">
        <f>T49</f>
        <v>0.63</v>
      </c>
      <c r="U50" s="472">
        <f t="shared" ref="U50:Y50" si="39">U49</f>
        <v>0.63</v>
      </c>
      <c r="V50" s="472">
        <f t="shared" si="39"/>
        <v>0.63</v>
      </c>
      <c r="W50" s="472">
        <f t="shared" si="39"/>
        <v>0.63</v>
      </c>
      <c r="X50" s="472">
        <f t="shared" si="39"/>
        <v>0.63</v>
      </c>
      <c r="Y50" s="471">
        <f t="shared" si="39"/>
        <v>0.63</v>
      </c>
      <c r="Z50" s="411"/>
    </row>
    <row r="51" spans="2:26" x14ac:dyDescent="0.25">
      <c r="B51" s="208"/>
      <c r="C51" s="2"/>
      <c r="D51" s="2"/>
      <c r="E51" s="2"/>
      <c r="F51" s="231"/>
      <c r="G51" s="432"/>
      <c r="H51" s="473"/>
      <c r="I51" s="473"/>
      <c r="J51" s="473"/>
      <c r="K51" s="473"/>
      <c r="L51" s="473"/>
      <c r="M51" s="208"/>
      <c r="N51" s="208"/>
      <c r="O51" s="227"/>
      <c r="P51" s="325"/>
      <c r="Q51" s="325"/>
      <c r="R51" s="325"/>
      <c r="S51" s="477"/>
      <c r="T51" s="256"/>
      <c r="U51" s="256"/>
      <c r="V51" s="256"/>
      <c r="W51" s="256"/>
      <c r="X51" s="256"/>
      <c r="Y51" s="428"/>
      <c r="Z51" s="208"/>
    </row>
    <row r="52" spans="2:26" x14ac:dyDescent="0.25">
      <c r="B52" s="209" t="s">
        <v>12</v>
      </c>
      <c r="C52" s="239">
        <f>C47-C50</f>
        <v>6930</v>
      </c>
      <c r="D52" s="239">
        <f t="shared" ref="D52:F52" si="40">D47-D50</f>
        <v>2689</v>
      </c>
      <c r="E52" s="239">
        <f t="shared" si="40"/>
        <v>4071</v>
      </c>
      <c r="F52" s="240">
        <f t="shared" si="40"/>
        <v>10813</v>
      </c>
      <c r="G52" s="458">
        <f>G47-G50</f>
        <v>6354.9609</v>
      </c>
      <c r="H52" s="459">
        <f t="shared" ref="H52:L52" si="41">H47-H50</f>
        <v>6687.50673925923</v>
      </c>
      <c r="I52" s="459">
        <f t="shared" si="41"/>
        <v>7029.7856194242304</v>
      </c>
      <c r="J52" s="459">
        <f t="shared" si="41"/>
        <v>7575.6990252526248</v>
      </c>
      <c r="K52" s="459">
        <f t="shared" si="41"/>
        <v>8032.1705909564571</v>
      </c>
      <c r="L52" s="459">
        <f t="shared" si="41"/>
        <v>8384.1983929464259</v>
      </c>
      <c r="M52" s="208"/>
      <c r="N52" s="208"/>
      <c r="O52" s="12" t="s">
        <v>11</v>
      </c>
      <c r="P52" s="481">
        <f>+C52/C47</f>
        <v>0.37202061412926779</v>
      </c>
      <c r="Q52" s="481">
        <f t="shared" ref="Q52:S52" si="42">+D52/D47</f>
        <v>0.18671017914178586</v>
      </c>
      <c r="R52" s="481">
        <f t="shared" si="42"/>
        <v>0.28673052542611638</v>
      </c>
      <c r="S52" s="480">
        <f t="shared" si="42"/>
        <v>0.47332020135697089</v>
      </c>
      <c r="T52" s="323">
        <f t="shared" ref="T52:Y52" si="43">G52/G47</f>
        <v>0.37</v>
      </c>
      <c r="U52" s="323">
        <f t="shared" si="43"/>
        <v>0.36999999999999994</v>
      </c>
      <c r="V52" s="323">
        <f t="shared" si="43"/>
        <v>0.37</v>
      </c>
      <c r="W52" s="323">
        <f t="shared" si="43"/>
        <v>0.36999999999999994</v>
      </c>
      <c r="X52" s="323">
        <f t="shared" si="43"/>
        <v>0.37000000000000005</v>
      </c>
      <c r="Y52" s="242">
        <f t="shared" si="43"/>
        <v>0.37</v>
      </c>
      <c r="Z52" s="208"/>
    </row>
    <row r="53" spans="2:26" x14ac:dyDescent="0.25">
      <c r="B53" s="209"/>
      <c r="C53" s="228"/>
      <c r="D53" s="228"/>
      <c r="E53" s="228"/>
      <c r="F53" s="232"/>
      <c r="G53" s="432"/>
      <c r="H53" s="473"/>
      <c r="I53" s="473"/>
      <c r="J53" s="473"/>
      <c r="K53" s="473"/>
      <c r="L53" s="473"/>
      <c r="M53" s="208"/>
      <c r="N53" s="208"/>
      <c r="O53" s="227"/>
      <c r="P53" s="325"/>
      <c r="Q53" s="325"/>
      <c r="R53" s="325"/>
      <c r="S53" s="477"/>
      <c r="T53" s="256"/>
      <c r="U53" s="256"/>
      <c r="V53" s="256"/>
      <c r="W53" s="256"/>
      <c r="X53" s="256"/>
      <c r="Y53" s="428"/>
      <c r="Z53" s="174"/>
    </row>
    <row r="54" spans="2:26" x14ac:dyDescent="0.25">
      <c r="B54" s="208" t="s">
        <v>25</v>
      </c>
      <c r="C54" s="2">
        <v>454</v>
      </c>
      <c r="D54" s="2">
        <v>447</v>
      </c>
      <c r="E54" s="2">
        <v>391</v>
      </c>
      <c r="F54" s="231">
        <v>376</v>
      </c>
      <c r="G54" s="486">
        <f>+F54*(1+T54)</f>
        <v>379.76</v>
      </c>
      <c r="H54" s="487">
        <f t="shared" ref="H54:L54" si="44">+G54*(1+U54)</f>
        <v>387.35520000000002</v>
      </c>
      <c r="I54" s="487">
        <f t="shared" si="44"/>
        <v>398.97585600000002</v>
      </c>
      <c r="J54" s="487">
        <f t="shared" si="44"/>
        <v>406.95537312000005</v>
      </c>
      <c r="K54" s="487">
        <f t="shared" si="44"/>
        <v>411.02492685120006</v>
      </c>
      <c r="L54" s="487">
        <f t="shared" si="44"/>
        <v>415.13517611971207</v>
      </c>
      <c r="M54" s="208"/>
      <c r="N54" s="208"/>
      <c r="O54" s="227" t="s">
        <v>295</v>
      </c>
      <c r="P54" s="475"/>
      <c r="Q54" s="482">
        <f>+D54/C54-1</f>
        <v>-1.5418502202643181E-2</v>
      </c>
      <c r="R54" s="482">
        <f t="shared" ref="R54:S54" si="45">+E54/D54-1</f>
        <v>-0.12527964205816555</v>
      </c>
      <c r="S54" s="477">
        <f t="shared" si="45"/>
        <v>-3.8363171355498715E-2</v>
      </c>
      <c r="T54" s="469">
        <v>0.01</v>
      </c>
      <c r="U54" s="469">
        <v>0.02</v>
      </c>
      <c r="V54" s="469">
        <v>0.03</v>
      </c>
      <c r="W54" s="469">
        <v>0.02</v>
      </c>
      <c r="X54" s="469">
        <v>0.01</v>
      </c>
      <c r="Y54" s="470">
        <v>0.01</v>
      </c>
      <c r="Z54" s="208"/>
    </row>
    <row r="55" spans="2:26" x14ac:dyDescent="0.25">
      <c r="B55" s="208" t="s">
        <v>243</v>
      </c>
      <c r="C55" s="2">
        <v>105</v>
      </c>
      <c r="D55" s="2">
        <v>104</v>
      </c>
      <c r="E55" s="2">
        <v>50</v>
      </c>
      <c r="F55" s="231">
        <v>55</v>
      </c>
      <c r="G55" s="486">
        <f t="shared" ref="G55:L55" si="46">T55*G47</f>
        <v>51.526710000000001</v>
      </c>
      <c r="H55" s="487">
        <f t="shared" si="46"/>
        <v>54.223027615615386</v>
      </c>
      <c r="I55" s="487">
        <f t="shared" si="46"/>
        <v>56.998261779115381</v>
      </c>
      <c r="J55" s="487">
        <f t="shared" si="46"/>
        <v>61.424586691237508</v>
      </c>
      <c r="K55" s="487">
        <f t="shared" si="46"/>
        <v>65.125707494241539</v>
      </c>
      <c r="L55" s="487">
        <f t="shared" si="46"/>
        <v>67.979986969835892</v>
      </c>
      <c r="M55" s="208"/>
      <c r="N55" s="208"/>
      <c r="O55" s="227" t="s">
        <v>242</v>
      </c>
      <c r="P55" s="475">
        <f>C55/C47</f>
        <v>5.6366759716555727E-3</v>
      </c>
      <c r="Q55" s="475">
        <f t="shared" ref="Q55:S55" si="47">D55/D47</f>
        <v>7.2212192751006802E-3</v>
      </c>
      <c r="R55" s="475">
        <f t="shared" si="47"/>
        <v>3.5216227637695449E-3</v>
      </c>
      <c r="S55" s="474">
        <f t="shared" si="47"/>
        <v>2.4075289997811337E-3</v>
      </c>
      <c r="T55" s="469">
        <v>3.0000000000000001E-3</v>
      </c>
      <c r="U55" s="469">
        <v>3.0000000000000001E-3</v>
      </c>
      <c r="V55" s="469">
        <v>3.0000000000000001E-3</v>
      </c>
      <c r="W55" s="469">
        <v>3.0000000000000001E-3</v>
      </c>
      <c r="X55" s="469">
        <v>3.0000000000000001E-3</v>
      </c>
      <c r="Y55" s="470">
        <v>3.0000000000000001E-3</v>
      </c>
      <c r="Z55" s="208" t="s">
        <v>323</v>
      </c>
    </row>
    <row r="56" spans="2:26" s="208" customFormat="1" x14ac:dyDescent="0.25">
      <c r="B56" s="208" t="s">
        <v>8</v>
      </c>
      <c r="C56" s="2">
        <v>1754</v>
      </c>
      <c r="D56" s="2">
        <v>1412</v>
      </c>
      <c r="E56" s="2">
        <v>1528</v>
      </c>
      <c r="F56" s="231">
        <v>1998</v>
      </c>
      <c r="G56" s="499">
        <v>1756.2317579356184</v>
      </c>
      <c r="H56" s="499">
        <v>1848.1328054898866</v>
      </c>
      <c r="I56" s="499">
        <v>1942.7236375776831</v>
      </c>
      <c r="J56" s="499">
        <v>2093.5900985182411</v>
      </c>
      <c r="K56" s="499">
        <v>2219.7387677073252</v>
      </c>
      <c r="L56" s="499">
        <v>2317.0237731164152</v>
      </c>
      <c r="O56" s="227" t="s">
        <v>294</v>
      </c>
      <c r="P56" s="475">
        <f>C56/C66</f>
        <v>0.88990360223236931</v>
      </c>
      <c r="Q56" s="475">
        <f t="shared" ref="Q56:S56" si="48">D56/D66</f>
        <v>0.53242835595776772</v>
      </c>
      <c r="R56" s="475">
        <f t="shared" si="48"/>
        <v>0.77919428862825091</v>
      </c>
      <c r="S56" s="474">
        <f t="shared" si="48"/>
        <v>0.94468085106382982</v>
      </c>
      <c r="T56" s="469"/>
      <c r="U56" s="469"/>
      <c r="V56" s="469"/>
      <c r="W56" s="469"/>
      <c r="X56" s="469"/>
      <c r="Y56" s="470"/>
    </row>
    <row r="57" spans="2:26" x14ac:dyDescent="0.25">
      <c r="B57" s="209" t="s">
        <v>10</v>
      </c>
      <c r="C57" s="239">
        <f>C52-SUM(C54:C56)</f>
        <v>4617</v>
      </c>
      <c r="D57" s="239">
        <f t="shared" ref="D57:F57" si="49">D52-SUM(D54:D56)</f>
        <v>726</v>
      </c>
      <c r="E57" s="239">
        <f t="shared" si="49"/>
        <v>2102</v>
      </c>
      <c r="F57" s="239">
        <f t="shared" si="49"/>
        <v>8384</v>
      </c>
      <c r="G57" s="458">
        <f>G52-G54-G55-G56</f>
        <v>4167.4424320643811</v>
      </c>
      <c r="H57" s="459">
        <f>SUM(H54:H55)</f>
        <v>441.57822761561539</v>
      </c>
      <c r="I57" s="459">
        <f>SUM(I54:I55)</f>
        <v>455.97411777911543</v>
      </c>
      <c r="J57" s="459">
        <f>SUM(J54:J55)</f>
        <v>468.37995981123754</v>
      </c>
      <c r="K57" s="459">
        <f>SUM(K54:K55)</f>
        <v>476.15063434544163</v>
      </c>
      <c r="L57" s="459">
        <f>SUM(L54:L55)</f>
        <v>483.11516308954799</v>
      </c>
      <c r="M57" s="208"/>
      <c r="N57" s="208"/>
      <c r="O57" s="12" t="s">
        <v>241</v>
      </c>
      <c r="P57" s="481">
        <f>+C57/C47</f>
        <v>0.24785269486794073</v>
      </c>
      <c r="Q57" s="481">
        <f>+D57/D47</f>
        <v>5.0409665324260521E-2</v>
      </c>
      <c r="R57" s="481">
        <f>+E57/E47</f>
        <v>0.14804902098887168</v>
      </c>
      <c r="S57" s="480">
        <f>+F57/F47</f>
        <v>0.36699496607572774</v>
      </c>
      <c r="T57" s="469">
        <f>G57/G47</f>
        <v>0.24263779496484725</v>
      </c>
      <c r="U57" s="469">
        <f>H57/H47</f>
        <v>2.4431219374872075E-2</v>
      </c>
      <c r="V57" s="469">
        <f>I57/I47</f>
        <v>2.3999369641103056E-2</v>
      </c>
      <c r="W57" s="469">
        <f>J57/J47</f>
        <v>2.2875854037031105E-2</v>
      </c>
      <c r="X57" s="469">
        <f>K57/K47</f>
        <v>2.1933764069474865E-2</v>
      </c>
      <c r="Y57" s="470">
        <f>L57/L47</f>
        <v>2.1320178980201162E-2</v>
      </c>
      <c r="Z57" s="208"/>
    </row>
    <row r="58" spans="2:26" x14ac:dyDescent="0.25">
      <c r="B58" s="208"/>
      <c r="C58" s="235"/>
      <c r="D58" s="235"/>
      <c r="E58" s="235"/>
      <c r="F58" s="236"/>
      <c r="G58" s="488"/>
      <c r="H58" s="489"/>
      <c r="I58" s="489"/>
      <c r="J58" s="489"/>
      <c r="K58" s="489"/>
      <c r="L58" s="489"/>
      <c r="M58" s="208"/>
      <c r="N58" s="208"/>
      <c r="O58" s="227"/>
      <c r="P58" s="325"/>
      <c r="Q58" s="325"/>
      <c r="R58" s="325"/>
      <c r="S58" s="477"/>
      <c r="T58" s="256"/>
      <c r="U58" s="256"/>
      <c r="V58" s="256"/>
      <c r="W58" s="256"/>
      <c r="X58" s="256"/>
      <c r="Y58" s="428"/>
      <c r="Z58" s="208"/>
    </row>
    <row r="59" spans="2:26" x14ac:dyDescent="0.25">
      <c r="B59" s="209" t="s">
        <v>19</v>
      </c>
      <c r="C59" s="239">
        <f>C52-C57</f>
        <v>2313</v>
      </c>
      <c r="D59" s="239">
        <f>D52-D57</f>
        <v>1963</v>
      </c>
      <c r="E59" s="239">
        <f>E52-E57</f>
        <v>1969</v>
      </c>
      <c r="F59" s="240">
        <f>F52-F57</f>
        <v>2429</v>
      </c>
      <c r="G59" s="458">
        <f>G52-G57</f>
        <v>2187.5184679356189</v>
      </c>
      <c r="H59" s="459">
        <f>H52-H57</f>
        <v>6245.9285116436149</v>
      </c>
      <c r="I59" s="459">
        <f>I52-I57</f>
        <v>6573.8115016451147</v>
      </c>
      <c r="J59" s="459">
        <f>J52-J57</f>
        <v>7107.3190654413875</v>
      </c>
      <c r="K59" s="459">
        <f>K52-K57</f>
        <v>7556.019956611015</v>
      </c>
      <c r="L59" s="459">
        <f>L52-L57</f>
        <v>7901.0832298568776</v>
      </c>
      <c r="M59" s="208"/>
      <c r="N59" s="208"/>
      <c r="O59" s="12" t="s">
        <v>26</v>
      </c>
      <c r="P59" s="481">
        <f>+C59/C47</f>
        <v>0.12416791926132703</v>
      </c>
      <c r="Q59" s="481">
        <f>+D59/D47</f>
        <v>0.13630051381752534</v>
      </c>
      <c r="R59" s="481">
        <f>+E59/E47</f>
        <v>0.1386815044372447</v>
      </c>
      <c r="S59" s="480">
        <f>+F59/F47</f>
        <v>0.10632523528124316</v>
      </c>
      <c r="T59" s="323">
        <f>G59/G47</f>
        <v>0.12736220503515278</v>
      </c>
      <c r="U59" s="323">
        <f>H59/H47</f>
        <v>0.34556878062512791</v>
      </c>
      <c r="V59" s="323">
        <f>I59/I47</f>
        <v>0.34600063035889694</v>
      </c>
      <c r="W59" s="323">
        <f>J59/J47</f>
        <v>0.34712414596296887</v>
      </c>
      <c r="X59" s="323">
        <f>K59/K47</f>
        <v>0.34806623593052516</v>
      </c>
      <c r="Y59" s="242">
        <f>L59/L47</f>
        <v>0.34867982101979883</v>
      </c>
      <c r="Z59" s="208"/>
    </row>
    <row r="60" spans="2:26" x14ac:dyDescent="0.25">
      <c r="B60" s="208"/>
      <c r="C60" s="2"/>
      <c r="D60" s="2"/>
      <c r="E60" s="2"/>
      <c r="F60" s="231"/>
      <c r="G60" s="432"/>
      <c r="H60" s="473"/>
      <c r="I60" s="473"/>
      <c r="J60" s="473"/>
      <c r="K60" s="473"/>
      <c r="L60" s="473"/>
      <c r="M60" s="208"/>
      <c r="N60" s="208"/>
      <c r="O60" s="227"/>
      <c r="P60" s="325"/>
      <c r="Q60" s="325"/>
      <c r="R60" s="325"/>
      <c r="S60" s="477"/>
      <c r="T60" s="256"/>
      <c r="U60" s="256"/>
      <c r="V60" s="256"/>
      <c r="W60" s="256"/>
      <c r="X60" s="256"/>
      <c r="Y60" s="428"/>
      <c r="Z60" s="208"/>
    </row>
    <row r="61" spans="2:26" x14ac:dyDescent="0.25">
      <c r="B61" s="208" t="s">
        <v>21</v>
      </c>
      <c r="C61" s="2">
        <v>991</v>
      </c>
      <c r="D61" s="2">
        <v>510</v>
      </c>
      <c r="E61" s="2">
        <v>944</v>
      </c>
      <c r="F61" s="231">
        <v>2299</v>
      </c>
      <c r="G61" s="486">
        <f t="shared" ref="G61:L61" si="50">T61*G59</f>
        <v>612.5051710219733</v>
      </c>
      <c r="H61" s="487">
        <f t="shared" si="50"/>
        <v>1748.8599832602124</v>
      </c>
      <c r="I61" s="487">
        <f t="shared" si="50"/>
        <v>1840.6672204606323</v>
      </c>
      <c r="J61" s="487">
        <f t="shared" si="50"/>
        <v>1990.0493383235887</v>
      </c>
      <c r="K61" s="487">
        <f t="shared" si="50"/>
        <v>2115.6855878510846</v>
      </c>
      <c r="L61" s="487">
        <f t="shared" si="50"/>
        <v>2212.3033043599257</v>
      </c>
      <c r="M61" s="208"/>
      <c r="N61" s="208"/>
      <c r="O61" s="227" t="s">
        <v>240</v>
      </c>
      <c r="P61" s="475">
        <f>C61/C59</f>
        <v>0.42844790315607434</v>
      </c>
      <c r="Q61" s="475">
        <f t="shared" ref="Q61:S61" si="51">D61/D59</f>
        <v>0.25980641874681609</v>
      </c>
      <c r="R61" s="475">
        <f t="shared" si="51"/>
        <v>0.47943118334179785</v>
      </c>
      <c r="S61" s="476">
        <f t="shared" si="51"/>
        <v>0.94648003293536431</v>
      </c>
      <c r="T61" s="469">
        <v>0.28000000000000003</v>
      </c>
      <c r="U61" s="469">
        <v>0.28000000000000003</v>
      </c>
      <c r="V61" s="469">
        <v>0.28000000000000003</v>
      </c>
      <c r="W61" s="469">
        <v>0.28000000000000003</v>
      </c>
      <c r="X61" s="469">
        <v>0.28000000000000003</v>
      </c>
      <c r="Y61" s="470">
        <v>0.28000000000000003</v>
      </c>
      <c r="Z61" s="208"/>
    </row>
    <row r="62" spans="2:26" x14ac:dyDescent="0.25">
      <c r="B62" s="209" t="s">
        <v>239</v>
      </c>
      <c r="C62" s="239">
        <f>C59-C61</f>
        <v>1322</v>
      </c>
      <c r="D62" s="239">
        <f t="shared" ref="D62:E62" si="52">D59-D61</f>
        <v>1453</v>
      </c>
      <c r="E62" s="239">
        <f t="shared" si="52"/>
        <v>1025</v>
      </c>
      <c r="F62" s="240">
        <f>F59-F61</f>
        <v>130</v>
      </c>
      <c r="G62" s="458">
        <f>G59-G61</f>
        <v>1575.0132969136457</v>
      </c>
      <c r="H62" s="459">
        <f t="shared" ref="H62:L62" si="53">H59-H61</f>
        <v>4497.0685283834027</v>
      </c>
      <c r="I62" s="459">
        <f t="shared" si="53"/>
        <v>4733.1442811844827</v>
      </c>
      <c r="J62" s="459">
        <f t="shared" si="53"/>
        <v>5117.2697271177985</v>
      </c>
      <c r="K62" s="459">
        <f t="shared" si="53"/>
        <v>5440.3343687599299</v>
      </c>
      <c r="L62" s="459">
        <f t="shared" si="53"/>
        <v>5688.7799254969523</v>
      </c>
      <c r="M62" s="208"/>
      <c r="N62" s="208"/>
      <c r="O62" s="12"/>
      <c r="P62" s="481"/>
      <c r="Q62" s="481"/>
      <c r="R62" s="481"/>
      <c r="S62" s="480"/>
      <c r="T62" s="467"/>
      <c r="U62" s="467"/>
      <c r="V62" s="467"/>
      <c r="W62" s="467"/>
      <c r="X62" s="467"/>
      <c r="Y62" s="468"/>
      <c r="Z62" s="208"/>
    </row>
    <row r="63" spans="2:26" x14ac:dyDescent="0.25">
      <c r="B63" s="208"/>
      <c r="C63" s="2"/>
      <c r="D63" s="2"/>
      <c r="E63" s="2"/>
      <c r="F63" s="231"/>
      <c r="G63" s="432"/>
      <c r="H63" s="473"/>
      <c r="I63" s="473"/>
      <c r="J63" s="473"/>
      <c r="K63" s="473"/>
      <c r="L63" s="473"/>
      <c r="M63" s="208"/>
      <c r="N63" s="208"/>
      <c r="O63" s="227"/>
      <c r="P63" s="475"/>
      <c r="Q63" s="475"/>
      <c r="R63" s="475"/>
      <c r="S63" s="476"/>
      <c r="T63" s="467"/>
      <c r="U63" s="467"/>
      <c r="V63" s="467"/>
      <c r="W63" s="467"/>
      <c r="X63" s="467"/>
      <c r="Y63" s="468"/>
      <c r="Z63" s="208"/>
    </row>
    <row r="64" spans="2:26" x14ac:dyDescent="0.25">
      <c r="B64" s="208" t="s">
        <v>8</v>
      </c>
      <c r="C64" s="2">
        <v>1754</v>
      </c>
      <c r="D64" s="2">
        <v>1412</v>
      </c>
      <c r="E64" s="2">
        <v>1528</v>
      </c>
      <c r="F64" s="231">
        <v>1998</v>
      </c>
      <c r="G64" s="486">
        <f>T64*G66</f>
        <v>1756.2317579356184</v>
      </c>
      <c r="H64" s="487">
        <f t="shared" ref="H64:L64" si="54">U64*H66</f>
        <v>1848.1328054898866</v>
      </c>
      <c r="I64" s="487">
        <f t="shared" si="54"/>
        <v>1942.7236375776831</v>
      </c>
      <c r="J64" s="487">
        <f t="shared" si="54"/>
        <v>2093.5900985182411</v>
      </c>
      <c r="K64" s="487">
        <f t="shared" si="54"/>
        <v>2219.7387677073252</v>
      </c>
      <c r="L64" s="487">
        <f t="shared" si="54"/>
        <v>2317.0237731164152</v>
      </c>
      <c r="M64" s="208"/>
      <c r="N64" s="208"/>
      <c r="O64" s="227" t="s">
        <v>294</v>
      </c>
      <c r="P64" s="475">
        <f>+C64/C66</f>
        <v>0.88990360223236931</v>
      </c>
      <c r="Q64" s="475">
        <f t="shared" ref="Q64:S64" si="55">+D64/D66</f>
        <v>0.53242835595776772</v>
      </c>
      <c r="R64" s="475">
        <f t="shared" si="55"/>
        <v>0.77919428862825091</v>
      </c>
      <c r="S64" s="476">
        <f t="shared" si="55"/>
        <v>0.94468085106382982</v>
      </c>
      <c r="T64" s="469">
        <f>+AVERAGE($P$64:$S$64)</f>
        <v>0.78655177447055435</v>
      </c>
      <c r="U64" s="469">
        <f t="shared" ref="U64:Y64" si="56">+AVERAGE($P$64:$S$64)</f>
        <v>0.78655177447055435</v>
      </c>
      <c r="V64" s="469">
        <f t="shared" si="56"/>
        <v>0.78655177447055435</v>
      </c>
      <c r="W64" s="469">
        <f t="shared" si="56"/>
        <v>0.78655177447055435</v>
      </c>
      <c r="X64" s="469">
        <f t="shared" si="56"/>
        <v>0.78655177447055435</v>
      </c>
      <c r="Y64" s="470">
        <f t="shared" si="56"/>
        <v>0.78655177447055435</v>
      </c>
      <c r="Z64" s="208"/>
    </row>
    <row r="65" spans="2:26" x14ac:dyDescent="0.25">
      <c r="B65" s="208"/>
      <c r="C65" s="235"/>
      <c r="D65" s="235"/>
      <c r="E65" s="235"/>
      <c r="F65" s="236"/>
      <c r="G65" s="488"/>
      <c r="H65" s="489"/>
      <c r="I65" s="489"/>
      <c r="J65" s="489"/>
      <c r="K65" s="489"/>
      <c r="L65" s="489"/>
      <c r="M65" s="208"/>
      <c r="N65" s="208"/>
      <c r="O65" s="227"/>
      <c r="P65" s="475"/>
      <c r="Q65" s="475"/>
      <c r="R65" s="475"/>
      <c r="S65" s="476"/>
      <c r="T65" s="467"/>
      <c r="U65" s="467"/>
      <c r="V65" s="467"/>
      <c r="W65" s="467"/>
      <c r="X65" s="467"/>
      <c r="Y65" s="468"/>
      <c r="Z65" s="208"/>
    </row>
    <row r="66" spans="2:26" x14ac:dyDescent="0.25">
      <c r="B66" s="208" t="s">
        <v>238</v>
      </c>
      <c r="C66" s="2">
        <v>1971</v>
      </c>
      <c r="D66" s="2">
        <v>2652</v>
      </c>
      <c r="E66" s="2">
        <v>1961</v>
      </c>
      <c r="F66" s="231">
        <v>2115</v>
      </c>
      <c r="G66" s="486">
        <f>T66*G47</f>
        <v>2232.8240999999998</v>
      </c>
      <c r="H66" s="487">
        <f>U66*H47</f>
        <v>2349.6645300099999</v>
      </c>
      <c r="I66" s="487">
        <f>V66*I47</f>
        <v>2469.9246770949999</v>
      </c>
      <c r="J66" s="487">
        <f>W66*J47</f>
        <v>2661.7320899536253</v>
      </c>
      <c r="K66" s="487">
        <f>X66*K47</f>
        <v>2822.1139914171335</v>
      </c>
      <c r="L66" s="487">
        <f>Y66*L47</f>
        <v>2945.799435359555</v>
      </c>
      <c r="M66" s="208"/>
      <c r="N66" s="208"/>
      <c r="O66" s="227" t="s">
        <v>237</v>
      </c>
      <c r="P66" s="475">
        <f>C66/C47</f>
        <v>0.10580846038222032</v>
      </c>
      <c r="Q66" s="475">
        <f>D66/D47</f>
        <v>0.18414109151506736</v>
      </c>
      <c r="R66" s="475">
        <f>E66/E47</f>
        <v>0.13811804479504156</v>
      </c>
      <c r="S66" s="476">
        <f>F66/F47</f>
        <v>9.2580433355219954E-2</v>
      </c>
      <c r="T66" s="469">
        <v>0.13</v>
      </c>
      <c r="U66" s="469">
        <v>0.13</v>
      </c>
      <c r="V66" s="469">
        <v>0.13</v>
      </c>
      <c r="W66" s="469">
        <v>0.13</v>
      </c>
      <c r="X66" s="469">
        <v>0.13</v>
      </c>
      <c r="Y66" s="470">
        <v>0.13</v>
      </c>
      <c r="Z66" s="427" t="s">
        <v>321</v>
      </c>
    </row>
    <row r="67" spans="2:26" x14ac:dyDescent="0.25">
      <c r="B67" s="208"/>
      <c r="C67" s="2"/>
      <c r="D67" s="2"/>
      <c r="E67" s="2"/>
      <c r="F67" s="231"/>
      <c r="G67" s="432"/>
      <c r="H67" s="473"/>
      <c r="I67" s="473"/>
      <c r="J67" s="473"/>
      <c r="K67" s="473"/>
      <c r="L67" s="473"/>
      <c r="M67" s="208"/>
      <c r="N67" s="208"/>
      <c r="O67" s="227"/>
      <c r="P67" s="475"/>
      <c r="Q67" s="475"/>
      <c r="R67" s="475"/>
      <c r="S67" s="476"/>
      <c r="T67" s="256"/>
      <c r="U67" s="256"/>
      <c r="V67" s="256"/>
      <c r="W67" s="256"/>
      <c r="X67" s="256"/>
      <c r="Y67" s="428"/>
      <c r="Z67" s="427"/>
    </row>
    <row r="68" spans="2:26" x14ac:dyDescent="0.25">
      <c r="B68" s="218" t="s">
        <v>28</v>
      </c>
      <c r="C68" s="2">
        <v>829</v>
      </c>
      <c r="D68" s="2">
        <v>741</v>
      </c>
      <c r="E68" s="2">
        <v>892</v>
      </c>
      <c r="F68" s="231">
        <v>1168</v>
      </c>
      <c r="G68" s="486">
        <f>T68*G47</f>
        <v>901.31808272269723</v>
      </c>
      <c r="H68" s="487">
        <f>U68*H47</f>
        <v>948.48274399678007</v>
      </c>
      <c r="I68" s="487">
        <f>V68*I47</f>
        <v>997.0278332398608</v>
      </c>
      <c r="J68" s="487">
        <f>W68*J47</f>
        <v>1074.4542143012875</v>
      </c>
      <c r="K68" s="487">
        <f>X68*K47</f>
        <v>1139.1951439296042</v>
      </c>
      <c r="L68" s="487">
        <f>Y68*L47</f>
        <v>1189.1229135174053</v>
      </c>
      <c r="M68" s="208"/>
      <c r="N68" s="208"/>
      <c r="O68" s="327" t="s">
        <v>236</v>
      </c>
      <c r="P68" s="475">
        <f>C68/C47</f>
        <v>4.4502898861928278E-2</v>
      </c>
      <c r="Q68" s="475">
        <f>D68/D47</f>
        <v>5.1451187335092345E-2</v>
      </c>
      <c r="R68" s="475">
        <f>E68/E47</f>
        <v>6.2825750105648684E-2</v>
      </c>
      <c r="S68" s="476">
        <f>F68/F47</f>
        <v>5.1127161304442982E-2</v>
      </c>
      <c r="T68" s="322">
        <f>+AVERAGE($P68:$S68)</f>
        <v>5.2476749401778065E-2</v>
      </c>
      <c r="U68" s="322">
        <f t="shared" ref="U68:Y70" si="57">+AVERAGE($P68:$S68)</f>
        <v>5.2476749401778065E-2</v>
      </c>
      <c r="V68" s="322">
        <f t="shared" si="57"/>
        <v>5.2476749401778065E-2</v>
      </c>
      <c r="W68" s="322">
        <f t="shared" si="57"/>
        <v>5.2476749401778065E-2</v>
      </c>
      <c r="X68" s="322">
        <f t="shared" si="57"/>
        <v>5.2476749401778065E-2</v>
      </c>
      <c r="Y68" s="243">
        <f t="shared" si="57"/>
        <v>5.2476749401778065E-2</v>
      </c>
      <c r="Z68" s="413" t="s">
        <v>256</v>
      </c>
    </row>
    <row r="69" spans="2:26" x14ac:dyDescent="0.25">
      <c r="B69" s="218" t="s">
        <v>29</v>
      </c>
      <c r="C69" s="2">
        <v>4503</v>
      </c>
      <c r="D69" s="2">
        <v>4073</v>
      </c>
      <c r="E69" s="2">
        <v>3893</v>
      </c>
      <c r="F69" s="231">
        <v>4497</v>
      </c>
      <c r="G69" s="486">
        <f>T69*G49</f>
        <v>4032.9549017274326</v>
      </c>
      <c r="H69" s="487">
        <f>U69*H49</f>
        <v>4243.9935522547048</v>
      </c>
      <c r="I69" s="487">
        <f>V69*I49</f>
        <v>4461.2089386655334</v>
      </c>
      <c r="J69" s="487">
        <f>W69*J49</f>
        <v>4807.6538941261324</v>
      </c>
      <c r="K69" s="487">
        <f>X69*K49</f>
        <v>5097.3376966503083</v>
      </c>
      <c r="L69" s="487">
        <f>Y69*L49</f>
        <v>5320.7398972177079</v>
      </c>
      <c r="M69" s="208"/>
      <c r="N69" s="208"/>
      <c r="O69" s="327" t="s">
        <v>235</v>
      </c>
      <c r="P69" s="475">
        <f>+C69/C50</f>
        <v>0.3849375961702855</v>
      </c>
      <c r="Q69" s="475">
        <f>+D69/D50</f>
        <v>0.3477332877998805</v>
      </c>
      <c r="R69" s="475">
        <f>+E69/E50</f>
        <v>0.38441789276192356</v>
      </c>
      <c r="S69" s="476">
        <f>+F69/F50</f>
        <v>0.37375332446808512</v>
      </c>
      <c r="T69" s="322">
        <f t="shared" ref="T69:T70" si="58">+AVERAGE($P69:$S69)</f>
        <v>0.37271052530004367</v>
      </c>
      <c r="U69" s="322">
        <f t="shared" si="57"/>
        <v>0.37271052530004367</v>
      </c>
      <c r="V69" s="322">
        <f t="shared" si="57"/>
        <v>0.37271052530004367</v>
      </c>
      <c r="W69" s="322">
        <f t="shared" si="57"/>
        <v>0.37271052530004367</v>
      </c>
      <c r="X69" s="322">
        <f t="shared" si="57"/>
        <v>0.37271052530004367</v>
      </c>
      <c r="Y69" s="243">
        <f t="shared" si="57"/>
        <v>0.37271052530004367</v>
      </c>
      <c r="Z69" s="413"/>
    </row>
    <row r="70" spans="2:26" x14ac:dyDescent="0.25">
      <c r="B70" s="218" t="s">
        <v>35</v>
      </c>
      <c r="C70" s="2">
        <v>312</v>
      </c>
      <c r="D70" s="2">
        <v>555</v>
      </c>
      <c r="E70" s="2">
        <v>244</v>
      </c>
      <c r="F70" s="231">
        <v>409</v>
      </c>
      <c r="G70" s="486">
        <f>T70*G47</f>
        <v>388.0565612288691</v>
      </c>
      <c r="H70" s="487">
        <f>U70*H47</f>
        <v>408.36299534617507</v>
      </c>
      <c r="I70" s="487">
        <f>V70*I47</f>
        <v>429.2637636291235</v>
      </c>
      <c r="J70" s="487">
        <f>W70*J47</f>
        <v>462.59918178952597</v>
      </c>
      <c r="K70" s="487">
        <f>X70*K47</f>
        <v>490.47296242691527</v>
      </c>
      <c r="L70" s="487">
        <f>Y70*L47</f>
        <v>511.96903462103137</v>
      </c>
      <c r="M70" s="208"/>
      <c r="N70" s="208"/>
      <c r="O70" s="327" t="s">
        <v>234</v>
      </c>
      <c r="P70" s="475">
        <f>+C70/C47</f>
        <v>1.6748980030062272E-2</v>
      </c>
      <c r="Q70" s="475">
        <f>+D70/D47</f>
        <v>3.853631440077767E-2</v>
      </c>
      <c r="R70" s="475">
        <f>+E70/E47</f>
        <v>1.7185519087195379E-2</v>
      </c>
      <c r="S70" s="476">
        <f>+F70/F47</f>
        <v>1.790326110746334E-2</v>
      </c>
      <c r="T70" s="322">
        <f t="shared" si="58"/>
        <v>2.259351865637467E-2</v>
      </c>
      <c r="U70" s="322">
        <f t="shared" si="57"/>
        <v>2.259351865637467E-2</v>
      </c>
      <c r="V70" s="322">
        <f t="shared" si="57"/>
        <v>2.259351865637467E-2</v>
      </c>
      <c r="W70" s="322">
        <f t="shared" si="57"/>
        <v>2.259351865637467E-2</v>
      </c>
      <c r="X70" s="322">
        <f t="shared" si="57"/>
        <v>2.259351865637467E-2</v>
      </c>
      <c r="Y70" s="243">
        <f t="shared" si="57"/>
        <v>2.259351865637467E-2</v>
      </c>
      <c r="Z70" s="413"/>
    </row>
    <row r="71" spans="2:26" x14ac:dyDescent="0.25">
      <c r="B71" s="209" t="s">
        <v>233</v>
      </c>
      <c r="C71" s="239">
        <f>SUM(C68:C70)</f>
        <v>5644</v>
      </c>
      <c r="D71" s="239">
        <f t="shared" ref="D71:E71" si="59">SUM(D68:D70)</f>
        <v>5369</v>
      </c>
      <c r="E71" s="239">
        <f t="shared" si="59"/>
        <v>5029</v>
      </c>
      <c r="F71" s="240">
        <f>SUM(F68:F70)</f>
        <v>6074</v>
      </c>
      <c r="G71" s="458">
        <f>SUM(G68:G70)</f>
        <v>5322.3295456789992</v>
      </c>
      <c r="H71" s="459">
        <f t="shared" ref="H71:L71" si="60">SUM(H68:H70)</f>
        <v>5600.8392915976601</v>
      </c>
      <c r="I71" s="459">
        <f t="shared" si="60"/>
        <v>5887.5005355345183</v>
      </c>
      <c r="J71" s="459">
        <f t="shared" si="60"/>
        <v>6344.7072902169457</v>
      </c>
      <c r="K71" s="459">
        <f t="shared" si="60"/>
        <v>6727.0058030068285</v>
      </c>
      <c r="L71" s="459">
        <f t="shared" si="60"/>
        <v>7021.8318453561442</v>
      </c>
      <c r="M71" s="208"/>
      <c r="N71" s="208"/>
      <c r="O71" s="12"/>
      <c r="P71" s="481"/>
      <c r="Q71" s="481"/>
      <c r="R71" s="481"/>
      <c r="S71" s="476"/>
      <c r="T71" s="256"/>
      <c r="U71" s="256"/>
      <c r="V71" s="256"/>
      <c r="W71" s="256"/>
      <c r="X71" s="256"/>
      <c r="Y71" s="428"/>
      <c r="Z71" s="208"/>
    </row>
    <row r="72" spans="2:26" x14ac:dyDescent="0.25">
      <c r="B72" s="208"/>
      <c r="C72" s="2"/>
      <c r="D72" s="2"/>
      <c r="E72" s="2"/>
      <c r="F72" s="231"/>
      <c r="G72" s="432"/>
      <c r="H72" s="473"/>
      <c r="I72" s="473"/>
      <c r="J72" s="473"/>
      <c r="K72" s="473"/>
      <c r="L72" s="473"/>
      <c r="M72" s="208"/>
      <c r="N72" s="208"/>
      <c r="O72" s="227"/>
      <c r="P72" s="475"/>
      <c r="Q72" s="475"/>
      <c r="R72" s="475"/>
      <c r="S72" s="476"/>
      <c r="T72" s="256"/>
      <c r="U72" s="256"/>
      <c r="V72" s="256"/>
      <c r="W72" s="256"/>
      <c r="X72" s="256"/>
      <c r="Y72" s="428"/>
      <c r="Z72" s="208"/>
    </row>
    <row r="73" spans="2:26" x14ac:dyDescent="0.25">
      <c r="B73" s="218" t="s">
        <v>30</v>
      </c>
      <c r="C73" s="2">
        <v>1661</v>
      </c>
      <c r="D73" s="2">
        <v>1654</v>
      </c>
      <c r="E73" s="2">
        <v>1473</v>
      </c>
      <c r="F73" s="231">
        <v>2035</v>
      </c>
      <c r="G73" s="486">
        <f>T73*G47</f>
        <v>2566.8278273537012</v>
      </c>
      <c r="H73" s="487">
        <f>U73*H47</f>
        <v>2701.1461854857371</v>
      </c>
      <c r="I73" s="487">
        <f>V73*I47</f>
        <v>2839.3958093855449</v>
      </c>
      <c r="J73" s="487">
        <f>W73*J47</f>
        <v>3059.8953126013334</v>
      </c>
      <c r="K73" s="487">
        <f>X73*K47</f>
        <v>3244.2684245184037</v>
      </c>
      <c r="L73" s="487">
        <f>Y73*L47</f>
        <v>3386.4557286369882</v>
      </c>
      <c r="M73" s="208"/>
      <c r="N73" s="208"/>
      <c r="O73" s="327" t="s">
        <v>232</v>
      </c>
      <c r="P73" s="475">
        <f>+C73/C50</f>
        <v>0.14199008377500427</v>
      </c>
      <c r="Q73" s="475">
        <f>+D73/D50</f>
        <v>0.14121062067787929</v>
      </c>
      <c r="R73" s="475">
        <f>+E73/E50</f>
        <v>0.14545275007405944</v>
      </c>
      <c r="S73" s="476">
        <f>+F73/F50</f>
        <v>0.16913231382978725</v>
      </c>
      <c r="T73" s="322">
        <f t="shared" ref="T73:Y75" si="61">+AVERAGE($P73:$S73)</f>
        <v>0.14944644208918256</v>
      </c>
      <c r="U73" s="322">
        <f t="shared" si="61"/>
        <v>0.14944644208918256</v>
      </c>
      <c r="V73" s="322">
        <f t="shared" si="61"/>
        <v>0.14944644208918256</v>
      </c>
      <c r="W73" s="322">
        <f t="shared" si="61"/>
        <v>0.14944644208918256</v>
      </c>
      <c r="X73" s="322">
        <f t="shared" si="61"/>
        <v>0.14944644208918256</v>
      </c>
      <c r="Y73" s="243">
        <f t="shared" si="61"/>
        <v>0.14944644208918256</v>
      </c>
      <c r="Z73" s="413" t="s">
        <v>256</v>
      </c>
    </row>
    <row r="74" spans="2:26" x14ac:dyDescent="0.25">
      <c r="B74" s="218" t="s">
        <v>31</v>
      </c>
      <c r="C74" s="2">
        <v>1092</v>
      </c>
      <c r="D74" s="2">
        <v>1011</v>
      </c>
      <c r="E74" s="2">
        <v>1073</v>
      </c>
      <c r="F74" s="231">
        <v>1055</v>
      </c>
      <c r="G74" s="486">
        <f>T74*G47</f>
        <v>1602.9137938221538</v>
      </c>
      <c r="H74" s="487">
        <f>U74*H47</f>
        <v>1686.7919358303582</v>
      </c>
      <c r="I74" s="487">
        <f>V74*I47</f>
        <v>1773.1250458185687</v>
      </c>
      <c r="J74" s="487">
        <f>W74*J47</f>
        <v>1910.8209564943947</v>
      </c>
      <c r="K74" s="487">
        <f>X74*K47</f>
        <v>2025.9569236022751</v>
      </c>
      <c r="L74" s="487">
        <f>Y74*L47</f>
        <v>2114.7490072197552</v>
      </c>
      <c r="M74" s="208"/>
      <c r="N74" s="208"/>
      <c r="O74" s="327" t="s">
        <v>231</v>
      </c>
      <c r="P74" s="475">
        <f>+C74/C50</f>
        <v>9.3349290477004618E-2</v>
      </c>
      <c r="Q74" s="475">
        <f>+D74/D50</f>
        <v>8.6314351575172879E-2</v>
      </c>
      <c r="R74" s="475">
        <f>+E74/E50</f>
        <v>0.1059543793818505</v>
      </c>
      <c r="S74" s="476">
        <f>+F74/F50</f>
        <v>8.7682845744680854E-2</v>
      </c>
      <c r="T74" s="322">
        <f t="shared" si="61"/>
        <v>9.3325216794677202E-2</v>
      </c>
      <c r="U74" s="322">
        <f t="shared" si="61"/>
        <v>9.3325216794677202E-2</v>
      </c>
      <c r="V74" s="322">
        <f t="shared" si="61"/>
        <v>9.3325216794677202E-2</v>
      </c>
      <c r="W74" s="322">
        <f t="shared" si="61"/>
        <v>9.3325216794677202E-2</v>
      </c>
      <c r="X74" s="322">
        <f t="shared" si="61"/>
        <v>9.3325216794677202E-2</v>
      </c>
      <c r="Y74" s="243">
        <f t="shared" si="61"/>
        <v>9.3325216794677202E-2</v>
      </c>
      <c r="Z74" s="413"/>
    </row>
    <row r="75" spans="2:26" x14ac:dyDescent="0.25">
      <c r="B75" s="218" t="s">
        <v>32</v>
      </c>
      <c r="C75" s="2">
        <v>394</v>
      </c>
      <c r="D75" s="2">
        <v>364</v>
      </c>
      <c r="E75" s="2">
        <v>410</v>
      </c>
      <c r="F75" s="231">
        <v>660</v>
      </c>
      <c r="G75" s="486">
        <f>T75*G47</f>
        <v>687.43976292248715</v>
      </c>
      <c r="H75" s="487">
        <f>U75*H47</f>
        <v>723.41248352588616</v>
      </c>
      <c r="I75" s="487">
        <f>V75*I47</f>
        <v>760.43806337390708</v>
      </c>
      <c r="J75" s="487">
        <f>W75*J47</f>
        <v>819.49154744473435</v>
      </c>
      <c r="K75" s="487">
        <f>X75*K47</f>
        <v>868.86977491869061</v>
      </c>
      <c r="L75" s="487">
        <f>Y75*L47</f>
        <v>906.94993190944547</v>
      </c>
      <c r="M75" s="208"/>
      <c r="N75" s="208"/>
      <c r="O75" s="327" t="s">
        <v>230</v>
      </c>
      <c r="P75" s="475">
        <f>+C75/C50</f>
        <v>3.3680971106171992E-2</v>
      </c>
      <c r="Q75" s="475">
        <f>+D75/D50</f>
        <v>3.1076581576026639E-2</v>
      </c>
      <c r="R75" s="475">
        <f>+E75/E50</f>
        <v>4.048582995951417E-2</v>
      </c>
      <c r="S75" s="476">
        <f>+F75/F50</f>
        <v>5.4853723404255317E-2</v>
      </c>
      <c r="T75" s="322">
        <f t="shared" si="61"/>
        <v>4.0024276511492027E-2</v>
      </c>
      <c r="U75" s="322">
        <f t="shared" si="61"/>
        <v>4.0024276511492027E-2</v>
      </c>
      <c r="V75" s="322">
        <f t="shared" si="61"/>
        <v>4.0024276511492027E-2</v>
      </c>
      <c r="W75" s="322">
        <f t="shared" si="61"/>
        <v>4.0024276511492027E-2</v>
      </c>
      <c r="X75" s="322">
        <f t="shared" si="61"/>
        <v>4.0024276511492027E-2</v>
      </c>
      <c r="Y75" s="243">
        <f t="shared" si="61"/>
        <v>4.0024276511492027E-2</v>
      </c>
      <c r="Z75" s="413"/>
    </row>
    <row r="76" spans="2:26" x14ac:dyDescent="0.25">
      <c r="B76" s="209" t="s">
        <v>229</v>
      </c>
      <c r="C76" s="239">
        <f t="shared" ref="C76:L76" si="62">SUM(C73:C75)</f>
        <v>3147</v>
      </c>
      <c r="D76" s="239">
        <f t="shared" si="62"/>
        <v>3029</v>
      </c>
      <c r="E76" s="239">
        <f t="shared" si="62"/>
        <v>2956</v>
      </c>
      <c r="F76" s="240">
        <f t="shared" si="62"/>
        <v>3750</v>
      </c>
      <c r="G76" s="458">
        <f t="shared" si="62"/>
        <v>4857.1813840983423</v>
      </c>
      <c r="H76" s="459">
        <f t="shared" si="62"/>
        <v>5111.3506048419813</v>
      </c>
      <c r="I76" s="459">
        <f t="shared" si="62"/>
        <v>5372.9589185780205</v>
      </c>
      <c r="J76" s="459">
        <f t="shared" si="62"/>
        <v>5790.2078165404628</v>
      </c>
      <c r="K76" s="459">
        <f t="shared" si="62"/>
        <v>6139.0951230393694</v>
      </c>
      <c r="L76" s="459">
        <f t="shared" si="62"/>
        <v>6408.154667766189</v>
      </c>
      <c r="M76" s="208"/>
      <c r="N76" s="208"/>
      <c r="O76" s="12"/>
      <c r="P76" s="481"/>
      <c r="Q76" s="481"/>
      <c r="R76" s="481"/>
      <c r="S76" s="476"/>
      <c r="T76" s="256"/>
      <c r="U76" s="256"/>
      <c r="V76" s="256"/>
      <c r="W76" s="256"/>
      <c r="X76" s="256"/>
      <c r="Y76" s="428"/>
      <c r="Z76" s="208"/>
    </row>
    <row r="77" spans="2:26" x14ac:dyDescent="0.25">
      <c r="B77" s="208"/>
      <c r="C77" s="2"/>
      <c r="D77" s="2"/>
      <c r="E77" s="2"/>
      <c r="F77" s="231"/>
      <c r="G77" s="432"/>
      <c r="H77" s="473"/>
      <c r="I77" s="473"/>
      <c r="J77" s="473"/>
      <c r="K77" s="473"/>
      <c r="L77" s="473"/>
      <c r="M77" s="208"/>
      <c r="N77" s="208"/>
      <c r="O77" s="227"/>
      <c r="P77" s="475"/>
      <c r="Q77" s="475"/>
      <c r="R77" s="475"/>
      <c r="S77" s="476"/>
      <c r="T77" s="256"/>
      <c r="U77" s="256"/>
      <c r="V77" s="256"/>
      <c r="W77" s="256"/>
      <c r="X77" s="256"/>
      <c r="Y77" s="428"/>
      <c r="Z77" s="208"/>
    </row>
    <row r="78" spans="2:26" x14ac:dyDescent="0.25">
      <c r="B78" s="210" t="s">
        <v>33</v>
      </c>
      <c r="C78" s="2">
        <v>2935</v>
      </c>
      <c r="D78" s="2">
        <v>2735</v>
      </c>
      <c r="E78" s="2">
        <v>2301</v>
      </c>
      <c r="F78" s="231">
        <v>1280</v>
      </c>
      <c r="G78" s="486">
        <f t="shared" ref="G78:L78" si="63">G71-G76</f>
        <v>465.14816158065696</v>
      </c>
      <c r="H78" s="487">
        <f t="shared" si="63"/>
        <v>489.48868675567883</v>
      </c>
      <c r="I78" s="487">
        <f t="shared" si="63"/>
        <v>514.54161695649782</v>
      </c>
      <c r="J78" s="487">
        <f t="shared" si="63"/>
        <v>554.49947367648292</v>
      </c>
      <c r="K78" s="487">
        <f t="shared" si="63"/>
        <v>587.91067996745915</v>
      </c>
      <c r="L78" s="487">
        <f t="shared" si="63"/>
        <v>613.67717758995514</v>
      </c>
      <c r="M78" s="208"/>
      <c r="N78" s="208"/>
      <c r="O78" s="326" t="s">
        <v>228</v>
      </c>
      <c r="P78" s="482">
        <f>+C78/C47</f>
        <v>0.15755851406484861</v>
      </c>
      <c r="Q78" s="482">
        <f>+D78/D47</f>
        <v>0.18990417997500347</v>
      </c>
      <c r="R78" s="482">
        <f>+E78/E47</f>
        <v>0.16206507958867447</v>
      </c>
      <c r="S78" s="477">
        <f>+F78/F47</f>
        <v>5.6029765813088203E-2</v>
      </c>
      <c r="T78" s="431">
        <f>G78/G47</f>
        <v>2.7081963601828466E-2</v>
      </c>
      <c r="U78" s="431">
        <f>H78/H47</f>
        <v>2.7081963601828483E-2</v>
      </c>
      <c r="V78" s="431">
        <f>I78/I47</f>
        <v>2.708196360182847E-2</v>
      </c>
      <c r="W78" s="431">
        <f>J78/J47</f>
        <v>2.7081963601828424E-2</v>
      </c>
      <c r="X78" s="431">
        <f>K78/K47</f>
        <v>2.7081963601828477E-2</v>
      </c>
      <c r="Y78" s="466">
        <f>L78/L47</f>
        <v>2.7081963601828414E-2</v>
      </c>
      <c r="Z78" s="208"/>
    </row>
    <row r="79" spans="2:26" x14ac:dyDescent="0.25">
      <c r="B79" s="11" t="s">
        <v>34</v>
      </c>
      <c r="C79" s="233">
        <v>387</v>
      </c>
      <c r="D79" s="233">
        <f>+D78-C78</f>
        <v>-200</v>
      </c>
      <c r="E79" s="233">
        <f>+E78-D78</f>
        <v>-434</v>
      </c>
      <c r="F79" s="238">
        <v>-1021</v>
      </c>
      <c r="G79" s="490">
        <f t="shared" ref="G79:L79" si="64">+G78-F78</f>
        <v>-814.85183841934304</v>
      </c>
      <c r="H79" s="491">
        <f t="shared" si="64"/>
        <v>24.340525175021867</v>
      </c>
      <c r="I79" s="491">
        <f t="shared" si="64"/>
        <v>25.052930200818992</v>
      </c>
      <c r="J79" s="491">
        <f t="shared" si="64"/>
        <v>39.957856719985102</v>
      </c>
      <c r="K79" s="491">
        <f t="shared" si="64"/>
        <v>33.411206290976224</v>
      </c>
      <c r="L79" s="491">
        <f t="shared" si="64"/>
        <v>25.76649762249599</v>
      </c>
      <c r="O79" s="494" t="s">
        <v>227</v>
      </c>
      <c r="P79" s="483">
        <f>+C79/C47</f>
        <v>2.0775177152673394E-2</v>
      </c>
      <c r="Q79" s="483">
        <f>+D79/D47</f>
        <v>-1.3886960144424386E-2</v>
      </c>
      <c r="R79" s="483">
        <f>+E79/E47</f>
        <v>-3.0567685589519649E-2</v>
      </c>
      <c r="S79" s="496">
        <f>+F79/F47</f>
        <v>-4.4692492886846139E-2</v>
      </c>
      <c r="T79" s="431">
        <f>G79/G47</f>
        <v>-4.7442491772869431E-2</v>
      </c>
      <c r="U79" s="431">
        <f>H79/H47</f>
        <v>1.3466893815430646E-3</v>
      </c>
      <c r="V79" s="431">
        <f>I79/I47</f>
        <v>1.3186154850426642E-3</v>
      </c>
      <c r="W79" s="431">
        <f>J79/J47</f>
        <v>1.9515568051360745E-3</v>
      </c>
      <c r="X79" s="431">
        <f>K79/K47</f>
        <v>1.5390791552136521E-3</v>
      </c>
      <c r="Y79" s="466">
        <f>L79/L47</f>
        <v>1.137091904736424E-3</v>
      </c>
    </row>
    <row r="80" spans="2:26" x14ac:dyDescent="0.25">
      <c r="Y80" s="3"/>
    </row>
    <row r="81" spans="25:25" x14ac:dyDescent="0.25">
      <c r="Y81" s="3"/>
    </row>
  </sheetData>
  <sortState xmlns:xlrd2="http://schemas.microsoft.com/office/spreadsheetml/2017/richdata2" ref="C64:F64">
    <sortCondition ref="C64"/>
  </sortState>
  <mergeCells count="11">
    <mergeCell ref="Z68:Z70"/>
    <mergeCell ref="Z73:Z75"/>
    <mergeCell ref="P42:S42"/>
    <mergeCell ref="T42:Y42"/>
    <mergeCell ref="Z9:Z10"/>
    <mergeCell ref="Z66:Z67"/>
    <mergeCell ref="P2:S2"/>
    <mergeCell ref="T2:Y2"/>
    <mergeCell ref="Z49:Z50"/>
    <mergeCell ref="Z28:Z30"/>
    <mergeCell ref="Z33:Z35"/>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FA52-3F72-403C-8F20-F5C02D20025D}">
  <sheetPr>
    <tabColor rgb="FF04B4EA"/>
  </sheetPr>
  <dimension ref="B2:V62"/>
  <sheetViews>
    <sheetView showGridLines="0" workbookViewId="0">
      <selection activeCell="P15" sqref="P15"/>
    </sheetView>
  </sheetViews>
  <sheetFormatPr defaultColWidth="10.7109375" defaultRowHeight="15" x14ac:dyDescent="0.25"/>
  <cols>
    <col min="1" max="1" width="2.7109375" style="6" customWidth="1"/>
    <col min="2" max="2" width="40.7109375" style="6" customWidth="1"/>
    <col min="3" max="3" width="10.7109375" style="6" customWidth="1"/>
    <col min="4" max="4" width="12.85546875" style="6" bestFit="1" customWidth="1"/>
    <col min="5" max="8" width="11.140625" style="6" bestFit="1" customWidth="1"/>
    <col min="9" max="9" width="11.140625" style="6" customWidth="1"/>
    <col min="10" max="10" width="10.140625" style="6" customWidth="1"/>
    <col min="11" max="17" width="12.7109375" style="6" customWidth="1"/>
    <col min="18" max="16384" width="10.7109375" style="6"/>
  </cols>
  <sheetData>
    <row r="2" spans="2:22" x14ac:dyDescent="0.25">
      <c r="B2" s="209" t="s">
        <v>148</v>
      </c>
    </row>
    <row r="3" spans="2:22" x14ac:dyDescent="0.25">
      <c r="B3" s="16" t="s">
        <v>284</v>
      </c>
    </row>
    <row r="5" spans="2:22" x14ac:dyDescent="0.25">
      <c r="B5" s="260" t="s">
        <v>285</v>
      </c>
      <c r="C5" s="261">
        <v>44816</v>
      </c>
    </row>
    <row r="6" spans="2:22" x14ac:dyDescent="0.25">
      <c r="B6" s="262" t="s">
        <v>131</v>
      </c>
      <c r="C6" s="367">
        <f>+Cover!H19</f>
        <v>29.32</v>
      </c>
    </row>
    <row r="7" spans="2:22" x14ac:dyDescent="0.25">
      <c r="B7" s="14"/>
      <c r="C7" s="259"/>
    </row>
    <row r="8" spans="2:22" x14ac:dyDescent="0.25">
      <c r="B8" s="11"/>
      <c r="C8" s="11"/>
      <c r="D8" s="443" t="s">
        <v>149</v>
      </c>
      <c r="E8" s="443"/>
      <c r="F8" s="443"/>
      <c r="G8" s="443"/>
      <c r="H8" s="443"/>
      <c r="I8" s="443"/>
      <c r="K8" s="81" t="s">
        <v>147</v>
      </c>
      <c r="L8" s="82"/>
      <c r="M8" s="82"/>
      <c r="O8"/>
      <c r="P8"/>
      <c r="Q8"/>
    </row>
    <row r="9" spans="2:22" x14ac:dyDescent="0.25">
      <c r="B9" s="158" t="s">
        <v>24</v>
      </c>
      <c r="C9" s="11"/>
      <c r="D9" s="444">
        <v>44562</v>
      </c>
      <c r="E9" s="444">
        <f>+EOMONTH(D9,12)</f>
        <v>44957</v>
      </c>
      <c r="F9" s="444">
        <f>+EOMONTH(E9,12)</f>
        <v>45322</v>
      </c>
      <c r="G9" s="444">
        <f>+EOMONTH(F9,12)</f>
        <v>45688</v>
      </c>
      <c r="H9" s="444">
        <f>+EOMONTH(G9,12)</f>
        <v>46053</v>
      </c>
      <c r="I9" s="444">
        <f>+EOMONTH(H9,12)</f>
        <v>46418</v>
      </c>
      <c r="O9"/>
      <c r="P9"/>
      <c r="Q9"/>
    </row>
    <row r="10" spans="2:22" x14ac:dyDescent="0.25">
      <c r="B10" s="156" t="s">
        <v>15</v>
      </c>
      <c r="C10" s="330"/>
      <c r="D10" s="497">
        <f>OpBuild!G47</f>
        <v>17175.57</v>
      </c>
      <c r="E10" s="497">
        <f>OpBuild!H47</f>
        <v>18074.342538538462</v>
      </c>
      <c r="F10" s="497">
        <f>OpBuild!I47</f>
        <v>18999.42059303846</v>
      </c>
      <c r="G10" s="497">
        <f>OpBuild!J47</f>
        <v>20474.862230412502</v>
      </c>
      <c r="H10" s="497">
        <f>OpBuild!K47</f>
        <v>21708.569164747179</v>
      </c>
      <c r="I10" s="497">
        <f>OpBuild!L47</f>
        <v>22659.995656611962</v>
      </c>
      <c r="K10" s="417" t="s">
        <v>146</v>
      </c>
      <c r="L10" s="418"/>
      <c r="M10" s="419"/>
      <c r="O10"/>
      <c r="P10"/>
      <c r="Q10"/>
    </row>
    <row r="11" spans="2:22" x14ac:dyDescent="0.25">
      <c r="B11" s="150" t="s">
        <v>145</v>
      </c>
      <c r="C11" s="151"/>
      <c r="D11" s="498"/>
      <c r="E11" s="498">
        <f>E10/D10-1</f>
        <v>5.2328542140869905E-2</v>
      </c>
      <c r="F11" s="498">
        <f t="shared" ref="F11:I11" si="0">F10/E10-1</f>
        <v>5.1181837044834699E-2</v>
      </c>
      <c r="G11" s="498">
        <f t="shared" si="0"/>
        <v>7.7657191183748919E-2</v>
      </c>
      <c r="H11" s="498">
        <f t="shared" si="0"/>
        <v>6.0254712361491825E-2</v>
      </c>
      <c r="I11" s="498">
        <f t="shared" si="0"/>
        <v>4.3827231755551033E-2</v>
      </c>
      <c r="K11" s="83" t="s">
        <v>144</v>
      </c>
      <c r="L11" s="84"/>
      <c r="M11" s="85">
        <f>+I18+I23</f>
        <v>7901.0832298568776</v>
      </c>
      <c r="O11"/>
      <c r="P11"/>
      <c r="Q11"/>
    </row>
    <row r="12" spans="2:22" x14ac:dyDescent="0.25">
      <c r="B12" s="152" t="s">
        <v>13</v>
      </c>
      <c r="C12" s="153"/>
      <c r="D12" s="499">
        <f>OpBuild!G50</f>
        <v>10820.6091</v>
      </c>
      <c r="E12" s="499">
        <f>OpBuild!H50</f>
        <v>11386.835799279232</v>
      </c>
      <c r="F12" s="499">
        <f>OpBuild!I50</f>
        <v>11969.634973614229</v>
      </c>
      <c r="G12" s="499">
        <f>OpBuild!J50</f>
        <v>12899.163205159877</v>
      </c>
      <c r="H12" s="499">
        <f>OpBuild!K50</f>
        <v>13676.398573790722</v>
      </c>
      <c r="I12" s="499">
        <f>OpBuild!L50</f>
        <v>14275.797263665536</v>
      </c>
      <c r="K12" s="86" t="s">
        <v>6</v>
      </c>
      <c r="M12" s="368">
        <v>5.5</v>
      </c>
      <c r="O12"/>
      <c r="P12"/>
      <c r="Q12"/>
    </row>
    <row r="13" spans="2:22" x14ac:dyDescent="0.25">
      <c r="B13" s="331" t="s">
        <v>12</v>
      </c>
      <c r="C13" s="155"/>
      <c r="D13" s="497">
        <f>+D10-D12</f>
        <v>6354.9609</v>
      </c>
      <c r="E13" s="497">
        <f t="shared" ref="E13:I13" si="1">+E10-E12</f>
        <v>6687.50673925923</v>
      </c>
      <c r="F13" s="497">
        <f t="shared" si="1"/>
        <v>7029.7856194242304</v>
      </c>
      <c r="G13" s="497">
        <f t="shared" si="1"/>
        <v>7575.6990252526248</v>
      </c>
      <c r="H13" s="497">
        <f t="shared" si="1"/>
        <v>8032.1705909564571</v>
      </c>
      <c r="I13" s="497">
        <f t="shared" si="1"/>
        <v>8384.1983929464259</v>
      </c>
      <c r="K13" s="87" t="s">
        <v>5</v>
      </c>
      <c r="M13" s="85">
        <f>M11*M12</f>
        <v>43455.957764212828</v>
      </c>
      <c r="O13"/>
      <c r="P13"/>
      <c r="Q13"/>
    </row>
    <row r="14" spans="2:22" x14ac:dyDescent="0.25">
      <c r="B14" s="332" t="s">
        <v>11</v>
      </c>
      <c r="C14" s="333"/>
      <c r="D14" s="498">
        <f>OpBuild!T52</f>
        <v>0.37</v>
      </c>
      <c r="E14" s="498">
        <f>OpBuild!U52</f>
        <v>0.36999999999999994</v>
      </c>
      <c r="F14" s="498">
        <f>OpBuild!V52</f>
        <v>0.37</v>
      </c>
      <c r="G14" s="498">
        <f>OpBuild!W52</f>
        <v>0.36999999999999994</v>
      </c>
      <c r="H14" s="498">
        <f>OpBuild!X52</f>
        <v>0.37000000000000005</v>
      </c>
      <c r="I14" s="498">
        <f>OpBuild!Y52</f>
        <v>0.37</v>
      </c>
      <c r="K14" s="86" t="s">
        <v>143</v>
      </c>
      <c r="M14" s="88">
        <v>5</v>
      </c>
      <c r="O14"/>
      <c r="P14"/>
      <c r="Q14"/>
      <c r="V14" s="271"/>
    </row>
    <row r="15" spans="2:22" x14ac:dyDescent="0.25">
      <c r="B15" s="334" t="s">
        <v>25</v>
      </c>
      <c r="C15" s="155"/>
      <c r="D15" s="499">
        <f>OpBuild!G54</f>
        <v>379.76</v>
      </c>
      <c r="E15" s="499">
        <f>OpBuild!H54</f>
        <v>387.35520000000002</v>
      </c>
      <c r="F15" s="499">
        <f>OpBuild!I54</f>
        <v>398.97585600000002</v>
      </c>
      <c r="G15" s="499">
        <f>OpBuild!J54</f>
        <v>406.95537312000005</v>
      </c>
      <c r="H15" s="499">
        <f>OpBuild!K54</f>
        <v>411.02492685120006</v>
      </c>
      <c r="I15" s="499">
        <f>OpBuild!L54</f>
        <v>415.13517611971207</v>
      </c>
      <c r="K15" s="89" t="s">
        <v>142</v>
      </c>
      <c r="L15" s="82"/>
      <c r="M15" s="90">
        <f>M13/(1+C31)^M14</f>
        <v>27773.661703367929</v>
      </c>
      <c r="O15"/>
      <c r="P15"/>
      <c r="Q15"/>
    </row>
    <row r="16" spans="2:22" x14ac:dyDescent="0.25">
      <c r="B16" s="334" t="s">
        <v>243</v>
      </c>
      <c r="C16" s="155"/>
      <c r="D16" s="499">
        <f>OpBuild!G55</f>
        <v>51.526710000000001</v>
      </c>
      <c r="E16" s="499">
        <f>OpBuild!H55</f>
        <v>54.223027615615386</v>
      </c>
      <c r="F16" s="499">
        <f>OpBuild!I55</f>
        <v>56.998261779115381</v>
      </c>
      <c r="G16" s="499">
        <f>OpBuild!J55</f>
        <v>61.424586691237508</v>
      </c>
      <c r="H16" s="499">
        <f>OpBuild!K55</f>
        <v>65.125707494241539</v>
      </c>
      <c r="I16" s="499">
        <f>OpBuild!L55</f>
        <v>67.979986969835892</v>
      </c>
      <c r="O16"/>
      <c r="P16"/>
      <c r="Q16"/>
    </row>
    <row r="17" spans="2:17" x14ac:dyDescent="0.25">
      <c r="B17" s="150" t="s">
        <v>365</v>
      </c>
      <c r="C17" s="155"/>
      <c r="D17" s="499">
        <f>OpBuild!G64</f>
        <v>1756.2317579356184</v>
      </c>
      <c r="E17" s="499">
        <f>OpBuild!H64</f>
        <v>1848.1328054898866</v>
      </c>
      <c r="F17" s="499">
        <f>OpBuild!I64</f>
        <v>1942.7236375776831</v>
      </c>
      <c r="G17" s="499">
        <f>OpBuild!J64</f>
        <v>2093.5900985182411</v>
      </c>
      <c r="H17" s="499">
        <f>OpBuild!K64</f>
        <v>2219.7387677073252</v>
      </c>
      <c r="I17" s="499">
        <f>OpBuild!L64</f>
        <v>2317.0237731164152</v>
      </c>
      <c r="O17"/>
      <c r="P17"/>
      <c r="Q17"/>
    </row>
    <row r="18" spans="2:17" x14ac:dyDescent="0.25">
      <c r="B18" s="331" t="s">
        <v>253</v>
      </c>
      <c r="C18" s="331"/>
      <c r="D18" s="497">
        <f>+D13-SUM(D15:D17)</f>
        <v>4167.4424320643811</v>
      </c>
      <c r="E18" s="497">
        <f t="shared" ref="D18:I18" si="2">+E13-SUM(E15:E17)</f>
        <v>4397.7957061537281</v>
      </c>
      <c r="F18" s="497">
        <f t="shared" si="2"/>
        <v>4631.0878640674318</v>
      </c>
      <c r="G18" s="497">
        <f t="shared" si="2"/>
        <v>5013.7289669231459</v>
      </c>
      <c r="H18" s="497">
        <f t="shared" si="2"/>
        <v>5336.2811889036902</v>
      </c>
      <c r="I18" s="497">
        <f t="shared" si="2"/>
        <v>5584.0594567404623</v>
      </c>
      <c r="K18" s="417" t="s">
        <v>141</v>
      </c>
      <c r="L18" s="418"/>
      <c r="M18" s="419"/>
      <c r="O18"/>
      <c r="P18"/>
      <c r="Q18"/>
    </row>
    <row r="19" spans="2:17" x14ac:dyDescent="0.25">
      <c r="B19" s="335" t="s">
        <v>26</v>
      </c>
      <c r="C19" s="336"/>
      <c r="D19" s="498">
        <f>D18/D10</f>
        <v>0.24263779496484725</v>
      </c>
      <c r="E19" s="498">
        <f>OpBuild!U59</f>
        <v>0.34556878062512791</v>
      </c>
      <c r="F19" s="498">
        <f>OpBuild!V59</f>
        <v>0.34600063035889694</v>
      </c>
      <c r="G19" s="498">
        <f>OpBuild!W59</f>
        <v>0.34712414596296887</v>
      </c>
      <c r="H19" s="498">
        <f>OpBuild!X59</f>
        <v>0.34806623593052516</v>
      </c>
      <c r="I19" s="498">
        <f>OpBuild!Y59</f>
        <v>0.34867982101979883</v>
      </c>
      <c r="J19" s="510"/>
      <c r="K19" s="86" t="s">
        <v>140</v>
      </c>
      <c r="M19" s="91">
        <f>+SUM($D$34:$I$34)</f>
        <v>10522.186429735362</v>
      </c>
      <c r="O19"/>
      <c r="P19"/>
      <c r="Q19"/>
    </row>
    <row r="20" spans="2:17" x14ac:dyDescent="0.25">
      <c r="B20" s="166" t="s">
        <v>248</v>
      </c>
      <c r="C20" s="154"/>
      <c r="D20" s="500">
        <f>OpBuild!G61</f>
        <v>612.5051710219733</v>
      </c>
      <c r="E20" s="500">
        <f>OpBuild!H61</f>
        <v>1748.8599832602124</v>
      </c>
      <c r="F20" s="500">
        <f>OpBuild!I61</f>
        <v>1840.6672204606323</v>
      </c>
      <c r="G20" s="500">
        <f>OpBuild!J61</f>
        <v>1990.0493383235887</v>
      </c>
      <c r="H20" s="500">
        <f>OpBuild!K61</f>
        <v>2115.6855878510846</v>
      </c>
      <c r="I20" s="501">
        <f>OpBuild!L61</f>
        <v>2212.3033043599257</v>
      </c>
      <c r="K20" s="86" t="s">
        <v>139</v>
      </c>
      <c r="M20" s="91">
        <f>M15</f>
        <v>27773.661703367929</v>
      </c>
      <c r="O20"/>
      <c r="P20"/>
      <c r="Q20"/>
    </row>
    <row r="21" spans="2:17" x14ac:dyDescent="0.25">
      <c r="B21" s="156" t="s">
        <v>9</v>
      </c>
      <c r="C21" s="151"/>
      <c r="D21" s="502">
        <f t="shared" ref="D21:I21" si="3">+D18-D20</f>
        <v>3554.937261042408</v>
      </c>
      <c r="E21" s="502">
        <f t="shared" si="3"/>
        <v>2648.935722893516</v>
      </c>
      <c r="F21" s="502">
        <f t="shared" si="3"/>
        <v>2790.4206436067998</v>
      </c>
      <c r="G21" s="502">
        <f t="shared" si="3"/>
        <v>3023.679628599557</v>
      </c>
      <c r="H21" s="502">
        <f t="shared" si="3"/>
        <v>3220.5956010526056</v>
      </c>
      <c r="I21" s="502">
        <f t="shared" si="3"/>
        <v>3371.7561523805366</v>
      </c>
      <c r="K21" s="87" t="s">
        <v>136</v>
      </c>
      <c r="M21" s="85">
        <f>SUM(M19:M20)</f>
        <v>38295.848133103289</v>
      </c>
      <c r="O21"/>
      <c r="P21"/>
      <c r="Q21"/>
    </row>
    <row r="22" spans="2:17" x14ac:dyDescent="0.25">
      <c r="B22" s="168" t="s">
        <v>249</v>
      </c>
      <c r="C22" s="154"/>
      <c r="D22" s="503"/>
      <c r="E22" s="503"/>
      <c r="F22" s="503"/>
      <c r="G22" s="503"/>
      <c r="H22" s="503"/>
      <c r="I22" s="503"/>
      <c r="K22" s="86" t="s">
        <v>138</v>
      </c>
      <c r="M22" s="92">
        <f>M19/M21</f>
        <v>0.27476050127324081</v>
      </c>
      <c r="O22"/>
      <c r="P22"/>
      <c r="Q22"/>
    </row>
    <row r="23" spans="2:17" x14ac:dyDescent="0.25">
      <c r="B23" s="150" t="s">
        <v>250</v>
      </c>
      <c r="C23" s="151"/>
      <c r="D23" s="500">
        <f>OpBuild!G64</f>
        <v>1756.2317579356184</v>
      </c>
      <c r="E23" s="500">
        <f>OpBuild!H64</f>
        <v>1848.1328054898866</v>
      </c>
      <c r="F23" s="500">
        <f>OpBuild!I64</f>
        <v>1942.7236375776831</v>
      </c>
      <c r="G23" s="500">
        <f>OpBuild!J64</f>
        <v>2093.5900985182411</v>
      </c>
      <c r="H23" s="500">
        <f>OpBuild!K64</f>
        <v>2219.7387677073252</v>
      </c>
      <c r="I23" s="501">
        <f>OpBuild!L64</f>
        <v>2317.0237731164152</v>
      </c>
      <c r="K23" s="86" t="s">
        <v>137</v>
      </c>
      <c r="M23" s="92">
        <f>M20/M21</f>
        <v>0.7252394987267593</v>
      </c>
      <c r="O23"/>
      <c r="P23"/>
      <c r="Q23"/>
    </row>
    <row r="24" spans="2:17" x14ac:dyDescent="0.25">
      <c r="B24" s="150" t="s">
        <v>293</v>
      </c>
      <c r="C24" s="153"/>
      <c r="D24" s="500">
        <f>+-OpBuild!G79</f>
        <v>814.85183841934304</v>
      </c>
      <c r="E24" s="500">
        <f>+-OpBuild!H79</f>
        <v>-24.340525175021867</v>
      </c>
      <c r="F24" s="500">
        <f>+-OpBuild!I79</f>
        <v>-25.052930200818992</v>
      </c>
      <c r="G24" s="500">
        <f>+-OpBuild!J79</f>
        <v>-39.957856719985102</v>
      </c>
      <c r="H24" s="500">
        <f>+-OpBuild!K79</f>
        <v>-33.411206290976224</v>
      </c>
      <c r="I24" s="501">
        <f>+-OpBuild!L79</f>
        <v>-25.76649762249599</v>
      </c>
      <c r="K24" s="93" t="s">
        <v>136</v>
      </c>
      <c r="L24" s="82"/>
      <c r="M24" s="94">
        <f>SUM(M22:M23)</f>
        <v>1</v>
      </c>
      <c r="O24"/>
      <c r="P24"/>
      <c r="Q24"/>
    </row>
    <row r="25" spans="2:17" x14ac:dyDescent="0.25">
      <c r="B25" s="150" t="s">
        <v>251</v>
      </c>
      <c r="C25" s="151"/>
      <c r="D25" s="500">
        <f>+-OpBuild!G66</f>
        <v>-2232.8240999999998</v>
      </c>
      <c r="E25" s="500">
        <f>+-OpBuild!H66</f>
        <v>-2349.6645300099999</v>
      </c>
      <c r="F25" s="500">
        <f>+-OpBuild!I66</f>
        <v>-2469.9246770949999</v>
      </c>
      <c r="G25" s="500">
        <f>+-OpBuild!J66</f>
        <v>-2661.7320899536253</v>
      </c>
      <c r="H25" s="500">
        <f>+-OpBuild!K66</f>
        <v>-2822.1139914171335</v>
      </c>
      <c r="I25" s="501">
        <f>+-OpBuild!L66</f>
        <v>-2945.799435359555</v>
      </c>
      <c r="O25"/>
      <c r="P25"/>
      <c r="Q25"/>
    </row>
    <row r="26" spans="2:17" x14ac:dyDescent="0.25">
      <c r="B26" s="156" t="s">
        <v>254</v>
      </c>
      <c r="C26" s="154"/>
      <c r="D26" s="497">
        <f>D21+SUM(D23:D25)</f>
        <v>3893.1967573973698</v>
      </c>
      <c r="E26" s="497">
        <f t="shared" ref="E26:H26" si="4">E21+SUM(E23:E25)</f>
        <v>2123.063473198381</v>
      </c>
      <c r="F26" s="497">
        <f t="shared" si="4"/>
        <v>2238.1666738886643</v>
      </c>
      <c r="G26" s="497">
        <f t="shared" si="4"/>
        <v>2415.5797804441877</v>
      </c>
      <c r="H26" s="497">
        <f t="shared" si="4"/>
        <v>2584.8091710518211</v>
      </c>
      <c r="I26" s="497">
        <f t="shared" ref="I26" si="5">I21+SUM(I23:I25)</f>
        <v>2717.2139925149008</v>
      </c>
      <c r="K26" s="417" t="s">
        <v>135</v>
      </c>
      <c r="L26" s="418"/>
      <c r="M26" s="419"/>
      <c r="O26"/>
      <c r="P26"/>
      <c r="Q26"/>
    </row>
    <row r="27" spans="2:17" x14ac:dyDescent="0.25">
      <c r="B27" s="152" t="s">
        <v>255</v>
      </c>
      <c r="C27" s="153"/>
      <c r="D27" s="498"/>
      <c r="E27" s="498">
        <f>+E26/D26-1</f>
        <v>-0.45467347131521185</v>
      </c>
      <c r="F27" s="498">
        <f t="shared" ref="F27:I27" si="6">+F26/E26-1</f>
        <v>5.4215619148155314E-2</v>
      </c>
      <c r="G27" s="498">
        <f t="shared" si="6"/>
        <v>7.9267155849157556E-2</v>
      </c>
      <c r="H27" s="498">
        <f t="shared" si="6"/>
        <v>7.0057462799475223E-2</v>
      </c>
      <c r="I27" s="498">
        <f t="shared" si="6"/>
        <v>5.1224215290601505E-2</v>
      </c>
      <c r="K27" s="95" t="s">
        <v>2</v>
      </c>
      <c r="L27" s="1"/>
      <c r="M27" s="90">
        <f>M21</f>
        <v>38295.848133103289</v>
      </c>
      <c r="O27"/>
      <c r="P27"/>
      <c r="Q27"/>
    </row>
    <row r="28" spans="2:17" x14ac:dyDescent="0.25">
      <c r="B28" s="152" t="s">
        <v>291</v>
      </c>
      <c r="D28" s="500">
        <f>+(1-YEARFRAC($C$5,E9))*-D26</f>
        <v>-2389.9902316244966</v>
      </c>
      <c r="E28" s="504"/>
      <c r="F28" s="504"/>
      <c r="G28" s="504"/>
      <c r="H28" s="504"/>
      <c r="I28" s="504"/>
      <c r="K28" s="96" t="s">
        <v>134</v>
      </c>
      <c r="M28" s="371">
        <f>-WACC!H20</f>
        <v>-9450</v>
      </c>
      <c r="O28"/>
      <c r="P28"/>
      <c r="Q28"/>
    </row>
    <row r="29" spans="2:17" x14ac:dyDescent="0.25">
      <c r="B29" s="156" t="s">
        <v>292</v>
      </c>
      <c r="D29" s="505">
        <f>+D26+D28</f>
        <v>1503.2065257728732</v>
      </c>
      <c r="E29" s="505">
        <f t="shared" ref="E29:I29" si="7">+E26+E28</f>
        <v>2123.063473198381</v>
      </c>
      <c r="F29" s="505">
        <f t="shared" si="7"/>
        <v>2238.1666738886643</v>
      </c>
      <c r="G29" s="505">
        <f t="shared" si="7"/>
        <v>2415.5797804441877</v>
      </c>
      <c r="H29" s="505">
        <f t="shared" si="7"/>
        <v>2584.8091710518211</v>
      </c>
      <c r="I29" s="505">
        <f t="shared" si="7"/>
        <v>2717.2139925149008</v>
      </c>
      <c r="K29" s="96" t="s">
        <v>133</v>
      </c>
      <c r="M29" s="370">
        <v>9492</v>
      </c>
      <c r="O29"/>
      <c r="P29"/>
      <c r="Q29"/>
    </row>
    <row r="30" spans="2:17" x14ac:dyDescent="0.25">
      <c r="B30" s="169" t="s">
        <v>252</v>
      </c>
      <c r="C30" s="153"/>
      <c r="D30" s="506"/>
      <c r="E30" s="506"/>
      <c r="F30" s="506"/>
      <c r="G30" s="506"/>
      <c r="H30" s="506"/>
      <c r="I30" s="506"/>
      <c r="K30" s="95" t="s">
        <v>132</v>
      </c>
      <c r="L30" s="1"/>
      <c r="M30" s="85">
        <f>M27+SUM(M28:M29)</f>
        <v>38337.848133103289</v>
      </c>
      <c r="O30"/>
      <c r="P30"/>
      <c r="Q30"/>
    </row>
    <row r="31" spans="2:17" x14ac:dyDescent="0.25">
      <c r="B31" s="152" t="s">
        <v>1</v>
      </c>
      <c r="C31" s="159">
        <f>WACC!D21</f>
        <v>9.3662288201279587E-2</v>
      </c>
      <c r="D31" s="507"/>
      <c r="E31" s="507"/>
      <c r="F31" s="507"/>
      <c r="G31" s="507"/>
      <c r="H31" s="507"/>
      <c r="I31" s="507"/>
      <c r="K31" s="96" t="s">
        <v>3</v>
      </c>
      <c r="M31" s="88">
        <f>WACC!H24</f>
        <v>1429</v>
      </c>
      <c r="O31"/>
      <c r="P31"/>
      <c r="Q31"/>
    </row>
    <row r="32" spans="2:17" x14ac:dyDescent="0.25">
      <c r="B32" s="152" t="s">
        <v>7</v>
      </c>
      <c r="C32" s="153"/>
      <c r="D32" s="500">
        <f>+YEARFRAC($C$5,E9)/2</f>
        <v>0.19305555555555556</v>
      </c>
      <c r="E32" s="500">
        <f>+D32+1</f>
        <v>1.1930555555555555</v>
      </c>
      <c r="F32" s="500">
        <f t="shared" ref="F32:H32" si="8">+E32+1</f>
        <v>2.1930555555555555</v>
      </c>
      <c r="G32" s="500">
        <f t="shared" si="8"/>
        <v>3.1930555555555555</v>
      </c>
      <c r="H32" s="500">
        <f t="shared" si="8"/>
        <v>4.1930555555555555</v>
      </c>
      <c r="I32" s="500">
        <f t="shared" ref="I32" si="9">+H32+1</f>
        <v>5.1930555555555555</v>
      </c>
      <c r="K32" s="87" t="s">
        <v>131</v>
      </c>
      <c r="L32" s="1"/>
      <c r="M32" s="98">
        <f>M30/M31</f>
        <v>26.828445159624415</v>
      </c>
      <c r="O32"/>
      <c r="P32"/>
      <c r="Q32"/>
    </row>
    <row r="33" spans="2:22" x14ac:dyDescent="0.25">
      <c r="B33" s="152" t="s">
        <v>4</v>
      </c>
      <c r="C33" s="153"/>
      <c r="D33" s="508">
        <f t="shared" ref="D33:I33" si="10">1/(1+$C$31)^D32</f>
        <v>0.98286387985397194</v>
      </c>
      <c r="E33" s="508">
        <f t="shared" si="10"/>
        <v>0.89869047370232058</v>
      </c>
      <c r="F33" s="508">
        <f t="shared" si="10"/>
        <v>0.82172575885411159</v>
      </c>
      <c r="G33" s="508">
        <f t="shared" si="10"/>
        <v>0.75135237606627581</v>
      </c>
      <c r="H33" s="508">
        <f t="shared" si="10"/>
        <v>0.68700583733394271</v>
      </c>
      <c r="I33" s="508">
        <f t="shared" si="10"/>
        <v>0.6281699979468478</v>
      </c>
      <c r="K33" s="99" t="s">
        <v>130</v>
      </c>
      <c r="L33" s="82"/>
      <c r="M33" s="263">
        <f>M32/C6-1</f>
        <v>-8.4977995920040406E-2</v>
      </c>
      <c r="O33"/>
      <c r="P33"/>
      <c r="Q33"/>
    </row>
    <row r="34" spans="2:22" x14ac:dyDescent="0.25">
      <c r="B34" s="24" t="s">
        <v>258</v>
      </c>
      <c r="D34" s="509">
        <f>D33*D29</f>
        <v>1477.4473981429358</v>
      </c>
      <c r="E34" s="509">
        <f t="shared" ref="E34:I34" si="11">E33*E29</f>
        <v>1907.976918428747</v>
      </c>
      <c r="F34" s="509">
        <f t="shared" si="11"/>
        <v>1839.1592085431455</v>
      </c>
      <c r="G34" s="509">
        <f t="shared" si="11"/>
        <v>1814.9516076143932</v>
      </c>
      <c r="H34" s="509">
        <f t="shared" si="11"/>
        <v>1775.7789889069106</v>
      </c>
      <c r="I34" s="509">
        <f t="shared" si="11"/>
        <v>1706.8723080992313</v>
      </c>
      <c r="K34" s="264"/>
      <c r="L34" s="14"/>
      <c r="M34" s="265"/>
      <c r="O34" s="264"/>
      <c r="P34" s="14"/>
      <c r="Q34" s="265"/>
    </row>
    <row r="35" spans="2:22" x14ac:dyDescent="0.25">
      <c r="K35" s="264"/>
      <c r="L35" s="14"/>
      <c r="M35" s="265"/>
      <c r="O35" s="264"/>
      <c r="P35" s="14"/>
      <c r="Q35" s="265"/>
    </row>
    <row r="36" spans="2:22" x14ac:dyDescent="0.25">
      <c r="B36" s="24"/>
      <c r="D36" s="178"/>
      <c r="E36" s="178"/>
      <c r="F36" s="178"/>
      <c r="G36" s="178"/>
      <c r="H36" s="178"/>
      <c r="I36" s="178"/>
      <c r="K36" s="264"/>
      <c r="L36" s="14"/>
      <c r="M36" s="265"/>
      <c r="O36" s="264"/>
      <c r="P36" s="14"/>
      <c r="Q36" s="265"/>
    </row>
    <row r="37" spans="2:22" x14ac:dyDescent="0.25">
      <c r="V37" s="215"/>
    </row>
    <row r="38" spans="2:22" x14ac:dyDescent="0.25">
      <c r="B38" s="183" t="s">
        <v>2</v>
      </c>
      <c r="C38" s="184"/>
      <c r="D38" s="181"/>
      <c r="H38" s="208"/>
      <c r="I38" s="208"/>
      <c r="J38" s="340" t="s">
        <v>277</v>
      </c>
      <c r="K38" s="113"/>
      <c r="L38" s="113"/>
      <c r="M38" s="113"/>
      <c r="N38" s="113"/>
      <c r="O38" s="113"/>
    </row>
    <row r="39" spans="2:22" x14ac:dyDescent="0.25">
      <c r="B39" s="185" t="s">
        <v>262</v>
      </c>
      <c r="C39" s="179">
        <f>+SUM(D34:I34)</f>
        <v>10522.186429735362</v>
      </c>
      <c r="D39" s="181"/>
      <c r="H39" s="208"/>
      <c r="I39" s="208"/>
      <c r="J39" s="208"/>
      <c r="K39" s="208"/>
      <c r="L39" s="208"/>
      <c r="M39" s="209" t="s">
        <v>1</v>
      </c>
      <c r="N39" s="208"/>
      <c r="O39" s="352"/>
    </row>
    <row r="40" spans="2:22" x14ac:dyDescent="0.25">
      <c r="B40" s="186" t="s">
        <v>263</v>
      </c>
      <c r="C40" s="187"/>
      <c r="D40" s="181"/>
      <c r="H40" s="208"/>
      <c r="I40" s="208"/>
      <c r="J40" s="349">
        <f>D62</f>
        <v>26.244783865048078</v>
      </c>
      <c r="K40" s="350">
        <v>7.3700000000000002E-2</v>
      </c>
      <c r="L40" s="350">
        <v>8.3699999999999997E-2</v>
      </c>
      <c r="M40" s="350">
        <v>9.3700000000000006E-2</v>
      </c>
      <c r="N40" s="350">
        <v>0.1037</v>
      </c>
      <c r="O40" s="351">
        <v>0.1137</v>
      </c>
    </row>
    <row r="41" spans="2:22" x14ac:dyDescent="0.25">
      <c r="B41" s="185" t="s">
        <v>264</v>
      </c>
      <c r="C41" s="180">
        <f>+H18+H23</f>
        <v>7556.019956611015</v>
      </c>
      <c r="D41" s="181"/>
      <c r="I41" s="420" t="s">
        <v>0</v>
      </c>
      <c r="J41" s="347">
        <v>3.5</v>
      </c>
      <c r="K41" s="288">
        <f t="dataTable" ref="K41:O45" dt2D="1" dtr="1" r1="C31" r2="C42"/>
        <v>24.827434511383558</v>
      </c>
      <c r="L41" s="288">
        <v>23.848081317907791</v>
      </c>
      <c r="M41" s="288">
        <v>22.919846273214709</v>
      </c>
      <c r="N41" s="288">
        <v>22.039582452305034</v>
      </c>
      <c r="O41" s="289">
        <v>21.204364045026445</v>
      </c>
    </row>
    <row r="42" spans="2:22" x14ac:dyDescent="0.25">
      <c r="B42" s="185" t="s">
        <v>6</v>
      </c>
      <c r="C42" s="312">
        <v>5.5</v>
      </c>
      <c r="D42" s="181"/>
      <c r="I42" s="420"/>
      <c r="J42" s="347">
        <v>4.5</v>
      </c>
      <c r="K42" s="288">
        <v>26.654920183232157</v>
      </c>
      <c r="L42" s="292">
        <v>25.589672088137696</v>
      </c>
      <c r="M42" s="293">
        <v>24.580313450729854</v>
      </c>
      <c r="N42" s="294">
        <v>23.623392257307565</v>
      </c>
      <c r="O42" s="289">
        <v>22.715699632795882</v>
      </c>
    </row>
    <row r="43" spans="2:22" x14ac:dyDescent="0.25">
      <c r="B43" s="188" t="s">
        <v>263</v>
      </c>
      <c r="C43" s="201">
        <f>+C41*C42</f>
        <v>41558.109761360582</v>
      </c>
      <c r="D43" s="181"/>
      <c r="I43" s="420"/>
      <c r="J43" s="347">
        <v>5.5</v>
      </c>
      <c r="K43" s="288">
        <v>28.482405855080756</v>
      </c>
      <c r="L43" s="295">
        <v>27.331262858367602</v>
      </c>
      <c r="M43" s="297">
        <v>26.240780628245005</v>
      </c>
      <c r="N43" s="289">
        <v>25.207202062310103</v>
      </c>
      <c r="O43" s="289">
        <v>24.227035220565313</v>
      </c>
    </row>
    <row r="44" spans="2:22" x14ac:dyDescent="0.25">
      <c r="B44" s="185" t="s">
        <v>4</v>
      </c>
      <c r="C44" s="369">
        <f>+I33</f>
        <v>0.6281699979468478</v>
      </c>
      <c r="D44" s="181"/>
      <c r="I44" s="420"/>
      <c r="J44" s="347">
        <v>6.5</v>
      </c>
      <c r="K44" s="288">
        <v>30.309891526929359</v>
      </c>
      <c r="L44" s="296">
        <v>29.072853628597507</v>
      </c>
      <c r="M44" s="290">
        <v>27.901247805760157</v>
      </c>
      <c r="N44" s="291">
        <v>26.791011867312633</v>
      </c>
      <c r="O44" s="289">
        <v>25.73837080833475</v>
      </c>
    </row>
    <row r="45" spans="2:22" x14ac:dyDescent="0.25">
      <c r="B45" s="189" t="s">
        <v>265</v>
      </c>
      <c r="C45" s="201">
        <f>+C43*C44</f>
        <v>26105.557723468752</v>
      </c>
      <c r="D45" s="181"/>
      <c r="I45" s="420"/>
      <c r="J45" s="348">
        <v>7.5</v>
      </c>
      <c r="K45" s="290">
        <v>32.137377198777955</v>
      </c>
      <c r="L45" s="290">
        <v>30.814444398827412</v>
      </c>
      <c r="M45" s="290">
        <v>29.561714983275305</v>
      </c>
      <c r="N45" s="290">
        <v>28.374821672315164</v>
      </c>
      <c r="O45" s="291">
        <v>27.24970639610418</v>
      </c>
    </row>
    <row r="46" spans="2:22" x14ac:dyDescent="0.25">
      <c r="B46" s="190" t="s">
        <v>266</v>
      </c>
      <c r="C46" s="204">
        <f>C45/C47</f>
        <v>0.71272633155555931</v>
      </c>
      <c r="D46" s="181"/>
    </row>
    <row r="47" spans="2:22" x14ac:dyDescent="0.25">
      <c r="B47" s="186" t="s">
        <v>2</v>
      </c>
      <c r="C47" s="203">
        <f>+C45+C39</f>
        <v>36627.744153204112</v>
      </c>
      <c r="D47" s="181"/>
    </row>
    <row r="49" spans="2:5" x14ac:dyDescent="0.25">
      <c r="B49" s="183" t="s">
        <v>267</v>
      </c>
      <c r="C49" s="184"/>
      <c r="D49" s="181"/>
    </row>
    <row r="50" spans="2:5" x14ac:dyDescent="0.25">
      <c r="B50" s="191" t="s">
        <v>2</v>
      </c>
      <c r="C50" s="205">
        <f>+C47</f>
        <v>36627.744153204112</v>
      </c>
      <c r="D50" s="181"/>
    </row>
    <row r="51" spans="2:5" x14ac:dyDescent="0.25">
      <c r="B51" s="190" t="s">
        <v>268</v>
      </c>
      <c r="C51" s="342">
        <f>+WACC!H26</f>
        <v>9450</v>
      </c>
      <c r="D51" s="181"/>
    </row>
    <row r="52" spans="2:5" x14ac:dyDescent="0.25">
      <c r="B52" s="190" t="s">
        <v>269</v>
      </c>
      <c r="C52" s="343">
        <v>9492</v>
      </c>
      <c r="D52" s="181"/>
    </row>
    <row r="53" spans="2:5" x14ac:dyDescent="0.25">
      <c r="B53" s="192" t="s">
        <v>270</v>
      </c>
      <c r="C53" s="206">
        <f>+C50-C51+C52</f>
        <v>36669.744153204112</v>
      </c>
      <c r="D53" s="181"/>
    </row>
    <row r="54" spans="2:5" x14ac:dyDescent="0.25">
      <c r="B54" s="185" t="s">
        <v>271</v>
      </c>
      <c r="C54" s="207">
        <f>C53/C56</f>
        <v>25.661122570471736</v>
      </c>
      <c r="D54" s="181"/>
      <c r="E54" s="199"/>
    </row>
    <row r="55" spans="2:5" x14ac:dyDescent="0.25">
      <c r="B55" s="213" t="s">
        <v>286</v>
      </c>
      <c r="C55" s="390">
        <f>C54/C6-1</f>
        <v>-0.12479118108895848</v>
      </c>
      <c r="D55" s="208"/>
      <c r="E55" s="223"/>
    </row>
    <row r="56" spans="2:5" x14ac:dyDescent="0.25">
      <c r="B56" s="193" t="s">
        <v>3</v>
      </c>
      <c r="C56" s="200">
        <f>+WACC!H24</f>
        <v>1429</v>
      </c>
      <c r="D56" s="181"/>
    </row>
    <row r="58" spans="2:5" x14ac:dyDescent="0.25">
      <c r="B58" s="194" t="s">
        <v>272</v>
      </c>
      <c r="C58" s="196" t="s">
        <v>273</v>
      </c>
      <c r="D58" s="197" t="s">
        <v>274</v>
      </c>
    </row>
    <row r="59" spans="2:5" x14ac:dyDescent="0.25">
      <c r="B59" s="185" t="s">
        <v>275</v>
      </c>
      <c r="C59" s="198">
        <v>0.5</v>
      </c>
      <c r="D59" s="338">
        <f>C54</f>
        <v>25.661122570471736</v>
      </c>
    </row>
    <row r="60" spans="2:5" x14ac:dyDescent="0.25">
      <c r="B60" s="185" t="s">
        <v>325</v>
      </c>
      <c r="C60" s="198">
        <v>0.5</v>
      </c>
      <c r="D60" s="338">
        <f>M32</f>
        <v>26.828445159624415</v>
      </c>
    </row>
    <row r="61" spans="2:5" x14ac:dyDescent="0.25">
      <c r="B61" s="185"/>
      <c r="C61" s="181"/>
      <c r="D61" s="195"/>
    </row>
    <row r="62" spans="2:5" x14ac:dyDescent="0.25">
      <c r="B62" s="186" t="s">
        <v>276</v>
      </c>
      <c r="C62" s="182"/>
      <c r="D62" s="341">
        <f>(D59+D60)/2</f>
        <v>26.244783865048078</v>
      </c>
    </row>
  </sheetData>
  <mergeCells count="5">
    <mergeCell ref="K10:M10"/>
    <mergeCell ref="D8:I8"/>
    <mergeCell ref="I41:I45"/>
    <mergeCell ref="K26:M26"/>
    <mergeCell ref="K18:M1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6D5AC-5D64-49E1-9B43-50A4900663F2}">
  <sheetPr>
    <tabColor rgb="FF04B4EA"/>
  </sheetPr>
  <dimension ref="B2:V63"/>
  <sheetViews>
    <sheetView showGridLines="0" workbookViewId="0">
      <selection activeCell="I34" sqref="B8:I34"/>
    </sheetView>
  </sheetViews>
  <sheetFormatPr defaultColWidth="10.7109375" defaultRowHeight="15" x14ac:dyDescent="0.25"/>
  <cols>
    <col min="1" max="1" width="2.7109375" style="6" customWidth="1"/>
    <col min="2" max="2" width="40.7109375" style="6" customWidth="1"/>
    <col min="3" max="3" width="10.7109375" style="6" customWidth="1"/>
    <col min="4" max="4" width="12.85546875" style="6" bestFit="1" customWidth="1"/>
    <col min="5" max="8" width="11.140625" style="6" bestFit="1" customWidth="1"/>
    <col min="9" max="9" width="11.140625" style="6" customWidth="1"/>
    <col min="10" max="10" width="10.140625" style="6" bestFit="1" customWidth="1"/>
    <col min="11" max="13" width="12.7109375" style="6" customWidth="1"/>
    <col min="14" max="14" width="12.85546875" style="6" customWidth="1"/>
    <col min="15" max="17" width="12.7109375" style="6" customWidth="1"/>
    <col min="18" max="16384" width="10.7109375" style="6"/>
  </cols>
  <sheetData>
    <row r="2" spans="2:22" x14ac:dyDescent="0.25">
      <c r="B2" s="209" t="s">
        <v>148</v>
      </c>
    </row>
    <row r="3" spans="2:22" x14ac:dyDescent="0.25">
      <c r="B3" s="16" t="s">
        <v>284</v>
      </c>
    </row>
    <row r="5" spans="2:22" x14ac:dyDescent="0.25">
      <c r="B5" s="260" t="s">
        <v>285</v>
      </c>
      <c r="C5" s="261">
        <v>44816</v>
      </c>
    </row>
    <row r="6" spans="2:22" x14ac:dyDescent="0.25">
      <c r="B6" s="262" t="s">
        <v>131</v>
      </c>
      <c r="C6" s="367">
        <f>+Cover!H19</f>
        <v>29.32</v>
      </c>
    </row>
    <row r="7" spans="2:22" x14ac:dyDescent="0.25">
      <c r="B7" s="14"/>
      <c r="C7" s="259"/>
    </row>
    <row r="8" spans="2:22" x14ac:dyDescent="0.25">
      <c r="B8" s="11"/>
      <c r="C8" s="11"/>
      <c r="D8" s="443" t="s">
        <v>149</v>
      </c>
      <c r="E8" s="443"/>
      <c r="F8" s="443"/>
      <c r="G8" s="443"/>
      <c r="H8" s="443"/>
      <c r="I8" s="443"/>
      <c r="K8" s="81" t="s">
        <v>147</v>
      </c>
      <c r="L8" s="82"/>
      <c r="M8" s="82"/>
      <c r="O8"/>
      <c r="P8"/>
      <c r="Q8"/>
    </row>
    <row r="9" spans="2:22" x14ac:dyDescent="0.25">
      <c r="B9" s="158" t="s">
        <v>24</v>
      </c>
      <c r="C9" s="11"/>
      <c r="D9" s="444">
        <v>44562</v>
      </c>
      <c r="E9" s="444">
        <f>+EOMONTH(D9,12)</f>
        <v>44957</v>
      </c>
      <c r="F9" s="444">
        <f>+EOMONTH(E9,12)</f>
        <v>45322</v>
      </c>
      <c r="G9" s="444">
        <f>+EOMONTH(F9,12)</f>
        <v>45688</v>
      </c>
      <c r="H9" s="444">
        <f>+EOMONTH(G9,12)</f>
        <v>46053</v>
      </c>
      <c r="I9" s="444">
        <f>+EOMONTH(H9,12)</f>
        <v>46418</v>
      </c>
      <c r="O9"/>
      <c r="P9"/>
      <c r="Q9"/>
    </row>
    <row r="10" spans="2:22" x14ac:dyDescent="0.25">
      <c r="B10" s="298" t="s">
        <v>15</v>
      </c>
      <c r="C10" s="299"/>
      <c r="D10" s="300">
        <f>OpBuild!G7</f>
        <v>20681.948356325403</v>
      </c>
      <c r="E10" s="300">
        <f>OpBuild!H7</f>
        <v>21019.722707623801</v>
      </c>
      <c r="F10" s="300">
        <f>OpBuild!I7</f>
        <v>23536.248717890867</v>
      </c>
      <c r="G10" s="300">
        <f>OpBuild!J7</f>
        <v>24165.743646291845</v>
      </c>
      <c r="H10" s="300">
        <f>OpBuild!K7</f>
        <v>27054.759655276779</v>
      </c>
      <c r="I10" s="300">
        <f>OpBuild!L7</f>
        <v>26584.90542548825</v>
      </c>
      <c r="K10" s="417" t="s">
        <v>146</v>
      </c>
      <c r="L10" s="418"/>
      <c r="M10" s="419"/>
      <c r="O10"/>
      <c r="P10"/>
      <c r="Q10"/>
    </row>
    <row r="11" spans="2:22" x14ac:dyDescent="0.25">
      <c r="B11" s="301" t="s">
        <v>145</v>
      </c>
      <c r="C11" s="302"/>
      <c r="D11" s="303"/>
      <c r="E11" s="303">
        <f>E10/D10-1</f>
        <v>1.6331843861078665E-2</v>
      </c>
      <c r="F11" s="303">
        <f t="shared" ref="F11:I11" si="0">F10/E10-1</f>
        <v>0.11972213169845136</v>
      </c>
      <c r="G11" s="303">
        <f t="shared" si="0"/>
        <v>2.674576292705777E-2</v>
      </c>
      <c r="H11" s="303">
        <f t="shared" si="0"/>
        <v>0.11955005611541547</v>
      </c>
      <c r="I11" s="303">
        <f t="shared" si="0"/>
        <v>-1.7366786316909244E-2</v>
      </c>
      <c r="K11" s="83" t="s">
        <v>144</v>
      </c>
      <c r="L11" s="84"/>
      <c r="M11" s="85">
        <f>+I18+I23</f>
        <v>11545.195993678735</v>
      </c>
      <c r="O11"/>
      <c r="P11"/>
      <c r="Q11"/>
    </row>
    <row r="12" spans="2:22" x14ac:dyDescent="0.25">
      <c r="B12" s="304" t="s">
        <v>13</v>
      </c>
      <c r="C12" s="305"/>
      <c r="D12" s="306">
        <f>OpBuild!G10</f>
        <v>12409.169013795241</v>
      </c>
      <c r="E12" s="306">
        <f>OpBuild!H10</f>
        <v>12611.833624574281</v>
      </c>
      <c r="F12" s="306">
        <f>OpBuild!I10</f>
        <v>14121.74923073452</v>
      </c>
      <c r="G12" s="306">
        <f>OpBuild!J10</f>
        <v>14499.446187775107</v>
      </c>
      <c r="H12" s="306">
        <f>OpBuild!K10</f>
        <v>14880.117810402229</v>
      </c>
      <c r="I12" s="306">
        <f>OpBuild!L10</f>
        <v>14621.69798401854</v>
      </c>
      <c r="K12" s="86" t="s">
        <v>6</v>
      </c>
      <c r="M12" s="368">
        <v>5.5</v>
      </c>
      <c r="O12"/>
      <c r="P12"/>
      <c r="Q12"/>
    </row>
    <row r="13" spans="2:22" x14ac:dyDescent="0.25">
      <c r="B13" s="307" t="s">
        <v>12</v>
      </c>
      <c r="C13" s="308"/>
      <c r="D13" s="300">
        <f>+D10-D12</f>
        <v>8272.7793425301625</v>
      </c>
      <c r="E13" s="300">
        <f t="shared" ref="E13:I13" si="1">+E10-E12</f>
        <v>8407.8890830495202</v>
      </c>
      <c r="F13" s="300">
        <f t="shared" si="1"/>
        <v>9414.4994871563467</v>
      </c>
      <c r="G13" s="300">
        <f t="shared" si="1"/>
        <v>9666.2974585167376</v>
      </c>
      <c r="H13" s="300">
        <f t="shared" si="1"/>
        <v>12174.64184487455</v>
      </c>
      <c r="I13" s="300">
        <f t="shared" si="1"/>
        <v>11963.207441469711</v>
      </c>
      <c r="K13" s="87" t="s">
        <v>5</v>
      </c>
      <c r="M13" s="85">
        <f>M11*M12</f>
        <v>63498.577965233046</v>
      </c>
      <c r="O13"/>
      <c r="P13"/>
      <c r="Q13"/>
    </row>
    <row r="14" spans="2:22" x14ac:dyDescent="0.25">
      <c r="B14" s="309" t="s">
        <v>11</v>
      </c>
      <c r="C14" s="310"/>
      <c r="D14" s="303">
        <f>D13/D10</f>
        <v>0.40000000000000008</v>
      </c>
      <c r="E14" s="303">
        <f t="shared" ref="E14:I14" si="2">E13/E10</f>
        <v>0.39999999999999997</v>
      </c>
      <c r="F14" s="303">
        <f t="shared" si="2"/>
        <v>0.4</v>
      </c>
      <c r="G14" s="303">
        <f t="shared" si="2"/>
        <v>0.39999999999999997</v>
      </c>
      <c r="H14" s="303">
        <f t="shared" si="2"/>
        <v>0.44999999999999996</v>
      </c>
      <c r="I14" s="303">
        <f t="shared" si="2"/>
        <v>0.44999999999999996</v>
      </c>
      <c r="K14" s="86" t="s">
        <v>143</v>
      </c>
      <c r="M14" s="88">
        <v>5</v>
      </c>
      <c r="O14"/>
      <c r="P14"/>
      <c r="Q14"/>
      <c r="V14" s="271"/>
    </row>
    <row r="15" spans="2:22" x14ac:dyDescent="0.25">
      <c r="B15" s="311" t="s">
        <v>25</v>
      </c>
      <c r="C15" s="308"/>
      <c r="D15" s="306">
        <f>OpBuild!G14</f>
        <v>372.24</v>
      </c>
      <c r="E15" s="306">
        <f>OpBuild!H14</f>
        <v>368.51760000000002</v>
      </c>
      <c r="F15" s="306">
        <f>OpBuild!I14</f>
        <v>366.67501200000004</v>
      </c>
      <c r="G15" s="306">
        <f>OpBuild!J14</f>
        <v>364.84163694000006</v>
      </c>
      <c r="H15" s="306">
        <f>OpBuild!K14</f>
        <v>364.84163694000006</v>
      </c>
      <c r="I15" s="306">
        <f>OpBuild!L14</f>
        <v>364.84163694000006</v>
      </c>
      <c r="K15" s="89" t="s">
        <v>142</v>
      </c>
      <c r="L15" s="82"/>
      <c r="M15" s="90">
        <f>M13/(1+C31)^M14</f>
        <v>40583.342625201069</v>
      </c>
      <c r="O15"/>
      <c r="P15"/>
      <c r="Q15"/>
    </row>
    <row r="16" spans="2:22" x14ac:dyDescent="0.25">
      <c r="B16" s="311" t="s">
        <v>243</v>
      </c>
      <c r="C16" s="308"/>
      <c r="D16" s="306">
        <f>OpBuild!G15</f>
        <v>41.363896712650806</v>
      </c>
      <c r="E16" s="306">
        <f>OpBuild!H15</f>
        <v>42.039445415247606</v>
      </c>
      <c r="F16" s="306">
        <f>OpBuild!I15</f>
        <v>47.072497435781735</v>
      </c>
      <c r="G16" s="306">
        <f>OpBuild!J15</f>
        <v>48.331487292583688</v>
      </c>
      <c r="H16" s="306">
        <f>OpBuild!K15</f>
        <v>54.109519310553559</v>
      </c>
      <c r="I16" s="306">
        <f>OpBuild!L15</f>
        <v>53.169810850976504</v>
      </c>
      <c r="O16"/>
      <c r="P16"/>
      <c r="Q16"/>
    </row>
    <row r="17" spans="2:17" x14ac:dyDescent="0.25">
      <c r="B17" s="150" t="s">
        <v>365</v>
      </c>
      <c r="C17" s="308"/>
      <c r="D17" s="306">
        <f>OpBuild!G24</f>
        <v>1626.7423179176112</v>
      </c>
      <c r="E17" s="306">
        <f>OpBuild!H24</f>
        <v>1818.6410214016557</v>
      </c>
      <c r="F17" s="306">
        <f>OpBuild!I24</f>
        <v>2221.4973832124847</v>
      </c>
      <c r="G17" s="306">
        <f>OpBuild!J24</f>
        <v>2280.9130255669647</v>
      </c>
      <c r="H17" s="306">
        <f>OpBuild!K24</f>
        <v>2340.7966136205546</v>
      </c>
      <c r="I17" s="306">
        <f>OpBuild!L24</f>
        <v>2091.0404536549649</v>
      </c>
      <c r="O17"/>
      <c r="P17"/>
      <c r="Q17"/>
    </row>
    <row r="18" spans="2:17" x14ac:dyDescent="0.25">
      <c r="B18" s="307" t="s">
        <v>253</v>
      </c>
      <c r="C18" s="307"/>
      <c r="D18" s="300">
        <f t="shared" ref="D18:I18" si="3">+D13-SUM(D15:D17)</f>
        <v>6232.4331278999007</v>
      </c>
      <c r="E18" s="300">
        <f t="shared" si="3"/>
        <v>6178.6910162326167</v>
      </c>
      <c r="F18" s="300">
        <f t="shared" si="3"/>
        <v>6779.2545945080801</v>
      </c>
      <c r="G18" s="300">
        <f t="shared" si="3"/>
        <v>6972.2113087171892</v>
      </c>
      <c r="H18" s="300">
        <f t="shared" si="3"/>
        <v>9414.8940750034417</v>
      </c>
      <c r="I18" s="300">
        <f t="shared" si="3"/>
        <v>9454.1555400237703</v>
      </c>
      <c r="K18" s="417" t="s">
        <v>141</v>
      </c>
      <c r="L18" s="418"/>
      <c r="M18" s="419"/>
      <c r="O18"/>
      <c r="P18"/>
      <c r="Q18"/>
    </row>
    <row r="19" spans="2:17" x14ac:dyDescent="0.25">
      <c r="B19" s="167" t="s">
        <v>26</v>
      </c>
      <c r="C19" s="16"/>
      <c r="D19" s="122">
        <f>D18/D10</f>
        <v>0.30134651825458997</v>
      </c>
      <c r="E19" s="122">
        <f t="shared" ref="E19:I19" si="4">E18/E10</f>
        <v>0.29394731330074209</v>
      </c>
      <c r="F19" s="122">
        <f t="shared" si="4"/>
        <v>0.28803462589834422</v>
      </c>
      <c r="G19" s="122">
        <f t="shared" si="4"/>
        <v>0.28851631510984155</v>
      </c>
      <c r="H19" s="122">
        <f t="shared" si="4"/>
        <v>0.34799400160877625</v>
      </c>
      <c r="I19" s="122">
        <f t="shared" si="4"/>
        <v>0.35562118385268388</v>
      </c>
      <c r="J19" s="164"/>
      <c r="K19" s="86" t="s">
        <v>140</v>
      </c>
      <c r="M19" s="91">
        <f>+SUM($D$34:$I$34)</f>
        <v>19437.772362591375</v>
      </c>
      <c r="O19"/>
      <c r="P19"/>
      <c r="Q19"/>
    </row>
    <row r="20" spans="2:17" x14ac:dyDescent="0.25">
      <c r="B20" s="166" t="s">
        <v>248</v>
      </c>
      <c r="C20" s="154"/>
      <c r="D20" s="157">
        <f>OpBuild!G21</f>
        <v>1964.793861454378</v>
      </c>
      <c r="E20" s="157">
        <f>OpBuild!H21</f>
        <v>1999.3330094085682</v>
      </c>
      <c r="F20" s="157">
        <f>OpBuild!I21</f>
        <v>2250.1879944301413</v>
      </c>
      <c r="G20" s="157">
        <f>OpBuild!J21</f>
        <v>2313.2810835710384</v>
      </c>
      <c r="H20" s="157">
        <f>OpBuild!K21</f>
        <v>2938.922672155999</v>
      </c>
      <c r="I20" s="157">
        <f>OpBuild!L21</f>
        <v>2886.2989984196834</v>
      </c>
      <c r="K20" s="86" t="s">
        <v>139</v>
      </c>
      <c r="M20" s="91">
        <f>M15</f>
        <v>40583.342625201069</v>
      </c>
      <c r="O20"/>
      <c r="P20"/>
      <c r="Q20"/>
    </row>
    <row r="21" spans="2:17" x14ac:dyDescent="0.25">
      <c r="B21" s="156" t="s">
        <v>9</v>
      </c>
      <c r="C21" s="151"/>
      <c r="D21" s="177">
        <f>+D18-D20</f>
        <v>4267.6392664455225</v>
      </c>
      <c r="E21" s="177">
        <f t="shared" ref="E21:I21" si="5">+E18-E20</f>
        <v>4179.3580068240481</v>
      </c>
      <c r="F21" s="177">
        <f t="shared" si="5"/>
        <v>4529.0666000779383</v>
      </c>
      <c r="G21" s="177">
        <f t="shared" si="5"/>
        <v>4658.9302251461504</v>
      </c>
      <c r="H21" s="177">
        <f t="shared" si="5"/>
        <v>6475.9714028474427</v>
      </c>
      <c r="I21" s="177">
        <f t="shared" si="5"/>
        <v>6567.8565416040874</v>
      </c>
      <c r="K21" s="87" t="s">
        <v>136</v>
      </c>
      <c r="M21" s="85">
        <f>SUM(M19:M20)</f>
        <v>60021.114987792447</v>
      </c>
      <c r="O21"/>
      <c r="P21"/>
      <c r="Q21"/>
    </row>
    <row r="22" spans="2:17" x14ac:dyDescent="0.25">
      <c r="B22" s="168" t="s">
        <v>249</v>
      </c>
      <c r="C22" s="154"/>
      <c r="D22" s="121"/>
      <c r="E22" s="121"/>
      <c r="F22" s="121"/>
      <c r="G22" s="121"/>
      <c r="H22" s="121"/>
      <c r="I22" s="121"/>
      <c r="K22" s="86" t="s">
        <v>138</v>
      </c>
      <c r="M22" s="92">
        <f>M19/M21</f>
        <v>0.32384890494861313</v>
      </c>
      <c r="O22"/>
      <c r="P22"/>
      <c r="Q22"/>
    </row>
    <row r="23" spans="2:17" x14ac:dyDescent="0.25">
      <c r="B23" s="150" t="s">
        <v>250</v>
      </c>
      <c r="C23" s="151"/>
      <c r="D23" s="157">
        <f>OpBuild!G24</f>
        <v>1626.7423179176112</v>
      </c>
      <c r="E23" s="157">
        <f>OpBuild!H24</f>
        <v>1818.6410214016557</v>
      </c>
      <c r="F23" s="157">
        <f>OpBuild!I24</f>
        <v>2221.4973832124847</v>
      </c>
      <c r="G23" s="157">
        <f>OpBuild!J24</f>
        <v>2280.9130255669647</v>
      </c>
      <c r="H23" s="157">
        <f>OpBuild!K24</f>
        <v>2340.7966136205546</v>
      </c>
      <c r="I23" s="157">
        <f>OpBuild!L24</f>
        <v>2091.0404536549649</v>
      </c>
      <c r="K23" s="86" t="s">
        <v>137</v>
      </c>
      <c r="M23" s="92">
        <f>M20/M21</f>
        <v>0.67615109505138682</v>
      </c>
      <c r="O23"/>
      <c r="P23"/>
      <c r="Q23"/>
    </row>
    <row r="24" spans="2:17" x14ac:dyDescent="0.25">
      <c r="B24" s="150" t="s">
        <v>293</v>
      </c>
      <c r="C24" s="153"/>
      <c r="D24" s="157">
        <f>+-OpBuild!G39</f>
        <v>951.14362248253292</v>
      </c>
      <c r="E24" s="157">
        <f>+-OpBuild!H39</f>
        <v>-5.3708310103365875</v>
      </c>
      <c r="F24" s="157">
        <f>+-OpBuild!I39</f>
        <v>-40.014393876571376</v>
      </c>
      <c r="G24" s="157">
        <f>+-OpBuild!J39</f>
        <v>-10.009377175348163</v>
      </c>
      <c r="H24" s="157">
        <f>+-OpBuild!K39</f>
        <v>458.24245797807089</v>
      </c>
      <c r="I24" s="157">
        <f>+-OpBuild!L39</f>
        <v>-1.284994194616047</v>
      </c>
      <c r="K24" s="93" t="s">
        <v>136</v>
      </c>
      <c r="L24" s="82"/>
      <c r="M24" s="94">
        <f>SUM(M22:M23)</f>
        <v>1</v>
      </c>
      <c r="O24"/>
      <c r="P24"/>
      <c r="Q24"/>
    </row>
    <row r="25" spans="2:17" x14ac:dyDescent="0.25">
      <c r="B25" s="150" t="s">
        <v>251</v>
      </c>
      <c r="C25" s="151"/>
      <c r="D25" s="157">
        <f>+-OpBuild!G26</f>
        <v>-2068.1948356325406</v>
      </c>
      <c r="E25" s="157">
        <f>+-OpBuild!H26</f>
        <v>-2312.1694978386181</v>
      </c>
      <c r="F25" s="157">
        <f>+-OpBuild!I26</f>
        <v>-2824.3498461469039</v>
      </c>
      <c r="G25" s="157">
        <f>+-OpBuild!J26</f>
        <v>-2899.8892375550213</v>
      </c>
      <c r="H25" s="157">
        <f>+-OpBuild!K26</f>
        <v>-2976.0235620804456</v>
      </c>
      <c r="I25" s="157">
        <f>+-OpBuild!L26</f>
        <v>-2658.490542548825</v>
      </c>
      <c r="O25"/>
      <c r="P25"/>
      <c r="Q25"/>
    </row>
    <row r="26" spans="2:17" x14ac:dyDescent="0.25">
      <c r="B26" s="156" t="s">
        <v>254</v>
      </c>
      <c r="C26" s="154"/>
      <c r="D26" s="164">
        <f>D21+SUM(D23:D25)</f>
        <v>4777.3303712131255</v>
      </c>
      <c r="E26" s="164">
        <f t="shared" ref="E26:H26" si="6">E21+SUM(E23:E25)</f>
        <v>3680.4586993767489</v>
      </c>
      <c r="F26" s="164">
        <f t="shared" si="6"/>
        <v>3886.1997432669477</v>
      </c>
      <c r="G26" s="164">
        <f t="shared" si="6"/>
        <v>4029.9446359827457</v>
      </c>
      <c r="H26" s="164">
        <f t="shared" si="6"/>
        <v>6298.9869123656226</v>
      </c>
      <c r="I26" s="164">
        <f t="shared" ref="I26" si="7">I21+SUM(I23:I25)</f>
        <v>5999.1214585156113</v>
      </c>
      <c r="K26" s="417" t="s">
        <v>135</v>
      </c>
      <c r="L26" s="418"/>
      <c r="M26" s="419"/>
      <c r="O26"/>
      <c r="P26"/>
      <c r="Q26"/>
    </row>
    <row r="27" spans="2:17" x14ac:dyDescent="0.25">
      <c r="B27" s="152" t="s">
        <v>255</v>
      </c>
      <c r="C27" s="153"/>
      <c r="D27" s="122"/>
      <c r="E27" s="122">
        <f>+E26/D26-1</f>
        <v>-0.22959929220005859</v>
      </c>
      <c r="F27" s="122">
        <f t="shared" ref="F27:I27" si="8">+F26/E26-1</f>
        <v>5.5900924502980898E-2</v>
      </c>
      <c r="G27" s="122">
        <f t="shared" si="8"/>
        <v>3.6988549794653158E-2</v>
      </c>
      <c r="H27" s="122">
        <f t="shared" si="8"/>
        <v>0.56304552080516279</v>
      </c>
      <c r="I27" s="122">
        <f t="shared" si="8"/>
        <v>-4.7605346386947023E-2</v>
      </c>
      <c r="K27" s="95" t="s">
        <v>2</v>
      </c>
      <c r="L27" s="209"/>
      <c r="M27" s="90">
        <f>M21</f>
        <v>60021.114987792447</v>
      </c>
      <c r="O27"/>
      <c r="P27"/>
      <c r="Q27"/>
    </row>
    <row r="28" spans="2:17" x14ac:dyDescent="0.25">
      <c r="B28" s="152" t="s">
        <v>291</v>
      </c>
      <c r="D28" s="157">
        <f>+(1-YEARFRAC($C$5,E9))*-D26</f>
        <v>-2932.7500334391689</v>
      </c>
      <c r="K28" s="96" t="s">
        <v>134</v>
      </c>
      <c r="M28" s="97">
        <f>-WACC!H20</f>
        <v>-9450</v>
      </c>
      <c r="O28"/>
      <c r="P28"/>
      <c r="Q28"/>
    </row>
    <row r="29" spans="2:17" x14ac:dyDescent="0.25">
      <c r="B29" s="156" t="s">
        <v>292</v>
      </c>
      <c r="D29" s="270">
        <f>+D26+D28</f>
        <v>1844.5803377739567</v>
      </c>
      <c r="E29" s="270">
        <f t="shared" ref="E29:I29" si="9">+E26+E28</f>
        <v>3680.4586993767489</v>
      </c>
      <c r="F29" s="270">
        <f t="shared" si="9"/>
        <v>3886.1997432669477</v>
      </c>
      <c r="G29" s="270">
        <f t="shared" si="9"/>
        <v>4029.9446359827457</v>
      </c>
      <c r="H29" s="270">
        <f t="shared" si="9"/>
        <v>6298.9869123656226</v>
      </c>
      <c r="I29" s="270">
        <f t="shared" si="9"/>
        <v>5999.1214585156113</v>
      </c>
      <c r="K29" s="96" t="s">
        <v>133</v>
      </c>
      <c r="M29" s="97">
        <v>9492</v>
      </c>
      <c r="O29"/>
      <c r="P29"/>
      <c r="Q29"/>
    </row>
    <row r="30" spans="2:17" x14ac:dyDescent="0.25">
      <c r="B30" s="169" t="s">
        <v>252</v>
      </c>
      <c r="C30" s="153"/>
      <c r="D30" s="123"/>
      <c r="E30" s="123"/>
      <c r="F30" s="123"/>
      <c r="G30" s="123"/>
      <c r="H30" s="123"/>
      <c r="I30" s="123"/>
      <c r="K30" s="95" t="s">
        <v>132</v>
      </c>
      <c r="L30" s="209"/>
      <c r="M30" s="85">
        <f>M27+SUM(M28:M29)</f>
        <v>60063.114987792447</v>
      </c>
      <c r="O30"/>
      <c r="P30"/>
      <c r="Q30"/>
    </row>
    <row r="31" spans="2:17" x14ac:dyDescent="0.25">
      <c r="B31" s="152" t="s">
        <v>1</v>
      </c>
      <c r="C31" s="159">
        <f>WACC!D21</f>
        <v>9.3662288201279587E-2</v>
      </c>
      <c r="D31" s="155"/>
      <c r="E31" s="155"/>
      <c r="F31" s="155"/>
      <c r="G31" s="155"/>
      <c r="H31" s="155"/>
      <c r="I31" s="155"/>
      <c r="K31" s="96" t="s">
        <v>3</v>
      </c>
      <c r="M31" s="88">
        <f>WACC!H24</f>
        <v>1429</v>
      </c>
      <c r="O31"/>
      <c r="P31"/>
      <c r="Q31"/>
    </row>
    <row r="32" spans="2:17" x14ac:dyDescent="0.25">
      <c r="B32" s="152" t="s">
        <v>7</v>
      </c>
      <c r="C32" s="153"/>
      <c r="D32" s="157">
        <f>+YEARFRAC($C$5,E9)/2</f>
        <v>0.19305555555555556</v>
      </c>
      <c r="E32" s="157">
        <f>+D32+1</f>
        <v>1.1930555555555555</v>
      </c>
      <c r="F32" s="157">
        <f t="shared" ref="F32:I32" si="10">+E32+1</f>
        <v>2.1930555555555555</v>
      </c>
      <c r="G32" s="157">
        <f t="shared" si="10"/>
        <v>3.1930555555555555</v>
      </c>
      <c r="H32" s="157">
        <f t="shared" si="10"/>
        <v>4.1930555555555555</v>
      </c>
      <c r="I32" s="157">
        <f t="shared" si="10"/>
        <v>5.1930555555555555</v>
      </c>
      <c r="K32" s="87" t="s">
        <v>131</v>
      </c>
      <c r="L32" s="209"/>
      <c r="M32" s="98">
        <f>M30/M31</f>
        <v>42.031571020148668</v>
      </c>
      <c r="O32"/>
      <c r="P32"/>
      <c r="Q32"/>
    </row>
    <row r="33" spans="2:22" x14ac:dyDescent="0.25">
      <c r="B33" s="152" t="s">
        <v>4</v>
      </c>
      <c r="C33" s="153"/>
      <c r="D33" s="124">
        <f t="shared" ref="D33:I33" si="11">1/(1+$C$31)^D32</f>
        <v>0.98286387985397194</v>
      </c>
      <c r="E33" s="124">
        <f t="shared" si="11"/>
        <v>0.89869047370232058</v>
      </c>
      <c r="F33" s="124">
        <f t="shared" si="11"/>
        <v>0.82172575885411159</v>
      </c>
      <c r="G33" s="124">
        <f t="shared" si="11"/>
        <v>0.75135237606627581</v>
      </c>
      <c r="H33" s="124">
        <f t="shared" si="11"/>
        <v>0.68700583733394271</v>
      </c>
      <c r="I33" s="124">
        <f t="shared" si="11"/>
        <v>0.6281699979468478</v>
      </c>
      <c r="K33" s="99" t="s">
        <v>130</v>
      </c>
      <c r="L33" s="82"/>
      <c r="M33" s="263">
        <f>M32/C6-1</f>
        <v>0.43354607844981818</v>
      </c>
      <c r="O33"/>
      <c r="P33"/>
      <c r="Q33"/>
    </row>
    <row r="34" spans="2:22" x14ac:dyDescent="0.25">
      <c r="B34" s="24" t="s">
        <v>258</v>
      </c>
      <c r="D34" s="178">
        <f>D33*D29</f>
        <v>1812.9713874868612</v>
      </c>
      <c r="E34" s="178">
        <f t="shared" ref="E34:I34" si="12">E33*E29</f>
        <v>3307.5931719847172</v>
      </c>
      <c r="F34" s="178">
        <f t="shared" si="12"/>
        <v>3193.3904330946862</v>
      </c>
      <c r="G34" s="178">
        <f t="shared" si="12"/>
        <v>3027.9084776611789</v>
      </c>
      <c r="H34" s="178">
        <f t="shared" si="12"/>
        <v>4327.4407780852907</v>
      </c>
      <c r="I34" s="178">
        <f t="shared" si="12"/>
        <v>3768.4681142786421</v>
      </c>
      <c r="K34" s="264"/>
      <c r="L34" s="14"/>
      <c r="M34" s="265"/>
      <c r="O34" s="264"/>
      <c r="P34" s="14"/>
      <c r="Q34" s="265"/>
    </row>
    <row r="35" spans="2:22" x14ac:dyDescent="0.25">
      <c r="K35" s="264"/>
      <c r="L35" s="14"/>
      <c r="M35" s="265"/>
      <c r="O35" s="264"/>
      <c r="P35" s="14"/>
      <c r="Q35" s="265"/>
    </row>
    <row r="36" spans="2:22" x14ac:dyDescent="0.25">
      <c r="B36" s="24"/>
      <c r="D36" s="178"/>
      <c r="E36" s="178"/>
      <c r="F36" s="178"/>
      <c r="G36" s="178"/>
      <c r="H36" s="178"/>
      <c r="I36" s="178"/>
      <c r="K36" s="264"/>
      <c r="L36" s="14"/>
      <c r="M36" s="265"/>
      <c r="O36" s="264"/>
      <c r="P36" s="14"/>
      <c r="Q36" s="265"/>
    </row>
    <row r="37" spans="2:22" x14ac:dyDescent="0.25">
      <c r="V37" s="215"/>
    </row>
    <row r="38" spans="2:22" x14ac:dyDescent="0.25">
      <c r="B38" s="183" t="s">
        <v>2</v>
      </c>
      <c r="C38" s="184"/>
      <c r="D38" s="208"/>
      <c r="H38" s="208"/>
      <c r="I38" s="208"/>
      <c r="J38" s="340" t="s">
        <v>277</v>
      </c>
      <c r="K38" s="113"/>
      <c r="L38" s="113"/>
      <c r="M38" s="113"/>
      <c r="N38" s="113"/>
      <c r="O38" s="113"/>
    </row>
    <row r="39" spans="2:22" x14ac:dyDescent="0.25">
      <c r="B39" s="213" t="s">
        <v>262</v>
      </c>
      <c r="C39" s="179">
        <f>+SUM(D34:I34)</f>
        <v>19437.772362591375</v>
      </c>
      <c r="D39" s="208"/>
      <c r="H39" s="208"/>
      <c r="I39" s="208"/>
      <c r="J39" s="208"/>
      <c r="K39" s="208"/>
      <c r="L39" s="208"/>
      <c r="M39" s="209" t="s">
        <v>1</v>
      </c>
      <c r="N39" s="208"/>
      <c r="O39" s="352"/>
    </row>
    <row r="40" spans="2:22" x14ac:dyDescent="0.25">
      <c r="B40" s="186" t="s">
        <v>263</v>
      </c>
      <c r="C40" s="187"/>
      <c r="D40" s="208"/>
      <c r="H40" s="208"/>
      <c r="I40" s="421" t="s">
        <v>0</v>
      </c>
      <c r="J40" s="346">
        <f>D62</f>
        <v>41.788239657254024</v>
      </c>
      <c r="K40" s="286">
        <v>7.3700000000000002E-2</v>
      </c>
      <c r="L40" s="286">
        <v>8.3699999999999997E-2</v>
      </c>
      <c r="M40" s="286">
        <v>9.3700000000000006E-2</v>
      </c>
      <c r="N40" s="286">
        <v>0.1037</v>
      </c>
      <c r="O40" s="287">
        <v>0.1137</v>
      </c>
    </row>
    <row r="41" spans="2:22" x14ac:dyDescent="0.25">
      <c r="B41" s="213" t="s">
        <v>264</v>
      </c>
      <c r="C41" s="180">
        <f>+I18+I23</f>
        <v>11545.195993678735</v>
      </c>
      <c r="D41" s="208"/>
      <c r="I41" s="421"/>
      <c r="J41" s="347">
        <v>3.5</v>
      </c>
      <c r="K41" s="288">
        <f t="dataTable" ref="K41:O45" dt2D="1" dtr="1" r1="C31" r2="C42"/>
        <v>39.75911980112614</v>
      </c>
      <c r="L41" s="288">
        <v>38.192738299745528</v>
      </c>
      <c r="M41" s="288">
        <v>36.707666088564366</v>
      </c>
      <c r="N41" s="288">
        <v>35.29891571998153</v>
      </c>
      <c r="O41" s="289">
        <v>33.961849296145715</v>
      </c>
    </row>
    <row r="42" spans="2:22" x14ac:dyDescent="0.25">
      <c r="B42" s="213" t="s">
        <v>6</v>
      </c>
      <c r="C42" s="312">
        <v>5.5</v>
      </c>
      <c r="D42" s="208"/>
      <c r="I42" s="421"/>
      <c r="J42" s="347">
        <v>4.5</v>
      </c>
      <c r="K42" s="288">
        <v>42.551420559764523</v>
      </c>
      <c r="L42" s="292">
        <v>40.853796224227828</v>
      </c>
      <c r="M42" s="293">
        <v>39.24477148473396</v>
      </c>
      <c r="N42" s="294">
        <v>37.718892734397144</v>
      </c>
      <c r="O42" s="289">
        <v>36.271089567242846</v>
      </c>
    </row>
    <row r="43" spans="2:22" x14ac:dyDescent="0.25">
      <c r="B43" s="188" t="s">
        <v>263</v>
      </c>
      <c r="C43" s="201">
        <f>+C41*C42</f>
        <v>63498.577965233046</v>
      </c>
      <c r="D43" s="208"/>
      <c r="I43" s="421"/>
      <c r="J43" s="347">
        <v>5.5</v>
      </c>
      <c r="K43" s="288">
        <v>45.34372131840292</v>
      </c>
      <c r="L43" s="295">
        <v>43.514854148710135</v>
      </c>
      <c r="M43" s="297">
        <v>41.781876880903553</v>
      </c>
      <c r="N43" s="289">
        <v>40.138869748812766</v>
      </c>
      <c r="O43" s="289">
        <v>38.580329838339978</v>
      </c>
    </row>
    <row r="44" spans="2:22" x14ac:dyDescent="0.25">
      <c r="B44" s="213" t="s">
        <v>4</v>
      </c>
      <c r="C44" s="202">
        <f>+I33</f>
        <v>0.6281699979468478</v>
      </c>
      <c r="D44" s="208"/>
      <c r="I44" s="421"/>
      <c r="J44" s="347">
        <v>6.5</v>
      </c>
      <c r="K44" s="288">
        <v>48.136022077041304</v>
      </c>
      <c r="L44" s="296">
        <v>46.175912073192436</v>
      </c>
      <c r="M44" s="290">
        <v>44.318982277073147</v>
      </c>
      <c r="N44" s="291">
        <v>42.558846763228381</v>
      </c>
      <c r="O44" s="289">
        <v>40.889570109437116</v>
      </c>
    </row>
    <row r="45" spans="2:22" x14ac:dyDescent="0.25">
      <c r="B45" s="189" t="s">
        <v>265</v>
      </c>
      <c r="C45" s="201">
        <f>+C43*C44</f>
        <v>39887.901590048197</v>
      </c>
      <c r="D45" s="208"/>
      <c r="I45" s="421"/>
      <c r="J45" s="348">
        <v>7.5</v>
      </c>
      <c r="K45" s="290">
        <v>50.928322835679694</v>
      </c>
      <c r="L45" s="290">
        <v>48.836969997674736</v>
      </c>
      <c r="M45" s="290">
        <v>46.85608767324274</v>
      </c>
      <c r="N45" s="290">
        <v>44.978823777643996</v>
      </c>
      <c r="O45" s="291">
        <v>43.19881038053424</v>
      </c>
    </row>
    <row r="46" spans="2:22" x14ac:dyDescent="0.25">
      <c r="B46" s="190" t="s">
        <v>266</v>
      </c>
      <c r="C46" s="204">
        <f>C45/C47</f>
        <v>0.67235479906880136</v>
      </c>
      <c r="D46" s="208"/>
    </row>
    <row r="47" spans="2:22" x14ac:dyDescent="0.25">
      <c r="B47" s="186" t="s">
        <v>2</v>
      </c>
      <c r="C47" s="203">
        <f>+C45+C39</f>
        <v>59325.673952639569</v>
      </c>
      <c r="D47" s="208"/>
    </row>
    <row r="49" spans="2:5" x14ac:dyDescent="0.25">
      <c r="B49" s="183" t="s">
        <v>267</v>
      </c>
      <c r="C49" s="184"/>
      <c r="D49" s="208"/>
    </row>
    <row r="50" spans="2:5" x14ac:dyDescent="0.25">
      <c r="B50" s="191" t="s">
        <v>2</v>
      </c>
      <c r="C50" s="205">
        <f>+C47</f>
        <v>59325.673952639569</v>
      </c>
      <c r="D50" s="208"/>
    </row>
    <row r="51" spans="2:5" x14ac:dyDescent="0.25">
      <c r="B51" s="190" t="s">
        <v>268</v>
      </c>
      <c r="C51" s="342">
        <f>+WACC!H26</f>
        <v>9450</v>
      </c>
      <c r="D51" s="208"/>
    </row>
    <row r="52" spans="2:5" x14ac:dyDescent="0.25">
      <c r="B52" s="190" t="s">
        <v>269</v>
      </c>
      <c r="C52" s="343">
        <v>9492</v>
      </c>
      <c r="D52" s="208"/>
    </row>
    <row r="53" spans="2:5" x14ac:dyDescent="0.25">
      <c r="B53" s="192" t="s">
        <v>270</v>
      </c>
      <c r="C53" s="206">
        <f>+C50-C51+C52</f>
        <v>59367.673952639569</v>
      </c>
      <c r="D53" s="208"/>
    </row>
    <row r="54" spans="2:5" x14ac:dyDescent="0.25">
      <c r="B54" s="213" t="s">
        <v>271</v>
      </c>
      <c r="C54" s="207">
        <f>C53/C56</f>
        <v>41.544908294359388</v>
      </c>
      <c r="D54" s="208"/>
      <c r="E54" s="223"/>
    </row>
    <row r="55" spans="2:5" x14ac:dyDescent="0.25">
      <c r="B55" s="213" t="s">
        <v>286</v>
      </c>
      <c r="C55" s="269">
        <f>C54/C6-1</f>
        <v>0.41694775901635017</v>
      </c>
      <c r="D55" s="208"/>
      <c r="E55" s="223"/>
    </row>
    <row r="56" spans="2:5" x14ac:dyDescent="0.25">
      <c r="B56" s="193" t="s">
        <v>3</v>
      </c>
      <c r="C56" s="200">
        <f>+WACC!H24</f>
        <v>1429</v>
      </c>
      <c r="D56" s="208"/>
    </row>
    <row r="58" spans="2:5" x14ac:dyDescent="0.25">
      <c r="B58" s="194" t="s">
        <v>272</v>
      </c>
      <c r="C58" s="196" t="s">
        <v>273</v>
      </c>
      <c r="D58" s="197" t="s">
        <v>274</v>
      </c>
    </row>
    <row r="59" spans="2:5" x14ac:dyDescent="0.25">
      <c r="B59" s="213" t="s">
        <v>275</v>
      </c>
      <c r="C59" s="198">
        <v>0.5</v>
      </c>
      <c r="D59" s="338">
        <f>C54</f>
        <v>41.544908294359388</v>
      </c>
    </row>
    <row r="60" spans="2:5" x14ac:dyDescent="0.25">
      <c r="B60" s="213" t="s">
        <v>325</v>
      </c>
      <c r="C60" s="198">
        <v>0.5</v>
      </c>
      <c r="D60" s="338">
        <f>M32</f>
        <v>42.031571020148668</v>
      </c>
    </row>
    <row r="61" spans="2:5" x14ac:dyDescent="0.25">
      <c r="B61" s="213"/>
      <c r="C61" s="208"/>
      <c r="D61" s="195"/>
    </row>
    <row r="62" spans="2:5" x14ac:dyDescent="0.25">
      <c r="B62" s="186" t="s">
        <v>276</v>
      </c>
      <c r="C62" s="182"/>
      <c r="D62" s="338">
        <f>(D59+D60)/2</f>
        <v>41.788239657254024</v>
      </c>
    </row>
    <row r="63" spans="2:5" x14ac:dyDescent="0.25">
      <c r="D63" s="339"/>
    </row>
  </sheetData>
  <mergeCells count="5">
    <mergeCell ref="I40:I45"/>
    <mergeCell ref="D8:I8"/>
    <mergeCell ref="K10:M10"/>
    <mergeCell ref="K18:M18"/>
    <mergeCell ref="K26:M26"/>
  </mergeCells>
  <pageMargins left="0.7" right="0.7" top="0.75" bottom="0.75" header="0.3" footer="0.3"/>
  <pageSetup orientation="portrait" r:id="rId1"/>
  <ignoredErrors>
    <ignoredError sqref="C4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A6FD-C758-4D89-9104-FDED886EE9D5}">
  <sheetPr>
    <tabColor rgb="FF04B4EA"/>
  </sheetPr>
  <dimension ref="B2:K27"/>
  <sheetViews>
    <sheetView showGridLines="0" workbookViewId="0">
      <selection activeCell="B2" sqref="B2:K27"/>
    </sheetView>
  </sheetViews>
  <sheetFormatPr defaultColWidth="8.85546875" defaultRowHeight="15" x14ac:dyDescent="0.25"/>
  <cols>
    <col min="2" max="2" width="23.7109375" bestFit="1" customWidth="1"/>
    <col min="4" max="4" width="20.140625" bestFit="1" customWidth="1"/>
    <col min="7" max="7" width="34" customWidth="1"/>
    <col min="8" max="8" width="12.85546875" customWidth="1"/>
    <col min="9" max="9" width="12.5703125" bestFit="1" customWidth="1"/>
    <col min="10" max="10" width="10" bestFit="1" customWidth="1"/>
    <col min="11" max="11" width="9.85546875" bestFit="1" customWidth="1"/>
  </cols>
  <sheetData>
    <row r="2" spans="2:11" x14ac:dyDescent="0.25">
      <c r="B2" s="1" t="s">
        <v>182</v>
      </c>
      <c r="G2" t="s">
        <v>364</v>
      </c>
    </row>
    <row r="3" spans="2:11" x14ac:dyDescent="0.25">
      <c r="B3" s="120" t="s">
        <v>181</v>
      </c>
      <c r="C3" s="119"/>
      <c r="D3" s="118"/>
      <c r="G3" s="100" t="s">
        <v>153</v>
      </c>
      <c r="H3" s="100" t="s">
        <v>154</v>
      </c>
      <c r="I3" s="100" t="s">
        <v>155</v>
      </c>
      <c r="J3" s="100" t="s">
        <v>156</v>
      </c>
      <c r="K3" s="100" t="s">
        <v>157</v>
      </c>
    </row>
    <row r="4" spans="2:11" x14ac:dyDescent="0.25">
      <c r="B4" s="47" t="s">
        <v>180</v>
      </c>
      <c r="D4" s="117">
        <f>H26/(H27+H26)</f>
        <v>0.18403732315863355</v>
      </c>
      <c r="G4" t="s">
        <v>158</v>
      </c>
      <c r="H4" s="101">
        <v>757</v>
      </c>
      <c r="I4" s="102">
        <v>0.02</v>
      </c>
      <c r="J4" s="46">
        <f>+H4/$H$20</f>
        <v>8.0105820105820111E-2</v>
      </c>
      <c r="K4" s="46">
        <f>+J4*I4</f>
        <v>1.6021164021164022E-3</v>
      </c>
    </row>
    <row r="5" spans="2:11" x14ac:dyDescent="0.25">
      <c r="B5" s="47" t="s">
        <v>179</v>
      </c>
      <c r="D5" s="116">
        <f>1-D4</f>
        <v>0.81596267684136647</v>
      </c>
      <c r="G5" t="s">
        <v>159</v>
      </c>
      <c r="H5" s="254" t="s">
        <v>160</v>
      </c>
      <c r="I5" s="102">
        <v>3.5499999999999997E-2</v>
      </c>
      <c r="J5" s="255" t="s">
        <v>160</v>
      </c>
      <c r="K5" s="255" t="s">
        <v>160</v>
      </c>
    </row>
    <row r="6" spans="2:11" x14ac:dyDescent="0.25">
      <c r="B6" s="47"/>
      <c r="D6" s="64"/>
      <c r="G6" t="s">
        <v>161</v>
      </c>
      <c r="H6" s="17">
        <v>995</v>
      </c>
      <c r="I6" s="102">
        <v>3.875E-2</v>
      </c>
      <c r="J6" s="46">
        <f t="shared" ref="J6:J19" si="0">+H6/$H$20</f>
        <v>0.1052910052910053</v>
      </c>
      <c r="K6" s="46">
        <f t="shared" ref="K6:K19" si="1">+J6*I6</f>
        <v>4.0800264550264554E-3</v>
      </c>
    </row>
    <row r="7" spans="2:11" x14ac:dyDescent="0.25">
      <c r="B7" s="47"/>
      <c r="D7" s="64"/>
      <c r="G7" t="s">
        <v>162</v>
      </c>
      <c r="H7" s="17">
        <v>728</v>
      </c>
      <c r="I7" s="102">
        <v>4.5499999999999999E-2</v>
      </c>
      <c r="J7" s="46">
        <f t="shared" si="0"/>
        <v>7.7037037037037043E-2</v>
      </c>
      <c r="K7" s="46">
        <f t="shared" si="1"/>
        <v>3.5051851851851854E-3</v>
      </c>
    </row>
    <row r="8" spans="2:11" x14ac:dyDescent="0.25">
      <c r="B8" s="114" t="s">
        <v>128</v>
      </c>
      <c r="C8" s="113"/>
      <c r="D8" s="112"/>
      <c r="G8" t="s">
        <v>163</v>
      </c>
      <c r="H8" s="17">
        <v>594</v>
      </c>
      <c r="I8" s="102">
        <v>0.05</v>
      </c>
      <c r="J8" s="46">
        <f t="shared" si="0"/>
        <v>6.2857142857142861E-2</v>
      </c>
      <c r="K8" s="46">
        <f t="shared" si="1"/>
        <v>3.1428571428571434E-3</v>
      </c>
    </row>
    <row r="9" spans="2:11" x14ac:dyDescent="0.25">
      <c r="B9" s="47" t="s">
        <v>128</v>
      </c>
      <c r="D9" s="116">
        <f>K20</f>
        <v>4.6157566137566143E-2</v>
      </c>
      <c r="G9" t="s">
        <v>164</v>
      </c>
      <c r="H9" s="17">
        <v>693</v>
      </c>
      <c r="I9" s="102">
        <v>4.1250000000000002E-2</v>
      </c>
      <c r="J9" s="46">
        <f t="shared" si="0"/>
        <v>7.3333333333333334E-2</v>
      </c>
      <c r="K9" s="46">
        <f t="shared" si="1"/>
        <v>3.0250000000000003E-3</v>
      </c>
    </row>
    <row r="10" spans="2:11" x14ac:dyDescent="0.25">
      <c r="B10" s="47" t="s">
        <v>129</v>
      </c>
      <c r="D10" s="328">
        <v>0.3</v>
      </c>
      <c r="G10" t="s">
        <v>164</v>
      </c>
      <c r="H10" s="17">
        <v>643</v>
      </c>
      <c r="I10" s="102">
        <v>4.3749999999999997E-2</v>
      </c>
      <c r="J10" s="46">
        <f t="shared" si="0"/>
        <v>6.8042328042328043E-2</v>
      </c>
      <c r="K10" s="46">
        <f t="shared" si="1"/>
        <v>2.9768518518518516E-3</v>
      </c>
    </row>
    <row r="11" spans="2:11" x14ac:dyDescent="0.25">
      <c r="B11" s="47" t="s">
        <v>178</v>
      </c>
      <c r="D11" s="115">
        <f>D9*(1-D10)</f>
        <v>3.2310296296296295E-2</v>
      </c>
      <c r="G11" t="s">
        <v>165</v>
      </c>
      <c r="H11" s="17">
        <v>593</v>
      </c>
      <c r="I11" s="102">
        <v>5.2499999999999998E-2</v>
      </c>
      <c r="J11" s="46">
        <f t="shared" si="0"/>
        <v>6.2751322751322752E-2</v>
      </c>
      <c r="K11" s="46">
        <f t="shared" si="1"/>
        <v>3.2944444444444445E-3</v>
      </c>
    </row>
    <row r="12" spans="2:11" x14ac:dyDescent="0.25">
      <c r="B12" s="47"/>
      <c r="D12" s="64"/>
      <c r="G12" t="s">
        <v>166</v>
      </c>
      <c r="H12" s="17">
        <v>593</v>
      </c>
      <c r="I12" s="102">
        <v>4.2500000000000003E-2</v>
      </c>
      <c r="J12" s="46">
        <f t="shared" si="0"/>
        <v>6.2751322751322752E-2</v>
      </c>
      <c r="K12" s="46">
        <f t="shared" si="1"/>
        <v>2.6669312169312173E-3</v>
      </c>
    </row>
    <row r="13" spans="2:11" x14ac:dyDescent="0.25">
      <c r="B13" s="47"/>
      <c r="D13" s="64"/>
      <c r="G13" t="s">
        <v>166</v>
      </c>
      <c r="H13" s="17">
        <v>841</v>
      </c>
      <c r="I13" s="102">
        <v>4.6249999999999999E-2</v>
      </c>
      <c r="J13" s="46">
        <f t="shared" si="0"/>
        <v>8.8994708994709001E-2</v>
      </c>
      <c r="K13" s="46">
        <f t="shared" si="1"/>
        <v>4.1160052910052909E-3</v>
      </c>
    </row>
    <row r="14" spans="2:11" x14ac:dyDescent="0.25">
      <c r="B14" s="114" t="s">
        <v>177</v>
      </c>
      <c r="C14" s="113"/>
      <c r="D14" s="112"/>
      <c r="G14" t="s">
        <v>167</v>
      </c>
      <c r="H14" s="17">
        <v>742</v>
      </c>
      <c r="I14" s="65">
        <v>5.3999999999999999E-2</v>
      </c>
      <c r="J14" s="46">
        <f t="shared" si="0"/>
        <v>7.8518518518518515E-2</v>
      </c>
      <c r="K14" s="46">
        <f t="shared" si="1"/>
        <v>4.2399999999999998E-3</v>
      </c>
    </row>
    <row r="15" spans="2:11" x14ac:dyDescent="0.25">
      <c r="B15" s="47" t="s">
        <v>150</v>
      </c>
      <c r="D15" s="344">
        <v>0.03</v>
      </c>
      <c r="G15" t="s">
        <v>168</v>
      </c>
      <c r="H15" s="17">
        <v>1846</v>
      </c>
      <c r="I15" s="65">
        <v>5.45E-2</v>
      </c>
      <c r="J15" s="46">
        <f t="shared" si="0"/>
        <v>0.19534391534391535</v>
      </c>
      <c r="K15" s="46">
        <f t="shared" si="1"/>
        <v>1.0646243386243386E-2</v>
      </c>
    </row>
    <row r="16" spans="2:11" x14ac:dyDescent="0.25">
      <c r="B16" s="47" t="s">
        <v>151</v>
      </c>
      <c r="D16" s="344">
        <v>0.05</v>
      </c>
      <c r="G16" t="s">
        <v>169</v>
      </c>
      <c r="H16" s="17">
        <v>123</v>
      </c>
      <c r="I16" s="65">
        <v>9.5000000000000001E-2</v>
      </c>
      <c r="J16" s="46">
        <f t="shared" si="0"/>
        <v>1.3015873015873015E-2</v>
      </c>
      <c r="K16" s="46">
        <f t="shared" si="1"/>
        <v>1.2365079365079365E-3</v>
      </c>
    </row>
    <row r="17" spans="2:11" x14ac:dyDescent="0.25">
      <c r="B17" s="47" t="s">
        <v>152</v>
      </c>
      <c r="D17" s="345">
        <v>1.55</v>
      </c>
      <c r="G17" t="s">
        <v>167</v>
      </c>
      <c r="H17" s="17">
        <v>117</v>
      </c>
      <c r="I17" s="65">
        <v>6.1249999999999999E-2</v>
      </c>
      <c r="J17" s="46">
        <f t="shared" si="0"/>
        <v>1.2380952380952381E-2</v>
      </c>
      <c r="K17" s="46">
        <f t="shared" si="1"/>
        <v>7.583333333333333E-4</v>
      </c>
    </row>
    <row r="18" spans="2:11" x14ac:dyDescent="0.25">
      <c r="B18" s="47"/>
      <c r="D18" s="64"/>
      <c r="G18" t="s">
        <v>170</v>
      </c>
      <c r="H18" s="17">
        <v>115</v>
      </c>
      <c r="I18" s="65">
        <v>7.1249999999999994E-2</v>
      </c>
      <c r="J18" s="46">
        <f t="shared" si="0"/>
        <v>1.216931216931217E-2</v>
      </c>
      <c r="K18" s="46">
        <f t="shared" si="1"/>
        <v>8.6706349206349201E-4</v>
      </c>
    </row>
    <row r="19" spans="2:11" x14ac:dyDescent="0.25">
      <c r="B19" s="110" t="s">
        <v>177</v>
      </c>
      <c r="D19" s="111">
        <f>D15+(D17*D16)</f>
        <v>0.10750000000000001</v>
      </c>
      <c r="G19" t="s">
        <v>171</v>
      </c>
      <c r="H19" s="17">
        <v>70</v>
      </c>
      <c r="I19" s="65"/>
      <c r="J19" s="46">
        <f t="shared" si="0"/>
        <v>7.4074074074074077E-3</v>
      </c>
      <c r="K19" s="46">
        <f t="shared" si="1"/>
        <v>0</v>
      </c>
    </row>
    <row r="20" spans="2:11" x14ac:dyDescent="0.25">
      <c r="B20" s="110"/>
      <c r="D20" s="64"/>
      <c r="G20" s="103" t="s">
        <v>172</v>
      </c>
      <c r="H20" s="104">
        <f>SUM(H4:H19)</f>
        <v>9450</v>
      </c>
      <c r="I20" s="103"/>
      <c r="J20" s="103"/>
      <c r="K20" s="105">
        <f>SUM(K4:K19)</f>
        <v>4.6157566137566143E-2</v>
      </c>
    </row>
    <row r="21" spans="2:11" x14ac:dyDescent="0.25">
      <c r="B21" s="109" t="s">
        <v>1</v>
      </c>
      <c r="C21" s="4"/>
      <c r="D21" s="108">
        <f>(D4*D11)+(D5*D19)</f>
        <v>9.3662288201279587E-2</v>
      </c>
    </row>
    <row r="23" spans="2:11" x14ac:dyDescent="0.25">
      <c r="G23" s="106" t="s">
        <v>173</v>
      </c>
      <c r="H23" s="511">
        <f>+Cover!H19</f>
        <v>29.32</v>
      </c>
    </row>
    <row r="24" spans="2:11" x14ac:dyDescent="0.25">
      <c r="G24" s="47" t="s">
        <v>174</v>
      </c>
      <c r="H24" s="512">
        <v>1429</v>
      </c>
    </row>
    <row r="25" spans="2:11" x14ac:dyDescent="0.25">
      <c r="G25" s="107" t="s">
        <v>175</v>
      </c>
      <c r="H25" s="513">
        <f>H23*H24</f>
        <v>41898.28</v>
      </c>
    </row>
    <row r="26" spans="2:11" x14ac:dyDescent="0.25">
      <c r="G26" s="1" t="s">
        <v>172</v>
      </c>
      <c r="H26" s="514">
        <f>H20</f>
        <v>9450</v>
      </c>
    </row>
    <row r="27" spans="2:11" x14ac:dyDescent="0.25">
      <c r="G27" s="1" t="s">
        <v>176</v>
      </c>
      <c r="H27" s="514">
        <f>H25</f>
        <v>41898.28</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82478-BBA1-4F4E-961F-35C1083AB277}">
  <dimension ref="A1:O52"/>
  <sheetViews>
    <sheetView showGridLines="0" workbookViewId="0">
      <selection activeCell="F16" sqref="F16"/>
    </sheetView>
  </sheetViews>
  <sheetFormatPr defaultColWidth="8.85546875" defaultRowHeight="15" outlineLevelRow="1" x14ac:dyDescent="0.25"/>
  <cols>
    <col min="2" max="2" width="25" bestFit="1" customWidth="1"/>
    <col min="3" max="3" width="10.42578125" bestFit="1" customWidth="1"/>
    <col min="4" max="4" width="13.28515625" bestFit="1" customWidth="1"/>
    <col min="5" max="5" width="10.42578125" bestFit="1" customWidth="1"/>
    <col min="6" max="6" width="16" customWidth="1"/>
    <col min="7" max="7" width="14.85546875" bestFit="1" customWidth="1"/>
    <col min="8" max="10" width="11.42578125" customWidth="1"/>
    <col min="11" max="11" width="11.28515625" customWidth="1"/>
  </cols>
  <sheetData>
    <row r="1" spans="1:11" s="208" customFormat="1" x14ac:dyDescent="0.25">
      <c r="A1" s="208" t="s">
        <v>81</v>
      </c>
      <c r="B1" s="208" t="s">
        <v>376</v>
      </c>
    </row>
    <row r="2" spans="1:11" x14ac:dyDescent="0.25">
      <c r="B2" s="1" t="s">
        <v>36</v>
      </c>
    </row>
    <row r="3" spans="1:11" x14ac:dyDescent="0.25">
      <c r="B3" s="100"/>
      <c r="C3" s="100"/>
      <c r="D3" s="100" t="s">
        <v>37</v>
      </c>
      <c r="E3" s="100" t="s">
        <v>220</v>
      </c>
      <c r="F3" s="141" t="s">
        <v>217</v>
      </c>
      <c r="G3" s="140"/>
      <c r="H3" s="141" t="s">
        <v>0</v>
      </c>
      <c r="I3" s="140"/>
      <c r="J3" s="141" t="s">
        <v>216</v>
      </c>
      <c r="K3" s="140"/>
    </row>
    <row r="4" spans="1:11" x14ac:dyDescent="0.25">
      <c r="B4" s="100" t="s">
        <v>43</v>
      </c>
      <c r="C4" s="100" t="s">
        <v>18</v>
      </c>
      <c r="D4" s="100" t="s">
        <v>38</v>
      </c>
      <c r="E4" s="100" t="s">
        <v>39</v>
      </c>
      <c r="F4" s="100" t="s">
        <v>56</v>
      </c>
      <c r="G4" s="100" t="s">
        <v>44</v>
      </c>
      <c r="H4" s="100" t="s">
        <v>56</v>
      </c>
      <c r="I4" s="100" t="s">
        <v>44</v>
      </c>
      <c r="J4" s="100" t="s">
        <v>56</v>
      </c>
      <c r="K4" s="100" t="s">
        <v>44</v>
      </c>
    </row>
    <row r="5" spans="1:11" x14ac:dyDescent="0.25">
      <c r="B5" t="s">
        <v>214</v>
      </c>
      <c r="C5" t="s">
        <v>213</v>
      </c>
      <c r="D5" s="42">
        <v>11205.4</v>
      </c>
      <c r="E5" s="42">
        <v>19353.400000000001</v>
      </c>
      <c r="F5" s="125">
        <f>E5/D24</f>
        <v>2.6834997226844153</v>
      </c>
      <c r="G5" s="125">
        <f>E5/E24</f>
        <v>2.4575746031746033</v>
      </c>
      <c r="H5" s="125">
        <f>E5/H24</f>
        <v>5.4531980839673153</v>
      </c>
      <c r="I5" s="125">
        <f>E5/I24</f>
        <v>4.9446601941747579</v>
      </c>
      <c r="J5" s="125">
        <v>27.78</v>
      </c>
      <c r="K5" s="125">
        <v>8.23</v>
      </c>
    </row>
    <row r="6" spans="1:11" x14ac:dyDescent="0.25">
      <c r="B6" t="s">
        <v>212</v>
      </c>
      <c r="C6" t="s">
        <v>211</v>
      </c>
      <c r="D6" s="42">
        <v>35322.6</v>
      </c>
      <c r="E6" s="42">
        <v>40844.5</v>
      </c>
      <c r="F6" s="125">
        <f>E6/D25</f>
        <v>3.7355154973889024</v>
      </c>
      <c r="G6" s="125">
        <f>E6/E25</f>
        <v>3.8622544986903447</v>
      </c>
      <c r="H6" s="125">
        <f>E6/H25</f>
        <v>5.9443902722999225</v>
      </c>
      <c r="I6" s="125">
        <f>E6/I25</f>
        <v>6.6603342845495312</v>
      </c>
      <c r="J6" s="125">
        <v>15.13</v>
      </c>
      <c r="K6" s="125">
        <v>12.13</v>
      </c>
    </row>
    <row r="7" spans="1:11" s="208" customFormat="1" x14ac:dyDescent="0.25">
      <c r="B7" s="208" t="s">
        <v>319</v>
      </c>
      <c r="C7" s="208" t="s">
        <v>320</v>
      </c>
      <c r="D7" s="212">
        <v>9048.4</v>
      </c>
      <c r="E7" s="212">
        <v>10849.4</v>
      </c>
      <c r="F7" s="125">
        <v>1.03</v>
      </c>
      <c r="G7" s="125">
        <v>0.8</v>
      </c>
      <c r="H7" s="125">
        <v>5.09</v>
      </c>
      <c r="I7" s="125">
        <v>2.87</v>
      </c>
      <c r="J7" s="125">
        <v>12.96</v>
      </c>
      <c r="K7" s="125">
        <v>10.210000000000001</v>
      </c>
    </row>
    <row r="8" spans="1:11" x14ac:dyDescent="0.25">
      <c r="B8" t="s">
        <v>208</v>
      </c>
      <c r="C8" t="s">
        <v>207</v>
      </c>
      <c r="D8" s="42">
        <v>29669.8</v>
      </c>
      <c r="E8" s="42">
        <v>35304.699999999997</v>
      </c>
      <c r="F8" s="125">
        <f>E8/D27</f>
        <v>2.3892141005772598</v>
      </c>
      <c r="G8" s="125">
        <f>E8/E27</f>
        <v>2.4525157516689475</v>
      </c>
      <c r="H8" s="125">
        <f>E8/H27</f>
        <v>3.9798105050755548</v>
      </c>
      <c r="I8" s="125">
        <f>E8/I27</f>
        <v>4.3673936439996535</v>
      </c>
      <c r="J8" s="125">
        <v>7.96</v>
      </c>
      <c r="K8" s="125">
        <v>8.57</v>
      </c>
    </row>
    <row r="9" spans="1:11" x14ac:dyDescent="0.25">
      <c r="B9" t="s">
        <v>206</v>
      </c>
      <c r="C9" t="s">
        <v>205</v>
      </c>
      <c r="D9" s="42">
        <v>6197.7</v>
      </c>
      <c r="E9" s="42">
        <v>10394</v>
      </c>
      <c r="F9" s="125">
        <f>E9/D28</f>
        <v>5.2734652460679854</v>
      </c>
      <c r="G9" s="125">
        <f>E9/E28</f>
        <v>5.4152339272689378</v>
      </c>
      <c r="H9" s="125">
        <f>E9/H28</f>
        <v>8.7212619567041454</v>
      </c>
      <c r="I9" s="125">
        <f>E9/I28</f>
        <v>10.394</v>
      </c>
      <c r="J9" s="125">
        <v>6.26</v>
      </c>
      <c r="K9" s="125">
        <v>11.63</v>
      </c>
    </row>
    <row r="10" spans="1:11" x14ac:dyDescent="0.25">
      <c r="B10" t="s">
        <v>204</v>
      </c>
      <c r="C10" t="s">
        <v>203</v>
      </c>
      <c r="D10" s="42">
        <v>26446.400000000001</v>
      </c>
      <c r="E10" s="42">
        <v>34253.4</v>
      </c>
      <c r="F10" s="125">
        <f>E10/D29</f>
        <v>2.8580225281602005</v>
      </c>
      <c r="G10" s="125">
        <f>E10/E29</f>
        <v>2.8910702228224174</v>
      </c>
      <c r="H10" s="125">
        <f>E10/H29</f>
        <v>5.3345896277838349</v>
      </c>
      <c r="I10" s="125">
        <f>E10/I29</f>
        <v>5.5300936390054893</v>
      </c>
      <c r="J10" s="125">
        <v>17.059999999999999</v>
      </c>
      <c r="K10" s="125">
        <v>13.6</v>
      </c>
    </row>
    <row r="11" spans="1:11" x14ac:dyDescent="0.25">
      <c r="B11" t="s">
        <v>202</v>
      </c>
      <c r="C11" t="s">
        <v>201</v>
      </c>
      <c r="D11" s="42">
        <v>17414.099999999999</v>
      </c>
      <c r="E11" s="42">
        <v>23005.1</v>
      </c>
      <c r="F11" s="125">
        <f>E11/D30</f>
        <v>2.1389149737343685</v>
      </c>
      <c r="G11" s="125">
        <f>E11/E30</f>
        <v>1.5168864565475404</v>
      </c>
      <c r="H11" s="125">
        <f>E11/H30</f>
        <v>4.7550847457627112</v>
      </c>
      <c r="I11" s="125">
        <f>E11/I30</f>
        <v>2.782796453325914</v>
      </c>
      <c r="J11" s="125">
        <v>21.35</v>
      </c>
      <c r="K11" s="125">
        <v>4.2300000000000004</v>
      </c>
    </row>
    <row r="12" spans="1:11" x14ac:dyDescent="0.25">
      <c r="B12" s="103" t="s">
        <v>148</v>
      </c>
      <c r="C12" s="103" t="s">
        <v>198</v>
      </c>
      <c r="D12" s="129">
        <v>40448.300000000003</v>
      </c>
      <c r="E12" s="129">
        <v>51206.3</v>
      </c>
      <c r="F12" s="127">
        <f>E12/D31</f>
        <v>2.2414664040271397</v>
      </c>
      <c r="G12" s="127">
        <f>E12/E31</f>
        <v>2.1102076980136819</v>
      </c>
      <c r="H12" s="127">
        <f>E12/H31</f>
        <v>4.8735414485581048</v>
      </c>
      <c r="I12" s="127">
        <f>E12/I31</f>
        <v>4.4608676713999476</v>
      </c>
      <c r="J12" s="127">
        <v>14.4</v>
      </c>
      <c r="K12" s="127">
        <v>8.6</v>
      </c>
    </row>
    <row r="14" spans="1:11" x14ac:dyDescent="0.25">
      <c r="C14" s="106" t="s">
        <v>40</v>
      </c>
      <c r="D14" s="138">
        <f t="shared" ref="D14:K14" si="0">MIN(D5:D12)</f>
        <v>6197.7</v>
      </c>
      <c r="E14" s="138">
        <f t="shared" si="0"/>
        <v>10394</v>
      </c>
      <c r="F14" s="146">
        <f t="shared" si="0"/>
        <v>1.03</v>
      </c>
      <c r="G14" s="146">
        <f t="shared" si="0"/>
        <v>0.8</v>
      </c>
      <c r="H14" s="146">
        <f t="shared" si="0"/>
        <v>3.9798105050755548</v>
      </c>
      <c r="I14" s="146">
        <f t="shared" si="0"/>
        <v>2.782796453325914</v>
      </c>
      <c r="J14" s="146">
        <f t="shared" si="0"/>
        <v>6.26</v>
      </c>
      <c r="K14" s="145">
        <f t="shared" si="0"/>
        <v>4.2300000000000004</v>
      </c>
    </row>
    <row r="15" spans="1:11" x14ac:dyDescent="0.25">
      <c r="C15" s="47" t="s">
        <v>16</v>
      </c>
      <c r="D15" s="42">
        <f t="shared" ref="D15:K15" si="1">MEDIAN(D5:D12)</f>
        <v>21930.25</v>
      </c>
      <c r="E15" s="42">
        <f t="shared" si="1"/>
        <v>28629.25</v>
      </c>
      <c r="F15" s="125">
        <f t="shared" si="1"/>
        <v>2.5363569116308375</v>
      </c>
      <c r="G15" s="125">
        <f t="shared" si="1"/>
        <v>2.4550451774217752</v>
      </c>
      <c r="H15" s="125">
        <f t="shared" si="1"/>
        <v>5.2122948138919174</v>
      </c>
      <c r="I15" s="519">
        <f t="shared" si="1"/>
        <v>4.7027639327873523</v>
      </c>
      <c r="J15" s="125">
        <f t="shared" si="1"/>
        <v>14.765000000000001</v>
      </c>
      <c r="K15" s="144">
        <f t="shared" si="1"/>
        <v>9.4050000000000011</v>
      </c>
    </row>
    <row r="16" spans="1:11" x14ac:dyDescent="0.25">
      <c r="C16" s="47" t="s">
        <v>17</v>
      </c>
      <c r="D16" s="42">
        <f t="shared" ref="D16:K16" si="2">AVERAGE(D5:D12)</f>
        <v>21969.087500000001</v>
      </c>
      <c r="E16" s="42">
        <f t="shared" si="2"/>
        <v>28151.35</v>
      </c>
      <c r="F16" s="125">
        <f t="shared" si="2"/>
        <v>2.7937623090800341</v>
      </c>
      <c r="G16" s="125">
        <f t="shared" si="2"/>
        <v>2.6882178947733086</v>
      </c>
      <c r="H16" s="519">
        <f t="shared" si="2"/>
        <v>5.518984580018949</v>
      </c>
      <c r="I16" s="519">
        <f t="shared" si="2"/>
        <v>5.2512682358069123</v>
      </c>
      <c r="J16" s="125">
        <f t="shared" si="2"/>
        <v>15.362500000000001</v>
      </c>
      <c r="K16" s="144">
        <f t="shared" si="2"/>
        <v>9.65</v>
      </c>
    </row>
    <row r="17" spans="2:11" x14ac:dyDescent="0.25">
      <c r="C17" s="107" t="s">
        <v>41</v>
      </c>
      <c r="D17" s="43">
        <f t="shared" ref="D17:K17" si="3">MAX(D5:D12)</f>
        <v>40448.300000000003</v>
      </c>
      <c r="E17" s="43">
        <f t="shared" si="3"/>
        <v>51206.3</v>
      </c>
      <c r="F17" s="143">
        <f t="shared" si="3"/>
        <v>5.2734652460679854</v>
      </c>
      <c r="G17" s="143">
        <f t="shared" si="3"/>
        <v>5.4152339272689378</v>
      </c>
      <c r="H17" s="143">
        <f t="shared" si="3"/>
        <v>8.7212619567041454</v>
      </c>
      <c r="I17" s="143">
        <f t="shared" si="3"/>
        <v>10.394</v>
      </c>
      <c r="J17" s="143">
        <f t="shared" si="3"/>
        <v>27.78</v>
      </c>
      <c r="K17" s="142">
        <f t="shared" si="3"/>
        <v>13.6</v>
      </c>
    </row>
    <row r="20" spans="2:11" x14ac:dyDescent="0.25">
      <c r="B20" s="208"/>
    </row>
    <row r="21" spans="2:11" x14ac:dyDescent="0.25">
      <c r="B21" s="1" t="s">
        <v>42</v>
      </c>
    </row>
    <row r="22" spans="2:11" x14ac:dyDescent="0.25">
      <c r="B22" s="100"/>
      <c r="C22" s="100"/>
      <c r="D22" s="414" t="s">
        <v>15</v>
      </c>
      <c r="E22" s="414"/>
      <c r="F22" s="422" t="s">
        <v>257</v>
      </c>
      <c r="G22" s="423" t="s">
        <v>218</v>
      </c>
      <c r="H22" s="141" t="s">
        <v>20</v>
      </c>
      <c r="I22" s="140"/>
      <c r="J22" s="141" t="s">
        <v>45</v>
      </c>
      <c r="K22" s="140"/>
    </row>
    <row r="23" spans="2:11" x14ac:dyDescent="0.25">
      <c r="B23" s="100" t="s">
        <v>43</v>
      </c>
      <c r="C23" s="100" t="s">
        <v>18</v>
      </c>
      <c r="D23" s="100" t="s">
        <v>56</v>
      </c>
      <c r="E23" s="100" t="s">
        <v>44</v>
      </c>
      <c r="F23" s="422"/>
      <c r="G23" s="423"/>
      <c r="H23" s="100" t="s">
        <v>56</v>
      </c>
      <c r="I23" s="100" t="s">
        <v>44</v>
      </c>
      <c r="J23" s="100" t="s">
        <v>56</v>
      </c>
      <c r="K23" s="100" t="s">
        <v>44</v>
      </c>
    </row>
    <row r="24" spans="2:11" x14ac:dyDescent="0.25">
      <c r="B24" t="s">
        <v>214</v>
      </c>
      <c r="C24" t="s">
        <v>213</v>
      </c>
      <c r="D24" s="42">
        <v>7212</v>
      </c>
      <c r="E24" s="42">
        <v>7875</v>
      </c>
      <c r="F24" s="46">
        <v>0.35520000000000002</v>
      </c>
      <c r="G24" s="46">
        <v>6.0499999999999998E-2</v>
      </c>
      <c r="H24" s="42">
        <v>3549</v>
      </c>
      <c r="I24" s="42">
        <v>3914</v>
      </c>
      <c r="J24" s="46">
        <v>0.51639999999999997</v>
      </c>
      <c r="K24" s="46">
        <v>0.53610000000000002</v>
      </c>
    </row>
    <row r="25" spans="2:11" x14ac:dyDescent="0.25">
      <c r="B25" t="s">
        <v>212</v>
      </c>
      <c r="C25" t="s">
        <v>211</v>
      </c>
      <c r="D25" s="42">
        <v>10934.1</v>
      </c>
      <c r="E25" s="42">
        <v>10575.3</v>
      </c>
      <c r="F25" s="46">
        <v>0.65369999999999995</v>
      </c>
      <c r="G25" s="46">
        <v>0.21510000000000001</v>
      </c>
      <c r="H25" s="42">
        <v>6871.1</v>
      </c>
      <c r="I25" s="42">
        <v>6132.5</v>
      </c>
      <c r="J25" s="46">
        <v>0.628</v>
      </c>
      <c r="K25" s="46">
        <v>0.58030000000000004</v>
      </c>
    </row>
    <row r="26" spans="2:11" s="208" customFormat="1" x14ac:dyDescent="0.25">
      <c r="B26" s="208" t="s">
        <v>319</v>
      </c>
      <c r="C26" s="208" t="s">
        <v>320</v>
      </c>
      <c r="D26" s="212">
        <v>12151</v>
      </c>
      <c r="E26" s="212">
        <v>13386</v>
      </c>
      <c r="F26" s="215">
        <v>0.28299999999999997</v>
      </c>
      <c r="G26" s="215">
        <v>8.6999999999999994E-2</v>
      </c>
      <c r="H26" s="212">
        <v>2745</v>
      </c>
      <c r="I26" s="212">
        <v>3546</v>
      </c>
      <c r="J26" s="215">
        <v>0.22600000000000001</v>
      </c>
      <c r="K26" s="215">
        <v>0.26500000000000001</v>
      </c>
    </row>
    <row r="27" spans="2:11" x14ac:dyDescent="0.25">
      <c r="B27" t="s">
        <v>208</v>
      </c>
      <c r="C27" t="s">
        <v>207</v>
      </c>
      <c r="D27" s="42">
        <v>14776.7</v>
      </c>
      <c r="E27" s="42">
        <v>14395.3</v>
      </c>
      <c r="F27" s="46">
        <v>0.62639999999999996</v>
      </c>
      <c r="G27" s="46">
        <v>0.1555</v>
      </c>
      <c r="H27" s="42">
        <v>8870.9500000000007</v>
      </c>
      <c r="I27" s="42">
        <v>8083.7</v>
      </c>
      <c r="J27" s="46">
        <v>0.58520000000000005</v>
      </c>
      <c r="K27" s="139" t="s">
        <v>221</v>
      </c>
    </row>
    <row r="28" spans="2:11" x14ac:dyDescent="0.25">
      <c r="B28" t="s">
        <v>206</v>
      </c>
      <c r="C28" t="s">
        <v>205</v>
      </c>
      <c r="D28" s="42">
        <v>1971</v>
      </c>
      <c r="E28" s="42">
        <v>1919.4</v>
      </c>
      <c r="F28" s="46">
        <v>0.68430000000000002</v>
      </c>
      <c r="G28" s="46">
        <v>4.6699999999999998E-2</v>
      </c>
      <c r="H28" s="42">
        <v>1191.8</v>
      </c>
      <c r="I28" s="42">
        <v>1000</v>
      </c>
      <c r="J28" s="46">
        <v>0.58730000000000004</v>
      </c>
      <c r="K28" s="46">
        <v>0.50390000000000001</v>
      </c>
    </row>
    <row r="29" spans="2:11" x14ac:dyDescent="0.25">
      <c r="B29" t="s">
        <v>204</v>
      </c>
      <c r="C29" t="s">
        <v>203</v>
      </c>
      <c r="D29" s="42">
        <v>11985</v>
      </c>
      <c r="E29" s="42">
        <v>11848</v>
      </c>
      <c r="F29" s="46">
        <v>0.4103</v>
      </c>
      <c r="G29" s="46">
        <v>5.7200000000000001E-2</v>
      </c>
      <c r="H29" s="42">
        <v>6421</v>
      </c>
      <c r="I29" s="42">
        <v>6194</v>
      </c>
      <c r="J29" s="46">
        <v>0.58599999999999997</v>
      </c>
      <c r="K29" s="46">
        <v>0.56659999999999999</v>
      </c>
    </row>
    <row r="30" spans="2:11" x14ac:dyDescent="0.25">
      <c r="B30" t="s">
        <v>202</v>
      </c>
      <c r="C30" t="s">
        <v>201</v>
      </c>
      <c r="D30" s="42">
        <v>10755.5</v>
      </c>
      <c r="E30" s="42">
        <v>15166</v>
      </c>
      <c r="F30" s="46">
        <v>0.37690000000000001</v>
      </c>
      <c r="G30" s="46">
        <v>6.6400000000000001E-2</v>
      </c>
      <c r="H30" s="42">
        <v>4838</v>
      </c>
      <c r="I30" s="42">
        <v>8266.9</v>
      </c>
      <c r="J30" s="46">
        <v>0.4536</v>
      </c>
      <c r="K30" s="46">
        <v>0.54190000000000005</v>
      </c>
    </row>
    <row r="31" spans="2:11" x14ac:dyDescent="0.25">
      <c r="B31" s="103" t="s">
        <v>148</v>
      </c>
      <c r="C31" s="103" t="s">
        <v>198</v>
      </c>
      <c r="D31" s="129">
        <v>22845</v>
      </c>
      <c r="E31" s="129">
        <v>24266</v>
      </c>
      <c r="F31" s="128">
        <v>0.4733</v>
      </c>
      <c r="G31" s="128">
        <v>0.115</v>
      </c>
      <c r="H31" s="129">
        <v>10507</v>
      </c>
      <c r="I31" s="129">
        <v>11479</v>
      </c>
      <c r="J31" s="128">
        <v>0.45989999999999998</v>
      </c>
      <c r="K31" s="128">
        <v>0.47310000000000002</v>
      </c>
    </row>
    <row r="33" spans="2:15" x14ac:dyDescent="0.25">
      <c r="C33" s="106" t="s">
        <v>40</v>
      </c>
      <c r="D33" s="138">
        <f t="shared" ref="D33:K33" si="4">MIN(D24:D31)</f>
        <v>1971</v>
      </c>
      <c r="E33" s="138">
        <f t="shared" si="4"/>
        <v>1919.4</v>
      </c>
      <c r="F33" s="137">
        <f t="shared" si="4"/>
        <v>0.28299999999999997</v>
      </c>
      <c r="G33" s="137">
        <f t="shared" si="4"/>
        <v>4.6699999999999998E-2</v>
      </c>
      <c r="H33" s="138">
        <f t="shared" si="4"/>
        <v>1191.8</v>
      </c>
      <c r="I33" s="138">
        <f t="shared" si="4"/>
        <v>1000</v>
      </c>
      <c r="J33" s="137">
        <f t="shared" si="4"/>
        <v>0.22600000000000001</v>
      </c>
      <c r="K33" s="136">
        <f t="shared" si="4"/>
        <v>0.26500000000000001</v>
      </c>
    </row>
    <row r="34" spans="2:15" x14ac:dyDescent="0.25">
      <c r="C34" s="47" t="s">
        <v>16</v>
      </c>
      <c r="D34" s="42">
        <f t="shared" ref="D34:K34" si="5">MEDIAN(D24:D31)</f>
        <v>11459.55</v>
      </c>
      <c r="E34" s="42">
        <f t="shared" si="5"/>
        <v>12617</v>
      </c>
      <c r="F34" s="126">
        <f t="shared" si="5"/>
        <v>0.44179999999999997</v>
      </c>
      <c r="G34" s="126">
        <f t="shared" si="5"/>
        <v>7.669999999999999E-2</v>
      </c>
      <c r="H34" s="42">
        <f t="shared" si="5"/>
        <v>5629.5</v>
      </c>
      <c r="I34" s="42">
        <f t="shared" si="5"/>
        <v>6163.25</v>
      </c>
      <c r="J34" s="126">
        <f t="shared" si="5"/>
        <v>0.55079999999999996</v>
      </c>
      <c r="K34" s="135">
        <f t="shared" si="5"/>
        <v>0.53610000000000002</v>
      </c>
    </row>
    <row r="35" spans="2:15" x14ac:dyDescent="0.25">
      <c r="C35" s="47" t="s">
        <v>17</v>
      </c>
      <c r="D35" s="42">
        <f t="shared" ref="D35:K35" si="6">AVERAGE(D24:D31)</f>
        <v>11578.7875</v>
      </c>
      <c r="E35" s="42">
        <f t="shared" si="6"/>
        <v>12428.875</v>
      </c>
      <c r="F35" s="126">
        <f t="shared" si="6"/>
        <v>0.48288749999999997</v>
      </c>
      <c r="G35" s="126">
        <f t="shared" si="6"/>
        <v>0.100425</v>
      </c>
      <c r="H35" s="42">
        <f t="shared" si="6"/>
        <v>5624.2312500000007</v>
      </c>
      <c r="I35" s="42">
        <f t="shared" si="6"/>
        <v>6077.0124999999998</v>
      </c>
      <c r="J35" s="126">
        <f t="shared" si="6"/>
        <v>0.50529999999999997</v>
      </c>
      <c r="K35" s="135">
        <f t="shared" si="6"/>
        <v>0.49527142857142864</v>
      </c>
    </row>
    <row r="36" spans="2:15" x14ac:dyDescent="0.25">
      <c r="C36" s="107" t="s">
        <v>41</v>
      </c>
      <c r="D36" s="43">
        <f t="shared" ref="D36:K36" si="7">MAX(D24:D31)</f>
        <v>22845</v>
      </c>
      <c r="E36" s="43">
        <f t="shared" si="7"/>
        <v>24266</v>
      </c>
      <c r="F36" s="134">
        <f t="shared" si="7"/>
        <v>0.68430000000000002</v>
      </c>
      <c r="G36" s="134">
        <f t="shared" si="7"/>
        <v>0.21510000000000001</v>
      </c>
      <c r="H36" s="43">
        <f t="shared" si="7"/>
        <v>10507</v>
      </c>
      <c r="I36" s="43">
        <f t="shared" si="7"/>
        <v>11479</v>
      </c>
      <c r="J36" s="134">
        <f t="shared" si="7"/>
        <v>0.628</v>
      </c>
      <c r="K36" s="133">
        <f t="shared" si="7"/>
        <v>0.58030000000000004</v>
      </c>
    </row>
    <row r="38" spans="2:15" outlineLevel="1" x14ac:dyDescent="0.25"/>
    <row r="39" spans="2:15" outlineLevel="1" x14ac:dyDescent="0.25">
      <c r="B39" s="100"/>
      <c r="C39" s="100"/>
      <c r="D39" s="100" t="s">
        <v>37</v>
      </c>
      <c r="E39" s="100" t="s">
        <v>220</v>
      </c>
      <c r="F39" s="422" t="s">
        <v>366</v>
      </c>
      <c r="G39" s="211" t="s">
        <v>12</v>
      </c>
      <c r="H39" s="211" t="s">
        <v>219</v>
      </c>
      <c r="I39" s="353" t="s">
        <v>218</v>
      </c>
      <c r="J39" s="214" t="s">
        <v>217</v>
      </c>
      <c r="K39" s="214"/>
      <c r="L39" s="214" t="s">
        <v>0</v>
      </c>
      <c r="M39" s="214"/>
      <c r="N39" s="214" t="s">
        <v>216</v>
      </c>
      <c r="O39" s="214"/>
    </row>
    <row r="40" spans="2:15" outlineLevel="1" x14ac:dyDescent="0.25">
      <c r="B40" s="100" t="s">
        <v>43</v>
      </c>
      <c r="C40" s="100" t="s">
        <v>18</v>
      </c>
      <c r="D40" s="100" t="s">
        <v>38</v>
      </c>
      <c r="E40" s="100" t="s">
        <v>39</v>
      </c>
      <c r="F40" s="422"/>
      <c r="G40" s="211" t="s">
        <v>215</v>
      </c>
      <c r="H40" s="211" t="s">
        <v>215</v>
      </c>
      <c r="I40" s="353"/>
      <c r="J40" s="211" t="s">
        <v>56</v>
      </c>
      <c r="K40" s="211" t="s">
        <v>44</v>
      </c>
      <c r="L40" s="211" t="s">
        <v>56</v>
      </c>
      <c r="M40" s="211" t="s">
        <v>44</v>
      </c>
      <c r="N40" s="211" t="s">
        <v>56</v>
      </c>
      <c r="O40" s="211" t="s">
        <v>44</v>
      </c>
    </row>
    <row r="41" spans="2:15" outlineLevel="1" x14ac:dyDescent="0.25">
      <c r="B41" t="s">
        <v>214</v>
      </c>
      <c r="C41" t="s">
        <v>213</v>
      </c>
      <c r="D41" s="42">
        <v>11205.4</v>
      </c>
      <c r="E41" s="42">
        <v>19353.400000000001</v>
      </c>
      <c r="F41" s="389">
        <v>6.4</v>
      </c>
      <c r="G41" s="215">
        <v>0.35520000000000002</v>
      </c>
      <c r="H41" s="215">
        <v>0.1154</v>
      </c>
      <c r="I41" s="215">
        <v>6.0499999999999998E-2</v>
      </c>
      <c r="J41" s="125">
        <v>2.6834997226844153</v>
      </c>
      <c r="K41" s="125">
        <v>2.4575746031746033</v>
      </c>
      <c r="L41" s="125">
        <v>5.4531980839673153</v>
      </c>
      <c r="M41" s="125">
        <v>4.9446601941747579</v>
      </c>
      <c r="N41" s="125">
        <v>27.78</v>
      </c>
      <c r="O41" s="125">
        <v>8.23</v>
      </c>
    </row>
    <row r="42" spans="2:15" outlineLevel="1" x14ac:dyDescent="0.25">
      <c r="B42" t="s">
        <v>212</v>
      </c>
      <c r="C42" t="s">
        <v>211</v>
      </c>
      <c r="D42" s="42">
        <v>35322.6</v>
      </c>
      <c r="E42" s="42">
        <v>40844.5</v>
      </c>
      <c r="F42" s="389">
        <v>13.1</v>
      </c>
      <c r="G42" s="215">
        <v>0.65369999999999995</v>
      </c>
      <c r="H42" s="215">
        <v>0.31069999999999998</v>
      </c>
      <c r="I42" s="215">
        <v>0.21510000000000001</v>
      </c>
      <c r="J42" s="125">
        <v>3.7355154973889024</v>
      </c>
      <c r="K42" s="125">
        <v>3.8622544986903447</v>
      </c>
      <c r="L42" s="125">
        <v>5.9443902722999225</v>
      </c>
      <c r="M42" s="125">
        <v>6.6603342845495312</v>
      </c>
      <c r="N42" s="125">
        <v>15.13</v>
      </c>
      <c r="O42" s="125">
        <v>12.13</v>
      </c>
    </row>
    <row r="43" spans="2:15" outlineLevel="1" x14ac:dyDescent="0.25">
      <c r="B43" t="s">
        <v>210</v>
      </c>
      <c r="C43" t="s">
        <v>209</v>
      </c>
      <c r="D43" s="42">
        <v>6681.2</v>
      </c>
      <c r="E43" s="42">
        <v>15099.5</v>
      </c>
      <c r="F43" s="389">
        <v>17.3</v>
      </c>
      <c r="G43" s="215">
        <v>3.78E-2</v>
      </c>
      <c r="H43" s="215">
        <v>1.2699999999999999E-2</v>
      </c>
      <c r="I43" s="215">
        <v>4.9500000000000002E-2</v>
      </c>
      <c r="J43" s="125">
        <v>0.21996728060450757</v>
      </c>
      <c r="K43" s="125">
        <v>0.20678439616272143</v>
      </c>
      <c r="L43" s="125">
        <v>6.7306320763127392</v>
      </c>
      <c r="M43" s="125">
        <v>7.9454325405177855</v>
      </c>
      <c r="N43" s="125">
        <v>6.63</v>
      </c>
      <c r="O43" s="125">
        <v>4.92</v>
      </c>
    </row>
    <row r="44" spans="2:15" outlineLevel="1" x14ac:dyDescent="0.25">
      <c r="B44" t="s">
        <v>208</v>
      </c>
      <c r="C44" t="s">
        <v>207</v>
      </c>
      <c r="D44" s="42">
        <v>29669.8</v>
      </c>
      <c r="E44" s="42">
        <v>35304.699999999997</v>
      </c>
      <c r="F44" s="389">
        <v>13.1</v>
      </c>
      <c r="G44" s="215">
        <v>0.62639999999999996</v>
      </c>
      <c r="H44" s="215">
        <v>0.2676</v>
      </c>
      <c r="I44" s="215">
        <v>0.1555</v>
      </c>
      <c r="J44" s="125">
        <v>2.3892141005772598</v>
      </c>
      <c r="K44" s="125">
        <v>2.4525157516689475</v>
      </c>
      <c r="L44" s="125">
        <v>3.9798105050755548</v>
      </c>
      <c r="M44" s="125">
        <v>4.3673936439996535</v>
      </c>
      <c r="N44" s="125">
        <v>7.96</v>
      </c>
      <c r="O44" s="125">
        <v>8.57</v>
      </c>
    </row>
    <row r="45" spans="2:15" outlineLevel="1" x14ac:dyDescent="0.25">
      <c r="B45" t="s">
        <v>206</v>
      </c>
      <c r="C45" t="s">
        <v>205</v>
      </c>
      <c r="D45" s="42">
        <v>6197.7</v>
      </c>
      <c r="E45" s="42">
        <v>10394</v>
      </c>
      <c r="F45" s="389">
        <v>1.2</v>
      </c>
      <c r="G45" s="215">
        <v>0.68430000000000002</v>
      </c>
      <c r="H45" s="215">
        <v>0.26629999999999998</v>
      </c>
      <c r="I45" s="215">
        <v>4.6699999999999998E-2</v>
      </c>
      <c r="J45" s="125">
        <v>5.2734652460679854</v>
      </c>
      <c r="K45" s="125">
        <v>5.4152339272689378</v>
      </c>
      <c r="L45" s="125">
        <v>8.7212619567041454</v>
      </c>
      <c r="M45" s="125">
        <v>10.394</v>
      </c>
      <c r="N45" s="125">
        <v>6.26</v>
      </c>
      <c r="O45" s="125">
        <v>11.63</v>
      </c>
    </row>
    <row r="46" spans="2:15" outlineLevel="1" x14ac:dyDescent="0.25">
      <c r="B46" t="s">
        <v>204</v>
      </c>
      <c r="C46" t="s">
        <v>203</v>
      </c>
      <c r="D46" s="42">
        <v>26446.400000000001</v>
      </c>
      <c r="E46" s="42">
        <v>34253.4</v>
      </c>
      <c r="F46" s="389">
        <v>1.5</v>
      </c>
      <c r="G46" s="215">
        <v>0.4103</v>
      </c>
      <c r="H46" s="215">
        <v>0.16869999999999999</v>
      </c>
      <c r="I46" s="215">
        <v>5.7200000000000001E-2</v>
      </c>
      <c r="J46" s="125">
        <v>2.8580225281602005</v>
      </c>
      <c r="K46" s="125">
        <v>2.8910702228224174</v>
      </c>
      <c r="L46" s="125">
        <v>5.3345896277838349</v>
      </c>
      <c r="M46" s="125">
        <v>5.5300936390054893</v>
      </c>
      <c r="N46" s="125">
        <v>17.059999999999999</v>
      </c>
      <c r="O46" s="125">
        <v>13.6</v>
      </c>
    </row>
    <row r="47" spans="2:15" outlineLevel="1" x14ac:dyDescent="0.25">
      <c r="B47" t="s">
        <v>202</v>
      </c>
      <c r="C47" t="s">
        <v>201</v>
      </c>
      <c r="D47" s="42">
        <v>17414.099999999999</v>
      </c>
      <c r="E47" s="42">
        <v>23005.1</v>
      </c>
      <c r="F47" s="389">
        <v>5.0999999999999996</v>
      </c>
      <c r="G47" s="215">
        <v>0.37690000000000001</v>
      </c>
      <c r="H47" s="215">
        <v>0.2127</v>
      </c>
      <c r="I47" s="215">
        <v>6.6400000000000001E-2</v>
      </c>
      <c r="J47" s="125">
        <v>2.1389149737343685</v>
      </c>
      <c r="K47" s="125">
        <v>1.5168864565475404</v>
      </c>
      <c r="L47" s="125">
        <v>4.7550847457627112</v>
      </c>
      <c r="M47" s="125">
        <v>2.782796453325914</v>
      </c>
      <c r="N47" s="125">
        <v>21.35</v>
      </c>
      <c r="O47" s="125">
        <v>4.2300000000000004</v>
      </c>
    </row>
    <row r="48" spans="2:15" outlineLevel="1" x14ac:dyDescent="0.25">
      <c r="B48" t="s">
        <v>200</v>
      </c>
      <c r="C48" t="s">
        <v>199</v>
      </c>
      <c r="D48" s="42">
        <v>3891.7</v>
      </c>
      <c r="E48" s="42">
        <v>3986.2</v>
      </c>
      <c r="F48" s="389">
        <v>1.5</v>
      </c>
      <c r="G48" s="215">
        <v>0.56850000000000001</v>
      </c>
      <c r="H48" s="215">
        <v>0.2344</v>
      </c>
      <c r="I48" s="215">
        <v>0.1075</v>
      </c>
      <c r="J48" s="125">
        <v>1.1974885844748857</v>
      </c>
      <c r="K48" s="125">
        <v>1.1876769061168548</v>
      </c>
      <c r="L48" s="125">
        <v>2.4245483851347243</v>
      </c>
      <c r="M48" s="125">
        <v>2.6475823591923486</v>
      </c>
      <c r="N48" s="125">
        <v>8.58</v>
      </c>
      <c r="O48" s="125">
        <v>5.46</v>
      </c>
    </row>
    <row r="49" spans="2:15" outlineLevel="1" x14ac:dyDescent="0.25">
      <c r="F49" s="217"/>
      <c r="G49" s="126"/>
      <c r="H49" s="217"/>
      <c r="I49" s="217"/>
      <c r="J49" s="125"/>
      <c r="K49" s="125"/>
      <c r="L49" s="125"/>
      <c r="M49" s="125"/>
      <c r="N49" s="125"/>
      <c r="O49" s="125"/>
    </row>
    <row r="50" spans="2:15" outlineLevel="1" x14ac:dyDescent="0.25">
      <c r="B50" t="s">
        <v>17</v>
      </c>
      <c r="F50" s="515">
        <f>AVERAGE(F41:F48)</f>
        <v>7.4</v>
      </c>
      <c r="G50" s="132">
        <f t="shared" ref="G50:O50" si="8">AVERAGE(G41:G48)</f>
        <v>0.46413749999999998</v>
      </c>
      <c r="H50" s="132">
        <f t="shared" si="8"/>
        <v>0.19856249999999998</v>
      </c>
      <c r="I50" s="132">
        <f t="shared" si="8"/>
        <v>9.4800000000000009E-2</v>
      </c>
      <c r="J50" s="131">
        <f t="shared" si="8"/>
        <v>2.5620109917115657</v>
      </c>
      <c r="K50" s="131">
        <f t="shared" si="8"/>
        <v>2.4987495953065455</v>
      </c>
      <c r="L50" s="131">
        <f t="shared" si="8"/>
        <v>5.4179394566301191</v>
      </c>
      <c r="M50" s="131">
        <f t="shared" si="8"/>
        <v>5.6590366393456852</v>
      </c>
      <c r="N50" s="131">
        <f t="shared" si="8"/>
        <v>13.843750000000002</v>
      </c>
      <c r="O50" s="130">
        <f t="shared" si="8"/>
        <v>8.5962499999999995</v>
      </c>
    </row>
    <row r="51" spans="2:15" outlineLevel="1" x14ac:dyDescent="0.25">
      <c r="B51" s="103" t="s">
        <v>148</v>
      </c>
      <c r="C51" s="103" t="s">
        <v>198</v>
      </c>
      <c r="D51" s="129">
        <v>40448.300000000003</v>
      </c>
      <c r="E51" s="129">
        <v>51206.3</v>
      </c>
      <c r="F51" s="388">
        <v>16.3</v>
      </c>
      <c r="G51" s="385">
        <v>0.4733</v>
      </c>
      <c r="H51" s="385">
        <v>0.1885</v>
      </c>
      <c r="I51" s="385">
        <v>0.115</v>
      </c>
      <c r="J51" s="386">
        <v>2.2414664040271397</v>
      </c>
      <c r="K51" s="386">
        <v>2.1102076980136819</v>
      </c>
      <c r="L51" s="386">
        <v>4.8735414485581048</v>
      </c>
      <c r="M51" s="386">
        <v>4.4608676713999476</v>
      </c>
      <c r="N51" s="386">
        <v>14.4</v>
      </c>
      <c r="O51" s="387">
        <v>8.6</v>
      </c>
    </row>
    <row r="52" spans="2:15" x14ac:dyDescent="0.25">
      <c r="F52" s="126"/>
      <c r="G52" s="126"/>
      <c r="H52" s="126"/>
      <c r="I52" s="125"/>
      <c r="J52" s="125"/>
      <c r="K52" s="125"/>
      <c r="L52" s="125"/>
      <c r="M52" s="125"/>
      <c r="N52" s="125"/>
    </row>
  </sheetData>
  <mergeCells count="4">
    <mergeCell ref="D22:E22"/>
    <mergeCell ref="F22:F23"/>
    <mergeCell ref="G22:G23"/>
    <mergeCell ref="F39:F40"/>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33D7-A504-4CA3-BDF8-884717CEE250}">
  <dimension ref="B1:C17"/>
  <sheetViews>
    <sheetView showGridLines="0" workbookViewId="0">
      <selection activeCell="B2" sqref="B2"/>
    </sheetView>
  </sheetViews>
  <sheetFormatPr defaultColWidth="11.42578125" defaultRowHeight="15" x14ac:dyDescent="0.25"/>
  <cols>
    <col min="2" max="2" width="31" customWidth="1"/>
    <col min="3" max="3" width="13.85546875" bestFit="1" customWidth="1"/>
  </cols>
  <sheetData>
    <row r="1" spans="2:3" x14ac:dyDescent="0.25">
      <c r="B1" s="1" t="s">
        <v>364</v>
      </c>
    </row>
    <row r="2" spans="2:3" x14ac:dyDescent="0.25">
      <c r="B2" s="183" t="s">
        <v>197</v>
      </c>
      <c r="C2" s="118"/>
    </row>
    <row r="3" spans="2:3" x14ac:dyDescent="0.25">
      <c r="B3" s="516" t="s">
        <v>196</v>
      </c>
      <c r="C3" s="378">
        <f>Cover!H19</f>
        <v>29.32</v>
      </c>
    </row>
    <row r="4" spans="2:3" x14ac:dyDescent="0.25">
      <c r="B4" s="516" t="s">
        <v>195</v>
      </c>
      <c r="C4" s="379" t="s">
        <v>362</v>
      </c>
    </row>
    <row r="5" spans="2:3" x14ac:dyDescent="0.25">
      <c r="B5" s="516" t="s">
        <v>194</v>
      </c>
      <c r="C5" s="382">
        <v>29.6</v>
      </c>
    </row>
    <row r="6" spans="2:3" x14ac:dyDescent="0.25">
      <c r="B6" s="516" t="s">
        <v>152</v>
      </c>
      <c r="C6" s="345">
        <v>1.55</v>
      </c>
    </row>
    <row r="7" spans="2:3" x14ac:dyDescent="0.25">
      <c r="B7" s="516" t="s">
        <v>193</v>
      </c>
      <c r="C7" s="379" t="s">
        <v>363</v>
      </c>
    </row>
    <row r="8" spans="2:3" x14ac:dyDescent="0.25">
      <c r="B8" s="516" t="s">
        <v>192</v>
      </c>
      <c r="C8" s="383">
        <v>1429.3</v>
      </c>
    </row>
    <row r="9" spans="2:3" x14ac:dyDescent="0.25">
      <c r="B9" s="516" t="s">
        <v>191</v>
      </c>
      <c r="C9" s="345">
        <v>17.39</v>
      </c>
    </row>
    <row r="10" spans="2:3" x14ac:dyDescent="0.25">
      <c r="B10" s="516" t="s">
        <v>190</v>
      </c>
      <c r="C10" s="380">
        <v>0.80220000000000002</v>
      </c>
    </row>
    <row r="11" spans="2:3" x14ac:dyDescent="0.25">
      <c r="B11" s="516" t="s">
        <v>189</v>
      </c>
      <c r="C11" s="380">
        <v>5.1999999999999998E-3</v>
      </c>
    </row>
    <row r="12" spans="2:3" x14ac:dyDescent="0.25">
      <c r="B12" s="516" t="s">
        <v>188</v>
      </c>
      <c r="C12" s="380">
        <v>2.0500000000000001E-2</v>
      </c>
    </row>
    <row r="13" spans="2:3" x14ac:dyDescent="0.25">
      <c r="B13" s="516" t="s">
        <v>187</v>
      </c>
      <c r="C13" s="384">
        <v>12.68</v>
      </c>
    </row>
    <row r="14" spans="2:3" x14ac:dyDescent="0.25">
      <c r="B14" s="516" t="s">
        <v>186</v>
      </c>
      <c r="C14" s="384">
        <v>4.5</v>
      </c>
    </row>
    <row r="15" spans="2:3" x14ac:dyDescent="0.25">
      <c r="B15" s="516" t="s">
        <v>185</v>
      </c>
      <c r="C15" s="380">
        <v>0.21049999999999999</v>
      </c>
    </row>
    <row r="16" spans="2:3" x14ac:dyDescent="0.25">
      <c r="B16" s="516" t="s">
        <v>184</v>
      </c>
      <c r="C16" s="380">
        <v>0.48799999999999999</v>
      </c>
    </row>
    <row r="17" spans="2:3" x14ac:dyDescent="0.25">
      <c r="B17" s="517" t="s">
        <v>183</v>
      </c>
      <c r="C17" s="381">
        <v>0.47299999999999998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vt:lpstr>
      <vt:lpstr>Assumptions</vt:lpstr>
      <vt:lpstr>OpBuild</vt:lpstr>
      <vt:lpstr>DCF (Downside)</vt:lpstr>
      <vt:lpstr>DCF (Base)</vt:lpstr>
      <vt:lpstr>WACC</vt:lpstr>
      <vt:lpstr>Comps</vt:lpstr>
      <vt:lpstr>Stock Data</vt:lpstr>
      <vt:lpstr>Stock Chart</vt:lpstr>
      <vt:lpstr>Price Forecasts</vt:lpstr>
      <vt:lpstr>Data</vt:lpstr>
      <vt:lpstr>Regression Analysis</vt:lpstr>
      <vt:lpstr>'Stock Data'!Print_Area</vt:lpstr>
    </vt:vector>
  </TitlesOfParts>
  <Company>University of Notre Dame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rprice2</dc:creator>
  <cp:lastModifiedBy>Jack Viscuso</cp:lastModifiedBy>
  <dcterms:created xsi:type="dcterms:W3CDTF">2015-03-19T00:28:12Z</dcterms:created>
  <dcterms:modified xsi:type="dcterms:W3CDTF">2022-09-20T02:45:19Z</dcterms:modified>
</cp:coreProperties>
</file>